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defaultThemeVersion="124226"/>
  <mc:AlternateContent xmlns:mc="http://schemas.openxmlformats.org/markup-compatibility/2006">
    <mc:Choice Requires="x15">
      <x15ac:absPath xmlns:x15ac="http://schemas.microsoft.com/office/spreadsheetml/2010/11/ac" url="D:\Marketing\Fire\Lifco UK\prices\For me only\Revised 29-5-2025\"/>
    </mc:Choice>
  </mc:AlternateContent>
  <xr:revisionPtr revIDLastSave="0" documentId="13_ncr:1_{FB3BDE29-A464-4628-B0E6-4099CA5901BA}" xr6:coauthVersionLast="36" xr6:coauthVersionMax="36" xr10:uidLastSave="{00000000-0000-0000-0000-000000000000}"/>
  <workbookProtection workbookAlgorithmName="SHA-512" workbookHashValue="3focRTecZiZpwqKdeHnkkumA3UpqXJkLIksxH/LK4B2pJssngPBtW/UECwWDEkXY1MjeTjVcDm9SDziRVe+IBA==" workbookSaltValue="nJca0nKbUaBqbyVb8SbQtA==" workbookSpinCount="100000" lockStructure="1"/>
  <bookViews>
    <workbookView xWindow="2620" yWindow="970" windowWidth="17280" windowHeight="10520" tabRatio="931" firstSheet="36" activeTab="38" xr2:uid="{00000000-000D-0000-FFFF-FFFF00000000}"/>
  </bookViews>
  <sheets>
    <sheet name="UL Electric VTP 50Hz 30VT" sheetId="124" r:id="rId1"/>
    <sheet name="UL Diesel VTP 30VT" sheetId="125" r:id="rId2"/>
    <sheet name="UL Electric VTP 60Hz 30VT" sheetId="126" r:id="rId3"/>
    <sheet name="Column Pipe VTP" sheetId="127" r:id="rId4"/>
    <sheet name="LF Stand. Pump" sheetId="56" r:id="rId5"/>
    <sheet name="UL Electric Split Case 50Hz" sheetId="77" r:id="rId6"/>
    <sheet name="UL Diesel Split case" sheetId="78" r:id="rId7"/>
    <sheet name="UL Electric Split Case 60Hz" sheetId="110" r:id="rId8"/>
    <sheet name="UL FM Electric Split Case 50Hz" sheetId="102" r:id="rId9"/>
    <sheet name="UL FM Diesel Split Case" sheetId="103" r:id="rId10"/>
    <sheet name="UL FM Electric Split Case 60Hz" sheetId="111" r:id="rId11"/>
    <sheet name="UL Electric End-Suction 50Hz " sheetId="58" r:id="rId12"/>
    <sheet name="UL Diesel End-Suction " sheetId="62" r:id="rId13"/>
    <sheet name="UL Electric End-Suction 60Hz" sheetId="108" r:id="rId14"/>
    <sheet name="UL FM Electric End Suction 50Hz" sheetId="104" r:id="rId15"/>
    <sheet name="UL FM Diesel End Suction" sheetId="105" r:id="rId16"/>
    <sheet name="UL FM Electric End Suction 60Hz" sheetId="109" r:id="rId17"/>
    <sheet name="Jockey Pump 50Hz" sheetId="63" r:id="rId18"/>
    <sheet name="Jockey Pump Selection" sheetId="135" state="hidden" r:id="rId19"/>
    <sheet name="Jockey Pump 60Hz" sheetId="112" r:id="rId20"/>
    <sheet name="Listed Control Panels" sheetId="116" r:id="rId21"/>
    <sheet name="Diesel Tank and Battery" sheetId="117" r:id="rId22"/>
    <sheet name="TEFC Motor Upgrade Price" sheetId="118" r:id="rId23"/>
    <sheet name="Misc Trading" sheetId="120" r:id="rId24"/>
    <sheet name="Pump Accessories" sheetId="119" r:id="rId25"/>
    <sheet name="LF. VALVE" sheetId="64" r:id="rId26"/>
    <sheet name="LF. Fire Cabinets" sheetId="55" r:id="rId27"/>
    <sheet name="LF. Empty Cabinets" sheetId="106" r:id="rId28"/>
    <sheet name="LF. UL FM Hydrants" sheetId="33" r:id="rId29"/>
    <sheet name="LF. Non UL Hydrants" sheetId="7" r:id="rId30"/>
    <sheet name="FIRE BLANKET" sheetId="99" r:id="rId31"/>
    <sheet name="LF. KM Extinguisher" sheetId="42" r:id="rId32"/>
    <sheet name="LF. Trolly &amp; Aut. Ext" sheetId="44" r:id="rId33"/>
    <sheet name="LF. Extinguisher Cabinet" sheetId="16" r:id="rId34"/>
    <sheet name="Foam System" sheetId="11" r:id="rId35"/>
    <sheet name="Fire Door Honey Comb - NonRise" sheetId="98" r:id="rId36"/>
    <sheet name="LIFECO Steel Pipes (SCH10)" sheetId="138" r:id="rId37"/>
    <sheet name="LIFECO Steel Pipes (SCH40)" sheetId="137" r:id="rId38"/>
    <sheet name="UL HFC227ea &amp; FK5112 System 360" sheetId="136" r:id="rId39"/>
    <sheet name="Price List" sheetId="129" state="hidden" r:id="rId40"/>
    <sheet name="UL HFC227ea System 360&amp;600" sheetId="132" r:id="rId41"/>
    <sheet name="LIFECO Valves" sheetId="84" r:id="rId42"/>
    <sheet name="LIFECO Sprinklers" sheetId="86" r:id="rId43"/>
    <sheet name="Flexible Sprinkler Hose" sheetId="87" r:id="rId44"/>
    <sheet name="LIFECO Alarm Check Valve &amp; FDC" sheetId="88" r:id="rId45"/>
    <sheet name="LIFECO Deluge Valve &amp; Nozzle" sheetId="90" r:id="rId46"/>
    <sheet name="LIFECO Pre-Action Valve" sheetId="122" r:id="rId47"/>
    <sheet name="Water Based System Accessories" sheetId="89" r:id="rId48"/>
    <sheet name="Angle Hose Valve" sheetId="91" r:id="rId49"/>
    <sheet name="UL Synthetic Hoses&amp;HoseNozzle" sheetId="92" r:id="rId50"/>
    <sheet name="Emergency &amp; Exit Light" sheetId="93" r:id="rId51"/>
    <sheet name="EN Standard (LPCB) Fire Alarm" sheetId="134" r:id="rId52"/>
    <sheet name="ANSI Standard (UL) Fire Alarm" sheetId="95" r:id="rId53"/>
    <sheet name="Conventional Fire Alarm" sheetId="94" r:id="rId54"/>
    <sheet name="Releasing Extinguishant Panel" sheetId="97" r:id="rId55"/>
  </sheets>
  <externalReferences>
    <externalReference r:id="rId56"/>
    <externalReference r:id="rId57"/>
    <externalReference r:id="rId58"/>
  </externalReferences>
  <definedNames>
    <definedName name="_xlnm._FilterDatabase" localSheetId="48" hidden="1">'Angle Hose Valve'!$A$2:$H$12</definedName>
    <definedName name="_xlnm._FilterDatabase" localSheetId="52" hidden="1">'ANSI Standard (UL) Fire Alarm'!$A$2:$H$142</definedName>
    <definedName name="_xlnm._FilterDatabase" localSheetId="3" hidden="1">'Column Pipe VTP'!$A$2:$H$6</definedName>
    <definedName name="_xlnm._FilterDatabase" localSheetId="53" hidden="1">'Conventional Fire Alarm'!$A$2:$H$33</definedName>
    <definedName name="_xlnm._FilterDatabase" localSheetId="21" hidden="1">'Diesel Tank and Battery'!$A$2:$H$32</definedName>
    <definedName name="_xlnm._FilterDatabase" localSheetId="50" hidden="1">'Emergency &amp; Exit Light'!$A$2:$H$10</definedName>
    <definedName name="_xlnm._FilterDatabase" localSheetId="51" hidden="1">'EN Standard (LPCB) Fire Alarm'!$A$2:$H$41</definedName>
    <definedName name="_xlnm._FilterDatabase" localSheetId="30" hidden="1">'FIRE BLANKET'!$A$2:$H$10</definedName>
    <definedName name="_xlnm._FilterDatabase" localSheetId="43" hidden="1">'Flexible Sprinkler Hose'!$A$2:$H$19</definedName>
    <definedName name="_xlnm._FilterDatabase" localSheetId="34" hidden="1">'Foam System'!$A$2:$H$672</definedName>
    <definedName name="_xlnm._FilterDatabase" localSheetId="17" hidden="1">'Jockey Pump 50Hz'!$A$2:$H$21</definedName>
    <definedName name="_xlnm._FilterDatabase" localSheetId="19" hidden="1">'Jockey Pump 60Hz'!$A$2:$H$23</definedName>
    <definedName name="_xlnm._FilterDatabase" localSheetId="4" hidden="1">'LF Stand. Pump'!$A$2:$H$98</definedName>
    <definedName name="_xlnm._FilterDatabase" localSheetId="27" hidden="1">'LF. Empty Cabinets'!$A$2:$H$43</definedName>
    <definedName name="_xlnm._FilterDatabase" localSheetId="33" hidden="1">'LF. Extinguisher Cabinet'!$A$2:$H$51</definedName>
    <definedName name="_xlnm._FilterDatabase" localSheetId="26" hidden="1">'LF. Fire Cabinets'!$A$2:$H$135</definedName>
    <definedName name="_xlnm._FilterDatabase" localSheetId="31" hidden="1">'LF. KM Extinguisher'!$A$2:$H$34</definedName>
    <definedName name="_xlnm._FilterDatabase" localSheetId="29" hidden="1">'LF. Non UL Hydrants'!$A$2:$H$19</definedName>
    <definedName name="_xlnm._FilterDatabase" localSheetId="32" hidden="1">'LF. Trolly &amp; Aut. Ext'!$A$2:$H$64</definedName>
    <definedName name="_xlnm._FilterDatabase" localSheetId="28" hidden="1">'LF. UL FM Hydrants'!$A$2:$H$8</definedName>
    <definedName name="_xlnm._FilterDatabase" localSheetId="25" hidden="1">'LF. VALVE'!$A$2:$H$42</definedName>
    <definedName name="_xlnm._FilterDatabase" localSheetId="44" hidden="1">'LIFECO Alarm Check Valve &amp; FDC'!$A$2:$H$27</definedName>
    <definedName name="_xlnm._FilterDatabase" localSheetId="45" hidden="1">'LIFECO Deluge Valve &amp; Nozzle'!$A$2:$H$17</definedName>
    <definedName name="_xlnm._FilterDatabase" localSheetId="46" hidden="1">'LIFECO Pre-Action Valve'!$A$2:$H$17</definedName>
    <definedName name="_xlnm._FilterDatabase" localSheetId="42" hidden="1">'LIFECO Sprinklers'!$A$2:$H$221</definedName>
    <definedName name="_xlnm._FilterDatabase" localSheetId="36" hidden="1">'LIFECO Steel Pipes (SCH10)'!$B$2:$H$17</definedName>
    <definedName name="_xlnm._FilterDatabase" localSheetId="37" hidden="1">'LIFECO Steel Pipes (SCH40)'!$B$2:$H$17</definedName>
    <definedName name="_xlnm._FilterDatabase" localSheetId="41" hidden="1">'LIFECO Valves'!$A$2:$H$152</definedName>
    <definedName name="_xlnm._FilterDatabase" localSheetId="20" hidden="1">'Listed Control Panels'!$A$2:$H$277</definedName>
    <definedName name="_xlnm._FilterDatabase" localSheetId="23" hidden="1">'Misc Trading'!$A$2:$H$33</definedName>
    <definedName name="_xlnm._FilterDatabase" localSheetId="39" hidden="1">'Price List'!$A$1:$G$4644</definedName>
    <definedName name="_xlnm._FilterDatabase" localSheetId="24" hidden="1">'Pump Accessories'!$A$2:$H$62</definedName>
    <definedName name="_xlnm._FilterDatabase" localSheetId="54" hidden="1">'Releasing Extinguishant Panel'!$A$2:$H$15</definedName>
    <definedName name="_xlnm._FilterDatabase" localSheetId="22" hidden="1">'TEFC Motor Upgrade Price'!$A$2:$H$30</definedName>
    <definedName name="_xlnm._FilterDatabase" localSheetId="12" hidden="1">'UL Diesel End-Suction '!$A$2:$H$2</definedName>
    <definedName name="_xlnm._FilterDatabase" localSheetId="6" hidden="1">'UL Diesel Split case'!$A$2:$H$2</definedName>
    <definedName name="_xlnm._FilterDatabase" localSheetId="1" hidden="1">'UL Diesel VTP 30VT'!$A$2:$I$65</definedName>
    <definedName name="_xlnm._FilterDatabase" localSheetId="11" hidden="1">'UL Electric End-Suction 50Hz '!$A$2:$H$95</definedName>
    <definedName name="_xlnm._FilterDatabase" localSheetId="13" hidden="1">'UL Electric End-Suction 60Hz'!$A$2:$H$76</definedName>
    <definedName name="_xlnm._FilterDatabase" localSheetId="5" hidden="1">'UL Electric Split Case 50Hz'!$A$2:$H$195</definedName>
    <definedName name="_xlnm._FilterDatabase" localSheetId="7" hidden="1">'UL Electric Split Case 60Hz'!$A$2:$H$2</definedName>
    <definedName name="_xlnm._FilterDatabase" localSheetId="0" hidden="1">'UL Electric VTP 50Hz 30VT'!$A$2:$H$65</definedName>
    <definedName name="_xlnm._FilterDatabase" localSheetId="2" hidden="1">'UL Electric VTP 60Hz 30VT'!$A$2:$H$65</definedName>
    <definedName name="_xlnm._FilterDatabase" localSheetId="15" hidden="1">'UL FM Diesel End Suction'!$A$2:$H$2</definedName>
    <definedName name="_xlnm._FilterDatabase" localSheetId="9" hidden="1">'UL FM Diesel Split Case'!$A$2:$H$2</definedName>
    <definedName name="_xlnm._FilterDatabase" localSheetId="14" hidden="1">'UL FM Electric End Suction 50Hz'!$A$2:$H$2</definedName>
    <definedName name="_xlnm._FilterDatabase" localSheetId="16" hidden="1">'UL FM Electric End Suction 60Hz'!$A$2:$H$65</definedName>
    <definedName name="_xlnm._FilterDatabase" localSheetId="8" hidden="1">'UL FM Electric Split Case 50Hz'!$A$2:$H$2</definedName>
    <definedName name="_xlnm._FilterDatabase" localSheetId="10" hidden="1">'UL FM Electric Split Case 60Hz'!$A$2:$H$2</definedName>
    <definedName name="_xlnm._FilterDatabase" localSheetId="38" hidden="1">'UL HFC227ea &amp; FK5112 System 360'!$B$2:$H$40</definedName>
    <definedName name="_xlnm._FilterDatabase" localSheetId="40" hidden="1">'UL HFC227ea System 360&amp;600'!$A$2:$H$92</definedName>
    <definedName name="_xlnm._FilterDatabase" localSheetId="49" hidden="1">'UL Synthetic Hoses&amp;HoseNozzle'!$A$2:$H$123</definedName>
    <definedName name="_xlnm._FilterDatabase" localSheetId="47" hidden="1">'Water Based System Accessories'!$A$2:$H$24</definedName>
    <definedName name="_xlnm.Criteria" localSheetId="23">'Misc Trading'!$A$2:$D$2</definedName>
    <definedName name="Estimation_Engineer">[1]Misc!$F$4:$F$6</definedName>
    <definedName name="LIFECO227ea_Actuation">'[2]Lifeco-227ea Cylinder Range'!$C$3:$O$13</definedName>
    <definedName name="LIFECO227ea_CylindersList">'[2]Lifeco-227ea Cylinder Range'!$C$3:$C$13</definedName>
    <definedName name="LIFECO227ea_CylindersPrice">'[2]Lifeco-227ea Cylinder Range'!$C$3:$G$13</definedName>
    <definedName name="LIFECO5112_Actuation">'[2]Lifeco-5112 Cylinder Range'!$C$3:$O$16</definedName>
    <definedName name="LIFECO5112_CylindersList">'[2]Lifeco-5112 Cylinder Range'!$C$3:$C$16</definedName>
    <definedName name="LIFECO5112_CylindersPrice">'[2]Lifeco-5112 Cylinder Range'!$C$3:$G$16</definedName>
    <definedName name="_xlnm.Print_Area" localSheetId="48">'Angle Hose Valve'!$A$1:$H$27</definedName>
    <definedName name="_xlnm.Print_Area" localSheetId="52">'ANSI Standard (UL) Fire Alarm'!$A$1:$H$142</definedName>
    <definedName name="_xlnm.Print_Area" localSheetId="53">'Conventional Fire Alarm'!$A$1:$H$38</definedName>
    <definedName name="_xlnm.Print_Area" localSheetId="50">'Emergency &amp; Exit Light'!$A$1:$H$10</definedName>
    <definedName name="_xlnm.Print_Area" localSheetId="51">'EN Standard (LPCB) Fire Alarm'!$A$1:$H$50</definedName>
    <definedName name="_xlnm.Print_Area" localSheetId="34">'Foam System'!$A$1:$H$672</definedName>
    <definedName name="_xlnm.Print_Area" localSheetId="17">'Jockey Pump 50Hz'!$A$1:$H$22</definedName>
    <definedName name="_xlnm.Print_Area" localSheetId="4">'LF Stand. Pump'!$A$1:$H$98</definedName>
    <definedName name="_xlnm.Print_Area" localSheetId="27">'LF. Empty Cabinets'!$A$1:$H$44</definedName>
    <definedName name="_xlnm.Print_Area" localSheetId="33">'LF. Extinguisher Cabinet'!$A$1:$H$51</definedName>
    <definedName name="_xlnm.Print_Area" localSheetId="26">'LF. Fire Cabinets'!$A$1:$H$152</definedName>
    <definedName name="_xlnm.Print_Area" localSheetId="31">'LF. KM Extinguisher'!$A$1:$H$34</definedName>
    <definedName name="_xlnm.Print_Area" localSheetId="29">'LF. Non UL Hydrants'!$A$1:$H$24</definedName>
    <definedName name="_xlnm.Print_Area" localSheetId="28">'LF. UL FM Hydrants'!$A$1:$H$21</definedName>
    <definedName name="_xlnm.Print_Area" localSheetId="25">'LF. VALVE'!$A$1:$H$42</definedName>
    <definedName name="_xlnm.Print_Area" localSheetId="44">'LIFECO Alarm Check Valve &amp; FDC'!$A$1:$H$27</definedName>
    <definedName name="_xlnm.Print_Area" localSheetId="45">'LIFECO Deluge Valve &amp; Nozzle'!$A$1:$H$17</definedName>
    <definedName name="_xlnm.Print_Area" localSheetId="46">'LIFECO Pre-Action Valve'!$A$1:$H$19</definedName>
    <definedName name="_xlnm.Print_Area" localSheetId="42">'LIFECO Sprinklers'!$A$1:$H$221</definedName>
    <definedName name="_xlnm.Print_Area" localSheetId="36">'LIFECO Steel Pipes (SCH10)'!$A$1:$H$21</definedName>
    <definedName name="_xlnm.Print_Area" localSheetId="37">'LIFECO Steel Pipes (SCH40)'!$A$1:$H$21</definedName>
    <definedName name="_xlnm.Print_Area" localSheetId="41">'LIFECO Valves'!$A$1:$H$152</definedName>
    <definedName name="_xlnm.Print_Area" localSheetId="39">'Price List'!$A$1:$G$4694</definedName>
    <definedName name="_xlnm.Print_Area" localSheetId="24">'Pump Accessories'!$A$1:$H$68</definedName>
    <definedName name="_xlnm.Print_Area" localSheetId="6">'UL Diesel Split case'!$A$1:$H$197</definedName>
    <definedName name="_xlnm.Print_Area" localSheetId="11">'UL Electric End-Suction 50Hz '!$A$1:$H$95</definedName>
    <definedName name="_xlnm.Print_Area" localSheetId="13">'UL Electric End-Suction 60Hz'!$A$1:$H$76</definedName>
    <definedName name="_xlnm.Print_Area" localSheetId="5">'UL Electric Split Case 50Hz'!$A$1:$H$199</definedName>
    <definedName name="_xlnm.Print_Area" localSheetId="7">'UL Electric Split Case 60Hz'!$A$1:$H$171</definedName>
    <definedName name="_xlnm.Print_Area" localSheetId="15">'UL FM Diesel End Suction'!$A$1:$H$87</definedName>
    <definedName name="_xlnm.Print_Area" localSheetId="9">'UL FM Diesel Split Case'!$A$1:$H$191</definedName>
    <definedName name="_xlnm.Print_Area" localSheetId="8">'UL FM Electric Split Case 50Hz'!$A$1:$H$197</definedName>
    <definedName name="_xlnm.Print_Area" localSheetId="10">'UL FM Electric Split Case 60Hz'!$A$1:$H$171</definedName>
    <definedName name="_xlnm.Print_Area" localSheetId="38">'UL HFC227ea &amp; FK5112 System 360'!$A$1:$H$108</definedName>
    <definedName name="_xlnm.Print_Area" localSheetId="40">'UL HFC227ea System 360&amp;600'!$A$1:$H$99</definedName>
    <definedName name="_xlnm.Print_Area" localSheetId="49">'UL Synthetic Hoses&amp;HoseNozzle'!$A$1:$H$123</definedName>
    <definedName name="_xlnm.Print_Titles" localSheetId="3">'Column Pipe VTP'!$2:$2</definedName>
    <definedName name="_xlnm.Print_Titles" localSheetId="21">'Diesel Tank and Battery'!$2:$2</definedName>
    <definedName name="_xlnm.Print_Titles" localSheetId="34">'Foam System'!$2:$2</definedName>
    <definedName name="_xlnm.Print_Titles" localSheetId="17">'Jockey Pump 50Hz'!$2:$2</definedName>
    <definedName name="_xlnm.Print_Titles" localSheetId="19">'Jockey Pump 60Hz'!$2:$2</definedName>
    <definedName name="_xlnm.Print_Titles" localSheetId="4">'LF Stand. Pump'!$2:$2</definedName>
    <definedName name="_xlnm.Print_Titles" localSheetId="27">'LF. Empty Cabinets'!$2:$2</definedName>
    <definedName name="_xlnm.Print_Titles" localSheetId="33">'LF. Extinguisher Cabinet'!$2:$2</definedName>
    <definedName name="_xlnm.Print_Titles" localSheetId="26">'LF. Fire Cabinets'!$2:$2</definedName>
    <definedName name="_xlnm.Print_Titles" localSheetId="31">'LF. KM Extinguisher'!$2:$2</definedName>
    <definedName name="_xlnm.Print_Titles" localSheetId="32">'LF. Trolly &amp; Aut. Ext'!$2:$2</definedName>
    <definedName name="_xlnm.Print_Titles" localSheetId="28">'LF. UL FM Hydrants'!$2:$2</definedName>
    <definedName name="_xlnm.Print_Titles" localSheetId="25">'LF. VALVE'!$2:$2</definedName>
    <definedName name="_xlnm.Print_Titles" localSheetId="36">'LIFECO Steel Pipes (SCH10)'!$2:$2</definedName>
    <definedName name="_xlnm.Print_Titles" localSheetId="37">'LIFECO Steel Pipes (SCH40)'!$2:$2</definedName>
    <definedName name="_xlnm.Print_Titles" localSheetId="20">'Listed Control Panels'!$2:$2</definedName>
    <definedName name="_xlnm.Print_Titles" localSheetId="23">'Misc Trading'!$2:$2</definedName>
    <definedName name="_xlnm.Print_Titles" localSheetId="24">'Pump Accessories'!$1:$1</definedName>
    <definedName name="_xlnm.Print_Titles" localSheetId="22">'TEFC Motor Upgrade Price'!$2:$2</definedName>
    <definedName name="_xlnm.Print_Titles" localSheetId="12">'UL Diesel End-Suction '!$2:$2</definedName>
    <definedName name="_xlnm.Print_Titles" localSheetId="6">'UL Diesel Split case'!$2:$2</definedName>
    <definedName name="_xlnm.Print_Titles" localSheetId="1">'UL Diesel VTP 30VT'!$2:$2</definedName>
    <definedName name="_xlnm.Print_Titles" localSheetId="11">'UL Electric End-Suction 50Hz '!$2:$2</definedName>
    <definedName name="_xlnm.Print_Titles" localSheetId="13">'UL Electric End-Suction 60Hz'!$2:$2</definedName>
    <definedName name="_xlnm.Print_Titles" localSheetId="5">'UL Electric Split Case 50Hz'!$2:$2</definedName>
    <definedName name="_xlnm.Print_Titles" localSheetId="7">'UL Electric Split Case 60Hz'!$2:$2</definedName>
    <definedName name="_xlnm.Print_Titles" localSheetId="0">'UL Electric VTP 50Hz 30VT'!$2:$2</definedName>
    <definedName name="_xlnm.Print_Titles" localSheetId="2">'UL Electric VTP 60Hz 30VT'!$2:$2</definedName>
    <definedName name="_xlnm.Print_Titles" localSheetId="15">'UL FM Diesel End Suction'!$2:$2</definedName>
    <definedName name="_xlnm.Print_Titles" localSheetId="9">'UL FM Diesel Split Case'!$2:$2</definedName>
    <definedName name="_xlnm.Print_Titles" localSheetId="14">'UL FM Electric End Suction 50Hz'!$2:$2</definedName>
    <definedName name="_xlnm.Print_Titles" localSheetId="16">'UL FM Electric End Suction 60Hz'!$2:$2</definedName>
    <definedName name="_xlnm.Print_Titles" localSheetId="8">'UL FM Electric Split Case 50Hz'!$2:$2</definedName>
    <definedName name="_xlnm.Print_Titles" localSheetId="10">'UL FM Electric Split Case 60Hz'!$2:$2</definedName>
    <definedName name="_xlnm.Print_Titles" localSheetId="38">'UL HFC227ea &amp; FK5112 System 360'!$2:$2</definedName>
    <definedName name="_xlnm.Print_Titles" localSheetId="40">'UL HFC227ea System 360&amp;600'!$2:$2</definedName>
    <definedName name="ProductList">[3]PRICELIST!$C$3:$C$1119</definedName>
    <definedName name="Sales_Person">[1]Misc!$B$4:$B$10</definedName>
    <definedName name="Sales_Person_Details">[1]Misc!$A$4:$D$21</definedName>
    <definedName name="Z_B77836BD_CDF7_410E_B789_71954659B622_.wvu.Cols" localSheetId="31" hidden="1">'LF. KM Extinguisher'!#REF!,'LF. KM Extinguisher'!#REF!</definedName>
    <definedName name="Z_B77836BD_CDF7_410E_B789_71954659B622_.wvu.FilterData" localSheetId="31" hidden="1">'LF. KM Extinguisher'!$A$2:$D$34</definedName>
    <definedName name="Z_B77836BD_CDF7_410E_B789_71954659B622_.wvu.PrintArea" localSheetId="31" hidden="1">'LF. KM Extinguisher'!$A$2:$D$34</definedName>
  </definedNames>
  <calcPr calcId="191029"/>
  <customWorkbookViews>
    <customWorkbookView name="aida - Personal View" guid="{C26C9C13-9D2F-4BF8-AA29-C3BE59493788}" mergeInterval="0" personalView="1" maximized="1" windowWidth="1362" windowHeight="535" tabRatio="964" activeSheetId="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1" l="1"/>
  <c r="G2948" i="129"/>
  <c r="E2948" i="129"/>
  <c r="H349" i="11"/>
  <c r="G4525" i="129"/>
  <c r="E2502" i="129" l="1"/>
  <c r="E2501" i="129"/>
  <c r="E2500" i="129"/>
  <c r="E2499" i="129"/>
  <c r="E2498" i="129"/>
  <c r="E2497" i="129"/>
  <c r="E2496" i="129"/>
  <c r="E2495" i="129"/>
  <c r="E2494" i="129"/>
  <c r="G4381" i="129"/>
  <c r="G4384" i="129"/>
  <c r="G4383" i="129"/>
  <c r="G4382" i="129"/>
  <c r="G4380" i="129"/>
  <c r="G4379" i="129"/>
  <c r="G4378" i="129"/>
  <c r="G4377" i="129"/>
  <c r="G4376" i="129"/>
  <c r="G4375" i="129"/>
  <c r="G4374" i="129"/>
  <c r="G4373" i="129"/>
  <c r="G4372" i="129"/>
  <c r="G4371" i="129"/>
  <c r="G4370" i="129"/>
  <c r="G4369" i="129"/>
  <c r="G4368" i="129"/>
  <c r="G4367" i="129"/>
  <c r="G4366" i="129"/>
  <c r="G4365" i="129"/>
  <c r="G4364" i="129"/>
  <c r="G4363" i="129"/>
  <c r="G4362" i="129"/>
  <c r="G4361" i="129"/>
  <c r="G4360" i="129"/>
  <c r="G4359" i="129"/>
  <c r="G4358" i="129"/>
  <c r="G4357" i="129"/>
  <c r="G4356" i="129"/>
  <c r="G4355" i="129"/>
  <c r="G4354" i="129"/>
  <c r="G4353" i="129"/>
  <c r="G4352" i="129"/>
  <c r="G4351" i="129"/>
  <c r="G4350" i="129"/>
  <c r="G4349" i="129"/>
  <c r="G4348" i="129"/>
  <c r="G4347" i="129"/>
  <c r="G4346" i="129"/>
  <c r="G4345" i="129"/>
  <c r="G4344" i="129"/>
  <c r="G4343" i="129"/>
  <c r="G4342" i="129"/>
  <c r="G4341" i="129"/>
  <c r="G4340" i="129"/>
  <c r="G4339" i="129"/>
  <c r="G4338" i="129"/>
  <c r="G4337" i="129"/>
  <c r="G4461" i="129"/>
  <c r="G4460" i="129"/>
  <c r="E4387" i="129"/>
  <c r="E4388" i="129"/>
  <c r="E4389" i="129"/>
  <c r="E4390" i="129"/>
  <c r="E4391" i="129"/>
  <c r="E4392" i="129"/>
  <c r="E4394" i="129"/>
  <c r="E4395" i="129"/>
  <c r="E4396" i="129"/>
  <c r="E4397" i="129"/>
  <c r="E4399" i="129"/>
  <c r="E4400" i="129"/>
  <c r="E4401" i="129"/>
  <c r="E4402" i="129"/>
  <c r="E4403" i="129"/>
  <c r="E4404" i="129"/>
  <c r="E4405" i="129"/>
  <c r="E4406" i="129"/>
  <c r="E4407" i="129"/>
  <c r="E4408" i="129"/>
  <c r="E4409" i="129"/>
  <c r="E4410" i="129"/>
  <c r="E4412" i="129"/>
  <c r="E4413" i="129"/>
  <c r="E4414" i="129"/>
  <c r="E4415" i="129"/>
  <c r="E4416" i="129"/>
  <c r="E4417" i="129"/>
  <c r="E4418" i="129"/>
  <c r="E4419" i="129"/>
  <c r="E4420" i="129"/>
  <c r="E4421" i="129"/>
  <c r="E4422" i="129"/>
  <c r="E4423" i="129"/>
  <c r="E4424" i="129"/>
  <c r="E4425" i="129"/>
  <c r="E4426" i="129"/>
  <c r="E4427" i="129"/>
  <c r="E4428" i="129"/>
  <c r="E4429" i="129"/>
  <c r="E4431" i="129"/>
  <c r="E4432" i="129"/>
  <c r="E4433" i="129"/>
  <c r="E4435" i="129"/>
  <c r="E4436" i="129"/>
  <c r="E4437" i="129"/>
  <c r="E4438" i="129"/>
  <c r="E4439" i="129"/>
  <c r="E4441" i="129"/>
  <c r="E4442" i="129"/>
  <c r="E4443" i="129"/>
  <c r="E4444" i="129"/>
  <c r="E4445" i="129"/>
  <c r="E4446" i="129"/>
  <c r="E4447" i="129"/>
  <c r="E4448" i="129"/>
  <c r="E4449" i="129"/>
  <c r="E4450" i="129"/>
  <c r="E4451" i="129"/>
  <c r="E4452" i="129"/>
  <c r="E4453" i="129"/>
  <c r="E4454" i="129"/>
  <c r="E4455" i="129"/>
  <c r="E4456" i="129"/>
  <c r="E4457" i="129"/>
  <c r="E4458" i="129"/>
  <c r="E4460" i="129"/>
  <c r="E4461" i="129"/>
  <c r="E4462" i="129"/>
  <c r="E4463" i="129"/>
  <c r="E4464" i="129"/>
  <c r="E4465" i="129"/>
  <c r="E4467" i="129"/>
  <c r="E4468" i="129"/>
  <c r="E4470" i="129"/>
  <c r="E4471" i="129"/>
  <c r="E4472" i="129"/>
  <c r="E4473" i="129"/>
  <c r="E4474" i="129"/>
  <c r="E4475" i="129"/>
  <c r="H7" i="136"/>
  <c r="G4713" i="129"/>
  <c r="G4721" i="129"/>
  <c r="G4720" i="129"/>
  <c r="G4719" i="129"/>
  <c r="G4718" i="129"/>
  <c r="G4717" i="129"/>
  <c r="G4716" i="129"/>
  <c r="G4715" i="129"/>
  <c r="G4714" i="129"/>
  <c r="G4712" i="129"/>
  <c r="G4701" i="129"/>
  <c r="G4703" i="129"/>
  <c r="G4702" i="129"/>
  <c r="G4710" i="129"/>
  <c r="G4709" i="129"/>
  <c r="G4708" i="129"/>
  <c r="G4707" i="129"/>
  <c r="G4706" i="129"/>
  <c r="G4705" i="129"/>
  <c r="G4704" i="129"/>
  <c r="G3751" i="129" l="1"/>
  <c r="H18" i="136" l="1"/>
  <c r="H16" i="136"/>
  <c r="H15" i="136"/>
  <c r="H14" i="136"/>
  <c r="H13" i="136"/>
  <c r="H12" i="136"/>
  <c r="H11" i="136"/>
  <c r="H10" i="136"/>
  <c r="H9" i="136"/>
  <c r="H8" i="136"/>
  <c r="H5" i="136"/>
  <c r="H21" i="138"/>
  <c r="H20" i="138"/>
  <c r="H19" i="138"/>
  <c r="H18" i="138"/>
  <c r="H17" i="138"/>
  <c r="H16" i="138"/>
  <c r="H15" i="138"/>
  <c r="H14" i="138"/>
  <c r="H13" i="138"/>
  <c r="H12" i="138"/>
  <c r="H11" i="138"/>
  <c r="H10" i="138"/>
  <c r="H9" i="138"/>
  <c r="H8" i="138"/>
  <c r="H7" i="138"/>
  <c r="H6" i="138"/>
  <c r="H5" i="138"/>
  <c r="H4" i="138"/>
  <c r="H3" i="138"/>
  <c r="G4124" i="129"/>
  <c r="E4073" i="129"/>
  <c r="G4081" i="129"/>
  <c r="G4082" i="129"/>
  <c r="G4083" i="129"/>
  <c r="G4084" i="129"/>
  <c r="G4085" i="129"/>
  <c r="G4086" i="129"/>
  <c r="G4080" i="129"/>
  <c r="H4" i="90"/>
  <c r="H10" i="90"/>
  <c r="H9" i="90"/>
  <c r="H8" i="90"/>
  <c r="H7" i="90"/>
  <c r="H6" i="90"/>
  <c r="H5" i="90"/>
  <c r="G4073" i="129"/>
  <c r="G4059" i="129"/>
  <c r="G4060" i="129"/>
  <c r="G4061" i="129"/>
  <c r="G4062" i="129"/>
  <c r="G4063" i="129"/>
  <c r="G4064" i="129"/>
  <c r="G4065" i="129"/>
  <c r="G4066" i="129"/>
  <c r="G4067" i="129"/>
  <c r="G4068" i="129"/>
  <c r="G4069" i="129"/>
  <c r="G4070" i="129"/>
  <c r="G4071" i="129"/>
  <c r="G4072" i="129"/>
  <c r="G4058" i="129"/>
  <c r="H10" i="88"/>
  <c r="H11" i="88"/>
  <c r="H12" i="88"/>
  <c r="H13" i="88"/>
  <c r="H14" i="88"/>
  <c r="H15" i="88"/>
  <c r="H16" i="88"/>
  <c r="H17" i="88"/>
  <c r="H18" i="88"/>
  <c r="H19" i="88"/>
  <c r="H20" i="88"/>
  <c r="H21" i="88"/>
  <c r="H22" i="88"/>
  <c r="H23" i="88"/>
  <c r="H24" i="88"/>
  <c r="H9" i="88"/>
  <c r="G3752" i="129"/>
  <c r="G3766" i="129"/>
  <c r="G3765" i="129"/>
  <c r="G3764" i="129"/>
  <c r="G3763" i="129"/>
  <c r="G3762" i="129"/>
  <c r="G3761" i="129"/>
  <c r="G3760" i="129"/>
  <c r="G3759" i="129"/>
  <c r="G3758" i="129"/>
  <c r="G3757" i="129"/>
  <c r="G3756" i="129"/>
  <c r="G3755" i="129"/>
  <c r="G3754" i="129"/>
  <c r="G3753" i="129"/>
  <c r="H106" i="84"/>
  <c r="H107" i="84"/>
  <c r="H108" i="84"/>
  <c r="H109" i="84"/>
  <c r="H110" i="84"/>
  <c r="H111" i="84"/>
  <c r="H112" i="84"/>
  <c r="H113" i="84"/>
  <c r="H114" i="84"/>
  <c r="H115" i="84"/>
  <c r="H116" i="84"/>
  <c r="H117" i="84"/>
  <c r="H118" i="84"/>
  <c r="H119" i="84"/>
  <c r="H120" i="84"/>
  <c r="H105" i="84"/>
  <c r="G4698" i="129"/>
  <c r="H4" i="136"/>
  <c r="G2950" i="129"/>
  <c r="G2951" i="129"/>
  <c r="G2952" i="129"/>
  <c r="G2953" i="129"/>
  <c r="G2954" i="129"/>
  <c r="G2955" i="129"/>
  <c r="G2956" i="129"/>
  <c r="G2957" i="129"/>
  <c r="G2958" i="129"/>
  <c r="G2959" i="129"/>
  <c r="G2960" i="129"/>
  <c r="G2961" i="129"/>
  <c r="G2962" i="129"/>
  <c r="G2963" i="129"/>
  <c r="G2964" i="129"/>
  <c r="G2965" i="129"/>
  <c r="G2966" i="129"/>
  <c r="G2967" i="129"/>
  <c r="G2968" i="129"/>
  <c r="G2969" i="129"/>
  <c r="G2970" i="129"/>
  <c r="G2971" i="129"/>
  <c r="G2972" i="129"/>
  <c r="G2973" i="129"/>
  <c r="G2974" i="129"/>
  <c r="G2975" i="129"/>
  <c r="G2976" i="129"/>
  <c r="G2977" i="129"/>
  <c r="G2978" i="129"/>
  <c r="G2979" i="129"/>
  <c r="G2980" i="129"/>
  <c r="G2981" i="129"/>
  <c r="G2982" i="129"/>
  <c r="G2983" i="129"/>
  <c r="G2984" i="129"/>
  <c r="G2985" i="129"/>
  <c r="G2986" i="129"/>
  <c r="G2987" i="129"/>
  <c r="G2988" i="129"/>
  <c r="G2989" i="129"/>
  <c r="G2990" i="129"/>
  <c r="G2991" i="129"/>
  <c r="G2992" i="129"/>
  <c r="G2993" i="129"/>
  <c r="G2994" i="129"/>
  <c r="G2995" i="129"/>
  <c r="G2996" i="129"/>
  <c r="G2997" i="129"/>
  <c r="G2998" i="129"/>
  <c r="G2999" i="129"/>
  <c r="G3000" i="129"/>
  <c r="G3001" i="129"/>
  <c r="G3002" i="129"/>
  <c r="G3003" i="129"/>
  <c r="G3004" i="129"/>
  <c r="G3005" i="129"/>
  <c r="G3006" i="129"/>
  <c r="G3007" i="129"/>
  <c r="G3008" i="129"/>
  <c r="G3009" i="129"/>
  <c r="G3010" i="129"/>
  <c r="G3011" i="129"/>
  <c r="G3012" i="129"/>
  <c r="G3013" i="129"/>
  <c r="G3014" i="129"/>
  <c r="G3015" i="129"/>
  <c r="G3016" i="129"/>
  <c r="G3017" i="129"/>
  <c r="G3018" i="129"/>
  <c r="G3019" i="129"/>
  <c r="G3020" i="129"/>
  <c r="G3021" i="129"/>
  <c r="G3022" i="129"/>
  <c r="G3023" i="129"/>
  <c r="G3024" i="129"/>
  <c r="G3025" i="129"/>
  <c r="G3026" i="129"/>
  <c r="G3027" i="129"/>
  <c r="G3028" i="129"/>
  <c r="G3029" i="129"/>
  <c r="G3030" i="129"/>
  <c r="G3031" i="129"/>
  <c r="G3032" i="129"/>
  <c r="G3033" i="129"/>
  <c r="G3034" i="129"/>
  <c r="G3035" i="129"/>
  <c r="G3036" i="129"/>
  <c r="G3037" i="129"/>
  <c r="G3038" i="129"/>
  <c r="G3039" i="129"/>
  <c r="G3040" i="129"/>
  <c r="G3041" i="129"/>
  <c r="G3042" i="129"/>
  <c r="G3043" i="129"/>
  <c r="G3044" i="129"/>
  <c r="G3045" i="129"/>
  <c r="G3046" i="129"/>
  <c r="G3047" i="129"/>
  <c r="G3048" i="129"/>
  <c r="G3049" i="129"/>
  <c r="G3050" i="129"/>
  <c r="G3051" i="129"/>
  <c r="G3052" i="129"/>
  <c r="G3053" i="129"/>
  <c r="G3054" i="129"/>
  <c r="G3055" i="129"/>
  <c r="G3056" i="129"/>
  <c r="G3057" i="129"/>
  <c r="G3058" i="129"/>
  <c r="G3059" i="129"/>
  <c r="G3060" i="129"/>
  <c r="G3061" i="129"/>
  <c r="G3062" i="129"/>
  <c r="G3063" i="129"/>
  <c r="G3064" i="129"/>
  <c r="G3065" i="129"/>
  <c r="G3066" i="129"/>
  <c r="G3067" i="129"/>
  <c r="G3068" i="129"/>
  <c r="G3069" i="129"/>
  <c r="G3070" i="129"/>
  <c r="G3071" i="129"/>
  <c r="G3072" i="129"/>
  <c r="G3073" i="129"/>
  <c r="G3074" i="129"/>
  <c r="G3075" i="129"/>
  <c r="G3076" i="129"/>
  <c r="G3077" i="129"/>
  <c r="G3078" i="129"/>
  <c r="G3079" i="129"/>
  <c r="G3080" i="129"/>
  <c r="G3081" i="129"/>
  <c r="G3082" i="129"/>
  <c r="G3083" i="129"/>
  <c r="G3084" i="129"/>
  <c r="G3085" i="129"/>
  <c r="G3086" i="129"/>
  <c r="G3087" i="129"/>
  <c r="G3088" i="129"/>
  <c r="G3089" i="129"/>
  <c r="G3090" i="129"/>
  <c r="G3091" i="129"/>
  <c r="G3092" i="129"/>
  <c r="G3093" i="129"/>
  <c r="G3094" i="129"/>
  <c r="G3095" i="129"/>
  <c r="G3096" i="129"/>
  <c r="G3097" i="129"/>
  <c r="G3098" i="129"/>
  <c r="G3099" i="129"/>
  <c r="G3100" i="129"/>
  <c r="G3101" i="129"/>
  <c r="G3102" i="129"/>
  <c r="G3103" i="129"/>
  <c r="G3104" i="129"/>
  <c r="G3105" i="129"/>
  <c r="G3106" i="129"/>
  <c r="G3107" i="129"/>
  <c r="G3108" i="129"/>
  <c r="G3109" i="129"/>
  <c r="G3110" i="129"/>
  <c r="G3111" i="129"/>
  <c r="G3112" i="129"/>
  <c r="G3113" i="129"/>
  <c r="G3114" i="129"/>
  <c r="G3115" i="129"/>
  <c r="G3116" i="129"/>
  <c r="G3117" i="129"/>
  <c r="G3118" i="129"/>
  <c r="G3119" i="129"/>
  <c r="G3120" i="129"/>
  <c r="G3121" i="129"/>
  <c r="G3122" i="129"/>
  <c r="G3123" i="129"/>
  <c r="G3124" i="129"/>
  <c r="G3125" i="129"/>
  <c r="G3126" i="129"/>
  <c r="G3127" i="129"/>
  <c r="G3128" i="129"/>
  <c r="G3129" i="129"/>
  <c r="G3130" i="129"/>
  <c r="G3131" i="129"/>
  <c r="G3132" i="129"/>
  <c r="G3133" i="129"/>
  <c r="G3134" i="129"/>
  <c r="G3135" i="129"/>
  <c r="G3136" i="129"/>
  <c r="G3137" i="129"/>
  <c r="G3138" i="129"/>
  <c r="G3139" i="129"/>
  <c r="G3140" i="129"/>
  <c r="G3141" i="129"/>
  <c r="G3142" i="129"/>
  <c r="G3143" i="129"/>
  <c r="G3144" i="129"/>
  <c r="G3145" i="129"/>
  <c r="G3146" i="129"/>
  <c r="G3147" i="129"/>
  <c r="G3148" i="129"/>
  <c r="G3149" i="129"/>
  <c r="G3150" i="129"/>
  <c r="G3151" i="129"/>
  <c r="G3152" i="129"/>
  <c r="G3153" i="129"/>
  <c r="G3154" i="129"/>
  <c r="G3155" i="129"/>
  <c r="G3156" i="129"/>
  <c r="G3157" i="129"/>
  <c r="G3158" i="129"/>
  <c r="G3159" i="129"/>
  <c r="G3160" i="129"/>
  <c r="G3161" i="129"/>
  <c r="G3162" i="129"/>
  <c r="G3163" i="129"/>
  <c r="G3164" i="129"/>
  <c r="G3165" i="129"/>
  <c r="G3166" i="129"/>
  <c r="G3167" i="129"/>
  <c r="G3168" i="129"/>
  <c r="G3169" i="129"/>
  <c r="G3170" i="129"/>
  <c r="G3171" i="129"/>
  <c r="G3172" i="129"/>
  <c r="G3174" i="129"/>
  <c r="G3175" i="129"/>
  <c r="G3176" i="129"/>
  <c r="G3177" i="129"/>
  <c r="G3178" i="129"/>
  <c r="G3179" i="129"/>
  <c r="G3180" i="129"/>
  <c r="G3181" i="129"/>
  <c r="G3182" i="129"/>
  <c r="G3183" i="129"/>
  <c r="G3184" i="129"/>
  <c r="G3185" i="129"/>
  <c r="G3186" i="129"/>
  <c r="G3187" i="129"/>
  <c r="G3188" i="129"/>
  <c r="G3189" i="129"/>
  <c r="G3190" i="129"/>
  <c r="G3191" i="129"/>
  <c r="G3192" i="129"/>
  <c r="G3193" i="129"/>
  <c r="G3194" i="129"/>
  <c r="G3195" i="129"/>
  <c r="G3196" i="129"/>
  <c r="G3197" i="129"/>
  <c r="G3198" i="129"/>
  <c r="G3199" i="129"/>
  <c r="G3200" i="129"/>
  <c r="G3201" i="129"/>
  <c r="G3202" i="129"/>
  <c r="G3203" i="129"/>
  <c r="G3204" i="129"/>
  <c r="G3205" i="129"/>
  <c r="G3206" i="129"/>
  <c r="G3207" i="129"/>
  <c r="G3208" i="129"/>
  <c r="G3209" i="129"/>
  <c r="G3210" i="129"/>
  <c r="G3211" i="129"/>
  <c r="G3212" i="129"/>
  <c r="G3213" i="129"/>
  <c r="G3214" i="129"/>
  <c r="G3215" i="129"/>
  <c r="G3216" i="129"/>
  <c r="G3217" i="129"/>
  <c r="G3218" i="129"/>
  <c r="G3219" i="129"/>
  <c r="G3220" i="129"/>
  <c r="G3221" i="129"/>
  <c r="G3222" i="129"/>
  <c r="G3223" i="129"/>
  <c r="G3224" i="129"/>
  <c r="G3225" i="129"/>
  <c r="G3226" i="129"/>
  <c r="G3227" i="129"/>
  <c r="G3228" i="129"/>
  <c r="G3229" i="129"/>
  <c r="G3230" i="129"/>
  <c r="G3231" i="129"/>
  <c r="G3232" i="129"/>
  <c r="G3233" i="129"/>
  <c r="G3234" i="129"/>
  <c r="G3235" i="129"/>
  <c r="G3236" i="129"/>
  <c r="G3237" i="129"/>
  <c r="G3238" i="129"/>
  <c r="G3239" i="129"/>
  <c r="G3240" i="129"/>
  <c r="G3241" i="129"/>
  <c r="G3242" i="129"/>
  <c r="G3243" i="129"/>
  <c r="G3244" i="129"/>
  <c r="G3245" i="129"/>
  <c r="G3246" i="129"/>
  <c r="G3247" i="129"/>
  <c r="G3248" i="129"/>
  <c r="G3249" i="129"/>
  <c r="G3250" i="129"/>
  <c r="G3251" i="129"/>
  <c r="G3252" i="129"/>
  <c r="G3253" i="129"/>
  <c r="G3254" i="129"/>
  <c r="G3255" i="129"/>
  <c r="G3256" i="129"/>
  <c r="G3257" i="129"/>
  <c r="G3258" i="129"/>
  <c r="G3259" i="129"/>
  <c r="G3260" i="129"/>
  <c r="G3261" i="129"/>
  <c r="G3262" i="129"/>
  <c r="G3263" i="129"/>
  <c r="G3264" i="129"/>
  <c r="G3265" i="129"/>
  <c r="G3266" i="129"/>
  <c r="G3267" i="129"/>
  <c r="G3268" i="129"/>
  <c r="G3269" i="129"/>
  <c r="G3270" i="129"/>
  <c r="G3271" i="129"/>
  <c r="G3272" i="129"/>
  <c r="G3273" i="129"/>
  <c r="G3295" i="129"/>
  <c r="G3296" i="129"/>
  <c r="G3297" i="129"/>
  <c r="G3298" i="129"/>
  <c r="G3299" i="129"/>
  <c r="G3300" i="129"/>
  <c r="G3301" i="129"/>
  <c r="G3302" i="129"/>
  <c r="G3303" i="129"/>
  <c r="G3304" i="129"/>
  <c r="G3305" i="129"/>
  <c r="G3306" i="129"/>
  <c r="G3307" i="129"/>
  <c r="G2949" i="129"/>
  <c r="E3307" i="129"/>
  <c r="E3306" i="129"/>
  <c r="E3305" i="129"/>
  <c r="E3304" i="129"/>
  <c r="E3303" i="129"/>
  <c r="E3302" i="129"/>
  <c r="E3301" i="129"/>
  <c r="E3300" i="129"/>
  <c r="E3299" i="129"/>
  <c r="E3298" i="129"/>
  <c r="E3297" i="129"/>
  <c r="E3296" i="129"/>
  <c r="E3295" i="129"/>
  <c r="E3293" i="129"/>
  <c r="E3292" i="129"/>
  <c r="E3290" i="129"/>
  <c r="E3289" i="129"/>
  <c r="E3287" i="129"/>
  <c r="E3286" i="129"/>
  <c r="E3285" i="129"/>
  <c r="E3284" i="129"/>
  <c r="E3282" i="129"/>
  <c r="E3281" i="129"/>
  <c r="E3280" i="129"/>
  <c r="E3279" i="129"/>
  <c r="E3278" i="129"/>
  <c r="E3277" i="129"/>
  <c r="E3276" i="129"/>
  <c r="E3275" i="129"/>
  <c r="E3273" i="129"/>
  <c r="E3272" i="129"/>
  <c r="E3271" i="129"/>
  <c r="E3270" i="129"/>
  <c r="E3269" i="129"/>
  <c r="E3268" i="129"/>
  <c r="E3267" i="129"/>
  <c r="E3266" i="129"/>
  <c r="E3265" i="129"/>
  <c r="E3264" i="129"/>
  <c r="E3263" i="129"/>
  <c r="E3262" i="129"/>
  <c r="E3261" i="129"/>
  <c r="E3260" i="129"/>
  <c r="E3259" i="129"/>
  <c r="E3258" i="129"/>
  <c r="E3257" i="129"/>
  <c r="E3256" i="129"/>
  <c r="E3255" i="129"/>
  <c r="E3254" i="129"/>
  <c r="E3253" i="129"/>
  <c r="E3252" i="129"/>
  <c r="E3251" i="129"/>
  <c r="E3250" i="129"/>
  <c r="E3249" i="129"/>
  <c r="E3248" i="129"/>
  <c r="E3247" i="129"/>
  <c r="E3246" i="129"/>
  <c r="E3245" i="129"/>
  <c r="E3244" i="129"/>
  <c r="E3243" i="129"/>
  <c r="E3242" i="129"/>
  <c r="E3241" i="129"/>
  <c r="E3240" i="129"/>
  <c r="E3239" i="129"/>
  <c r="E3238" i="129"/>
  <c r="E3237" i="129"/>
  <c r="E3236" i="129"/>
  <c r="E3235" i="129"/>
  <c r="E3234" i="129"/>
  <c r="E3233" i="129"/>
  <c r="E3232" i="129"/>
  <c r="E3231" i="129"/>
  <c r="E3230" i="129"/>
  <c r="E3229" i="129"/>
  <c r="E3228" i="129"/>
  <c r="E3227" i="129"/>
  <c r="E3226" i="129"/>
  <c r="E3225" i="129"/>
  <c r="E3224" i="129"/>
  <c r="E3223" i="129"/>
  <c r="E3222" i="129"/>
  <c r="E3221" i="129"/>
  <c r="E3220" i="129"/>
  <c r="E3219" i="129"/>
  <c r="E3218" i="129"/>
  <c r="E3217" i="129"/>
  <c r="E3216" i="129"/>
  <c r="E3215" i="129"/>
  <c r="E3214" i="129"/>
  <c r="E3213" i="129"/>
  <c r="E3212" i="129"/>
  <c r="E3211" i="129"/>
  <c r="E3210" i="129"/>
  <c r="E3209" i="129"/>
  <c r="E3208" i="129"/>
  <c r="E3207" i="129"/>
  <c r="E3206" i="129"/>
  <c r="E3205" i="129"/>
  <c r="E3204" i="129"/>
  <c r="E3203" i="129"/>
  <c r="E3202" i="129"/>
  <c r="E3201" i="129"/>
  <c r="E3200" i="129"/>
  <c r="E3199" i="129"/>
  <c r="E3198" i="129"/>
  <c r="E3197" i="129"/>
  <c r="E3196" i="129"/>
  <c r="E3195" i="129"/>
  <c r="E3194" i="129"/>
  <c r="E3193" i="129"/>
  <c r="E3192" i="129"/>
  <c r="E3191" i="129"/>
  <c r="E3190" i="129"/>
  <c r="E3189" i="129"/>
  <c r="E3188" i="129"/>
  <c r="E3187" i="129"/>
  <c r="E3186" i="129"/>
  <c r="E3185" i="129"/>
  <c r="E3184" i="129"/>
  <c r="E3183" i="129"/>
  <c r="E3182" i="129"/>
  <c r="E3181" i="129"/>
  <c r="E3180" i="129"/>
  <c r="E3179" i="129"/>
  <c r="E3178" i="129"/>
  <c r="E3177" i="129"/>
  <c r="E3176" i="129"/>
  <c r="E3175" i="129"/>
  <c r="E3174" i="129"/>
  <c r="E3172" i="129"/>
  <c r="E3171" i="129"/>
  <c r="E3170" i="129"/>
  <c r="E3169" i="129"/>
  <c r="E3168" i="129"/>
  <c r="E3167" i="129"/>
  <c r="E3166" i="129"/>
  <c r="E3165" i="129"/>
  <c r="E3164" i="129"/>
  <c r="E3163" i="129"/>
  <c r="E3162" i="129"/>
  <c r="E3161" i="129"/>
  <c r="E3160" i="129"/>
  <c r="E3159" i="129"/>
  <c r="E3158" i="129"/>
  <c r="E3157" i="129"/>
  <c r="E3156" i="129"/>
  <c r="E3155" i="129"/>
  <c r="E3154" i="129"/>
  <c r="E3153" i="129"/>
  <c r="E3152" i="129"/>
  <c r="E3151" i="129"/>
  <c r="E3150" i="129"/>
  <c r="E3149" i="129"/>
  <c r="E3148" i="129"/>
  <c r="E3147" i="129"/>
  <c r="E3146" i="129"/>
  <c r="E3145" i="129"/>
  <c r="E3144" i="129"/>
  <c r="E3143" i="129"/>
  <c r="E3142" i="129"/>
  <c r="E3141" i="129"/>
  <c r="E3140" i="129"/>
  <c r="E3139" i="129"/>
  <c r="E3138" i="129"/>
  <c r="E3137" i="129"/>
  <c r="E3136" i="129"/>
  <c r="E3135" i="129"/>
  <c r="E3134" i="129"/>
  <c r="E3133" i="129"/>
  <c r="E3132" i="129"/>
  <c r="E3131" i="129"/>
  <c r="E3130" i="129"/>
  <c r="E3129" i="129"/>
  <c r="E3128" i="129"/>
  <c r="E3127" i="129"/>
  <c r="E3126" i="129"/>
  <c r="E3125" i="129"/>
  <c r="E3124" i="129"/>
  <c r="E3123" i="129"/>
  <c r="E3122" i="129"/>
  <c r="E3121" i="129"/>
  <c r="E3120" i="129"/>
  <c r="E3119" i="129"/>
  <c r="E3118" i="129"/>
  <c r="E3117" i="129"/>
  <c r="E3116" i="129"/>
  <c r="E3115" i="129"/>
  <c r="E3114" i="129"/>
  <c r="E3113" i="129"/>
  <c r="E3112" i="129"/>
  <c r="E3111" i="129"/>
  <c r="E3110" i="129"/>
  <c r="E3109" i="129"/>
  <c r="E3108" i="129"/>
  <c r="E3107" i="129"/>
  <c r="E3106" i="129"/>
  <c r="E3105" i="129"/>
  <c r="E3104" i="129"/>
  <c r="E3103" i="129"/>
  <c r="E3102" i="129"/>
  <c r="E3101" i="129"/>
  <c r="E3100" i="129"/>
  <c r="E3099" i="129"/>
  <c r="E3098" i="129"/>
  <c r="E3097" i="129"/>
  <c r="E3096" i="129"/>
  <c r="E3095" i="129"/>
  <c r="E3094" i="129"/>
  <c r="E3093" i="129"/>
  <c r="E3092" i="129"/>
  <c r="E3091" i="129"/>
  <c r="E3090" i="129"/>
  <c r="E3089" i="129"/>
  <c r="E3088" i="129"/>
  <c r="E3087" i="129"/>
  <c r="E3086" i="129"/>
  <c r="E3085" i="129"/>
  <c r="E3084" i="129"/>
  <c r="E3083" i="129"/>
  <c r="E3082" i="129"/>
  <c r="E3081" i="129"/>
  <c r="E3080" i="129"/>
  <c r="E3079" i="129"/>
  <c r="E3078" i="129"/>
  <c r="E3077" i="129"/>
  <c r="E3076" i="129"/>
  <c r="E3075" i="129"/>
  <c r="E3074" i="129"/>
  <c r="E3073" i="129"/>
  <c r="E3072" i="129"/>
  <c r="E3071" i="129"/>
  <c r="E3070" i="129"/>
  <c r="E3069" i="129"/>
  <c r="E3068" i="129"/>
  <c r="E3067" i="129"/>
  <c r="E3066" i="129"/>
  <c r="E3065" i="129"/>
  <c r="E3064" i="129"/>
  <c r="E3063" i="129"/>
  <c r="E3062" i="129"/>
  <c r="E3061" i="129"/>
  <c r="E3060" i="129"/>
  <c r="E3059" i="129"/>
  <c r="E3058" i="129"/>
  <c r="E3057" i="129"/>
  <c r="E3056" i="129"/>
  <c r="E3055" i="129"/>
  <c r="E3054" i="129"/>
  <c r="E3053" i="129"/>
  <c r="E3052" i="129"/>
  <c r="E3051" i="129"/>
  <c r="E3050" i="129"/>
  <c r="E3049" i="129"/>
  <c r="E3048" i="129"/>
  <c r="E3047" i="129"/>
  <c r="E3046" i="129"/>
  <c r="E3045" i="129"/>
  <c r="E3044" i="129"/>
  <c r="E3043" i="129"/>
  <c r="E3042" i="129"/>
  <c r="E3041" i="129"/>
  <c r="E3040" i="129"/>
  <c r="E3039" i="129"/>
  <c r="E3038" i="129"/>
  <c r="E3037" i="129"/>
  <c r="E3036" i="129"/>
  <c r="E3035" i="129"/>
  <c r="E3034" i="129"/>
  <c r="E3033" i="129"/>
  <c r="E3032" i="129"/>
  <c r="E3031" i="129"/>
  <c r="E3030" i="129"/>
  <c r="E3029" i="129"/>
  <c r="E3028" i="129"/>
  <c r="E3027" i="129"/>
  <c r="E3026" i="129"/>
  <c r="E3025" i="129"/>
  <c r="E3024" i="129"/>
  <c r="E3023" i="129"/>
  <c r="E3022" i="129"/>
  <c r="E3021" i="129"/>
  <c r="E3020" i="129"/>
  <c r="E3019" i="129"/>
  <c r="E3018" i="129"/>
  <c r="E3017" i="129"/>
  <c r="E3016" i="129"/>
  <c r="E3015" i="129"/>
  <c r="E3014" i="129"/>
  <c r="E3013" i="129"/>
  <c r="E3012" i="129"/>
  <c r="E3011" i="129"/>
  <c r="E3010" i="129"/>
  <c r="E3009" i="129"/>
  <c r="E3008" i="129"/>
  <c r="E3007" i="129"/>
  <c r="E3006" i="129"/>
  <c r="E3005" i="129"/>
  <c r="E3004" i="129"/>
  <c r="E3003" i="129"/>
  <c r="E3002" i="129"/>
  <c r="E3001" i="129"/>
  <c r="E3000" i="129"/>
  <c r="E2999" i="129"/>
  <c r="E2998" i="129"/>
  <c r="E2997" i="129"/>
  <c r="E2996" i="129"/>
  <c r="E2995" i="129"/>
  <c r="E2994" i="129"/>
  <c r="E2993" i="129"/>
  <c r="E2992" i="129"/>
  <c r="E2991" i="129"/>
  <c r="E2990" i="129"/>
  <c r="E2989" i="129"/>
  <c r="E2988" i="129"/>
  <c r="E2987" i="129"/>
  <c r="E2986" i="129"/>
  <c r="E2985" i="129"/>
  <c r="E2984" i="129"/>
  <c r="E2983" i="129"/>
  <c r="E2982" i="129"/>
  <c r="E2981" i="129"/>
  <c r="E2980" i="129"/>
  <c r="E2979" i="129"/>
  <c r="E2978" i="129"/>
  <c r="E2977" i="129"/>
  <c r="E2976" i="129"/>
  <c r="E2975" i="129"/>
  <c r="E2974" i="129"/>
  <c r="E2973" i="129"/>
  <c r="E2972" i="129"/>
  <c r="E2971" i="129"/>
  <c r="E2970" i="129"/>
  <c r="E2969" i="129"/>
  <c r="E2968" i="129"/>
  <c r="E2967" i="129"/>
  <c r="E2966" i="129"/>
  <c r="E2965" i="129"/>
  <c r="E2964" i="129"/>
  <c r="E2963" i="129"/>
  <c r="E2962" i="129"/>
  <c r="E2961" i="129"/>
  <c r="E2960" i="129"/>
  <c r="E2959" i="129"/>
  <c r="E2958" i="129"/>
  <c r="E2957" i="129"/>
  <c r="E2956" i="129"/>
  <c r="E2955" i="129"/>
  <c r="E2954" i="129"/>
  <c r="E2953" i="129"/>
  <c r="E2952" i="129"/>
  <c r="E2951" i="129"/>
  <c r="E2950" i="129"/>
  <c r="E2949" i="129"/>
  <c r="H356" i="11"/>
  <c r="H355" i="11"/>
  <c r="H354" i="11"/>
  <c r="H353" i="11"/>
  <c r="H352" i="11"/>
  <c r="H351" i="11"/>
  <c r="H348" i="11"/>
  <c r="H346" i="11"/>
  <c r="H345" i="11"/>
  <c r="H343" i="11"/>
  <c r="H342" i="11"/>
  <c r="H341" i="11"/>
  <c r="H340" i="11"/>
  <c r="H338" i="11"/>
  <c r="H337" i="11"/>
  <c r="H336" i="11"/>
  <c r="H335" i="11"/>
  <c r="H334" i="11"/>
  <c r="H333" i="11"/>
  <c r="H332" i="11"/>
  <c r="H331" i="11"/>
  <c r="H329" i="11"/>
  <c r="H328" i="11"/>
  <c r="H327" i="11"/>
  <c r="H326" i="11"/>
  <c r="H325" i="11"/>
  <c r="H324" i="11"/>
  <c r="H323" i="11"/>
  <c r="H322" i="11"/>
  <c r="H321" i="11"/>
  <c r="H320" i="11"/>
  <c r="H319" i="11"/>
  <c r="H318" i="11"/>
  <c r="H317" i="11"/>
  <c r="H316" i="11"/>
  <c r="H315" i="11"/>
  <c r="H314" i="11"/>
  <c r="H313" i="11"/>
  <c r="H312" i="11"/>
  <c r="H311" i="11"/>
  <c r="H310" i="11"/>
  <c r="H309" i="11"/>
  <c r="H308" i="11"/>
  <c r="H307" i="11"/>
  <c r="H306" i="11"/>
  <c r="H305" i="11"/>
  <c r="H304" i="11"/>
  <c r="H303" i="11"/>
  <c r="H302" i="11"/>
  <c r="H301" i="11"/>
  <c r="H300" i="11"/>
  <c r="H299" i="11"/>
  <c r="H298" i="11"/>
  <c r="H297" i="11"/>
  <c r="H296" i="11"/>
  <c r="H295" i="11"/>
  <c r="H294" i="11"/>
  <c r="H293" i="11"/>
  <c r="H292" i="11"/>
  <c r="H291" i="11"/>
  <c r="H290" i="11"/>
  <c r="H289" i="11"/>
  <c r="H288" i="11"/>
  <c r="H287" i="11"/>
  <c r="H286" i="11"/>
  <c r="H285" i="11"/>
  <c r="H284" i="11"/>
  <c r="H283" i="11"/>
  <c r="H282" i="11"/>
  <c r="H281" i="11"/>
  <c r="H280" i="11"/>
  <c r="H279" i="11"/>
  <c r="H278" i="11"/>
  <c r="H277" i="11"/>
  <c r="H276" i="11"/>
  <c r="H275" i="11"/>
  <c r="H274" i="11"/>
  <c r="H273" i="11"/>
  <c r="H272" i="11"/>
  <c r="H271" i="11"/>
  <c r="H270" i="11"/>
  <c r="H269" i="11"/>
  <c r="H268" i="11"/>
  <c r="H267" i="11"/>
  <c r="H266" i="11"/>
  <c r="H265" i="11"/>
  <c r="H264" i="11"/>
  <c r="H263" i="11"/>
  <c r="H262" i="11"/>
  <c r="H261" i="11"/>
  <c r="H260" i="11"/>
  <c r="H259" i="11"/>
  <c r="H258" i="11"/>
  <c r="H257" i="11"/>
  <c r="H256" i="11"/>
  <c r="H255" i="11"/>
  <c r="H254" i="11"/>
  <c r="H253" i="11"/>
  <c r="H252" i="11"/>
  <c r="H251" i="11"/>
  <c r="H250" i="11"/>
  <c r="H249" i="11"/>
  <c r="H248" i="11"/>
  <c r="H247" i="11"/>
  <c r="H246" i="11"/>
  <c r="H245" i="11"/>
  <c r="H244" i="11"/>
  <c r="H243" i="11"/>
  <c r="H242" i="11"/>
  <c r="H241" i="11"/>
  <c r="H240" i="11"/>
  <c r="H239" i="11"/>
  <c r="H238" i="11"/>
  <c r="H237" i="11"/>
  <c r="H236" i="11"/>
  <c r="H235" i="11"/>
  <c r="H234" i="11"/>
  <c r="H233" i="11"/>
  <c r="H232" i="11"/>
  <c r="H231" i="11"/>
  <c r="H230" i="11"/>
  <c r="H228" i="11"/>
  <c r="H227" i="11"/>
  <c r="H226" i="11"/>
  <c r="H225" i="11"/>
  <c r="H224" i="11"/>
  <c r="H223" i="11"/>
  <c r="H222" i="11"/>
  <c r="H221" i="11"/>
  <c r="H220" i="11"/>
  <c r="H219" i="11"/>
  <c r="H218" i="11"/>
  <c r="H217" i="11"/>
  <c r="H216" i="11"/>
  <c r="H215" i="11"/>
  <c r="H214" i="11"/>
  <c r="H213" i="11"/>
  <c r="H212" i="11"/>
  <c r="H211" i="11"/>
  <c r="H210" i="11"/>
  <c r="H209" i="11"/>
  <c r="H208" i="11"/>
  <c r="H207" i="11"/>
  <c r="H206" i="11"/>
  <c r="H205" i="11"/>
  <c r="H204" i="11"/>
  <c r="H203" i="11"/>
  <c r="H202" i="11"/>
  <c r="H201" i="11"/>
  <c r="H200" i="11"/>
  <c r="H199" i="11"/>
  <c r="H198" i="11"/>
  <c r="H197" i="11"/>
  <c r="H196" i="11"/>
  <c r="H195" i="11"/>
  <c r="H194" i="11"/>
  <c r="H193" i="11"/>
  <c r="H192" i="11"/>
  <c r="H191" i="11"/>
  <c r="H190" i="11"/>
  <c r="H189" i="11"/>
  <c r="H188" i="11"/>
  <c r="H187" i="11"/>
  <c r="H186" i="11"/>
  <c r="H185" i="11"/>
  <c r="H184" i="11"/>
  <c r="H183" i="11"/>
  <c r="H182" i="11"/>
  <c r="H181" i="11"/>
  <c r="H180" i="11"/>
  <c r="H179" i="11"/>
  <c r="H178" i="11"/>
  <c r="H177" i="11"/>
  <c r="H176" i="11"/>
  <c r="H175" i="11"/>
  <c r="H174" i="11"/>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G2003" i="129" l="1"/>
  <c r="E2003" i="129"/>
  <c r="H13" i="63"/>
  <c r="E4049" i="129"/>
  <c r="E4048" i="129"/>
  <c r="E4047" i="129"/>
  <c r="E4046" i="129"/>
  <c r="E4045" i="129"/>
  <c r="E4038" i="129"/>
  <c r="E4037" i="129"/>
  <c r="E4036" i="129"/>
  <c r="E4035" i="129"/>
  <c r="E4034" i="129"/>
  <c r="E4027" i="129"/>
  <c r="E4026" i="129"/>
  <c r="E4025" i="129"/>
  <c r="E4024" i="129"/>
  <c r="E4023" i="129"/>
  <c r="E4016" i="129"/>
  <c r="E4015" i="129"/>
  <c r="E4014" i="129"/>
  <c r="E4013" i="129"/>
  <c r="E4012" i="129"/>
  <c r="F24" i="87"/>
  <c r="F23" i="87"/>
  <c r="F22" i="87"/>
  <c r="F21" i="87"/>
  <c r="F20" i="87"/>
  <c r="F13" i="87"/>
  <c r="F12" i="87"/>
  <c r="F11" i="87"/>
  <c r="F10" i="87"/>
  <c r="F9" i="87"/>
  <c r="F46" i="87"/>
  <c r="F45" i="87"/>
  <c r="F44" i="87"/>
  <c r="F43" i="87"/>
  <c r="F42" i="87"/>
  <c r="F35" i="87"/>
  <c r="F34" i="87"/>
  <c r="F33" i="87"/>
  <c r="F32" i="87"/>
  <c r="F31" i="87"/>
  <c r="H53" i="86"/>
  <c r="H56" i="86"/>
  <c r="H55" i="86"/>
  <c r="H54" i="86"/>
  <c r="H51" i="86"/>
  <c r="H50" i="86"/>
  <c r="H49" i="86"/>
  <c r="H48" i="86"/>
  <c r="H47" i="86"/>
  <c r="H46" i="86"/>
  <c r="H44" i="86"/>
  <c r="H43" i="86"/>
  <c r="H42" i="86"/>
  <c r="H41" i="86"/>
  <c r="H40" i="86"/>
  <c r="H39" i="86"/>
  <c r="H38" i="86"/>
  <c r="H37" i="86"/>
  <c r="H29" i="86"/>
  <c r="H30" i="86"/>
  <c r="H31" i="86"/>
  <c r="H32" i="86"/>
  <c r="H33" i="86"/>
  <c r="H34" i="86"/>
  <c r="H35" i="86"/>
  <c r="H28" i="86"/>
  <c r="F191" i="86"/>
  <c r="F209" i="86"/>
  <c r="F208" i="86"/>
  <c r="F207" i="86"/>
  <c r="F206" i="86"/>
  <c r="F205" i="86"/>
  <c r="F204" i="86"/>
  <c r="F203" i="86"/>
  <c r="F202" i="86"/>
  <c r="F201" i="86"/>
  <c r="F200" i="86"/>
  <c r="F199" i="86"/>
  <c r="F198" i="86"/>
  <c r="F197" i="86"/>
  <c r="F196" i="86"/>
  <c r="F195" i="86"/>
  <c r="F194" i="86"/>
  <c r="F190" i="86"/>
  <c r="F189" i="86"/>
  <c r="F188" i="86"/>
  <c r="F187" i="86"/>
  <c r="F186" i="86"/>
  <c r="F185" i="86"/>
  <c r="F184" i="86"/>
  <c r="F183" i="86"/>
  <c r="F182" i="86"/>
  <c r="F181" i="86"/>
  <c r="F180" i="86"/>
  <c r="F179" i="86"/>
  <c r="F178" i="86"/>
  <c r="F177" i="86"/>
  <c r="F176" i="86"/>
  <c r="F175" i="86"/>
  <c r="F174" i="86"/>
  <c r="F173" i="86"/>
  <c r="F172" i="86"/>
  <c r="F170" i="86"/>
  <c r="F169" i="86"/>
  <c r="F168" i="86"/>
  <c r="F167" i="86"/>
  <c r="F166" i="86"/>
  <c r="F165" i="86"/>
  <c r="F164" i="86"/>
  <c r="F163" i="86"/>
  <c r="F162" i="86"/>
  <c r="F161" i="86"/>
  <c r="F160" i="86"/>
  <c r="F159" i="86"/>
  <c r="F158" i="86"/>
  <c r="F157" i="86"/>
  <c r="F156" i="86"/>
  <c r="F155" i="86"/>
  <c r="F154" i="86"/>
  <c r="F153" i="86"/>
  <c r="F152" i="86"/>
  <c r="F151" i="86"/>
  <c r="F149" i="86"/>
  <c r="F148" i="86"/>
  <c r="F147" i="86"/>
  <c r="F146" i="86"/>
  <c r="F145" i="86"/>
  <c r="F144" i="86"/>
  <c r="F143" i="86"/>
  <c r="F142" i="86"/>
  <c r="F141" i="86"/>
  <c r="F140" i="86"/>
  <c r="F139" i="86"/>
  <c r="F138" i="86"/>
  <c r="F137" i="86"/>
  <c r="F136" i="86"/>
  <c r="F135" i="86"/>
  <c r="F134" i="86"/>
  <c r="F133" i="86"/>
  <c r="F132" i="86"/>
  <c r="F131" i="86"/>
  <c r="F130" i="86"/>
  <c r="F127" i="86"/>
  <c r="F126" i="86"/>
  <c r="F125" i="86"/>
  <c r="F124" i="86"/>
  <c r="F116" i="86"/>
  <c r="F115" i="86"/>
  <c r="F114" i="86"/>
  <c r="F113" i="86"/>
  <c r="F112" i="86"/>
  <c r="F102" i="86"/>
  <c r="F101" i="86"/>
  <c r="F214" i="86"/>
  <c r="F213" i="86"/>
  <c r="F212" i="86"/>
  <c r="F211" i="86"/>
  <c r="F47" i="135"/>
  <c r="J55" i="135"/>
  <c r="F67" i="135"/>
  <c r="F66" i="135"/>
  <c r="F65" i="135"/>
  <c r="F64" i="135"/>
  <c r="F63" i="135"/>
  <c r="F62" i="135"/>
  <c r="F61" i="135"/>
  <c r="F60" i="135"/>
  <c r="F59" i="135"/>
  <c r="F58" i="135"/>
  <c r="F55" i="135"/>
  <c r="F54" i="135"/>
  <c r="F53" i="135"/>
  <c r="F52" i="135"/>
  <c r="F51" i="135"/>
  <c r="F50" i="135"/>
  <c r="F49" i="135"/>
  <c r="F48" i="135"/>
  <c r="F41" i="135"/>
  <c r="F40" i="135"/>
  <c r="F39" i="135"/>
  <c r="F38" i="135"/>
  <c r="F37" i="135"/>
  <c r="F36" i="135"/>
  <c r="F35" i="135"/>
  <c r="F34" i="135"/>
  <c r="F31" i="135"/>
  <c r="F30" i="135"/>
  <c r="F29" i="135"/>
  <c r="F28" i="135"/>
  <c r="F27" i="135"/>
  <c r="F26" i="135"/>
  <c r="F25" i="135"/>
  <c r="F24" i="135"/>
  <c r="F16" i="135"/>
  <c r="F15" i="135"/>
  <c r="F14" i="135"/>
  <c r="F13" i="135"/>
  <c r="F12" i="135"/>
  <c r="F11" i="135"/>
  <c r="F10" i="135"/>
  <c r="F7" i="135"/>
  <c r="F6" i="135"/>
  <c r="F5" i="135"/>
  <c r="F4" i="135"/>
  <c r="F3" i="135"/>
  <c r="F2" i="135"/>
  <c r="F1" i="135"/>
  <c r="G2028" i="129"/>
  <c r="E2028" i="129"/>
  <c r="G2004" i="129"/>
  <c r="E2004" i="129"/>
  <c r="H15" i="112" l="1"/>
  <c r="B59" i="135"/>
  <c r="B60" i="135"/>
  <c r="J60" i="135" s="1"/>
  <c r="B61" i="135"/>
  <c r="B62" i="135"/>
  <c r="J62" i="135" s="1"/>
  <c r="B63" i="135"/>
  <c r="J63" i="135" s="1"/>
  <c r="B64" i="135"/>
  <c r="B65" i="135"/>
  <c r="B66" i="135"/>
  <c r="B67" i="135"/>
  <c r="B58" i="135"/>
  <c r="J58" i="135" s="1"/>
  <c r="J67" i="135"/>
  <c r="J64" i="135"/>
  <c r="J61" i="135"/>
  <c r="J59" i="135"/>
  <c r="B10" i="135"/>
  <c r="J10" i="135" s="1"/>
  <c r="B41" i="135"/>
  <c r="B40" i="135"/>
  <c r="B39" i="135"/>
  <c r="B38" i="135"/>
  <c r="J38" i="135" s="1"/>
  <c r="B37" i="135"/>
  <c r="J37" i="135" s="1"/>
  <c r="B36" i="135"/>
  <c r="J36" i="135" s="1"/>
  <c r="B35" i="135"/>
  <c r="J35" i="135" s="1"/>
  <c r="B34" i="135"/>
  <c r="B11" i="135"/>
  <c r="J11" i="135" s="1"/>
  <c r="B16" i="135"/>
  <c r="J16" i="135" s="1"/>
  <c r="B15" i="135"/>
  <c r="J15" i="135" s="1"/>
  <c r="B14" i="135"/>
  <c r="J14" i="135" s="1"/>
  <c r="B13" i="135"/>
  <c r="J13" i="135" s="1"/>
  <c r="B12" i="135"/>
  <c r="J12" i="135" s="1"/>
  <c r="H12" i="63"/>
  <c r="J66" i="135" l="1"/>
  <c r="J65" i="135"/>
  <c r="J39" i="135"/>
  <c r="J40" i="135"/>
  <c r="J41" i="135"/>
  <c r="J34" i="135"/>
  <c r="B1" i="135"/>
  <c r="J1" i="135" s="1"/>
  <c r="J29" i="135"/>
  <c r="J25" i="135"/>
  <c r="J24" i="135"/>
  <c r="E4311" i="129"/>
  <c r="F17" i="94"/>
  <c r="G4596" i="129"/>
  <c r="G4595" i="129"/>
  <c r="H101" i="132"/>
  <c r="H102" i="132"/>
  <c r="H103" i="132"/>
  <c r="H104" i="132"/>
  <c r="G4823" i="129"/>
  <c r="G4805" i="129"/>
  <c r="E4820" i="129"/>
  <c r="G4820" i="129"/>
  <c r="E4821" i="129"/>
  <c r="G4821" i="129"/>
  <c r="E4822" i="129"/>
  <c r="G4822" i="129"/>
  <c r="E4823" i="129"/>
  <c r="H18" i="137"/>
  <c r="H19" i="137"/>
  <c r="H20" i="137"/>
  <c r="H21" i="137"/>
  <c r="H16" i="122"/>
  <c r="H14" i="137"/>
  <c r="G4806" i="129"/>
  <c r="G4807" i="129"/>
  <c r="G4808" i="129"/>
  <c r="G4809" i="129"/>
  <c r="G4810" i="129"/>
  <c r="G4811" i="129"/>
  <c r="G4812" i="129"/>
  <c r="G4813" i="129"/>
  <c r="G4814" i="129"/>
  <c r="G4815" i="129"/>
  <c r="G4816" i="129"/>
  <c r="G4817" i="129"/>
  <c r="G4818" i="129"/>
  <c r="G4819" i="129"/>
  <c r="J26" i="135" l="1"/>
  <c r="J31" i="135"/>
  <c r="J27" i="135"/>
  <c r="J30" i="135"/>
  <c r="J28" i="135"/>
  <c r="H17" i="122" l="1"/>
  <c r="E3996" i="129" l="1"/>
  <c r="E3995" i="129"/>
  <c r="E3994" i="129"/>
  <c r="E3993" i="129"/>
  <c r="E3992" i="129"/>
  <c r="E3991" i="129"/>
  <c r="E3989" i="129"/>
  <c r="E3988" i="129"/>
  <c r="E3987" i="129"/>
  <c r="E3986" i="129"/>
  <c r="E3984" i="129"/>
  <c r="E3983" i="129"/>
  <c r="E3982" i="129"/>
  <c r="E3981" i="129"/>
  <c r="E3980" i="129"/>
  <c r="E3979" i="129"/>
  <c r="E3978" i="129"/>
  <c r="E3977" i="129"/>
  <c r="E3976" i="129"/>
  <c r="E3975" i="129"/>
  <c r="E3974" i="129"/>
  <c r="E3973" i="129"/>
  <c r="E3972" i="129"/>
  <c r="E3971" i="129"/>
  <c r="E3970" i="129"/>
  <c r="E3969" i="129"/>
  <c r="E3966" i="129"/>
  <c r="E3965" i="129"/>
  <c r="E3964" i="129"/>
  <c r="E3963" i="129"/>
  <c r="E3962" i="129"/>
  <c r="E3961" i="129"/>
  <c r="E3960" i="129"/>
  <c r="E3959" i="129"/>
  <c r="E3958" i="129"/>
  <c r="E3957" i="129"/>
  <c r="E3956" i="129"/>
  <c r="E3955" i="129"/>
  <c r="E3954" i="129"/>
  <c r="E3953" i="129"/>
  <c r="E3952" i="129"/>
  <c r="E3951" i="129"/>
  <c r="E3950" i="129"/>
  <c r="E3949" i="129"/>
  <c r="E3948" i="129"/>
  <c r="E3947" i="129"/>
  <c r="E3945" i="129"/>
  <c r="E3944" i="129"/>
  <c r="E3943" i="129"/>
  <c r="E3942" i="129"/>
  <c r="E3941" i="129"/>
  <c r="E3940" i="129"/>
  <c r="E3939" i="129"/>
  <c r="E3938" i="129"/>
  <c r="E3937" i="129"/>
  <c r="E3936" i="129"/>
  <c r="E3935" i="129"/>
  <c r="E3934" i="129"/>
  <c r="E3933" i="129"/>
  <c r="E3932" i="129"/>
  <c r="E3931" i="129"/>
  <c r="E3930" i="129"/>
  <c r="E3929" i="129"/>
  <c r="E3928" i="129"/>
  <c r="E3927" i="129"/>
  <c r="E3926" i="129"/>
  <c r="E3924" i="129"/>
  <c r="E3923" i="129"/>
  <c r="E3922" i="129"/>
  <c r="E3921" i="129"/>
  <c r="E3920" i="129"/>
  <c r="E3919" i="129"/>
  <c r="E3918" i="129"/>
  <c r="E3917" i="129"/>
  <c r="E3916" i="129"/>
  <c r="E3915" i="129"/>
  <c r="E3914" i="129"/>
  <c r="E3913" i="129"/>
  <c r="E3912" i="129"/>
  <c r="E3911" i="129"/>
  <c r="E3910" i="129"/>
  <c r="E3909" i="129"/>
  <c r="E3908" i="129"/>
  <c r="E3907" i="129"/>
  <c r="E3906" i="129"/>
  <c r="E3905" i="129"/>
  <c r="F4206" i="129"/>
  <c r="F4205" i="129"/>
  <c r="F4204" i="129"/>
  <c r="F4203" i="129"/>
  <c r="F4201" i="129"/>
  <c r="F4200" i="129"/>
  <c r="F4199" i="129"/>
  <c r="F4198" i="129"/>
  <c r="F4196" i="129"/>
  <c r="F4195" i="129"/>
  <c r="F4194" i="129"/>
  <c r="F4193" i="129"/>
  <c r="F4191" i="129"/>
  <c r="F4190" i="129"/>
  <c r="F4189" i="129"/>
  <c r="F4188" i="129"/>
  <c r="F4186" i="129"/>
  <c r="F4185" i="129"/>
  <c r="F4184" i="129"/>
  <c r="F4183" i="129"/>
  <c r="F4181" i="129"/>
  <c r="F4180" i="129"/>
  <c r="F4179" i="129"/>
  <c r="F4178" i="129"/>
  <c r="F4176" i="129"/>
  <c r="F4175" i="129"/>
  <c r="F4174" i="129"/>
  <c r="F4173" i="129"/>
  <c r="F4169" i="129"/>
  <c r="F4170" i="129"/>
  <c r="F4171" i="129"/>
  <c r="F4168" i="129"/>
  <c r="F4117" i="129"/>
  <c r="F4118" i="129"/>
  <c r="F4119" i="129"/>
  <c r="F4120" i="129"/>
  <c r="F4121" i="129"/>
  <c r="F4116" i="129"/>
  <c r="F27" i="88"/>
  <c r="F3792" i="129"/>
  <c r="F3777" i="129"/>
  <c r="F3778" i="129"/>
  <c r="F3776" i="129"/>
  <c r="F3741" i="129"/>
  <c r="F3735" i="129"/>
  <c r="F3736" i="129"/>
  <c r="F3737" i="129"/>
  <c r="F3738" i="129"/>
  <c r="F3739" i="129"/>
  <c r="F3740" i="129"/>
  <c r="F3742" i="129"/>
  <c r="F3743" i="129"/>
  <c r="F3744" i="129"/>
  <c r="F3745" i="129"/>
  <c r="F3746" i="129"/>
  <c r="F3747" i="129"/>
  <c r="F3748" i="129"/>
  <c r="F3749" i="129"/>
  <c r="F3734" i="129"/>
  <c r="F3690" i="129"/>
  <c r="F3691" i="129"/>
  <c r="F3693" i="129"/>
  <c r="F3694" i="129"/>
  <c r="F3695" i="129"/>
  <c r="F3696" i="129"/>
  <c r="F3698" i="129"/>
  <c r="F3699" i="129"/>
  <c r="F3700" i="129"/>
  <c r="F3702" i="129"/>
  <c r="F3703" i="129"/>
  <c r="F3704" i="129"/>
  <c r="F3705" i="129"/>
  <c r="F3706" i="129"/>
  <c r="F3707" i="129"/>
  <c r="F3708" i="129"/>
  <c r="F3709" i="129"/>
  <c r="F3710" i="129"/>
  <c r="F3689" i="129"/>
  <c r="E3697" i="129"/>
  <c r="E3688" i="129"/>
  <c r="E3700" i="129"/>
  <c r="E3692" i="129"/>
  <c r="F3666" i="129"/>
  <c r="F3667" i="129"/>
  <c r="F3669" i="129"/>
  <c r="F3670" i="129"/>
  <c r="F3671" i="129"/>
  <c r="F3672" i="129"/>
  <c r="F3674" i="129"/>
  <c r="F3675" i="129"/>
  <c r="F3676" i="129"/>
  <c r="F3678" i="129"/>
  <c r="F3679" i="129"/>
  <c r="F3680" i="129"/>
  <c r="F3681" i="129"/>
  <c r="F3682" i="129"/>
  <c r="F3683" i="129"/>
  <c r="F3684" i="129"/>
  <c r="F3685" i="129"/>
  <c r="F3686" i="129"/>
  <c r="F3665" i="129"/>
  <c r="E3677" i="129"/>
  <c r="E3667" i="129"/>
  <c r="F146" i="84"/>
  <c r="F132" i="84"/>
  <c r="F131" i="84"/>
  <c r="F130" i="84"/>
  <c r="F128" i="84"/>
  <c r="F94" i="84"/>
  <c r="F95" i="84"/>
  <c r="F34" i="84"/>
  <c r="F35" i="84"/>
  <c r="F36" i="84"/>
  <c r="F38" i="84"/>
  <c r="F39" i="84"/>
  <c r="F40" i="84"/>
  <c r="F41" i="84"/>
  <c r="F43" i="84"/>
  <c r="F44" i="84"/>
  <c r="F45" i="84"/>
  <c r="F47" i="84"/>
  <c r="F48" i="84"/>
  <c r="F49" i="84"/>
  <c r="F50" i="84"/>
  <c r="F51" i="84"/>
  <c r="F52" i="84"/>
  <c r="F53" i="84"/>
  <c r="F54" i="84"/>
  <c r="F55" i="84"/>
  <c r="F11" i="97" l="1"/>
  <c r="E4807" i="129"/>
  <c r="E4808" i="129"/>
  <c r="E4809" i="129"/>
  <c r="E4810" i="129"/>
  <c r="E4811" i="129"/>
  <c r="E4812" i="129"/>
  <c r="E4813" i="129"/>
  <c r="E4814" i="129"/>
  <c r="E4815" i="129"/>
  <c r="E4816" i="129"/>
  <c r="E4817" i="129"/>
  <c r="E4818" i="129"/>
  <c r="E4819" i="129"/>
  <c r="H4" i="137"/>
  <c r="H12" i="137"/>
  <c r="H11" i="137"/>
  <c r="H10" i="137"/>
  <c r="H9" i="137"/>
  <c r="H8" i="137"/>
  <c r="H7" i="137"/>
  <c r="H6" i="137"/>
  <c r="H5" i="137"/>
  <c r="H3" i="137"/>
  <c r="H17" i="137"/>
  <c r="H16" i="137"/>
  <c r="H15" i="137"/>
  <c r="H13" i="137"/>
  <c r="E4806" i="129"/>
  <c r="E4805" i="129"/>
  <c r="E4702" i="129"/>
  <c r="E4802" i="129"/>
  <c r="E4801" i="129"/>
  <c r="E4800" i="129"/>
  <c r="E4799" i="129"/>
  <c r="E4798" i="129"/>
  <c r="E4796" i="129"/>
  <c r="E4795" i="129"/>
  <c r="E4794" i="129"/>
  <c r="E4793" i="129"/>
  <c r="E4792" i="129"/>
  <c r="E4790" i="129"/>
  <c r="E4789" i="129"/>
  <c r="E4788" i="129"/>
  <c r="E4787" i="129"/>
  <c r="E4786" i="129"/>
  <c r="E4785" i="129"/>
  <c r="E4783" i="129"/>
  <c r="E4782" i="129"/>
  <c r="E4781" i="129"/>
  <c r="E4780" i="129"/>
  <c r="E4779" i="129"/>
  <c r="E4778" i="129"/>
  <c r="E4776" i="129"/>
  <c r="E4775" i="129"/>
  <c r="E4774" i="129"/>
  <c r="E4773" i="129"/>
  <c r="E4772" i="129"/>
  <c r="E4771" i="129"/>
  <c r="E4769" i="129"/>
  <c r="E4768" i="129"/>
  <c r="E4767" i="129"/>
  <c r="E4766" i="129"/>
  <c r="E4765" i="129"/>
  <c r="E4764" i="129"/>
  <c r="E4762" i="129"/>
  <c r="E4761" i="129"/>
  <c r="E4760" i="129"/>
  <c r="E4759" i="129"/>
  <c r="E4758" i="129"/>
  <c r="E4757" i="129"/>
  <c r="E4756" i="129"/>
  <c r="E4754" i="129"/>
  <c r="E4753" i="129"/>
  <c r="E4751" i="129"/>
  <c r="E4750" i="129"/>
  <c r="E4749" i="129"/>
  <c r="E4748" i="129"/>
  <c r="E4747" i="129"/>
  <c r="E4746" i="129"/>
  <c r="E4744" i="129"/>
  <c r="E4743" i="129"/>
  <c r="E4742" i="129"/>
  <c r="E4741" i="129"/>
  <c r="E4740" i="129"/>
  <c r="E4739" i="129"/>
  <c r="E4738" i="129"/>
  <c r="E4737" i="129"/>
  <c r="E4736" i="129"/>
  <c r="E4734" i="129"/>
  <c r="E4733" i="129"/>
  <c r="E4732" i="129"/>
  <c r="E4730" i="129"/>
  <c r="E4729" i="129"/>
  <c r="E4728" i="129"/>
  <c r="E4727" i="129"/>
  <c r="E4726" i="129"/>
  <c r="E4724" i="129"/>
  <c r="E4723" i="129"/>
  <c r="E4721" i="129"/>
  <c r="E4720" i="129"/>
  <c r="E4719" i="129"/>
  <c r="E4718" i="129"/>
  <c r="E4717" i="129"/>
  <c r="E4716" i="129"/>
  <c r="E4715" i="129"/>
  <c r="E4714" i="129"/>
  <c r="E4713" i="129"/>
  <c r="E4712" i="129"/>
  <c r="E4710" i="129"/>
  <c r="E4709" i="129"/>
  <c r="E4708" i="129"/>
  <c r="E4707" i="129"/>
  <c r="E4706" i="129"/>
  <c r="E4705" i="129"/>
  <c r="E4704" i="129"/>
  <c r="E4703" i="129"/>
  <c r="E4699" i="129"/>
  <c r="E4698" i="129"/>
  <c r="E4701" i="129"/>
  <c r="H96" i="136"/>
  <c r="H95" i="136"/>
  <c r="H94" i="136"/>
  <c r="H93" i="136"/>
  <c r="H92" i="136"/>
  <c r="H91" i="136"/>
  <c r="H89" i="136"/>
  <c r="H88" i="136"/>
  <c r="H87" i="136"/>
  <c r="H86" i="136"/>
  <c r="H85" i="136"/>
  <c r="H84" i="136"/>
  <c r="H82" i="136"/>
  <c r="H81" i="136"/>
  <c r="H80" i="136"/>
  <c r="H79" i="136"/>
  <c r="H78" i="136"/>
  <c r="H77" i="136"/>
  <c r="H75" i="136"/>
  <c r="H74" i="136"/>
  <c r="H73" i="136"/>
  <c r="H72" i="136"/>
  <c r="H71" i="136"/>
  <c r="H70" i="136"/>
  <c r="H66" i="136"/>
  <c r="H65" i="136"/>
  <c r="H64" i="136"/>
  <c r="H63" i="136"/>
  <c r="H62" i="136"/>
  <c r="H60" i="136"/>
  <c r="H59" i="136"/>
  <c r="H57" i="136"/>
  <c r="H56" i="136"/>
  <c r="H55" i="136"/>
  <c r="H54" i="136"/>
  <c r="H53" i="136"/>
  <c r="H52" i="136"/>
  <c r="H50" i="136"/>
  <c r="H49" i="136"/>
  <c r="H48" i="136"/>
  <c r="H47" i="136"/>
  <c r="H46" i="136"/>
  <c r="H45" i="136"/>
  <c r="H44" i="136"/>
  <c r="H43" i="136"/>
  <c r="H42" i="136"/>
  <c r="H40" i="136"/>
  <c r="H39" i="136"/>
  <c r="H38" i="136"/>
  <c r="H36" i="136"/>
  <c r="H35" i="136"/>
  <c r="H34" i="136"/>
  <c r="H33" i="136"/>
  <c r="H32" i="136"/>
  <c r="H30" i="136"/>
  <c r="H29" i="136"/>
  <c r="H27" i="136"/>
  <c r="H26" i="136"/>
  <c r="H25" i="136"/>
  <c r="H24" i="136"/>
  <c r="H23" i="136"/>
  <c r="H22" i="136"/>
  <c r="H21" i="136"/>
  <c r="H20" i="136"/>
  <c r="H19" i="136"/>
  <c r="J51" i="135"/>
  <c r="J52" i="135"/>
  <c r="J47" i="135"/>
  <c r="B2" i="135"/>
  <c r="J2" i="135" s="1"/>
  <c r="B3" i="135"/>
  <c r="J3" i="135" s="1"/>
  <c r="B4" i="135"/>
  <c r="J4" i="135" s="1"/>
  <c r="B5" i="135"/>
  <c r="J5" i="135" s="1"/>
  <c r="B6" i="135"/>
  <c r="J6" i="135" s="1"/>
  <c r="B7" i="135"/>
  <c r="J7" i="135" s="1"/>
  <c r="H147" i="55"/>
  <c r="H141" i="55"/>
  <c r="H140" i="55"/>
  <c r="J50" i="135" l="1"/>
  <c r="J49" i="135"/>
  <c r="J48" i="135"/>
  <c r="J54" i="135"/>
  <c r="J53" i="135"/>
  <c r="F4481" i="129" l="1"/>
  <c r="F4482" i="129"/>
  <c r="F4483" i="129"/>
  <c r="F4484" i="129"/>
  <c r="F4485" i="129"/>
  <c r="F4486" i="129"/>
  <c r="F4487" i="129"/>
  <c r="F4480" i="129"/>
  <c r="F12" i="97"/>
  <c r="F10" i="97"/>
  <c r="F9" i="97"/>
  <c r="F8" i="97"/>
  <c r="F7" i="97"/>
  <c r="F5" i="97"/>
  <c r="F8" i="95"/>
  <c r="F7" i="95"/>
  <c r="F6" i="95"/>
  <c r="F5" i="95"/>
  <c r="F4" i="95"/>
  <c r="F4088" i="129"/>
  <c r="E3673" i="129" l="1"/>
  <c r="E3664" i="129"/>
  <c r="E3902" i="129"/>
  <c r="E3901" i="129"/>
  <c r="E3900" i="129"/>
  <c r="E3899" i="129"/>
  <c r="E3898" i="129"/>
  <c r="E3897" i="129"/>
  <c r="E4300" i="129"/>
  <c r="F22" i="91"/>
  <c r="F21" i="91"/>
  <c r="F20" i="91"/>
  <c r="F19" i="91"/>
  <c r="F17" i="91"/>
  <c r="F16" i="91"/>
  <c r="F15" i="91"/>
  <c r="F14" i="91"/>
  <c r="G2694" i="129"/>
  <c r="G2685" i="129"/>
  <c r="G2686" i="129"/>
  <c r="G2687" i="129"/>
  <c r="G2688" i="129"/>
  <c r="G2689" i="129"/>
  <c r="G2690" i="129"/>
  <c r="G2691" i="129"/>
  <c r="G2692" i="129"/>
  <c r="G2693" i="129"/>
  <c r="G2695" i="129"/>
  <c r="G2696" i="129"/>
  <c r="G2684" i="129"/>
  <c r="H145" i="55"/>
  <c r="H152" i="55"/>
  <c r="H151" i="55"/>
  <c r="H150" i="55"/>
  <c r="H149" i="55"/>
  <c r="H148" i="55"/>
  <c r="H146" i="55"/>
  <c r="H144" i="55"/>
  <c r="H143" i="55"/>
  <c r="H142" i="55"/>
  <c r="E4309" i="129"/>
  <c r="E4308" i="129"/>
  <c r="F14" i="94"/>
  <c r="E4675" i="129" l="1"/>
  <c r="E4670" i="129"/>
  <c r="H26" i="134"/>
  <c r="H31" i="134"/>
  <c r="G3632" i="129" l="1"/>
  <c r="E3632" i="129"/>
  <c r="G3631" i="129"/>
  <c r="E3631" i="129"/>
  <c r="G3644" i="129"/>
  <c r="E3644" i="129"/>
  <c r="G3643" i="129"/>
  <c r="E3643" i="129"/>
  <c r="G3642" i="129"/>
  <c r="E3642" i="129"/>
  <c r="G3641" i="129"/>
  <c r="E3641" i="129"/>
  <c r="G3640" i="129"/>
  <c r="E3640" i="129"/>
  <c r="G3639" i="129"/>
  <c r="E3639" i="129"/>
  <c r="G3638" i="129"/>
  <c r="E3638" i="129"/>
  <c r="G3637" i="129"/>
  <c r="E3637" i="129"/>
  <c r="G3636" i="129"/>
  <c r="E3636" i="129"/>
  <c r="G3635" i="129"/>
  <c r="E3635" i="129"/>
  <c r="G3629" i="129"/>
  <c r="E3629" i="129"/>
  <c r="G3628" i="129"/>
  <c r="E3628" i="129"/>
  <c r="G3627" i="129"/>
  <c r="E3627" i="129"/>
  <c r="G3626" i="129"/>
  <c r="E3626" i="129"/>
  <c r="G3625" i="129"/>
  <c r="E3625" i="129"/>
  <c r="H28" i="98"/>
  <c r="H27" i="98"/>
  <c r="H24" i="98"/>
  <c r="H23" i="98"/>
  <c r="H22" i="98"/>
  <c r="H21" i="98"/>
  <c r="H20" i="98"/>
  <c r="H19" i="98"/>
  <c r="H18" i="98"/>
  <c r="H17" i="98"/>
  <c r="H16" i="98"/>
  <c r="H15" i="98"/>
  <c r="H9" i="98"/>
  <c r="H13" i="98"/>
  <c r="H12" i="98"/>
  <c r="H11" i="98"/>
  <c r="H10" i="98"/>
  <c r="G3660" i="129" l="1"/>
  <c r="E3660" i="129"/>
  <c r="G3620" i="129"/>
  <c r="E3620" i="129"/>
  <c r="G3622" i="129"/>
  <c r="E3622" i="129"/>
  <c r="G3621" i="129"/>
  <c r="E3621" i="129"/>
  <c r="H8" i="98"/>
  <c r="H7" i="98"/>
  <c r="H6" i="98"/>
  <c r="H5" i="98"/>
  <c r="H4" i="98"/>
  <c r="H44" i="98"/>
  <c r="H43" i="98"/>
  <c r="H42" i="98"/>
  <c r="H41" i="98"/>
  <c r="H40" i="98"/>
  <c r="H37" i="98"/>
  <c r="H36" i="98"/>
  <c r="H35" i="98"/>
  <c r="H34" i="98"/>
  <c r="H33" i="98"/>
  <c r="H32" i="98"/>
  <c r="H31" i="98"/>
  <c r="H30" i="98"/>
  <c r="F42" i="120"/>
  <c r="F41" i="120"/>
  <c r="F40" i="120"/>
  <c r="F39" i="120"/>
  <c r="F38" i="120"/>
  <c r="F37" i="120"/>
  <c r="F36" i="120"/>
  <c r="F35" i="120"/>
  <c r="F34" i="120"/>
  <c r="G4523" i="129" l="1"/>
  <c r="G4521" i="129"/>
  <c r="G4522" i="129"/>
  <c r="G4524" i="129"/>
  <c r="E4525" i="129"/>
  <c r="E4524" i="129"/>
  <c r="E4523" i="129"/>
  <c r="E4522" i="129"/>
  <c r="E4521" i="129"/>
  <c r="G4331" i="129" l="1"/>
  <c r="G4332" i="129"/>
  <c r="G4333" i="129"/>
  <c r="G4330" i="129"/>
  <c r="E4333" i="129"/>
  <c r="E4332" i="129"/>
  <c r="E4331" i="129"/>
  <c r="E4330" i="129"/>
  <c r="E4329" i="129"/>
  <c r="H36" i="94"/>
  <c r="H37" i="94"/>
  <c r="H38" i="94"/>
  <c r="H35" i="94"/>
  <c r="E4124" i="129" l="1"/>
  <c r="G3580" i="129" l="1"/>
  <c r="G3616" i="129"/>
  <c r="G3443" i="129"/>
  <c r="E3443" i="129"/>
  <c r="H665" i="11"/>
  <c r="H649" i="11" l="1"/>
  <c r="H646" i="11" l="1"/>
  <c r="H502" i="11"/>
  <c r="H500" i="11"/>
  <c r="H498" i="11"/>
  <c r="H499" i="11"/>
  <c r="H436" i="11"/>
  <c r="H420" i="11"/>
  <c r="H419" i="11"/>
  <c r="H421" i="11" l="1"/>
  <c r="H422" i="11"/>
  <c r="H423" i="11"/>
  <c r="H424" i="11"/>
  <c r="H425" i="11"/>
  <c r="H426" i="11"/>
  <c r="H427" i="11"/>
  <c r="H428" i="11"/>
  <c r="H429" i="11"/>
  <c r="H430" i="11"/>
  <c r="H418" i="11"/>
  <c r="H416" i="11"/>
  <c r="H400" i="11"/>
  <c r="H398" i="11"/>
  <c r="H396" i="11"/>
  <c r="H409" i="11"/>
  <c r="H408" i="11"/>
  <c r="H407" i="11"/>
  <c r="H382" i="11"/>
  <c r="H366" i="11"/>
  <c r="H365" i="11"/>
  <c r="H415" i="11"/>
  <c r="H406" i="11"/>
  <c r="H405" i="11"/>
  <c r="H404" i="11"/>
  <c r="H389" i="11"/>
  <c r="E2525" i="129" l="1"/>
  <c r="H23" i="64"/>
  <c r="H33" i="132" l="1"/>
  <c r="H32" i="132"/>
  <c r="H31" i="132"/>
  <c r="H30" i="132"/>
  <c r="H29" i="132"/>
  <c r="H34" i="134" l="1"/>
  <c r="E4694" i="129"/>
  <c r="E4693" i="129"/>
  <c r="E4691" i="129"/>
  <c r="E4689" i="129"/>
  <c r="E4688" i="129"/>
  <c r="E4686" i="129"/>
  <c r="E4685" i="129"/>
  <c r="E4684" i="129"/>
  <c r="E4683" i="129"/>
  <c r="E4682" i="129"/>
  <c r="E4681" i="129"/>
  <c r="E4680" i="129"/>
  <c r="E4679" i="129"/>
  <c r="E4678" i="129"/>
  <c r="E4677" i="129"/>
  <c r="E4674" i="129"/>
  <c r="E4673" i="129"/>
  <c r="E4672" i="129"/>
  <c r="E4669" i="129"/>
  <c r="E4668" i="129"/>
  <c r="E4667" i="129"/>
  <c r="E4666" i="129"/>
  <c r="E4665" i="129"/>
  <c r="E4664" i="129"/>
  <c r="E4663" i="129"/>
  <c r="E4662" i="129"/>
  <c r="E4661" i="129"/>
  <c r="E4659" i="129"/>
  <c r="E4658" i="129"/>
  <c r="E4657" i="129"/>
  <c r="E4656" i="129"/>
  <c r="E4655" i="129"/>
  <c r="E4654" i="129"/>
  <c r="E4653" i="129"/>
  <c r="E4652" i="129"/>
  <c r="E4651" i="129"/>
  <c r="E4650" i="129"/>
  <c r="E4649" i="129"/>
  <c r="E4648" i="129"/>
  <c r="E4496" i="129"/>
  <c r="E4588" i="129"/>
  <c r="H50" i="134"/>
  <c r="H49" i="134"/>
  <c r="H47" i="134"/>
  <c r="H45" i="134"/>
  <c r="H44" i="134"/>
  <c r="H42" i="134"/>
  <c r="H41" i="134"/>
  <c r="H40" i="134"/>
  <c r="H39" i="134"/>
  <c r="H38" i="134"/>
  <c r="H37" i="134"/>
  <c r="H36" i="134"/>
  <c r="H35" i="134"/>
  <c r="H33" i="134"/>
  <c r="H30" i="134"/>
  <c r="H29" i="134"/>
  <c r="H28" i="134"/>
  <c r="H25" i="134"/>
  <c r="H24" i="134"/>
  <c r="H23" i="134"/>
  <c r="H22" i="134"/>
  <c r="H21" i="134"/>
  <c r="H19" i="134"/>
  <c r="H18" i="134"/>
  <c r="H17" i="134"/>
  <c r="H15" i="134"/>
  <c r="H5" i="134"/>
  <c r="H6" i="134"/>
  <c r="H7" i="134"/>
  <c r="H8" i="134"/>
  <c r="H9" i="134"/>
  <c r="H10" i="134"/>
  <c r="H11" i="134"/>
  <c r="H12" i="134"/>
  <c r="H13" i="134"/>
  <c r="H14" i="134"/>
  <c r="H4" i="134"/>
  <c r="E4307" i="129"/>
  <c r="E4306" i="129"/>
  <c r="E4072" i="129"/>
  <c r="E4071" i="129"/>
  <c r="E4070" i="129"/>
  <c r="E4069" i="129"/>
  <c r="E4068" i="129"/>
  <c r="E4067" i="129"/>
  <c r="E4066" i="129"/>
  <c r="E4065" i="129"/>
  <c r="E4064" i="129"/>
  <c r="E4063" i="129"/>
  <c r="E4062" i="129"/>
  <c r="E4061" i="129"/>
  <c r="E4060" i="129"/>
  <c r="E4059" i="129"/>
  <c r="E4058" i="129"/>
  <c r="E2695" i="129"/>
  <c r="E2694" i="129"/>
  <c r="E2696" i="129"/>
  <c r="E2693" i="129"/>
  <c r="E2692" i="129"/>
  <c r="E2691" i="129"/>
  <c r="E2690" i="129"/>
  <c r="E2689" i="129"/>
  <c r="E2688" i="129"/>
  <c r="E2687" i="129"/>
  <c r="E2686" i="129"/>
  <c r="E2685" i="129"/>
  <c r="E2684" i="129"/>
  <c r="E2683" i="129"/>
  <c r="G2826" i="129" l="1"/>
  <c r="H13" i="16"/>
  <c r="H666" i="11"/>
  <c r="H26" i="98"/>
  <c r="H41" i="44"/>
  <c r="H11" i="42"/>
  <c r="H14" i="7"/>
  <c r="H116" i="92"/>
  <c r="G3659" i="129"/>
  <c r="G3658" i="129"/>
  <c r="G3657" i="129"/>
  <c r="G3656" i="129"/>
  <c r="G3653" i="129"/>
  <c r="G3652" i="129"/>
  <c r="G3651" i="129"/>
  <c r="G3650" i="129"/>
  <c r="G3649" i="129"/>
  <c r="G3648" i="129"/>
  <c r="G3647" i="129"/>
  <c r="G3646" i="129"/>
  <c r="G3634" i="129"/>
  <c r="G3633" i="129"/>
  <c r="G3624" i="129"/>
  <c r="G3623" i="129"/>
  <c r="H25" i="98"/>
  <c r="H672" i="11"/>
  <c r="H671" i="11"/>
  <c r="H670" i="11"/>
  <c r="H669" i="11"/>
  <c r="H668" i="11"/>
  <c r="H667" i="11"/>
  <c r="H664" i="11"/>
  <c r="H663" i="11"/>
  <c r="H662" i="11"/>
  <c r="H660" i="11"/>
  <c r="H659" i="11"/>
  <c r="H658" i="11"/>
  <c r="H656" i="11"/>
  <c r="H655" i="11"/>
  <c r="H654" i="11"/>
  <c r="H653" i="11"/>
  <c r="H652" i="11"/>
  <c r="H651" i="11"/>
  <c r="H650" i="11"/>
  <c r="H648" i="11"/>
  <c r="H647" i="11"/>
  <c r="H644" i="11"/>
  <c r="H643" i="11"/>
  <c r="H642" i="11"/>
  <c r="H640" i="11"/>
  <c r="H639" i="11"/>
  <c r="H637" i="11"/>
  <c r="H636" i="11"/>
  <c r="H635" i="11"/>
  <c r="H634" i="11"/>
  <c r="H633" i="11"/>
  <c r="H631" i="11"/>
  <c r="H630" i="11"/>
  <c r="H629" i="11"/>
  <c r="H628" i="11"/>
  <c r="H627" i="11"/>
  <c r="H626" i="11"/>
  <c r="H625" i="11"/>
  <c r="H624" i="11"/>
  <c r="H623" i="11"/>
  <c r="H622" i="11"/>
  <c r="H621" i="11"/>
  <c r="H620" i="11"/>
  <c r="H619" i="11"/>
  <c r="H618" i="11"/>
  <c r="H617" i="11"/>
  <c r="H616" i="11"/>
  <c r="H615" i="11"/>
  <c r="H614" i="11"/>
  <c r="H613" i="11"/>
  <c r="H612" i="11"/>
  <c r="H611" i="11"/>
  <c r="H610" i="11"/>
  <c r="H609" i="11"/>
  <c r="H608" i="11"/>
  <c r="H607" i="11"/>
  <c r="H606" i="11"/>
  <c r="H605" i="11"/>
  <c r="H604" i="11"/>
  <c r="H603" i="11"/>
  <c r="H602" i="11"/>
  <c r="H601" i="11"/>
  <c r="H600" i="11"/>
  <c r="H599" i="11"/>
  <c r="H598" i="11"/>
  <c r="H597" i="11"/>
  <c r="H596" i="11"/>
  <c r="H595" i="11"/>
  <c r="H594" i="11"/>
  <c r="H593" i="11"/>
  <c r="H592" i="11"/>
  <c r="H591" i="11"/>
  <c r="H590" i="11"/>
  <c r="H589" i="11"/>
  <c r="H588" i="11"/>
  <c r="H587" i="11"/>
  <c r="H586" i="11"/>
  <c r="H585" i="11"/>
  <c r="H584" i="11"/>
  <c r="H583" i="11"/>
  <c r="H582" i="11"/>
  <c r="H581" i="11"/>
  <c r="H580" i="11"/>
  <c r="H579" i="11"/>
  <c r="H578" i="11"/>
  <c r="H577" i="11"/>
  <c r="H576" i="11"/>
  <c r="H575" i="11"/>
  <c r="H574" i="11"/>
  <c r="H573" i="11"/>
  <c r="H572" i="11"/>
  <c r="H571" i="11"/>
  <c r="H570" i="11"/>
  <c r="H569" i="11"/>
  <c r="H568" i="11"/>
  <c r="H567" i="11"/>
  <c r="H566" i="11"/>
  <c r="H565" i="11"/>
  <c r="H564" i="11"/>
  <c r="H563" i="11"/>
  <c r="H562" i="11"/>
  <c r="H561" i="11"/>
  <c r="H560" i="11"/>
  <c r="H559" i="11"/>
  <c r="H558" i="11"/>
  <c r="H557" i="11"/>
  <c r="H556" i="11"/>
  <c r="H555" i="11"/>
  <c r="H554" i="11"/>
  <c r="H553" i="11"/>
  <c r="H552" i="11"/>
  <c r="H551" i="11"/>
  <c r="H550" i="11"/>
  <c r="H549" i="11"/>
  <c r="H548" i="11"/>
  <c r="H547" i="11"/>
  <c r="H546" i="11"/>
  <c r="H545" i="11"/>
  <c r="H544" i="11"/>
  <c r="H543" i="11"/>
  <c r="H542" i="11"/>
  <c r="H541" i="11"/>
  <c r="H540" i="11"/>
  <c r="H539" i="11"/>
  <c r="H538" i="11"/>
  <c r="H537" i="11"/>
  <c r="H536" i="11"/>
  <c r="H535" i="11"/>
  <c r="H534" i="11"/>
  <c r="H533" i="11"/>
  <c r="H532" i="11"/>
  <c r="H531" i="11"/>
  <c r="H530" i="11"/>
  <c r="H529" i="11"/>
  <c r="H528" i="11"/>
  <c r="H527" i="11"/>
  <c r="H526" i="11"/>
  <c r="H525" i="11"/>
  <c r="H524" i="11"/>
  <c r="H523" i="11"/>
  <c r="H522" i="11"/>
  <c r="H521" i="11"/>
  <c r="H520" i="11"/>
  <c r="H519" i="11"/>
  <c r="H518" i="11"/>
  <c r="H517" i="11"/>
  <c r="H516" i="11"/>
  <c r="H515" i="11"/>
  <c r="H514" i="11"/>
  <c r="H513" i="11"/>
  <c r="H512" i="11"/>
  <c r="H511" i="11"/>
  <c r="H510" i="11"/>
  <c r="H509" i="11"/>
  <c r="H508" i="11"/>
  <c r="H507" i="11"/>
  <c r="H506" i="11"/>
  <c r="H505" i="11"/>
  <c r="H504" i="11"/>
  <c r="H503" i="11"/>
  <c r="H497" i="11"/>
  <c r="H496" i="11"/>
  <c r="H495" i="11"/>
  <c r="H494" i="11"/>
  <c r="H493" i="11"/>
  <c r="H492" i="11"/>
  <c r="H491" i="11"/>
  <c r="H490" i="11"/>
  <c r="H489" i="11"/>
  <c r="H488" i="11"/>
  <c r="H487" i="11"/>
  <c r="H486" i="11"/>
  <c r="H485" i="11"/>
  <c r="H484" i="11"/>
  <c r="H483" i="11"/>
  <c r="H482" i="11"/>
  <c r="H481" i="11"/>
  <c r="H480" i="11"/>
  <c r="H479" i="11"/>
  <c r="H478" i="11"/>
  <c r="H477" i="11"/>
  <c r="H476" i="11"/>
  <c r="H475" i="11"/>
  <c r="H474" i="11"/>
  <c r="H473" i="11"/>
  <c r="H472" i="11"/>
  <c r="H471" i="11"/>
  <c r="H470" i="11"/>
  <c r="H469" i="11"/>
  <c r="H468" i="11"/>
  <c r="H467" i="11"/>
  <c r="H466" i="11"/>
  <c r="H465" i="11"/>
  <c r="H464" i="11"/>
  <c r="H463" i="11"/>
  <c r="H462" i="11"/>
  <c r="H461" i="11"/>
  <c r="H460" i="11"/>
  <c r="H459" i="11"/>
  <c r="H458" i="11"/>
  <c r="H457" i="11"/>
  <c r="H455" i="11"/>
  <c r="H454" i="11"/>
  <c r="H453" i="11"/>
  <c r="H452" i="11"/>
  <c r="H451" i="11"/>
  <c r="H450" i="11"/>
  <c r="H449" i="11"/>
  <c r="H448" i="11"/>
  <c r="H447" i="11"/>
  <c r="H446" i="11"/>
  <c r="H445" i="11"/>
  <c r="H444" i="11"/>
  <c r="H443" i="11"/>
  <c r="H442" i="11"/>
  <c r="H441" i="11"/>
  <c r="H440" i="11"/>
  <c r="H439" i="11"/>
  <c r="H438" i="11"/>
  <c r="H437" i="11"/>
  <c r="H434" i="11"/>
  <c r="H433" i="11"/>
  <c r="H432" i="11"/>
  <c r="H414" i="11"/>
  <c r="H413" i="11"/>
  <c r="H412" i="11"/>
  <c r="H411" i="11"/>
  <c r="H410" i="11"/>
  <c r="H402" i="11"/>
  <c r="H401" i="11"/>
  <c r="H394" i="11"/>
  <c r="H392" i="11"/>
  <c r="H391" i="11"/>
  <c r="H390" i="11"/>
  <c r="H387" i="11"/>
  <c r="H385" i="11"/>
  <c r="H384" i="11"/>
  <c r="H367" i="11"/>
  <c r="H368" i="11"/>
  <c r="H369" i="11"/>
  <c r="H370" i="11"/>
  <c r="H371" i="11"/>
  <c r="H372" i="11"/>
  <c r="H373" i="11"/>
  <c r="H374" i="11"/>
  <c r="H375" i="11"/>
  <c r="H376" i="11"/>
  <c r="H377" i="11"/>
  <c r="H378" i="11"/>
  <c r="H379" i="11"/>
  <c r="H380" i="11"/>
  <c r="H381" i="11"/>
  <c r="E3607" i="129"/>
  <c r="E3606" i="129"/>
  <c r="E3616" i="129"/>
  <c r="E3615" i="129"/>
  <c r="E3614" i="129"/>
  <c r="E3613" i="129"/>
  <c r="E3612" i="129"/>
  <c r="E3611" i="129"/>
  <c r="E3610" i="129"/>
  <c r="E3609" i="129"/>
  <c r="E3608" i="129"/>
  <c r="E3604" i="129"/>
  <c r="E3603" i="129"/>
  <c r="E3602" i="129"/>
  <c r="E3600" i="129"/>
  <c r="E3599" i="129"/>
  <c r="E3598" i="129"/>
  <c r="E3597" i="129"/>
  <c r="E3596" i="129"/>
  <c r="E3595" i="129"/>
  <c r="E3594" i="129"/>
  <c r="E3593" i="129"/>
  <c r="E3592" i="129"/>
  <c r="E3591" i="129"/>
  <c r="E3590" i="129"/>
  <c r="E3588" i="129"/>
  <c r="E3587" i="129"/>
  <c r="E3586" i="129"/>
  <c r="E3584" i="129"/>
  <c r="E3583" i="129"/>
  <c r="E3581" i="129"/>
  <c r="E3580" i="129"/>
  <c r="E3579" i="129"/>
  <c r="E3578" i="129"/>
  <c r="E3577" i="129"/>
  <c r="E3575" i="129"/>
  <c r="E3574" i="129"/>
  <c r="E3573" i="129"/>
  <c r="E3572" i="129"/>
  <c r="E3571" i="129"/>
  <c r="E3570" i="129"/>
  <c r="E3569" i="129"/>
  <c r="E3568" i="129"/>
  <c r="E3567" i="129"/>
  <c r="E3566" i="129"/>
  <c r="E3565" i="129"/>
  <c r="E3564" i="129"/>
  <c r="E3563" i="129"/>
  <c r="E3562" i="129"/>
  <c r="E3561" i="129"/>
  <c r="E3560" i="129"/>
  <c r="E3559" i="129"/>
  <c r="E3558" i="129"/>
  <c r="E3557" i="129"/>
  <c r="E3556" i="129"/>
  <c r="E3555" i="129"/>
  <c r="E3554" i="129"/>
  <c r="E3553" i="129"/>
  <c r="E3552" i="129"/>
  <c r="E3551" i="129"/>
  <c r="E3550" i="129"/>
  <c r="E3549" i="129"/>
  <c r="E3548" i="129"/>
  <c r="E3547" i="129"/>
  <c r="E3546" i="129"/>
  <c r="E3545" i="129"/>
  <c r="E3544" i="129"/>
  <c r="E3543" i="129"/>
  <c r="E3542" i="129"/>
  <c r="E3541" i="129"/>
  <c r="E3540" i="129"/>
  <c r="E3539" i="129"/>
  <c r="E3538" i="129"/>
  <c r="E3537" i="129"/>
  <c r="E3536" i="129"/>
  <c r="E3535" i="129"/>
  <c r="E3534" i="129"/>
  <c r="E3533" i="129"/>
  <c r="E3532" i="129"/>
  <c r="E3531" i="129"/>
  <c r="E3530" i="129"/>
  <c r="E3529" i="129"/>
  <c r="E3528" i="129"/>
  <c r="E3527" i="129"/>
  <c r="E3526" i="129"/>
  <c r="E3525" i="129"/>
  <c r="E3524" i="129"/>
  <c r="E3523" i="129"/>
  <c r="E3522" i="129"/>
  <c r="E3521" i="129"/>
  <c r="E3520" i="129"/>
  <c r="E3519" i="129"/>
  <c r="E3518" i="129"/>
  <c r="E3517" i="129"/>
  <c r="E3516" i="129"/>
  <c r="E3515" i="129"/>
  <c r="E3514" i="129"/>
  <c r="E3513" i="129"/>
  <c r="E3512" i="129"/>
  <c r="E3511" i="129"/>
  <c r="E3510" i="129"/>
  <c r="E3509" i="129"/>
  <c r="E3508" i="129"/>
  <c r="E3507" i="129"/>
  <c r="E3506" i="129"/>
  <c r="E3505" i="129"/>
  <c r="E3504" i="129"/>
  <c r="E3503" i="129"/>
  <c r="E3502" i="129"/>
  <c r="E3501" i="129"/>
  <c r="E3500" i="129"/>
  <c r="E3499" i="129"/>
  <c r="E3498" i="129"/>
  <c r="E3497" i="129"/>
  <c r="E3496" i="129"/>
  <c r="E3495" i="129"/>
  <c r="E3494" i="129"/>
  <c r="E3493" i="129"/>
  <c r="E3492" i="129"/>
  <c r="E3491" i="129"/>
  <c r="E3490" i="129"/>
  <c r="E3489" i="129"/>
  <c r="E3488" i="129"/>
  <c r="E3487" i="129"/>
  <c r="E3486" i="129"/>
  <c r="E3485" i="129"/>
  <c r="E3484" i="129"/>
  <c r="E3483" i="129"/>
  <c r="E3482" i="129"/>
  <c r="E3481" i="129"/>
  <c r="E3480" i="129"/>
  <c r="E3479" i="129"/>
  <c r="E3478" i="129"/>
  <c r="E3477" i="129"/>
  <c r="E3476" i="129"/>
  <c r="E3475" i="129"/>
  <c r="E3474" i="129"/>
  <c r="E3473" i="129"/>
  <c r="E3472" i="129"/>
  <c r="E3471" i="129"/>
  <c r="E3470" i="129"/>
  <c r="E3469" i="129"/>
  <c r="E3468" i="129"/>
  <c r="E3467" i="129"/>
  <c r="E3466" i="129"/>
  <c r="E3465" i="129"/>
  <c r="E3464" i="129"/>
  <c r="E3463" i="129"/>
  <c r="E3462" i="129"/>
  <c r="E3461" i="129"/>
  <c r="E3460" i="129"/>
  <c r="E3459" i="129"/>
  <c r="E3458" i="129"/>
  <c r="E3457" i="129"/>
  <c r="E3456" i="129"/>
  <c r="E3455" i="129"/>
  <c r="E3454" i="129"/>
  <c r="E3453" i="129"/>
  <c r="E3452" i="129"/>
  <c r="E3451" i="129"/>
  <c r="E3450" i="129"/>
  <c r="E3449" i="129"/>
  <c r="E3448" i="129"/>
  <c r="E3447" i="129"/>
  <c r="E3446" i="129"/>
  <c r="E3444" i="129"/>
  <c r="E3442" i="129"/>
  <c r="E3441" i="129"/>
  <c r="E3440" i="129"/>
  <c r="E3439" i="129"/>
  <c r="E3438" i="129"/>
  <c r="E3437" i="129"/>
  <c r="E3436" i="129"/>
  <c r="E3435" i="129"/>
  <c r="E3434" i="129"/>
  <c r="E3433" i="129"/>
  <c r="E3432" i="129"/>
  <c r="E3431" i="129"/>
  <c r="E3430" i="129"/>
  <c r="E3429" i="129"/>
  <c r="E3428" i="129"/>
  <c r="E3427" i="129"/>
  <c r="E3426" i="129"/>
  <c r="E3425" i="129"/>
  <c r="E3424" i="129"/>
  <c r="E3423" i="129"/>
  <c r="E3422" i="129"/>
  <c r="E3421" i="129"/>
  <c r="E3420" i="129"/>
  <c r="E3419" i="129"/>
  <c r="E3418" i="129"/>
  <c r="E3417" i="129"/>
  <c r="E3416" i="129"/>
  <c r="E3415" i="129"/>
  <c r="E3414" i="129"/>
  <c r="E3413" i="129"/>
  <c r="E3412" i="129"/>
  <c r="E3411" i="129"/>
  <c r="E3410" i="129"/>
  <c r="E3409" i="129"/>
  <c r="E3408" i="129"/>
  <c r="E3407" i="129"/>
  <c r="E3406" i="129"/>
  <c r="E3405" i="129"/>
  <c r="E3404" i="129"/>
  <c r="E3403" i="129"/>
  <c r="E3402" i="129"/>
  <c r="E3401" i="129"/>
  <c r="E3399" i="129"/>
  <c r="E3398" i="129"/>
  <c r="E3397" i="129"/>
  <c r="E3396" i="129"/>
  <c r="E3395" i="129"/>
  <c r="E3394" i="129"/>
  <c r="E3393" i="129"/>
  <c r="E3392" i="129"/>
  <c r="E3391" i="129"/>
  <c r="E3390" i="129"/>
  <c r="E3389" i="129"/>
  <c r="E3388" i="129"/>
  <c r="E3387" i="129"/>
  <c r="E3386" i="129"/>
  <c r="E3385" i="129"/>
  <c r="E3384" i="129"/>
  <c r="E3383" i="129"/>
  <c r="E3382" i="129"/>
  <c r="E3381" i="129"/>
  <c r="E3380" i="129"/>
  <c r="E3378" i="129"/>
  <c r="E3377" i="129"/>
  <c r="E3376" i="129"/>
  <c r="E3374" i="129"/>
  <c r="E3373" i="129"/>
  <c r="E3372" i="129"/>
  <c r="E3371" i="129"/>
  <c r="E3370" i="129"/>
  <c r="E3369" i="129"/>
  <c r="E3368" i="129"/>
  <c r="E3367" i="129"/>
  <c r="E3366" i="129"/>
  <c r="E3365" i="129"/>
  <c r="E3364" i="129"/>
  <c r="E3363" i="129"/>
  <c r="E3362" i="129"/>
  <c r="E3360" i="129"/>
  <c r="E3359" i="129"/>
  <c r="E3358" i="129"/>
  <c r="E3357" i="129"/>
  <c r="E3356" i="129"/>
  <c r="E3355" i="129"/>
  <c r="E3354" i="129"/>
  <c r="E3353" i="129"/>
  <c r="E3352" i="129"/>
  <c r="E3351" i="129"/>
  <c r="E3350" i="129"/>
  <c r="E3349" i="129"/>
  <c r="E3348" i="129"/>
  <c r="E3346" i="129"/>
  <c r="E3345" i="129"/>
  <c r="E3344" i="129"/>
  <c r="E3342" i="129"/>
  <c r="E3340" i="129"/>
  <c r="E3338" i="129"/>
  <c r="E3336" i="129"/>
  <c r="E3335" i="129"/>
  <c r="E3334" i="129"/>
  <c r="E3333" i="129"/>
  <c r="E3331" i="129"/>
  <c r="E3329" i="129"/>
  <c r="E3328" i="129"/>
  <c r="G3615" i="129"/>
  <c r="G3614" i="129"/>
  <c r="G3613" i="129"/>
  <c r="G3612" i="129"/>
  <c r="G3611" i="129"/>
  <c r="G3610" i="129"/>
  <c r="G3609" i="129"/>
  <c r="G3608" i="129"/>
  <c r="G3607" i="129"/>
  <c r="G3606" i="129"/>
  <c r="G3604" i="129"/>
  <c r="G3603" i="129"/>
  <c r="G3602" i="129"/>
  <c r="G3600" i="129"/>
  <c r="G3599" i="129"/>
  <c r="G3598" i="129"/>
  <c r="G3597" i="129"/>
  <c r="G3596" i="129"/>
  <c r="G3595" i="129"/>
  <c r="G3594" i="129"/>
  <c r="G3593" i="129"/>
  <c r="G3592" i="129"/>
  <c r="G3591" i="129"/>
  <c r="G3590" i="129"/>
  <c r="G3588" i="129"/>
  <c r="G3587" i="129"/>
  <c r="G3586" i="129"/>
  <c r="G3584" i="129"/>
  <c r="G3583" i="129"/>
  <c r="G3581" i="129"/>
  <c r="G3579" i="129"/>
  <c r="G3578" i="129"/>
  <c r="G3577" i="129"/>
  <c r="G3575" i="129"/>
  <c r="G3574" i="129"/>
  <c r="G3573" i="129"/>
  <c r="G3572" i="129"/>
  <c r="G3571" i="129"/>
  <c r="G3570" i="129"/>
  <c r="G3569" i="129"/>
  <c r="G3568" i="129"/>
  <c r="G3567" i="129"/>
  <c r="G3566" i="129"/>
  <c r="G3565" i="129"/>
  <c r="G3564" i="129"/>
  <c r="G3563" i="129"/>
  <c r="G3562" i="129"/>
  <c r="G3561" i="129"/>
  <c r="G3560" i="129"/>
  <c r="G3559" i="129"/>
  <c r="G3558" i="129"/>
  <c r="G3557" i="129"/>
  <c r="G3556" i="129"/>
  <c r="G3555" i="129"/>
  <c r="G3554" i="129"/>
  <c r="G3553" i="129"/>
  <c r="G3552" i="129"/>
  <c r="G3551" i="129"/>
  <c r="G3550" i="129"/>
  <c r="G3549" i="129"/>
  <c r="G3548" i="129"/>
  <c r="G3547" i="129"/>
  <c r="G3546" i="129"/>
  <c r="G3545" i="129"/>
  <c r="G3544" i="129"/>
  <c r="G3543" i="129"/>
  <c r="G3542" i="129"/>
  <c r="G3541" i="129"/>
  <c r="G3540" i="129"/>
  <c r="G3539" i="129"/>
  <c r="G3538" i="129"/>
  <c r="G3537" i="129"/>
  <c r="G3536" i="129"/>
  <c r="G3535" i="129"/>
  <c r="G3534" i="129"/>
  <c r="G3533" i="129"/>
  <c r="G3532" i="129"/>
  <c r="G3531" i="129"/>
  <c r="G3530" i="129"/>
  <c r="G3529" i="129"/>
  <c r="G3528" i="129"/>
  <c r="G3527" i="129"/>
  <c r="G3526" i="129"/>
  <c r="G3525" i="129"/>
  <c r="G3524" i="129"/>
  <c r="G3523" i="129"/>
  <c r="G3522" i="129"/>
  <c r="G3521" i="129"/>
  <c r="G3520" i="129"/>
  <c r="G3519" i="129"/>
  <c r="G3518" i="129"/>
  <c r="G3517" i="129"/>
  <c r="G3516" i="129"/>
  <c r="G3515" i="129"/>
  <c r="G3514" i="129"/>
  <c r="G3513" i="129"/>
  <c r="G3512" i="129"/>
  <c r="G3511" i="129"/>
  <c r="G3510" i="129"/>
  <c r="G3509" i="129"/>
  <c r="G3508" i="129"/>
  <c r="G3507" i="129"/>
  <c r="G3506" i="129"/>
  <c r="G3505" i="129"/>
  <c r="G3504" i="129"/>
  <c r="G3503" i="129"/>
  <c r="G3502" i="129"/>
  <c r="G3501" i="129"/>
  <c r="G3500" i="129"/>
  <c r="G3499" i="129"/>
  <c r="G3498" i="129"/>
  <c r="G3497" i="129"/>
  <c r="G3496" i="129"/>
  <c r="G3495" i="129"/>
  <c r="G3494" i="129"/>
  <c r="G3493" i="129"/>
  <c r="G3492" i="129"/>
  <c r="G3491" i="129"/>
  <c r="G3490" i="129"/>
  <c r="G3489" i="129"/>
  <c r="G3488" i="129"/>
  <c r="G3487" i="129"/>
  <c r="G3486" i="129"/>
  <c r="G3485" i="129"/>
  <c r="G3484" i="129"/>
  <c r="G3483" i="129"/>
  <c r="G3482" i="129"/>
  <c r="G3481" i="129"/>
  <c r="G3480" i="129"/>
  <c r="G3479" i="129"/>
  <c r="G3478" i="129"/>
  <c r="G3477" i="129"/>
  <c r="G3476" i="129"/>
  <c r="G3475" i="129"/>
  <c r="G3474" i="129"/>
  <c r="G3473" i="129"/>
  <c r="G3472" i="129"/>
  <c r="G3471" i="129"/>
  <c r="G3470" i="129"/>
  <c r="G3469" i="129"/>
  <c r="G3468" i="129"/>
  <c r="G3467" i="129"/>
  <c r="G3466" i="129"/>
  <c r="G3465" i="129"/>
  <c r="G3464" i="129"/>
  <c r="G3463" i="129"/>
  <c r="G3462" i="129"/>
  <c r="G3461" i="129"/>
  <c r="G3460" i="129"/>
  <c r="G3459" i="129"/>
  <c r="G3458" i="129"/>
  <c r="G3457" i="129"/>
  <c r="G3456" i="129"/>
  <c r="G3455" i="129"/>
  <c r="G3454" i="129"/>
  <c r="G3453" i="129"/>
  <c r="G3452" i="129"/>
  <c r="G3451" i="129"/>
  <c r="G3450" i="129"/>
  <c r="G3449" i="129"/>
  <c r="G3448" i="129"/>
  <c r="G3447" i="129"/>
  <c r="G3446" i="129"/>
  <c r="G3444" i="129"/>
  <c r="G3442" i="129"/>
  <c r="G3441" i="129"/>
  <c r="G3440" i="129"/>
  <c r="G3439" i="129"/>
  <c r="G3438" i="129"/>
  <c r="G3437" i="129"/>
  <c r="G3436" i="129"/>
  <c r="G3435" i="129"/>
  <c r="G3434" i="129"/>
  <c r="G3433" i="129"/>
  <c r="G3432" i="129"/>
  <c r="G3431" i="129"/>
  <c r="G3430" i="129"/>
  <c r="G3429" i="129"/>
  <c r="G3428" i="129"/>
  <c r="G3427" i="129"/>
  <c r="G3426" i="129"/>
  <c r="G3425" i="129"/>
  <c r="G3424" i="129"/>
  <c r="G3423" i="129"/>
  <c r="G3422" i="129"/>
  <c r="G3421" i="129"/>
  <c r="G3420" i="129"/>
  <c r="G3419" i="129"/>
  <c r="G3418" i="129"/>
  <c r="G3417" i="129"/>
  <c r="G3416" i="129"/>
  <c r="G3415" i="129"/>
  <c r="G3414" i="129"/>
  <c r="G3413" i="129"/>
  <c r="G3412" i="129"/>
  <c r="G3411" i="129"/>
  <c r="G3410" i="129"/>
  <c r="G3409" i="129"/>
  <c r="G3408" i="129"/>
  <c r="G3407" i="129"/>
  <c r="G3406" i="129"/>
  <c r="G3405" i="129"/>
  <c r="G3404" i="129"/>
  <c r="G3403" i="129"/>
  <c r="G3402" i="129"/>
  <c r="G3401" i="129"/>
  <c r="G3399" i="129"/>
  <c r="G3398" i="129"/>
  <c r="G3397" i="129"/>
  <c r="G3396" i="129"/>
  <c r="G3395" i="129"/>
  <c r="G3394" i="129"/>
  <c r="G3393" i="129"/>
  <c r="G3392" i="129"/>
  <c r="G3391" i="129"/>
  <c r="G3390" i="129"/>
  <c r="G3389" i="129"/>
  <c r="G3388" i="129"/>
  <c r="G3387" i="129"/>
  <c r="G3386" i="129"/>
  <c r="G3385" i="129"/>
  <c r="G3384" i="129"/>
  <c r="G3383" i="129"/>
  <c r="G3382" i="129"/>
  <c r="G3381" i="129"/>
  <c r="G3380" i="129"/>
  <c r="G3378" i="129"/>
  <c r="G3377" i="129"/>
  <c r="G3376" i="129"/>
  <c r="G3374" i="129"/>
  <c r="G3373" i="129"/>
  <c r="G3372" i="129"/>
  <c r="G3371" i="129"/>
  <c r="G3370" i="129"/>
  <c r="G3369" i="129"/>
  <c r="G3368" i="129"/>
  <c r="G3367" i="129"/>
  <c r="G3366" i="129"/>
  <c r="G3365" i="129"/>
  <c r="G3364" i="129"/>
  <c r="G3363" i="129"/>
  <c r="G3362" i="129"/>
  <c r="G3360" i="129"/>
  <c r="G3359" i="129"/>
  <c r="G3358" i="129"/>
  <c r="G3357" i="129"/>
  <c r="G3356" i="129"/>
  <c r="G3355" i="129"/>
  <c r="G3354" i="129"/>
  <c r="G3353" i="129"/>
  <c r="G3352" i="129"/>
  <c r="G3351" i="129"/>
  <c r="G3350" i="129"/>
  <c r="G3349" i="129"/>
  <c r="G3348" i="129"/>
  <c r="G3346" i="129"/>
  <c r="G3345" i="129"/>
  <c r="G3344" i="129"/>
  <c r="G3342" i="129"/>
  <c r="G3340" i="129"/>
  <c r="G3338" i="129"/>
  <c r="G3336" i="129"/>
  <c r="G3335" i="129"/>
  <c r="G3334" i="129"/>
  <c r="G3333" i="129"/>
  <c r="G3331" i="129"/>
  <c r="G3329" i="129"/>
  <c r="G3328" i="129"/>
  <c r="G3326" i="129"/>
  <c r="G3325" i="129"/>
  <c r="G3324" i="129"/>
  <c r="G3323" i="129"/>
  <c r="G3322" i="129"/>
  <c r="G3321" i="129"/>
  <c r="G3320" i="129"/>
  <c r="G3319" i="129"/>
  <c r="G3318" i="129"/>
  <c r="G3317" i="129"/>
  <c r="G3316" i="129"/>
  <c r="G3315" i="129"/>
  <c r="G3314" i="129"/>
  <c r="G3313" i="129"/>
  <c r="G3312" i="129"/>
  <c r="G3311" i="129"/>
  <c r="G3310" i="129"/>
  <c r="G3309" i="129"/>
  <c r="G2944" i="129"/>
  <c r="G2943" i="129"/>
  <c r="G2942" i="129"/>
  <c r="G2941" i="129"/>
  <c r="G2940" i="129"/>
  <c r="G2939" i="129"/>
  <c r="G2938" i="129"/>
  <c r="G2937" i="129"/>
  <c r="G2936" i="129"/>
  <c r="G2935" i="129"/>
  <c r="G2934" i="129"/>
  <c r="G2933" i="129"/>
  <c r="G2931" i="129"/>
  <c r="G2930" i="129"/>
  <c r="G2929" i="129"/>
  <c r="G2928" i="129"/>
  <c r="G2927" i="129"/>
  <c r="G2926" i="129"/>
  <c r="G2925" i="129"/>
  <c r="G2924" i="129"/>
  <c r="G2923" i="129"/>
  <c r="G2922" i="129"/>
  <c r="G2920" i="129"/>
  <c r="G2919" i="129"/>
  <c r="G2918" i="129"/>
  <c r="G2917" i="129"/>
  <c r="G2916" i="129"/>
  <c r="G2915" i="129"/>
  <c r="G2914" i="129"/>
  <c r="G2913" i="129"/>
  <c r="G2912" i="129"/>
  <c r="G2911" i="129"/>
  <c r="G2910" i="129"/>
  <c r="G2909" i="129"/>
  <c r="G2907" i="129"/>
  <c r="G2906" i="129"/>
  <c r="G2904" i="129"/>
  <c r="G2903" i="129"/>
  <c r="G2901" i="129"/>
  <c r="G2900" i="129"/>
  <c r="G2898" i="129"/>
  <c r="G2897" i="129"/>
  <c r="H14" i="16"/>
  <c r="H11" i="16"/>
  <c r="H10" i="16"/>
  <c r="H8" i="16"/>
  <c r="H7" i="16"/>
  <c r="H5" i="16"/>
  <c r="H4" i="16"/>
  <c r="H63" i="44"/>
  <c r="H62" i="44"/>
  <c r="H61" i="44"/>
  <c r="H60" i="44"/>
  <c r="H59" i="44"/>
  <c r="H58" i="44"/>
  <c r="H57" i="44"/>
  <c r="H52" i="44"/>
  <c r="H51" i="44"/>
  <c r="H43" i="44"/>
  <c r="H42" i="44"/>
  <c r="H30" i="44"/>
  <c r="H29" i="44"/>
  <c r="H28" i="44"/>
  <c r="H23" i="44"/>
  <c r="H22" i="44"/>
  <c r="H19" i="44"/>
  <c r="H18" i="44"/>
  <c r="H17" i="44"/>
  <c r="H16" i="44"/>
  <c r="H15" i="44"/>
  <c r="H14" i="44"/>
  <c r="H13" i="44"/>
  <c r="H7" i="44"/>
  <c r="H6" i="44"/>
  <c r="H5" i="44"/>
  <c r="H4" i="44"/>
  <c r="G2825" i="129"/>
  <c r="G2820" i="129"/>
  <c r="G2819" i="129"/>
  <c r="G2812" i="129"/>
  <c r="G2811" i="129"/>
  <c r="G2806" i="129"/>
  <c r="G2805" i="129"/>
  <c r="G2803" i="129"/>
  <c r="G2802" i="129"/>
  <c r="G2801" i="129"/>
  <c r="G2800" i="129"/>
  <c r="G2799" i="129"/>
  <c r="H31" i="42"/>
  <c r="H30" i="42"/>
  <c r="H25" i="42"/>
  <c r="H24" i="42"/>
  <c r="H17" i="42"/>
  <c r="H16" i="42"/>
  <c r="H10" i="42"/>
  <c r="H8" i="42"/>
  <c r="H7" i="42"/>
  <c r="H6" i="42"/>
  <c r="H5" i="42"/>
  <c r="H4" i="42"/>
  <c r="G2780" i="129"/>
  <c r="G2779" i="129"/>
  <c r="G2778" i="129"/>
  <c r="G2775" i="129"/>
  <c r="G2774" i="129"/>
  <c r="G2773" i="129"/>
  <c r="G2770" i="129"/>
  <c r="G2769" i="129"/>
  <c r="G2768" i="129"/>
  <c r="G2767" i="129"/>
  <c r="G2766" i="129"/>
  <c r="G2765" i="129"/>
  <c r="H4" i="7"/>
  <c r="H19" i="7"/>
  <c r="H18" i="7"/>
  <c r="H17" i="7"/>
  <c r="H13" i="7"/>
  <c r="H12" i="7"/>
  <c r="G2740" i="129"/>
  <c r="G2739" i="129"/>
  <c r="G2738" i="129"/>
  <c r="G2737" i="129"/>
  <c r="G2736" i="129"/>
  <c r="G2735" i="129"/>
  <c r="G2734" i="129"/>
  <c r="G2733" i="129"/>
  <c r="G2732" i="129"/>
  <c r="G2731" i="129"/>
  <c r="G2730" i="129"/>
  <c r="G2729" i="129"/>
  <c r="G2728" i="129"/>
  <c r="G2727" i="129"/>
  <c r="G2726" i="129"/>
  <c r="G2725" i="129"/>
  <c r="G2724" i="129"/>
  <c r="G2723" i="129"/>
  <c r="G2722" i="129"/>
  <c r="G2721" i="129"/>
  <c r="G2720" i="129"/>
  <c r="G2719" i="129"/>
  <c r="G2718" i="129"/>
  <c r="G2717" i="129"/>
  <c r="G2716" i="129"/>
  <c r="G2715" i="129"/>
  <c r="G2714" i="129"/>
  <c r="G2713" i="129"/>
  <c r="G2712" i="129"/>
  <c r="G2711" i="129"/>
  <c r="G2710" i="129"/>
  <c r="G2709" i="129"/>
  <c r="G2708" i="129"/>
  <c r="G2707" i="129"/>
  <c r="G2706" i="129"/>
  <c r="G2705" i="129"/>
  <c r="G2704" i="129"/>
  <c r="G2703" i="129"/>
  <c r="G2702" i="129"/>
  <c r="G2701" i="129"/>
  <c r="G2700" i="129"/>
  <c r="H44" i="106"/>
  <c r="H5" i="106"/>
  <c r="H6" i="106"/>
  <c r="H7" i="106"/>
  <c r="H8" i="106"/>
  <c r="H9" i="106"/>
  <c r="H10" i="106"/>
  <c r="H11" i="106"/>
  <c r="H12" i="106"/>
  <c r="H13" i="106"/>
  <c r="H14" i="106"/>
  <c r="H15" i="106"/>
  <c r="H16" i="106"/>
  <c r="H17" i="106"/>
  <c r="H18" i="106"/>
  <c r="H19" i="106"/>
  <c r="H20" i="106"/>
  <c r="H21" i="106"/>
  <c r="H22" i="106"/>
  <c r="H23" i="106"/>
  <c r="H24" i="106"/>
  <c r="H25" i="106"/>
  <c r="H26" i="106"/>
  <c r="H27" i="106"/>
  <c r="H28" i="106"/>
  <c r="H29" i="106"/>
  <c r="H30" i="106"/>
  <c r="H31" i="106"/>
  <c r="H32" i="106"/>
  <c r="H33" i="106"/>
  <c r="H34" i="106"/>
  <c r="H35" i="106"/>
  <c r="H36" i="106"/>
  <c r="H37" i="106"/>
  <c r="H38" i="106"/>
  <c r="H39" i="106"/>
  <c r="H40" i="106"/>
  <c r="H41" i="106"/>
  <c r="H42" i="106"/>
  <c r="H43" i="106"/>
  <c r="H4" i="106"/>
  <c r="G2679" i="129"/>
  <c r="G2682" i="129"/>
  <c r="G2681" i="129"/>
  <c r="G2680" i="129"/>
  <c r="G2677" i="129"/>
  <c r="G2676" i="129"/>
  <c r="G2675" i="129"/>
  <c r="G2674" i="129"/>
  <c r="G2672" i="129"/>
  <c r="G2671" i="129"/>
  <c r="G2670" i="129"/>
  <c r="G2669" i="129"/>
  <c r="G2667" i="129"/>
  <c r="G2666" i="129"/>
  <c r="G2665" i="129"/>
  <c r="G2664" i="129"/>
  <c r="G2663" i="129"/>
  <c r="G2662" i="129"/>
  <c r="G2658" i="129"/>
  <c r="G2657" i="129"/>
  <c r="G2656" i="129"/>
  <c r="G2655" i="129"/>
  <c r="G2654" i="129"/>
  <c r="G2653" i="129"/>
  <c r="G2652" i="129"/>
  <c r="G2651" i="129"/>
  <c r="G2650" i="129"/>
  <c r="G2649" i="129"/>
  <c r="G2647" i="129"/>
  <c r="G2646" i="129"/>
  <c r="G2645" i="129"/>
  <c r="G2643" i="129"/>
  <c r="G2642" i="129"/>
  <c r="G2641" i="129"/>
  <c r="G2640" i="129"/>
  <c r="G2638" i="129"/>
  <c r="G2637" i="129"/>
  <c r="G2636" i="129"/>
  <c r="G2635" i="129"/>
  <c r="G2634" i="129"/>
  <c r="G2633" i="129"/>
  <c r="G2631" i="129"/>
  <c r="G2630" i="129"/>
  <c r="G2629" i="129"/>
  <c r="G2628" i="129"/>
  <c r="G2627" i="129"/>
  <c r="G2626" i="129"/>
  <c r="G2624" i="129"/>
  <c r="G2623" i="129"/>
  <c r="G2622" i="129"/>
  <c r="G2621" i="129"/>
  <c r="G2620" i="129"/>
  <c r="G2619" i="129"/>
  <c r="G2610" i="129"/>
  <c r="G2617" i="129"/>
  <c r="G2616" i="129"/>
  <c r="G2615" i="129"/>
  <c r="G2614" i="129"/>
  <c r="G2613" i="129"/>
  <c r="G2612" i="129"/>
  <c r="G2609" i="129"/>
  <c r="G2608" i="129"/>
  <c r="G2606" i="129"/>
  <c r="G2605" i="129"/>
  <c r="G2604" i="129"/>
  <c r="G2597" i="129"/>
  <c r="G2602" i="129"/>
  <c r="G2601" i="129"/>
  <c r="G2600" i="129"/>
  <c r="G2599" i="129"/>
  <c r="G2598" i="129"/>
  <c r="G2588" i="129"/>
  <c r="G2587" i="129"/>
  <c r="G2586" i="129"/>
  <c r="G2585" i="129"/>
  <c r="G2584" i="129"/>
  <c r="G2583" i="129"/>
  <c r="G2581" i="129"/>
  <c r="G2580" i="129"/>
  <c r="G2579" i="129"/>
  <c r="G2578" i="129"/>
  <c r="G2577" i="129"/>
  <c r="G2576" i="129"/>
  <c r="G2574" i="129"/>
  <c r="G2573" i="129"/>
  <c r="G2572" i="129"/>
  <c r="G2571" i="129"/>
  <c r="G2570" i="129"/>
  <c r="G2569" i="129"/>
  <c r="G2567" i="129"/>
  <c r="G2566" i="129"/>
  <c r="G2565" i="129"/>
  <c r="G2564" i="129"/>
  <c r="G2563" i="129"/>
  <c r="G2562" i="129"/>
  <c r="G2560" i="129"/>
  <c r="G2559" i="129"/>
  <c r="G2558" i="129"/>
  <c r="G2557" i="129"/>
  <c r="G2556" i="129"/>
  <c r="G2555" i="129"/>
  <c r="G2553" i="129"/>
  <c r="G2552" i="129"/>
  <c r="G2551" i="129"/>
  <c r="G2550" i="129"/>
  <c r="G2549" i="129"/>
  <c r="G2548" i="129"/>
  <c r="E2682" i="129"/>
  <c r="E2681" i="129"/>
  <c r="E2680" i="129"/>
  <c r="H138" i="55"/>
  <c r="H137" i="55"/>
  <c r="H136" i="55"/>
  <c r="H135" i="55"/>
  <c r="H133" i="55"/>
  <c r="H132" i="55"/>
  <c r="H131" i="55"/>
  <c r="H130" i="55"/>
  <c r="H128" i="55"/>
  <c r="H127" i="55"/>
  <c r="H126" i="55"/>
  <c r="H125" i="55"/>
  <c r="H123" i="55"/>
  <c r="H122" i="55"/>
  <c r="H121" i="55"/>
  <c r="H120" i="55"/>
  <c r="H119" i="55"/>
  <c r="H118" i="55"/>
  <c r="H114" i="55"/>
  <c r="H113" i="55"/>
  <c r="H112" i="55"/>
  <c r="H111" i="55"/>
  <c r="H110" i="55"/>
  <c r="H109" i="55"/>
  <c r="H108" i="55"/>
  <c r="H107" i="55"/>
  <c r="H106" i="55"/>
  <c r="H105" i="55"/>
  <c r="H103" i="55"/>
  <c r="H102" i="55"/>
  <c r="H101" i="55"/>
  <c r="H99" i="55"/>
  <c r="H98" i="55"/>
  <c r="H97" i="55"/>
  <c r="H96" i="55"/>
  <c r="H94" i="55"/>
  <c r="H93" i="55"/>
  <c r="H92" i="55"/>
  <c r="H91" i="55"/>
  <c r="H90" i="55"/>
  <c r="H89" i="55"/>
  <c r="H87" i="55"/>
  <c r="H86" i="55"/>
  <c r="H85" i="55"/>
  <c r="H84" i="55"/>
  <c r="H83" i="55"/>
  <c r="H82" i="55"/>
  <c r="H80" i="55"/>
  <c r="H79" i="55"/>
  <c r="H78" i="55"/>
  <c r="H77" i="55"/>
  <c r="H76" i="55"/>
  <c r="H75" i="55"/>
  <c r="H73" i="55"/>
  <c r="H72" i="55"/>
  <c r="H71" i="55"/>
  <c r="H70" i="55"/>
  <c r="H69" i="55"/>
  <c r="H68" i="55"/>
  <c r="H66" i="55"/>
  <c r="H65" i="55"/>
  <c r="H64" i="55"/>
  <c r="H62" i="55"/>
  <c r="H61" i="55"/>
  <c r="H60" i="55"/>
  <c r="H58" i="55"/>
  <c r="H57" i="55"/>
  <c r="H56" i="55"/>
  <c r="H55" i="55"/>
  <c r="H54" i="55"/>
  <c r="H53" i="55"/>
  <c r="H46" i="55"/>
  <c r="H51" i="55"/>
  <c r="H50" i="55"/>
  <c r="H49" i="55"/>
  <c r="H48" i="55"/>
  <c r="H47" i="55"/>
  <c r="H39" i="55"/>
  <c r="H44" i="55"/>
  <c r="H43" i="55"/>
  <c r="H42" i="55"/>
  <c r="H41" i="55"/>
  <c r="H40" i="55"/>
  <c r="H37" i="55"/>
  <c r="H36" i="55"/>
  <c r="H35" i="55"/>
  <c r="H34" i="55"/>
  <c r="H33" i="55"/>
  <c r="H32" i="55"/>
  <c r="H30" i="55"/>
  <c r="H29" i="55"/>
  <c r="H28" i="55"/>
  <c r="H27" i="55"/>
  <c r="H26" i="55"/>
  <c r="H25" i="55"/>
  <c r="H23" i="55"/>
  <c r="H22" i="55"/>
  <c r="H21" i="55"/>
  <c r="H20" i="55"/>
  <c r="H19" i="55"/>
  <c r="H18" i="55"/>
  <c r="H16" i="55"/>
  <c r="H15" i="55"/>
  <c r="H14" i="55"/>
  <c r="H13" i="55"/>
  <c r="H12" i="55"/>
  <c r="H11" i="55"/>
  <c r="H9" i="55"/>
  <c r="H8" i="55"/>
  <c r="H7" i="55"/>
  <c r="H6" i="55"/>
  <c r="H5" i="55"/>
  <c r="H4" i="55"/>
  <c r="H42" i="64"/>
  <c r="H41" i="64"/>
  <c r="H40" i="64"/>
  <c r="H39" i="64"/>
  <c r="H38" i="64"/>
  <c r="H37" i="64"/>
  <c r="H36" i="64"/>
  <c r="H35" i="64"/>
  <c r="H34" i="64"/>
  <c r="H33" i="64"/>
  <c r="H31" i="64"/>
  <c r="H29" i="64"/>
  <c r="H28" i="64"/>
  <c r="H27" i="64"/>
  <c r="H25" i="64"/>
  <c r="H24" i="64"/>
  <c r="H21" i="64"/>
  <c r="H20" i="64"/>
  <c r="H19" i="64"/>
  <c r="H18" i="64"/>
  <c r="H17" i="64"/>
  <c r="H16" i="64"/>
  <c r="H14" i="64"/>
  <c r="H13" i="64"/>
  <c r="H12" i="64"/>
  <c r="H11" i="64"/>
  <c r="H10" i="64"/>
  <c r="H9" i="64"/>
  <c r="H7" i="64"/>
  <c r="H6" i="64"/>
  <c r="H5" i="64"/>
  <c r="H4" i="64"/>
  <c r="E2505" i="129"/>
  <c r="E2512" i="129"/>
  <c r="E2520" i="129"/>
  <c r="E2529" i="129"/>
  <c r="E2537" i="129"/>
  <c r="F11" i="120"/>
  <c r="F12" i="120"/>
  <c r="F13" i="120"/>
  <c r="F14" i="120"/>
  <c r="F15" i="120"/>
  <c r="F16" i="120"/>
  <c r="F17" i="120"/>
  <c r="F2464" i="129" a="1"/>
  <c r="F2465" i="129" s="1"/>
  <c r="G2465" i="129" s="1"/>
  <c r="D2464" i="129" a="1"/>
  <c r="D2464" i="129" s="1"/>
  <c r="H9" i="120"/>
  <c r="H8" i="120"/>
  <c r="H7" i="120"/>
  <c r="H6" i="120"/>
  <c r="H5" i="120"/>
  <c r="H4" i="120"/>
  <c r="F4492" i="129" a="1"/>
  <c r="F4492" i="129" s="1"/>
  <c r="G4492" i="129" s="1"/>
  <c r="E4492" i="129"/>
  <c r="E4491" i="129"/>
  <c r="H17" i="97"/>
  <c r="H59" i="119"/>
  <c r="H65" i="119"/>
  <c r="H64" i="119"/>
  <c r="H63" i="119"/>
  <c r="H62" i="119"/>
  <c r="H61" i="119"/>
  <c r="H60" i="119"/>
  <c r="H49" i="119"/>
  <c r="H68" i="119"/>
  <c r="H67" i="119"/>
  <c r="G2460" i="129"/>
  <c r="G2459" i="129"/>
  <c r="G2457" i="129"/>
  <c r="G2456" i="129"/>
  <c r="G2455" i="129"/>
  <c r="G2454" i="129"/>
  <c r="G2453" i="129"/>
  <c r="G2452" i="129"/>
  <c r="G2451" i="129"/>
  <c r="G2449" i="129"/>
  <c r="G2448" i="129"/>
  <c r="G2447" i="129"/>
  <c r="G2446" i="129"/>
  <c r="G2445" i="129"/>
  <c r="G2444" i="129"/>
  <c r="G2443" i="129"/>
  <c r="E2460" i="129"/>
  <c r="E2459" i="129"/>
  <c r="E2458" i="129"/>
  <c r="G2441" i="129"/>
  <c r="G2440" i="129"/>
  <c r="G2439" i="129"/>
  <c r="H48" i="119"/>
  <c r="H47" i="119"/>
  <c r="F2396" i="129" a="1"/>
  <c r="F2396" i="129" s="1"/>
  <c r="G2396" i="129" s="1"/>
  <c r="D2396" i="129" a="1"/>
  <c r="D2396" i="129" s="1"/>
  <c r="E2396" i="129" s="1"/>
  <c r="H12" i="119"/>
  <c r="H11" i="119"/>
  <c r="H10" i="119"/>
  <c r="H9" i="119"/>
  <c r="H8" i="119"/>
  <c r="H7" i="119"/>
  <c r="H6" i="119"/>
  <c r="H5" i="119"/>
  <c r="H4" i="119"/>
  <c r="G2392" i="129"/>
  <c r="G2391" i="129"/>
  <c r="G2390" i="129"/>
  <c r="G2389" i="129"/>
  <c r="G2388" i="129"/>
  <c r="G2387" i="129"/>
  <c r="G2386" i="129"/>
  <c r="G2385" i="129"/>
  <c r="G2384" i="129"/>
  <c r="G2383" i="129"/>
  <c r="G2382" i="129"/>
  <c r="G2381" i="129"/>
  <c r="G2380" i="129"/>
  <c r="G2379" i="129"/>
  <c r="G2378" i="129"/>
  <c r="G2377" i="129"/>
  <c r="G2376" i="129"/>
  <c r="G2375" i="129"/>
  <c r="G2374" i="129"/>
  <c r="G2373" i="129"/>
  <c r="G2372" i="129"/>
  <c r="G2370" i="129"/>
  <c r="G2369" i="129"/>
  <c r="G2368" i="129"/>
  <c r="G2367" i="129"/>
  <c r="G2366" i="129"/>
  <c r="G2365" i="129"/>
  <c r="G2364" i="129"/>
  <c r="G2363" i="129"/>
  <c r="G2362" i="129"/>
  <c r="G2361" i="129"/>
  <c r="G2360" i="129"/>
  <c r="G2359" i="129"/>
  <c r="G2358" i="129"/>
  <c r="G2357" i="129"/>
  <c r="G2356" i="129"/>
  <c r="G2355" i="129"/>
  <c r="G2354" i="129"/>
  <c r="G2353" i="129"/>
  <c r="G2352" i="129"/>
  <c r="G2351" i="129"/>
  <c r="G2350" i="129"/>
  <c r="H32" i="118"/>
  <c r="H23" i="118"/>
  <c r="H24" i="118"/>
  <c r="H22" i="118"/>
  <c r="H21" i="118"/>
  <c r="H20" i="118"/>
  <c r="H19" i="118"/>
  <c r="H18" i="118"/>
  <c r="H17" i="118"/>
  <c r="H16" i="118"/>
  <c r="H15" i="118"/>
  <c r="H14" i="118"/>
  <c r="H13" i="118"/>
  <c r="H12" i="118"/>
  <c r="H11" i="118"/>
  <c r="H10" i="118"/>
  <c r="H9" i="118"/>
  <c r="H8" i="118"/>
  <c r="H7" i="118"/>
  <c r="H6" i="118"/>
  <c r="H5" i="118"/>
  <c r="H4" i="118"/>
  <c r="G2346" i="129"/>
  <c r="G2345" i="129"/>
  <c r="G2344" i="129"/>
  <c r="G2342" i="129"/>
  <c r="G2341" i="129"/>
  <c r="G2340" i="129"/>
  <c r="G2339" i="129"/>
  <c r="G2338" i="129"/>
  <c r="G2337" i="129"/>
  <c r="G2336" i="129"/>
  <c r="G2335" i="129"/>
  <c r="G2334" i="129"/>
  <c r="G2333" i="129"/>
  <c r="G2332" i="129"/>
  <c r="G2331" i="129"/>
  <c r="G2329" i="129"/>
  <c r="G2328" i="129"/>
  <c r="G2327" i="129"/>
  <c r="G2326" i="129"/>
  <c r="G2325" i="129"/>
  <c r="G2324" i="129"/>
  <c r="G2323" i="129"/>
  <c r="G2322" i="129"/>
  <c r="G2321" i="129"/>
  <c r="G2320" i="129"/>
  <c r="G2319" i="129"/>
  <c r="G2318" i="129"/>
  <c r="E2341" i="129"/>
  <c r="H32" i="117"/>
  <c r="H31" i="117"/>
  <c r="H30" i="117"/>
  <c r="H28" i="117"/>
  <c r="H27" i="117"/>
  <c r="H26" i="117"/>
  <c r="H25" i="117"/>
  <c r="H24" i="117"/>
  <c r="H23" i="117"/>
  <c r="H22" i="117"/>
  <c r="H21" i="117"/>
  <c r="H20" i="117"/>
  <c r="H19" i="117"/>
  <c r="H18" i="117"/>
  <c r="H17" i="117"/>
  <c r="H15" i="117"/>
  <c r="H14" i="117"/>
  <c r="H13" i="117"/>
  <c r="H12" i="117"/>
  <c r="H11" i="117"/>
  <c r="H10" i="117"/>
  <c r="H9" i="117"/>
  <c r="H8" i="117"/>
  <c r="H7" i="117"/>
  <c r="H6" i="117"/>
  <c r="H5" i="117"/>
  <c r="H4" i="117"/>
  <c r="G2148" i="129"/>
  <c r="E2148" i="129"/>
  <c r="G2135" i="129"/>
  <c r="E2135" i="129"/>
  <c r="H111" i="116"/>
  <c r="H98" i="116"/>
  <c r="E2314" i="129"/>
  <c r="E2313" i="129"/>
  <c r="E2312" i="129"/>
  <c r="E2311" i="129"/>
  <c r="E2309" i="129"/>
  <c r="E2308" i="129"/>
  <c r="E2307" i="129"/>
  <c r="E2306" i="129"/>
  <c r="E2305" i="129"/>
  <c r="E2303" i="129"/>
  <c r="E2302" i="129"/>
  <c r="E2301" i="129"/>
  <c r="E2300" i="129"/>
  <c r="E2299" i="129"/>
  <c r="E2298" i="129"/>
  <c r="E2297" i="129"/>
  <c r="E2296" i="129"/>
  <c r="E2295" i="129"/>
  <c r="E2294" i="129"/>
  <c r="E2293" i="129"/>
  <c r="E2292" i="129"/>
  <c r="E2291" i="129"/>
  <c r="E2290" i="129"/>
  <c r="E2289" i="129"/>
  <c r="E2288" i="129"/>
  <c r="E2287" i="129"/>
  <c r="E2286" i="129"/>
  <c r="E2285" i="129"/>
  <c r="E2284" i="129"/>
  <c r="E2283" i="129"/>
  <c r="E2282" i="129"/>
  <c r="E2281" i="129"/>
  <c r="E2280" i="129"/>
  <c r="E2279" i="129"/>
  <c r="E2278" i="129"/>
  <c r="E2276" i="129"/>
  <c r="E2275" i="129"/>
  <c r="E2274" i="129"/>
  <c r="E2273" i="129"/>
  <c r="E2272" i="129"/>
  <c r="E2271" i="129"/>
  <c r="E2270" i="129"/>
  <c r="E2269" i="129"/>
  <c r="E2267" i="129"/>
  <c r="E2266" i="129"/>
  <c r="E2265" i="129"/>
  <c r="E2264" i="129"/>
  <c r="E2263" i="129"/>
  <c r="E2262" i="129"/>
  <c r="E2261" i="129"/>
  <c r="E2260" i="129"/>
  <c r="E2258" i="129"/>
  <c r="E2257" i="129"/>
  <c r="E2256" i="129"/>
  <c r="E2255" i="129"/>
  <c r="E2254" i="129"/>
  <c r="E2253" i="129"/>
  <c r="E2252" i="129"/>
  <c r="E2251" i="129"/>
  <c r="E2250" i="129"/>
  <c r="E2249" i="129"/>
  <c r="E2248" i="129"/>
  <c r="E2247" i="129"/>
  <c r="E2246" i="129"/>
  <c r="E2245" i="129"/>
  <c r="E2244" i="129"/>
  <c r="E2243" i="129"/>
  <c r="E2242" i="129"/>
  <c r="E2241" i="129"/>
  <c r="E2240" i="129"/>
  <c r="E2239" i="129"/>
  <c r="E2238" i="129"/>
  <c r="E2237" i="129"/>
  <c r="E2236" i="129"/>
  <c r="E2235" i="129"/>
  <c r="E2234" i="129"/>
  <c r="E2233" i="129"/>
  <c r="E2231" i="129"/>
  <c r="E2230" i="129"/>
  <c r="E2229" i="129"/>
  <c r="E2228" i="129"/>
  <c r="E2227" i="129"/>
  <c r="E2226" i="129"/>
  <c r="E2225" i="129"/>
  <c r="E2224" i="129"/>
  <c r="E2223" i="129"/>
  <c r="E2222" i="129"/>
  <c r="E2221" i="129"/>
  <c r="E2220" i="129"/>
  <c r="E2219" i="129"/>
  <c r="E2218" i="129"/>
  <c r="E2217" i="129"/>
  <c r="E2216" i="129"/>
  <c r="E2215" i="129"/>
  <c r="E2213" i="129"/>
  <c r="E2212" i="129"/>
  <c r="E2211" i="129"/>
  <c r="E2210" i="129"/>
  <c r="E2209" i="129"/>
  <c r="E2208" i="129"/>
  <c r="E2207" i="129"/>
  <c r="E2206" i="129"/>
  <c r="E2205" i="129"/>
  <c r="E2204" i="129"/>
  <c r="E2203" i="129"/>
  <c r="E2202" i="129"/>
  <c r="E2201" i="129"/>
  <c r="E2200" i="129"/>
  <c r="E2199" i="129"/>
  <c r="E2198" i="129"/>
  <c r="E2197" i="129"/>
  <c r="E2195" i="129"/>
  <c r="E2194" i="129"/>
  <c r="E2193" i="129"/>
  <c r="E2192" i="129"/>
  <c r="E2191" i="129"/>
  <c r="E2190" i="129"/>
  <c r="E2189" i="129"/>
  <c r="E2188" i="129"/>
  <c r="E2187" i="129"/>
  <c r="E2186" i="129"/>
  <c r="E2185" i="129"/>
  <c r="E2184" i="129"/>
  <c r="E2183" i="129"/>
  <c r="E2182" i="129"/>
  <c r="E2181" i="129"/>
  <c r="E2180" i="129"/>
  <c r="E2178" i="129"/>
  <c r="E2177" i="129"/>
  <c r="E2176" i="129"/>
  <c r="E2175" i="129"/>
  <c r="E2174" i="129"/>
  <c r="E2173" i="129"/>
  <c r="E2172" i="129"/>
  <c r="E2171" i="129"/>
  <c r="E2170" i="129"/>
  <c r="E2169" i="129"/>
  <c r="E2168" i="129"/>
  <c r="E2167" i="129"/>
  <c r="E2166" i="129"/>
  <c r="E2165" i="129"/>
  <c r="E2164" i="129"/>
  <c r="E2163" i="129"/>
  <c r="E2161" i="129"/>
  <c r="E2160" i="129"/>
  <c r="E2159" i="129"/>
  <c r="E2158" i="129"/>
  <c r="E2157" i="129"/>
  <c r="E2156" i="129"/>
  <c r="E2155" i="129"/>
  <c r="E2154" i="129"/>
  <c r="E2153" i="129"/>
  <c r="E2152" i="129"/>
  <c r="E2151" i="129"/>
  <c r="E2150" i="129"/>
  <c r="E2147" i="129"/>
  <c r="E2146" i="129"/>
  <c r="E2145" i="129"/>
  <c r="E2144" i="129"/>
  <c r="E2143" i="129"/>
  <c r="E2142" i="129"/>
  <c r="E2141" i="129"/>
  <c r="E2140" i="129"/>
  <c r="E2139" i="129"/>
  <c r="E2138" i="129"/>
  <c r="E2137" i="129"/>
  <c r="E2134" i="129"/>
  <c r="E2133" i="129"/>
  <c r="E2132" i="129"/>
  <c r="E2131" i="129"/>
  <c r="E2130" i="129"/>
  <c r="E2129" i="129"/>
  <c r="E2128" i="129"/>
  <c r="E2127" i="129"/>
  <c r="E2126" i="129"/>
  <c r="E2125" i="129"/>
  <c r="E2124" i="129"/>
  <c r="E2122" i="129"/>
  <c r="E2121" i="129"/>
  <c r="E2120" i="129"/>
  <c r="E2119" i="129"/>
  <c r="E2118" i="129"/>
  <c r="E2117" i="129"/>
  <c r="E2116" i="129"/>
  <c r="E2115" i="129"/>
  <c r="E2114" i="129"/>
  <c r="E2113" i="129"/>
  <c r="E2112" i="129"/>
  <c r="E2111" i="129"/>
  <c r="E2109" i="129"/>
  <c r="E2108" i="129"/>
  <c r="E2106" i="129"/>
  <c r="E2105" i="129"/>
  <c r="E2104" i="129"/>
  <c r="E2103" i="129"/>
  <c r="E2102" i="129"/>
  <c r="E2101" i="129"/>
  <c r="E2100" i="129"/>
  <c r="E2099" i="129"/>
  <c r="E2098" i="129"/>
  <c r="E2097" i="129"/>
  <c r="E2096" i="129"/>
  <c r="E2095" i="129"/>
  <c r="E2094" i="129"/>
  <c r="E2093" i="129"/>
  <c r="E2092" i="129"/>
  <c r="E2091" i="129"/>
  <c r="E2090" i="129"/>
  <c r="E2089" i="129"/>
  <c r="E2088" i="129"/>
  <c r="E2087" i="129"/>
  <c r="E2086" i="129"/>
  <c r="E2085" i="129"/>
  <c r="E2084" i="129"/>
  <c r="E2083" i="129"/>
  <c r="E2082" i="129"/>
  <c r="E2081" i="129"/>
  <c r="E2079" i="129"/>
  <c r="E2078" i="129"/>
  <c r="E2077" i="129"/>
  <c r="E2076" i="129"/>
  <c r="E2075" i="129"/>
  <c r="E2074" i="129"/>
  <c r="E2073" i="129"/>
  <c r="E2072" i="129"/>
  <c r="E2071" i="129"/>
  <c r="E2070" i="129"/>
  <c r="E2069" i="129"/>
  <c r="E2068" i="129"/>
  <c r="E2067" i="129"/>
  <c r="E2066" i="129"/>
  <c r="E2065" i="129"/>
  <c r="E2064" i="129"/>
  <c r="E2063" i="129"/>
  <c r="E2062" i="129"/>
  <c r="E2061" i="129"/>
  <c r="E2059" i="129"/>
  <c r="E2058" i="129"/>
  <c r="E2057" i="129"/>
  <c r="E2056" i="129"/>
  <c r="E2055" i="129"/>
  <c r="E2054" i="129"/>
  <c r="E2053" i="129"/>
  <c r="E2052" i="129"/>
  <c r="E2051" i="129"/>
  <c r="E2050" i="129"/>
  <c r="E2049" i="129"/>
  <c r="E2048" i="129"/>
  <c r="E2047" i="129"/>
  <c r="E2046" i="129"/>
  <c r="E2045" i="129"/>
  <c r="E2044" i="129"/>
  <c r="E2043" i="129"/>
  <c r="E2042" i="129"/>
  <c r="E2041" i="129"/>
  <c r="G2314" i="129"/>
  <c r="G2313" i="129"/>
  <c r="G2312" i="129"/>
  <c r="G2311" i="129"/>
  <c r="G2309" i="129"/>
  <c r="G2308" i="129"/>
  <c r="G2307" i="129"/>
  <c r="G2306" i="129"/>
  <c r="G2305" i="129"/>
  <c r="G2303" i="129"/>
  <c r="G2302" i="129"/>
  <c r="G2301" i="129"/>
  <c r="G2299" i="129"/>
  <c r="G2298" i="129"/>
  <c r="G2297" i="129"/>
  <c r="G2296" i="129"/>
  <c r="G2295" i="129"/>
  <c r="G2294" i="129"/>
  <c r="G2293" i="129"/>
  <c r="G2292" i="129"/>
  <c r="G2291" i="129"/>
  <c r="G2290" i="129"/>
  <c r="G2289" i="129"/>
  <c r="G2288" i="129"/>
  <c r="G2287" i="129"/>
  <c r="G2286" i="129"/>
  <c r="G2285" i="129"/>
  <c r="G2284" i="129"/>
  <c r="G2283" i="129"/>
  <c r="G2282" i="129"/>
  <c r="G2281" i="129"/>
  <c r="G2280" i="129"/>
  <c r="G2279" i="129"/>
  <c r="G2278" i="129"/>
  <c r="G2276" i="129"/>
  <c r="G2275" i="129"/>
  <c r="G2274" i="129"/>
  <c r="G2273" i="129"/>
  <c r="G2272" i="129"/>
  <c r="G2271" i="129"/>
  <c r="G2270" i="129"/>
  <c r="G2269" i="129"/>
  <c r="G2267" i="129"/>
  <c r="G2266" i="129"/>
  <c r="G2265" i="129"/>
  <c r="G2264" i="129"/>
  <c r="G2263" i="129"/>
  <c r="G2262" i="129"/>
  <c r="G2261" i="129"/>
  <c r="G2260" i="129"/>
  <c r="G2258" i="129"/>
  <c r="G2257" i="129"/>
  <c r="G2256" i="129"/>
  <c r="G2254" i="129"/>
  <c r="G2253" i="129"/>
  <c r="G2252" i="129"/>
  <c r="G2251" i="129"/>
  <c r="G2250" i="129"/>
  <c r="G2249" i="129"/>
  <c r="G2248" i="129"/>
  <c r="G2247" i="129"/>
  <c r="G2246" i="129"/>
  <c r="G2245" i="129"/>
  <c r="G2244" i="129"/>
  <c r="G2243" i="129"/>
  <c r="G2242" i="129"/>
  <c r="G2241" i="129"/>
  <c r="G2240" i="129"/>
  <c r="G2239" i="129"/>
  <c r="G2238" i="129"/>
  <c r="G2237" i="129"/>
  <c r="G2236" i="129"/>
  <c r="G2235" i="129"/>
  <c r="G2234" i="129"/>
  <c r="G2233" i="129"/>
  <c r="G2231" i="129"/>
  <c r="G2230" i="129"/>
  <c r="G2229" i="129"/>
  <c r="G2228" i="129"/>
  <c r="G2227" i="129"/>
  <c r="G2226" i="129"/>
  <c r="G2225" i="129"/>
  <c r="G2224" i="129"/>
  <c r="G2223" i="129"/>
  <c r="G2222" i="129"/>
  <c r="G2221" i="129"/>
  <c r="G2220" i="129"/>
  <c r="G2219" i="129"/>
  <c r="G2218" i="129"/>
  <c r="G2217" i="129"/>
  <c r="G2216" i="129"/>
  <c r="G2215" i="129"/>
  <c r="G2213" i="129"/>
  <c r="G2212" i="129"/>
  <c r="G2211" i="129"/>
  <c r="G2210" i="129"/>
  <c r="G2209" i="129"/>
  <c r="G2208" i="129"/>
  <c r="G2207" i="129"/>
  <c r="G2206" i="129"/>
  <c r="G2205" i="129"/>
  <c r="G2204" i="129"/>
  <c r="G2203" i="129"/>
  <c r="G2202" i="129"/>
  <c r="G2201" i="129"/>
  <c r="G2200" i="129"/>
  <c r="G2199" i="129"/>
  <c r="G2198" i="129"/>
  <c r="G2197" i="129"/>
  <c r="G2195" i="129"/>
  <c r="G2194" i="129"/>
  <c r="G2193" i="129"/>
  <c r="G2192" i="129"/>
  <c r="G2191" i="129"/>
  <c r="G2190" i="129"/>
  <c r="G2189" i="129"/>
  <c r="G2188" i="129"/>
  <c r="G2187" i="129"/>
  <c r="G2186" i="129"/>
  <c r="G2185" i="129"/>
  <c r="G2184" i="129"/>
  <c r="G2183" i="129"/>
  <c r="G2182" i="129"/>
  <c r="G2181" i="129"/>
  <c r="G2180" i="129"/>
  <c r="G2178" i="129"/>
  <c r="G2177" i="129"/>
  <c r="G2176" i="129"/>
  <c r="G2175" i="129"/>
  <c r="G2174" i="129"/>
  <c r="G2173" i="129"/>
  <c r="G2172" i="129"/>
  <c r="G2171" i="129"/>
  <c r="G2170" i="129"/>
  <c r="G2169" i="129"/>
  <c r="G2168" i="129"/>
  <c r="G2167" i="129"/>
  <c r="G2166" i="129"/>
  <c r="G2165" i="129"/>
  <c r="G2164" i="129"/>
  <c r="G2163" i="129"/>
  <c r="G2161" i="129"/>
  <c r="G2160" i="129"/>
  <c r="G2159" i="129"/>
  <c r="G2158" i="129"/>
  <c r="G2157" i="129"/>
  <c r="G2155" i="129"/>
  <c r="G2154" i="129"/>
  <c r="G2153" i="129"/>
  <c r="G2152" i="129"/>
  <c r="G2151" i="129"/>
  <c r="G2150" i="129"/>
  <c r="G2147" i="129"/>
  <c r="G2146" i="129"/>
  <c r="G2145" i="129"/>
  <c r="G2144" i="129"/>
  <c r="G2143" i="129"/>
  <c r="G2142" i="129"/>
  <c r="G2141" i="129"/>
  <c r="G2140" i="129"/>
  <c r="G2139" i="129"/>
  <c r="G2138" i="129"/>
  <c r="G2137" i="129"/>
  <c r="G2134" i="129"/>
  <c r="G2133" i="129"/>
  <c r="G2132" i="129"/>
  <c r="G2131" i="129"/>
  <c r="G2130" i="129"/>
  <c r="G2129" i="129"/>
  <c r="G2128" i="129"/>
  <c r="G2127" i="129"/>
  <c r="G2126" i="129"/>
  <c r="G2125" i="129"/>
  <c r="G2124" i="129"/>
  <c r="G2122" i="129"/>
  <c r="G2121" i="129"/>
  <c r="G2120" i="129"/>
  <c r="G2119" i="129"/>
  <c r="G2118" i="129"/>
  <c r="G2117" i="129"/>
  <c r="G2114" i="129"/>
  <c r="G2113" i="129"/>
  <c r="G2112" i="129"/>
  <c r="G2111" i="129"/>
  <c r="G2109" i="129"/>
  <c r="G2108" i="129"/>
  <c r="G2106" i="129"/>
  <c r="G2105" i="129"/>
  <c r="G2104" i="129"/>
  <c r="G2103" i="129"/>
  <c r="G2102" i="129"/>
  <c r="G2101" i="129"/>
  <c r="G2100" i="129"/>
  <c r="G2099" i="129"/>
  <c r="G2098" i="129"/>
  <c r="G2097" i="129"/>
  <c r="G2096" i="129"/>
  <c r="G2095" i="129"/>
  <c r="G2094" i="129"/>
  <c r="G2093" i="129"/>
  <c r="G2092" i="129"/>
  <c r="G2091" i="129"/>
  <c r="G2090" i="129"/>
  <c r="G2089" i="129"/>
  <c r="G2088" i="129"/>
  <c r="G2087" i="129"/>
  <c r="G2086" i="129"/>
  <c r="G2085" i="129"/>
  <c r="G2084" i="129"/>
  <c r="G2083" i="129"/>
  <c r="G2082" i="129"/>
  <c r="G2081" i="129"/>
  <c r="G2079" i="129"/>
  <c r="G2078" i="129"/>
  <c r="G2077" i="129"/>
  <c r="G2076" i="129"/>
  <c r="G2075" i="129"/>
  <c r="G2074" i="129"/>
  <c r="G2073" i="129"/>
  <c r="G2072" i="129"/>
  <c r="G2071" i="129"/>
  <c r="G2070" i="129"/>
  <c r="G2069" i="129"/>
  <c r="G2068" i="129"/>
  <c r="G2067" i="129"/>
  <c r="G2066" i="129"/>
  <c r="G2065" i="129"/>
  <c r="G2064" i="129"/>
  <c r="G2063" i="129"/>
  <c r="G2062" i="129"/>
  <c r="G2061" i="129"/>
  <c r="G2059" i="129"/>
  <c r="G2058" i="129"/>
  <c r="G2057" i="129"/>
  <c r="G2056" i="129"/>
  <c r="G2055" i="129"/>
  <c r="G2054" i="129"/>
  <c r="G2053" i="129"/>
  <c r="G2052" i="129"/>
  <c r="G2051" i="129"/>
  <c r="G2050" i="129"/>
  <c r="G2049" i="129"/>
  <c r="G2048" i="129"/>
  <c r="G2047" i="129"/>
  <c r="G2046" i="129"/>
  <c r="G2045" i="129"/>
  <c r="G2044" i="129"/>
  <c r="G2043" i="129"/>
  <c r="G2042" i="129"/>
  <c r="G2041" i="129"/>
  <c r="H277" i="116"/>
  <c r="H47" i="116"/>
  <c r="H44" i="116"/>
  <c r="H10" i="116"/>
  <c r="H9" i="116"/>
  <c r="H5" i="116"/>
  <c r="H4" i="116"/>
  <c r="H22" i="116"/>
  <c r="H276" i="116"/>
  <c r="H275" i="116"/>
  <c r="H274" i="116"/>
  <c r="H272" i="116"/>
  <c r="H271" i="116"/>
  <c r="H270" i="116"/>
  <c r="H269" i="116"/>
  <c r="H268" i="116"/>
  <c r="H266" i="116"/>
  <c r="H265" i="116"/>
  <c r="H264" i="116"/>
  <c r="H262" i="116"/>
  <c r="H261" i="116"/>
  <c r="H260" i="116"/>
  <c r="H259" i="116"/>
  <c r="H258" i="116"/>
  <c r="H257" i="116"/>
  <c r="H256" i="116"/>
  <c r="H255" i="116"/>
  <c r="H254" i="116"/>
  <c r="H253" i="116"/>
  <c r="H252" i="116"/>
  <c r="H251" i="116"/>
  <c r="H250" i="116"/>
  <c r="H249" i="116"/>
  <c r="H248" i="116"/>
  <c r="H247" i="116"/>
  <c r="H246" i="116"/>
  <c r="H245" i="116"/>
  <c r="H244" i="116"/>
  <c r="H243" i="116"/>
  <c r="H242" i="116"/>
  <c r="H241" i="116"/>
  <c r="H239" i="116"/>
  <c r="H238" i="116"/>
  <c r="H237" i="116"/>
  <c r="H236" i="116"/>
  <c r="H235" i="116"/>
  <c r="H234" i="116"/>
  <c r="H233" i="116"/>
  <c r="H232" i="116"/>
  <c r="H230" i="116"/>
  <c r="H229" i="116"/>
  <c r="H228" i="116"/>
  <c r="H227" i="116"/>
  <c r="H226" i="116"/>
  <c r="H225" i="116"/>
  <c r="H224" i="116"/>
  <c r="H223" i="116"/>
  <c r="H221" i="116"/>
  <c r="H220" i="116"/>
  <c r="H219" i="116"/>
  <c r="H217" i="116"/>
  <c r="H216" i="116"/>
  <c r="H215" i="116"/>
  <c r="H214" i="116"/>
  <c r="H213" i="116"/>
  <c r="H212" i="116"/>
  <c r="H211" i="116"/>
  <c r="H210" i="116"/>
  <c r="H209" i="116"/>
  <c r="H208" i="116"/>
  <c r="H207" i="116"/>
  <c r="H206" i="116"/>
  <c r="H205" i="116"/>
  <c r="H204" i="116"/>
  <c r="H203" i="116"/>
  <c r="H202" i="116"/>
  <c r="H201" i="116"/>
  <c r="H200" i="116"/>
  <c r="H199" i="116"/>
  <c r="H198" i="116"/>
  <c r="H197" i="116"/>
  <c r="H196" i="116"/>
  <c r="H194" i="116"/>
  <c r="H193" i="116"/>
  <c r="H192" i="116"/>
  <c r="H191" i="116"/>
  <c r="H190" i="116"/>
  <c r="H189" i="116"/>
  <c r="H188" i="116"/>
  <c r="H187" i="116"/>
  <c r="H186" i="116"/>
  <c r="H185" i="116"/>
  <c r="H184" i="116"/>
  <c r="H183" i="116"/>
  <c r="H182" i="116"/>
  <c r="H181" i="116"/>
  <c r="H180" i="116"/>
  <c r="H179" i="116"/>
  <c r="H178" i="116"/>
  <c r="H176" i="116"/>
  <c r="H175" i="116"/>
  <c r="H174" i="116"/>
  <c r="H173" i="116"/>
  <c r="H172" i="116"/>
  <c r="H171" i="116"/>
  <c r="H170" i="116"/>
  <c r="H169" i="116"/>
  <c r="H168" i="116"/>
  <c r="H167" i="116"/>
  <c r="H166" i="116"/>
  <c r="H165" i="116"/>
  <c r="H164" i="116"/>
  <c r="H163" i="116"/>
  <c r="H162" i="116"/>
  <c r="H161" i="116"/>
  <c r="H160" i="116"/>
  <c r="H158" i="116"/>
  <c r="H157" i="116"/>
  <c r="H156" i="116"/>
  <c r="H155" i="116"/>
  <c r="H154" i="116"/>
  <c r="H153" i="116"/>
  <c r="H152" i="116"/>
  <c r="H151" i="116"/>
  <c r="H150" i="116"/>
  <c r="H149" i="116"/>
  <c r="H148" i="116"/>
  <c r="H147" i="116"/>
  <c r="H146" i="116"/>
  <c r="H145" i="116"/>
  <c r="H144" i="116"/>
  <c r="H143" i="116"/>
  <c r="H141" i="116"/>
  <c r="H140" i="116"/>
  <c r="H139" i="116"/>
  <c r="H138" i="116"/>
  <c r="H137" i="116"/>
  <c r="H136" i="116"/>
  <c r="H135" i="116"/>
  <c r="H134" i="116"/>
  <c r="H133" i="116"/>
  <c r="H132" i="116"/>
  <c r="H131" i="116"/>
  <c r="H130" i="116"/>
  <c r="H129" i="116"/>
  <c r="H128" i="116"/>
  <c r="H127" i="116"/>
  <c r="H126" i="116"/>
  <c r="H124" i="116"/>
  <c r="H123" i="116"/>
  <c r="H122" i="116"/>
  <c r="H121" i="116"/>
  <c r="H120" i="116"/>
  <c r="H118" i="116"/>
  <c r="H117" i="116"/>
  <c r="H116" i="116"/>
  <c r="H115" i="116"/>
  <c r="H114" i="116"/>
  <c r="H113" i="116"/>
  <c r="H110" i="116"/>
  <c r="H109" i="116"/>
  <c r="H108" i="116"/>
  <c r="H107" i="116"/>
  <c r="H106" i="116"/>
  <c r="H105" i="116"/>
  <c r="H104" i="116"/>
  <c r="H103" i="116"/>
  <c r="H102" i="116"/>
  <c r="H101" i="116"/>
  <c r="H100" i="116"/>
  <c r="H97" i="116"/>
  <c r="H96" i="116"/>
  <c r="H95" i="116"/>
  <c r="H94" i="116"/>
  <c r="H93" i="116"/>
  <c r="H92" i="116"/>
  <c r="H91" i="116"/>
  <c r="H90" i="116"/>
  <c r="H89" i="116"/>
  <c r="H88" i="116"/>
  <c r="H87" i="116"/>
  <c r="H85" i="116"/>
  <c r="H84" i="116"/>
  <c r="H83" i="116"/>
  <c r="H82" i="116"/>
  <c r="H81" i="116"/>
  <c r="H80" i="116"/>
  <c r="H77" i="116"/>
  <c r="H76" i="116"/>
  <c r="H75" i="116"/>
  <c r="H74" i="116"/>
  <c r="H72" i="116"/>
  <c r="H71" i="116"/>
  <c r="H69" i="116"/>
  <c r="H68" i="116"/>
  <c r="H67" i="116"/>
  <c r="H66" i="116"/>
  <c r="H65" i="116"/>
  <c r="H64" i="116"/>
  <c r="H63" i="116"/>
  <c r="H62" i="116"/>
  <c r="H61" i="116"/>
  <c r="H60" i="116"/>
  <c r="H59" i="116"/>
  <c r="H58" i="116"/>
  <c r="H57" i="116"/>
  <c r="H56" i="116"/>
  <c r="H55" i="116"/>
  <c r="H54" i="116"/>
  <c r="H53" i="116"/>
  <c r="H52" i="116"/>
  <c r="H51" i="116"/>
  <c r="H50" i="116"/>
  <c r="H49" i="116"/>
  <c r="H48" i="116"/>
  <c r="H46" i="116"/>
  <c r="H45" i="116"/>
  <c r="H42" i="116"/>
  <c r="H41" i="116"/>
  <c r="H40" i="116"/>
  <c r="H39" i="116"/>
  <c r="H38" i="116"/>
  <c r="H37" i="116"/>
  <c r="H36" i="116"/>
  <c r="H35" i="116"/>
  <c r="H34" i="116"/>
  <c r="H33" i="116"/>
  <c r="H32" i="116"/>
  <c r="H31" i="116"/>
  <c r="H30" i="116"/>
  <c r="H29" i="116"/>
  <c r="H28" i="116"/>
  <c r="H27" i="116"/>
  <c r="H26" i="116"/>
  <c r="H25" i="116"/>
  <c r="H24" i="116"/>
  <c r="H21" i="116"/>
  <c r="H20" i="116"/>
  <c r="H19" i="116"/>
  <c r="H18" i="116"/>
  <c r="H17" i="116"/>
  <c r="H16" i="116"/>
  <c r="H15" i="116"/>
  <c r="H14" i="116"/>
  <c r="H13" i="116"/>
  <c r="H12" i="116"/>
  <c r="H11" i="116"/>
  <c r="H8" i="116"/>
  <c r="H7" i="116"/>
  <c r="H6" i="116"/>
  <c r="G2016" i="129"/>
  <c r="E2016" i="129"/>
  <c r="H4" i="112"/>
  <c r="H5" i="112"/>
  <c r="H6" i="112"/>
  <c r="H7" i="112"/>
  <c r="H8" i="112"/>
  <c r="H9" i="112"/>
  <c r="H10" i="112"/>
  <c r="H11" i="112"/>
  <c r="H12" i="112"/>
  <c r="H13" i="112"/>
  <c r="H14" i="112"/>
  <c r="H16" i="112"/>
  <c r="H17" i="112"/>
  <c r="H18" i="112"/>
  <c r="H19" i="112"/>
  <c r="H20" i="112"/>
  <c r="H21" i="112"/>
  <c r="H22" i="112"/>
  <c r="H23" i="112"/>
  <c r="H24" i="112"/>
  <c r="H3" i="112"/>
  <c r="G1995" i="129"/>
  <c r="E1994" i="129"/>
  <c r="H22" i="63"/>
  <c r="H4" i="63"/>
  <c r="H5" i="63"/>
  <c r="H6" i="63"/>
  <c r="H7" i="63"/>
  <c r="H8" i="63"/>
  <c r="H9" i="63"/>
  <c r="H10" i="63"/>
  <c r="H11" i="63"/>
  <c r="H14" i="63"/>
  <c r="H15" i="63"/>
  <c r="H16" i="63"/>
  <c r="H17" i="63"/>
  <c r="H18" i="63"/>
  <c r="H19" i="63"/>
  <c r="H20" i="63"/>
  <c r="H21" i="63"/>
  <c r="H3" i="63"/>
  <c r="F1318" i="129" a="1"/>
  <c r="F1318" i="129" s="1"/>
  <c r="G1318" i="129" s="1"/>
  <c r="D1318" i="129" a="1"/>
  <c r="D1318" i="129" s="1"/>
  <c r="E1318" i="129" s="1"/>
  <c r="F1127" i="129" a="1"/>
  <c r="F1277" i="129" s="1"/>
  <c r="G1277" i="129" s="1"/>
  <c r="D1127" i="129" a="1"/>
  <c r="D1127" i="129" s="1"/>
  <c r="E1127" i="129" s="1"/>
  <c r="H4" i="111"/>
  <c r="H5" i="111"/>
  <c r="H6" i="111"/>
  <c r="H7" i="111"/>
  <c r="H8" i="111"/>
  <c r="H9" i="111"/>
  <c r="H10" i="111"/>
  <c r="H11" i="111"/>
  <c r="H12" i="111"/>
  <c r="H13" i="111"/>
  <c r="H14" i="111"/>
  <c r="H15" i="111"/>
  <c r="H16" i="111"/>
  <c r="H17" i="111"/>
  <c r="H18" i="111"/>
  <c r="H19" i="111"/>
  <c r="H20" i="111"/>
  <c r="H21" i="111"/>
  <c r="H22" i="111"/>
  <c r="H23" i="111"/>
  <c r="H24" i="111"/>
  <c r="H25" i="111"/>
  <c r="H26" i="111"/>
  <c r="H27" i="111"/>
  <c r="H28" i="111"/>
  <c r="H29" i="111"/>
  <c r="H30" i="111"/>
  <c r="H31" i="111"/>
  <c r="H32" i="111"/>
  <c r="H33" i="111"/>
  <c r="H34" i="111"/>
  <c r="H35" i="111"/>
  <c r="H36" i="111"/>
  <c r="H37" i="111"/>
  <c r="H38" i="111"/>
  <c r="H39" i="111"/>
  <c r="H40" i="111"/>
  <c r="H41" i="111"/>
  <c r="H42" i="111"/>
  <c r="H43" i="111"/>
  <c r="H44" i="111"/>
  <c r="H45" i="111"/>
  <c r="H46" i="111"/>
  <c r="H47" i="111"/>
  <c r="H48" i="111"/>
  <c r="H49" i="111"/>
  <c r="H50" i="111"/>
  <c r="H51" i="111"/>
  <c r="H52" i="111"/>
  <c r="H53" i="111"/>
  <c r="H54" i="111"/>
  <c r="H55" i="111"/>
  <c r="H56" i="111"/>
  <c r="H57" i="111"/>
  <c r="H58" i="111"/>
  <c r="H59" i="111"/>
  <c r="H60" i="111"/>
  <c r="H61" i="111"/>
  <c r="H62" i="111"/>
  <c r="H63" i="111"/>
  <c r="H64" i="111"/>
  <c r="H65" i="111"/>
  <c r="H66" i="111"/>
  <c r="H67" i="111"/>
  <c r="H68" i="111"/>
  <c r="H69" i="111"/>
  <c r="H70" i="111"/>
  <c r="H71" i="111"/>
  <c r="H72" i="111"/>
  <c r="H73" i="111"/>
  <c r="H74" i="111"/>
  <c r="H75" i="111"/>
  <c r="H76" i="111"/>
  <c r="H77" i="111"/>
  <c r="H78" i="111"/>
  <c r="H79" i="111"/>
  <c r="H80" i="111"/>
  <c r="H81" i="111"/>
  <c r="H82" i="111"/>
  <c r="H83" i="111"/>
  <c r="H84" i="111"/>
  <c r="H85" i="111"/>
  <c r="H86" i="111"/>
  <c r="H87" i="111"/>
  <c r="H88" i="111"/>
  <c r="H89" i="111"/>
  <c r="H90" i="111"/>
  <c r="H91" i="111"/>
  <c r="H92" i="111"/>
  <c r="H93" i="111"/>
  <c r="H94" i="111"/>
  <c r="H95" i="111"/>
  <c r="H96" i="111"/>
  <c r="H97" i="111"/>
  <c r="H98" i="111"/>
  <c r="H99" i="111"/>
  <c r="H100" i="111"/>
  <c r="H101" i="111"/>
  <c r="H102" i="111"/>
  <c r="H103" i="111"/>
  <c r="H104" i="111"/>
  <c r="H105" i="111"/>
  <c r="H106" i="111"/>
  <c r="H107" i="111"/>
  <c r="H108" i="111"/>
  <c r="H109" i="111"/>
  <c r="H110" i="111"/>
  <c r="H111" i="111"/>
  <c r="H112" i="111"/>
  <c r="H113" i="111"/>
  <c r="H114" i="111"/>
  <c r="H115" i="111"/>
  <c r="H116" i="111"/>
  <c r="H117" i="111"/>
  <c r="H118" i="111"/>
  <c r="H119" i="111"/>
  <c r="H120" i="111"/>
  <c r="H121" i="111"/>
  <c r="H122" i="111"/>
  <c r="H123" i="111"/>
  <c r="H124" i="111"/>
  <c r="H125" i="111"/>
  <c r="H126" i="111"/>
  <c r="H127" i="111"/>
  <c r="H128" i="111"/>
  <c r="H129" i="111"/>
  <c r="H130" i="111"/>
  <c r="H131" i="111"/>
  <c r="H132" i="111"/>
  <c r="H133" i="111"/>
  <c r="H134" i="111"/>
  <c r="H135" i="111"/>
  <c r="H136" i="111"/>
  <c r="H137" i="111"/>
  <c r="H138" i="111"/>
  <c r="H139" i="111"/>
  <c r="H140" i="111"/>
  <c r="H141" i="111"/>
  <c r="H142" i="111"/>
  <c r="H143" i="111"/>
  <c r="H144" i="111"/>
  <c r="H145" i="111"/>
  <c r="H146" i="111"/>
  <c r="H147" i="111"/>
  <c r="H148" i="111"/>
  <c r="H149" i="111"/>
  <c r="H150" i="111"/>
  <c r="H151" i="111"/>
  <c r="H152" i="111"/>
  <c r="H153" i="111"/>
  <c r="H154" i="111"/>
  <c r="H155" i="111"/>
  <c r="H156" i="111"/>
  <c r="H157" i="111"/>
  <c r="H158" i="111"/>
  <c r="H159" i="111"/>
  <c r="H160" i="111"/>
  <c r="H161" i="111"/>
  <c r="H162" i="111"/>
  <c r="H163" i="111"/>
  <c r="H164" i="111"/>
  <c r="H165" i="111"/>
  <c r="H166" i="111"/>
  <c r="H167" i="111"/>
  <c r="H168" i="111"/>
  <c r="H169" i="111"/>
  <c r="H170" i="111"/>
  <c r="H171" i="111"/>
  <c r="H3" i="103"/>
  <c r="H4" i="103"/>
  <c r="H5" i="103"/>
  <c r="H6" i="103"/>
  <c r="H7" i="103"/>
  <c r="H8" i="103"/>
  <c r="H9" i="103"/>
  <c r="H10" i="103"/>
  <c r="H11" i="103"/>
  <c r="H12" i="103"/>
  <c r="H13" i="103"/>
  <c r="H14" i="103"/>
  <c r="H15" i="103"/>
  <c r="H16" i="103"/>
  <c r="H17" i="103"/>
  <c r="H18" i="103"/>
  <c r="H19" i="103"/>
  <c r="H20" i="103"/>
  <c r="H21" i="103"/>
  <c r="H22" i="103"/>
  <c r="H23" i="103"/>
  <c r="H24" i="103"/>
  <c r="H25" i="103"/>
  <c r="H26" i="103"/>
  <c r="H27" i="103"/>
  <c r="H28" i="103"/>
  <c r="H29" i="103"/>
  <c r="H30" i="103"/>
  <c r="H31" i="103"/>
  <c r="H32" i="103"/>
  <c r="H33" i="103"/>
  <c r="H34" i="103"/>
  <c r="H35" i="103"/>
  <c r="H36" i="103"/>
  <c r="H37" i="103"/>
  <c r="H38" i="103"/>
  <c r="H39" i="103"/>
  <c r="H40" i="103"/>
  <c r="H41" i="103"/>
  <c r="H42" i="103"/>
  <c r="H43" i="103"/>
  <c r="H44" i="103"/>
  <c r="H45" i="103"/>
  <c r="H46" i="103"/>
  <c r="H47" i="103"/>
  <c r="H48" i="103"/>
  <c r="H49" i="103"/>
  <c r="H50" i="103"/>
  <c r="H51" i="103"/>
  <c r="H52" i="103"/>
  <c r="H53" i="103"/>
  <c r="H54" i="103"/>
  <c r="H55" i="103"/>
  <c r="H56" i="103"/>
  <c r="H57" i="103"/>
  <c r="H58" i="103"/>
  <c r="H59" i="103"/>
  <c r="H60" i="103"/>
  <c r="H61" i="103"/>
  <c r="H62" i="103"/>
  <c r="H63" i="103"/>
  <c r="H64" i="103"/>
  <c r="H65" i="103"/>
  <c r="H66" i="103"/>
  <c r="H67" i="103"/>
  <c r="H68" i="103"/>
  <c r="H69" i="103"/>
  <c r="H70" i="103"/>
  <c r="H71" i="103"/>
  <c r="H72" i="103"/>
  <c r="H73" i="103"/>
  <c r="H74" i="103"/>
  <c r="H75" i="103"/>
  <c r="H76" i="103"/>
  <c r="H77" i="103"/>
  <c r="H78" i="103"/>
  <c r="H79" i="103"/>
  <c r="H80" i="103"/>
  <c r="H81" i="103"/>
  <c r="H82" i="103"/>
  <c r="H83" i="103"/>
  <c r="H84" i="103"/>
  <c r="H85" i="103"/>
  <c r="H86" i="103"/>
  <c r="H87" i="103"/>
  <c r="H88" i="103"/>
  <c r="H89" i="103"/>
  <c r="H90" i="103"/>
  <c r="H91" i="103"/>
  <c r="H92" i="103"/>
  <c r="H93" i="103"/>
  <c r="H94" i="103"/>
  <c r="H95" i="103"/>
  <c r="H96" i="103"/>
  <c r="H97" i="103"/>
  <c r="H98" i="103"/>
  <c r="H99" i="103"/>
  <c r="H100" i="103"/>
  <c r="H101" i="103"/>
  <c r="H102" i="103"/>
  <c r="H103" i="103"/>
  <c r="H104" i="103"/>
  <c r="H105" i="103"/>
  <c r="H106" i="103"/>
  <c r="H107" i="103"/>
  <c r="H108" i="103"/>
  <c r="H109" i="103"/>
  <c r="H110" i="103"/>
  <c r="H111" i="103"/>
  <c r="H112" i="103"/>
  <c r="H113" i="103"/>
  <c r="H114" i="103"/>
  <c r="H115" i="103"/>
  <c r="H116" i="103"/>
  <c r="H117" i="103"/>
  <c r="H118" i="103"/>
  <c r="H119" i="103"/>
  <c r="H120" i="103"/>
  <c r="H121" i="103"/>
  <c r="H122" i="103"/>
  <c r="H123" i="103"/>
  <c r="H124" i="103"/>
  <c r="H125" i="103"/>
  <c r="H126" i="103"/>
  <c r="H127" i="103"/>
  <c r="H128" i="103"/>
  <c r="H129" i="103"/>
  <c r="H130" i="103"/>
  <c r="H131" i="103"/>
  <c r="H132" i="103"/>
  <c r="H133" i="103"/>
  <c r="H134" i="103"/>
  <c r="H135" i="103"/>
  <c r="H136" i="103"/>
  <c r="H137" i="103"/>
  <c r="H138" i="103"/>
  <c r="H139" i="103"/>
  <c r="H140" i="103"/>
  <c r="H141" i="103"/>
  <c r="H142" i="103"/>
  <c r="H143" i="103"/>
  <c r="H144" i="103"/>
  <c r="H145" i="103"/>
  <c r="H146" i="103"/>
  <c r="H147" i="103"/>
  <c r="H148" i="103"/>
  <c r="H149" i="103"/>
  <c r="H150" i="103"/>
  <c r="H151" i="103"/>
  <c r="H152" i="103"/>
  <c r="H153" i="103"/>
  <c r="H154" i="103"/>
  <c r="H155" i="103"/>
  <c r="H156" i="103"/>
  <c r="H157" i="103"/>
  <c r="H158" i="103"/>
  <c r="H159" i="103"/>
  <c r="H160" i="103"/>
  <c r="H161" i="103"/>
  <c r="H162" i="103"/>
  <c r="H163" i="103"/>
  <c r="H164" i="103"/>
  <c r="H165" i="103"/>
  <c r="H166" i="103"/>
  <c r="H167" i="103"/>
  <c r="H168" i="103"/>
  <c r="H169" i="103"/>
  <c r="H170" i="103"/>
  <c r="H171" i="103"/>
  <c r="H172" i="103"/>
  <c r="H173" i="103"/>
  <c r="H174" i="103"/>
  <c r="H175" i="103"/>
  <c r="H176" i="103"/>
  <c r="H177" i="103"/>
  <c r="H178" i="103"/>
  <c r="H179" i="103"/>
  <c r="H180" i="103"/>
  <c r="H181" i="103"/>
  <c r="H182" i="103"/>
  <c r="H183" i="103"/>
  <c r="H184" i="103"/>
  <c r="H185" i="103"/>
  <c r="H186" i="103"/>
  <c r="H187" i="103"/>
  <c r="H188" i="103"/>
  <c r="H189" i="103"/>
  <c r="H190" i="103"/>
  <c r="H191" i="103"/>
  <c r="H3" i="111"/>
  <c r="F930" i="129" a="1"/>
  <c r="F930" i="129" s="1"/>
  <c r="G930" i="129" s="1"/>
  <c r="D930" i="129" a="1"/>
  <c r="D953" i="129" s="1"/>
  <c r="E953" i="129" s="1"/>
  <c r="H4" i="102"/>
  <c r="H5" i="102"/>
  <c r="H6" i="102"/>
  <c r="H7" i="102"/>
  <c r="H8" i="102"/>
  <c r="H9" i="102"/>
  <c r="H10" i="102"/>
  <c r="H11" i="102"/>
  <c r="H12" i="102"/>
  <c r="H13" i="102"/>
  <c r="H14" i="102"/>
  <c r="H15" i="102"/>
  <c r="H16" i="102"/>
  <c r="H17" i="102"/>
  <c r="H18" i="102"/>
  <c r="H19" i="102"/>
  <c r="H20" i="102"/>
  <c r="H21" i="102"/>
  <c r="H22" i="102"/>
  <c r="H23" i="102"/>
  <c r="H24" i="102"/>
  <c r="H25" i="102"/>
  <c r="H26" i="102"/>
  <c r="H27" i="102"/>
  <c r="H28" i="102"/>
  <c r="H29" i="102"/>
  <c r="H30" i="102"/>
  <c r="H31" i="102"/>
  <c r="H32" i="102"/>
  <c r="H33" i="102"/>
  <c r="H34" i="102"/>
  <c r="H35" i="102"/>
  <c r="H36" i="102"/>
  <c r="H37" i="102"/>
  <c r="H38" i="102"/>
  <c r="H39" i="102"/>
  <c r="H40" i="102"/>
  <c r="H41" i="102"/>
  <c r="H42" i="102"/>
  <c r="H43" i="102"/>
  <c r="H44" i="102"/>
  <c r="H45" i="102"/>
  <c r="H46" i="102"/>
  <c r="H47" i="102"/>
  <c r="H48" i="102"/>
  <c r="H49" i="102"/>
  <c r="H50" i="102"/>
  <c r="H51" i="102"/>
  <c r="H52" i="102"/>
  <c r="H53" i="102"/>
  <c r="H54" i="102"/>
  <c r="H55" i="102"/>
  <c r="H56" i="102"/>
  <c r="H57" i="102"/>
  <c r="H58" i="102"/>
  <c r="H59" i="102"/>
  <c r="H60" i="102"/>
  <c r="H61" i="102"/>
  <c r="H62" i="102"/>
  <c r="H63" i="102"/>
  <c r="H64" i="102"/>
  <c r="H65" i="102"/>
  <c r="H66" i="102"/>
  <c r="H67" i="102"/>
  <c r="H68" i="102"/>
  <c r="H69" i="102"/>
  <c r="H70" i="102"/>
  <c r="H71" i="102"/>
  <c r="H72" i="102"/>
  <c r="H73" i="102"/>
  <c r="H74" i="102"/>
  <c r="H75" i="102"/>
  <c r="H76" i="102"/>
  <c r="H77" i="102"/>
  <c r="H78" i="102"/>
  <c r="H79" i="102"/>
  <c r="H80" i="102"/>
  <c r="H81" i="102"/>
  <c r="H82" i="102"/>
  <c r="H83" i="102"/>
  <c r="H84" i="102"/>
  <c r="H85" i="102"/>
  <c r="H86" i="102"/>
  <c r="H87" i="102"/>
  <c r="H88" i="102"/>
  <c r="H89" i="102"/>
  <c r="H90" i="102"/>
  <c r="H91" i="102"/>
  <c r="H92" i="102"/>
  <c r="H93" i="102"/>
  <c r="H94" i="102"/>
  <c r="H95" i="102"/>
  <c r="H96" i="102"/>
  <c r="H97" i="102"/>
  <c r="H98" i="102"/>
  <c r="H99" i="102"/>
  <c r="H100" i="102"/>
  <c r="H101" i="102"/>
  <c r="H102" i="102"/>
  <c r="H103" i="102"/>
  <c r="H104" i="102"/>
  <c r="H105" i="102"/>
  <c r="H106" i="102"/>
  <c r="H107" i="102"/>
  <c r="H108" i="102"/>
  <c r="H109" i="102"/>
  <c r="H110" i="102"/>
  <c r="H111" i="102"/>
  <c r="H112" i="102"/>
  <c r="H113" i="102"/>
  <c r="H114" i="102"/>
  <c r="H115" i="102"/>
  <c r="H116" i="102"/>
  <c r="H117" i="102"/>
  <c r="H118" i="102"/>
  <c r="H119" i="102"/>
  <c r="H120" i="102"/>
  <c r="H121" i="102"/>
  <c r="H122" i="102"/>
  <c r="H123" i="102"/>
  <c r="H124" i="102"/>
  <c r="H125" i="102"/>
  <c r="H126" i="102"/>
  <c r="H127" i="102"/>
  <c r="H128" i="102"/>
  <c r="H129" i="102"/>
  <c r="H130" i="102"/>
  <c r="H131" i="102"/>
  <c r="H132" i="102"/>
  <c r="H133" i="102"/>
  <c r="H134" i="102"/>
  <c r="H135" i="102"/>
  <c r="H136" i="102"/>
  <c r="H137" i="102"/>
  <c r="H138" i="102"/>
  <c r="H139" i="102"/>
  <c r="H140" i="102"/>
  <c r="H141" i="102"/>
  <c r="H142" i="102"/>
  <c r="H143" i="102"/>
  <c r="H144" i="102"/>
  <c r="H145" i="102"/>
  <c r="H146" i="102"/>
  <c r="H147" i="102"/>
  <c r="H148" i="102"/>
  <c r="H149" i="102"/>
  <c r="H150" i="102"/>
  <c r="H151" i="102"/>
  <c r="H152" i="102"/>
  <c r="H153" i="102"/>
  <c r="H154" i="102"/>
  <c r="H155" i="102"/>
  <c r="H156" i="102"/>
  <c r="H157" i="102"/>
  <c r="H158" i="102"/>
  <c r="H159" i="102"/>
  <c r="H160" i="102"/>
  <c r="H161" i="102"/>
  <c r="H162" i="102"/>
  <c r="H163" i="102"/>
  <c r="H164" i="102"/>
  <c r="H165" i="102"/>
  <c r="H166" i="102"/>
  <c r="H167" i="102"/>
  <c r="H168" i="102"/>
  <c r="H169" i="102"/>
  <c r="H170" i="102"/>
  <c r="H171" i="102"/>
  <c r="H172" i="102"/>
  <c r="H173" i="102"/>
  <c r="H174" i="102"/>
  <c r="H175" i="102"/>
  <c r="H176" i="102"/>
  <c r="H177" i="102"/>
  <c r="H178" i="102"/>
  <c r="H179" i="102"/>
  <c r="H180" i="102"/>
  <c r="H181" i="102"/>
  <c r="H182" i="102"/>
  <c r="H183" i="102"/>
  <c r="H184" i="102"/>
  <c r="H185" i="102"/>
  <c r="H186" i="102"/>
  <c r="H187" i="102"/>
  <c r="H188" i="102"/>
  <c r="H189" i="102"/>
  <c r="H190" i="102"/>
  <c r="H191" i="102"/>
  <c r="H192" i="102"/>
  <c r="H193" i="102"/>
  <c r="H194" i="102"/>
  <c r="H195" i="102"/>
  <c r="H196" i="102"/>
  <c r="H197" i="102"/>
  <c r="H3" i="102"/>
  <c r="F759" i="129" a="1"/>
  <c r="F759" i="129" s="1"/>
  <c r="G759" i="129" s="1"/>
  <c r="D759" i="129" a="1"/>
  <c r="D759" i="129" s="1"/>
  <c r="E759" i="129" s="1"/>
  <c r="H4" i="110"/>
  <c r="H5" i="110"/>
  <c r="H6" i="110"/>
  <c r="H7" i="110"/>
  <c r="H8" i="110"/>
  <c r="H9" i="110"/>
  <c r="H10" i="110"/>
  <c r="H11" i="110"/>
  <c r="H12" i="110"/>
  <c r="H13" i="110"/>
  <c r="H14" i="110"/>
  <c r="H15" i="110"/>
  <c r="H16" i="110"/>
  <c r="H17" i="110"/>
  <c r="H18" i="110"/>
  <c r="H19" i="110"/>
  <c r="H20" i="110"/>
  <c r="H21" i="110"/>
  <c r="H22" i="110"/>
  <c r="H23" i="110"/>
  <c r="H24" i="110"/>
  <c r="H25" i="110"/>
  <c r="H26" i="110"/>
  <c r="H27" i="110"/>
  <c r="H28" i="110"/>
  <c r="H29" i="110"/>
  <c r="H30" i="110"/>
  <c r="H31" i="110"/>
  <c r="H32" i="110"/>
  <c r="H33" i="110"/>
  <c r="H34" i="110"/>
  <c r="H35" i="110"/>
  <c r="H36" i="110"/>
  <c r="H37" i="110"/>
  <c r="H38" i="110"/>
  <c r="H39" i="110"/>
  <c r="H40" i="110"/>
  <c r="H41" i="110"/>
  <c r="H42" i="110"/>
  <c r="H43" i="110"/>
  <c r="H44" i="110"/>
  <c r="H45" i="110"/>
  <c r="H46" i="110"/>
  <c r="H47" i="110"/>
  <c r="H48" i="110"/>
  <c r="H49" i="110"/>
  <c r="H50" i="110"/>
  <c r="H51" i="110"/>
  <c r="H52" i="110"/>
  <c r="H53" i="110"/>
  <c r="H54" i="110"/>
  <c r="H55" i="110"/>
  <c r="H56" i="110"/>
  <c r="H57" i="110"/>
  <c r="H58" i="110"/>
  <c r="H59" i="110"/>
  <c r="H60" i="110"/>
  <c r="H61" i="110"/>
  <c r="H62" i="110"/>
  <c r="H63" i="110"/>
  <c r="H64" i="110"/>
  <c r="H65" i="110"/>
  <c r="H66" i="110"/>
  <c r="H67" i="110"/>
  <c r="H68" i="110"/>
  <c r="H69" i="110"/>
  <c r="H70" i="110"/>
  <c r="H71" i="110"/>
  <c r="H72" i="110"/>
  <c r="H73" i="110"/>
  <c r="H74" i="110"/>
  <c r="H75" i="110"/>
  <c r="H76" i="110"/>
  <c r="H77" i="110"/>
  <c r="H78" i="110"/>
  <c r="H79" i="110"/>
  <c r="H80" i="110"/>
  <c r="H81" i="110"/>
  <c r="H82" i="110"/>
  <c r="H83" i="110"/>
  <c r="H84" i="110"/>
  <c r="H85" i="110"/>
  <c r="H86" i="110"/>
  <c r="H87" i="110"/>
  <c r="H88" i="110"/>
  <c r="H89" i="110"/>
  <c r="H90" i="110"/>
  <c r="H91" i="110"/>
  <c r="H92" i="110"/>
  <c r="H93" i="110"/>
  <c r="H94" i="110"/>
  <c r="H95" i="110"/>
  <c r="H96" i="110"/>
  <c r="H97" i="110"/>
  <c r="H98" i="110"/>
  <c r="H99" i="110"/>
  <c r="H100" i="110"/>
  <c r="H101" i="110"/>
  <c r="H102" i="110"/>
  <c r="H103" i="110"/>
  <c r="H104" i="110"/>
  <c r="H105" i="110"/>
  <c r="H106" i="110"/>
  <c r="H107" i="110"/>
  <c r="H108" i="110"/>
  <c r="H109" i="110"/>
  <c r="H110" i="110"/>
  <c r="H111" i="110"/>
  <c r="H112" i="110"/>
  <c r="H113" i="110"/>
  <c r="H114" i="110"/>
  <c r="H115" i="110"/>
  <c r="H116" i="110"/>
  <c r="H117" i="110"/>
  <c r="H118" i="110"/>
  <c r="H119" i="110"/>
  <c r="H120" i="110"/>
  <c r="H121" i="110"/>
  <c r="H122" i="110"/>
  <c r="H123" i="110"/>
  <c r="H124" i="110"/>
  <c r="H125" i="110"/>
  <c r="H126" i="110"/>
  <c r="H127" i="110"/>
  <c r="H128" i="110"/>
  <c r="H129" i="110"/>
  <c r="H130" i="110"/>
  <c r="H131" i="110"/>
  <c r="H132" i="110"/>
  <c r="H133" i="110"/>
  <c r="H134" i="110"/>
  <c r="H135" i="110"/>
  <c r="H136" i="110"/>
  <c r="H137" i="110"/>
  <c r="H138" i="110"/>
  <c r="H139" i="110"/>
  <c r="H140" i="110"/>
  <c r="H141" i="110"/>
  <c r="H142" i="110"/>
  <c r="H143" i="110"/>
  <c r="H144" i="110"/>
  <c r="H145" i="110"/>
  <c r="H146" i="110"/>
  <c r="H147" i="110"/>
  <c r="H148" i="110"/>
  <c r="H149" i="110"/>
  <c r="H150" i="110"/>
  <c r="H151" i="110"/>
  <c r="H152" i="110"/>
  <c r="H153" i="110"/>
  <c r="H154" i="110"/>
  <c r="H155" i="110"/>
  <c r="H156" i="110"/>
  <c r="H157" i="110"/>
  <c r="H158" i="110"/>
  <c r="H159" i="110"/>
  <c r="H160" i="110"/>
  <c r="H161" i="110"/>
  <c r="H162" i="110"/>
  <c r="H163" i="110"/>
  <c r="H164" i="110"/>
  <c r="H165" i="110"/>
  <c r="H166" i="110"/>
  <c r="H167" i="110"/>
  <c r="H168" i="110"/>
  <c r="H169" i="110"/>
  <c r="H170" i="110"/>
  <c r="H171" i="110"/>
  <c r="H3" i="110"/>
  <c r="F562" i="129" a="1"/>
  <c r="D562" i="129" a="1"/>
  <c r="D562" i="129" s="1"/>
  <c r="E562" i="129" s="1"/>
  <c r="H197" i="78"/>
  <c r="H4" i="78"/>
  <c r="H5" i="78"/>
  <c r="H6" i="78"/>
  <c r="H7" i="78"/>
  <c r="H8" i="78"/>
  <c r="H9" i="78"/>
  <c r="H10" i="78"/>
  <c r="H11" i="78"/>
  <c r="H12" i="78"/>
  <c r="H13" i="78"/>
  <c r="H14" i="78"/>
  <c r="H15" i="78"/>
  <c r="H16" i="78"/>
  <c r="H17" i="78"/>
  <c r="H18" i="78"/>
  <c r="H19" i="78"/>
  <c r="H20" i="78"/>
  <c r="H21" i="78"/>
  <c r="H22" i="78"/>
  <c r="H23" i="78"/>
  <c r="H24" i="78"/>
  <c r="H25" i="78"/>
  <c r="H26" i="78"/>
  <c r="H27" i="78"/>
  <c r="H28" i="78"/>
  <c r="H29" i="78"/>
  <c r="H30" i="78"/>
  <c r="H31" i="78"/>
  <c r="H32" i="78"/>
  <c r="H33" i="78"/>
  <c r="H34" i="78"/>
  <c r="H35" i="78"/>
  <c r="H36" i="78"/>
  <c r="H37" i="78"/>
  <c r="H38" i="78"/>
  <c r="H39" i="78"/>
  <c r="H40" i="78"/>
  <c r="H41" i="78"/>
  <c r="H42" i="78"/>
  <c r="H43" i="78"/>
  <c r="H44" i="78"/>
  <c r="H45" i="78"/>
  <c r="H46" i="78"/>
  <c r="H47" i="78"/>
  <c r="H48" i="78"/>
  <c r="H49" i="78"/>
  <c r="H50" i="78"/>
  <c r="H51" i="78"/>
  <c r="H52" i="78"/>
  <c r="H53" i="78"/>
  <c r="H54" i="78"/>
  <c r="H55" i="78"/>
  <c r="H56" i="78"/>
  <c r="H57" i="78"/>
  <c r="H58" i="78"/>
  <c r="H59" i="78"/>
  <c r="H60" i="78"/>
  <c r="H61" i="78"/>
  <c r="H62" i="78"/>
  <c r="H63" i="78"/>
  <c r="H64" i="78"/>
  <c r="H65" i="78"/>
  <c r="H66" i="78"/>
  <c r="H67" i="78"/>
  <c r="H68" i="78"/>
  <c r="H69" i="78"/>
  <c r="H70" i="78"/>
  <c r="H71" i="78"/>
  <c r="H72" i="78"/>
  <c r="H73" i="78"/>
  <c r="H74" i="78"/>
  <c r="H75" i="78"/>
  <c r="H76" i="78"/>
  <c r="H77" i="78"/>
  <c r="H78" i="78"/>
  <c r="H79" i="78"/>
  <c r="H80" i="78"/>
  <c r="H81" i="78"/>
  <c r="H82" i="78"/>
  <c r="H83" i="78"/>
  <c r="H84" i="78"/>
  <c r="H85" i="78"/>
  <c r="H86" i="78"/>
  <c r="H87" i="78"/>
  <c r="H88" i="78"/>
  <c r="H89" i="78"/>
  <c r="H90" i="78"/>
  <c r="H91" i="78"/>
  <c r="H92" i="78"/>
  <c r="H93" i="78"/>
  <c r="H94" i="78"/>
  <c r="H95" i="78"/>
  <c r="H96" i="78"/>
  <c r="H97" i="78"/>
  <c r="H98" i="78"/>
  <c r="H99" i="78"/>
  <c r="H100" i="78"/>
  <c r="H101" i="78"/>
  <c r="H102" i="78"/>
  <c r="H103" i="78"/>
  <c r="H104" i="78"/>
  <c r="H105" i="78"/>
  <c r="H106" i="78"/>
  <c r="H107" i="78"/>
  <c r="H108" i="78"/>
  <c r="H109" i="78"/>
  <c r="H110" i="78"/>
  <c r="H111" i="78"/>
  <c r="H112" i="78"/>
  <c r="H113" i="78"/>
  <c r="H114" i="78"/>
  <c r="H115" i="78"/>
  <c r="H116" i="78"/>
  <c r="H117" i="78"/>
  <c r="H118" i="78"/>
  <c r="H119" i="78"/>
  <c r="H120" i="78"/>
  <c r="H121" i="78"/>
  <c r="H122" i="78"/>
  <c r="H123" i="78"/>
  <c r="H124" i="78"/>
  <c r="H125" i="78"/>
  <c r="H126" i="78"/>
  <c r="H127" i="78"/>
  <c r="H128" i="78"/>
  <c r="H129" i="78"/>
  <c r="H130" i="78"/>
  <c r="H131" i="78"/>
  <c r="H132" i="78"/>
  <c r="H133" i="78"/>
  <c r="H134" i="78"/>
  <c r="H135" i="78"/>
  <c r="H136" i="78"/>
  <c r="H137" i="78"/>
  <c r="H138" i="78"/>
  <c r="H139" i="78"/>
  <c r="H140" i="78"/>
  <c r="H141" i="78"/>
  <c r="H142" i="78"/>
  <c r="H143" i="78"/>
  <c r="H144" i="78"/>
  <c r="H145" i="78"/>
  <c r="H146" i="78"/>
  <c r="H147" i="78"/>
  <c r="H148" i="78"/>
  <c r="H149" i="78"/>
  <c r="H150" i="78"/>
  <c r="H151" i="78"/>
  <c r="H152" i="78"/>
  <c r="H153" i="78"/>
  <c r="H154" i="78"/>
  <c r="H155" i="78"/>
  <c r="H156" i="78"/>
  <c r="H157" i="78"/>
  <c r="H158" i="78"/>
  <c r="H159" i="78"/>
  <c r="H160" i="78"/>
  <c r="H161" i="78"/>
  <c r="H162" i="78"/>
  <c r="H163" i="78"/>
  <c r="H164" i="78"/>
  <c r="H165" i="78"/>
  <c r="H166" i="78"/>
  <c r="H167" i="78"/>
  <c r="H168" i="78"/>
  <c r="H169" i="78"/>
  <c r="H170" i="78"/>
  <c r="H171" i="78"/>
  <c r="H172" i="78"/>
  <c r="H173" i="78"/>
  <c r="H174" i="78"/>
  <c r="H175" i="78"/>
  <c r="H176" i="78"/>
  <c r="H177" i="78"/>
  <c r="H178" i="78"/>
  <c r="H179" i="78"/>
  <c r="H180" i="78"/>
  <c r="H181" i="78"/>
  <c r="H182" i="78"/>
  <c r="H183" i="78"/>
  <c r="H184" i="78"/>
  <c r="H185" i="78"/>
  <c r="H186" i="78"/>
  <c r="H187" i="78"/>
  <c r="H188" i="78"/>
  <c r="H189" i="78"/>
  <c r="H190" i="78"/>
  <c r="H191" i="78"/>
  <c r="H192" i="78"/>
  <c r="H193" i="78"/>
  <c r="H194" i="78"/>
  <c r="H195" i="78"/>
  <c r="H196" i="78"/>
  <c r="H3" i="78"/>
  <c r="F15" i="97"/>
  <c r="F14" i="97"/>
  <c r="F6" i="97"/>
  <c r="F128" i="95"/>
  <c r="F51" i="95"/>
  <c r="F50" i="95"/>
  <c r="F49" i="95"/>
  <c r="F48" i="95"/>
  <c r="F47" i="95"/>
  <c r="F46" i="95"/>
  <c r="F45" i="95"/>
  <c r="F44" i="95"/>
  <c r="F43" i="95"/>
  <c r="F42" i="95"/>
  <c r="F41" i="95"/>
  <c r="F40" i="95"/>
  <c r="F39" i="95"/>
  <c r="F38" i="95"/>
  <c r="F37" i="95"/>
  <c r="F36" i="95"/>
  <c r="F35" i="95"/>
  <c r="F34" i="95"/>
  <c r="F33" i="95"/>
  <c r="F32" i="95"/>
  <c r="F31" i="95"/>
  <c r="F30" i="95"/>
  <c r="F29" i="95"/>
  <c r="F28" i="95"/>
  <c r="F27" i="95"/>
  <c r="F26" i="95"/>
  <c r="F25" i="95"/>
  <c r="F24" i="95"/>
  <c r="F23" i="95"/>
  <c r="F22" i="95"/>
  <c r="F21" i="95"/>
  <c r="F20" i="95"/>
  <c r="F19" i="95"/>
  <c r="F18" i="95"/>
  <c r="F17" i="95"/>
  <c r="F16" i="95"/>
  <c r="F15" i="95"/>
  <c r="F14" i="95"/>
  <c r="F13" i="95"/>
  <c r="F12" i="95"/>
  <c r="F11" i="95"/>
  <c r="F10" i="95"/>
  <c r="F9" i="95"/>
  <c r="F33" i="94"/>
  <c r="F31" i="94"/>
  <c r="F30" i="94"/>
  <c r="F28" i="94"/>
  <c r="F26" i="94"/>
  <c r="F25" i="94"/>
  <c r="F24" i="94"/>
  <c r="F23" i="94"/>
  <c r="F22" i="94"/>
  <c r="F21" i="94"/>
  <c r="F9" i="94"/>
  <c r="F8" i="94"/>
  <c r="F7" i="94"/>
  <c r="F6" i="94"/>
  <c r="F5" i="94"/>
  <c r="F10" i="93"/>
  <c r="F9" i="93"/>
  <c r="F5" i="93"/>
  <c r="F4" i="93"/>
  <c r="H27" i="91"/>
  <c r="H26" i="91"/>
  <c r="H25" i="91"/>
  <c r="H24" i="91"/>
  <c r="F12" i="91"/>
  <c r="F11" i="91"/>
  <c r="F10" i="91"/>
  <c r="F9" i="91"/>
  <c r="F7" i="91"/>
  <c r="F6" i="91"/>
  <c r="F5" i="91"/>
  <c r="F4" i="91"/>
  <c r="F19" i="122"/>
  <c r="F14" i="122"/>
  <c r="F13" i="122"/>
  <c r="F12" i="122"/>
  <c r="F11" i="122"/>
  <c r="F10" i="122"/>
  <c r="F8" i="122"/>
  <c r="F7" i="122"/>
  <c r="F6" i="122"/>
  <c r="F5" i="122"/>
  <c r="F4" i="122"/>
  <c r="F17" i="90"/>
  <c r="F16" i="90"/>
  <c r="F15" i="90"/>
  <c r="F13" i="90"/>
  <c r="F12" i="90"/>
  <c r="F41" i="87"/>
  <c r="F40" i="87"/>
  <c r="F39" i="87"/>
  <c r="F38" i="87"/>
  <c r="F37" i="87"/>
  <c r="F30" i="87"/>
  <c r="F29" i="87"/>
  <c r="F28" i="87"/>
  <c r="F27" i="87"/>
  <c r="F26" i="87"/>
  <c r="F19" i="87"/>
  <c r="F18" i="87"/>
  <c r="F17" i="87"/>
  <c r="F16" i="87"/>
  <c r="F15" i="87"/>
  <c r="F8" i="87"/>
  <c r="F7" i="87"/>
  <c r="F6" i="87"/>
  <c r="F5" i="87"/>
  <c r="F4" i="87"/>
  <c r="F221" i="86"/>
  <c r="F220" i="86"/>
  <c r="F219" i="86"/>
  <c r="F218" i="86"/>
  <c r="F217" i="86"/>
  <c r="F216" i="86"/>
  <c r="F100" i="86"/>
  <c r="F99" i="86"/>
  <c r="F88" i="86"/>
  <c r="F87" i="86"/>
  <c r="F86" i="86"/>
  <c r="F85" i="86"/>
  <c r="F84" i="86"/>
  <c r="F74" i="86"/>
  <c r="F73" i="86"/>
  <c r="F72" i="86"/>
  <c r="F71" i="86"/>
  <c r="F64" i="86"/>
  <c r="F63" i="86"/>
  <c r="F62" i="86"/>
  <c r="F60" i="86"/>
  <c r="F59" i="86"/>
  <c r="F58" i="86"/>
  <c r="F25" i="86"/>
  <c r="F24" i="86"/>
  <c r="F23" i="86"/>
  <c r="F22" i="86"/>
  <c r="F21" i="86"/>
  <c r="F20" i="86"/>
  <c r="F19" i="86"/>
  <c r="F18" i="86"/>
  <c r="F17" i="86"/>
  <c r="F16" i="86"/>
  <c r="F15" i="86"/>
  <c r="F14" i="86"/>
  <c r="F13" i="86"/>
  <c r="F12" i="86"/>
  <c r="F11" i="86"/>
  <c r="F10" i="86"/>
  <c r="F9" i="86"/>
  <c r="F8" i="86"/>
  <c r="F7" i="86"/>
  <c r="F6" i="86"/>
  <c r="F5" i="86"/>
  <c r="F4" i="86"/>
  <c r="F3" i="86"/>
  <c r="F152" i="84"/>
  <c r="F151" i="84"/>
  <c r="F150" i="84"/>
  <c r="F148" i="84"/>
  <c r="H138" i="84"/>
  <c r="F127" i="84"/>
  <c r="F126" i="84"/>
  <c r="F125" i="84"/>
  <c r="F124" i="84"/>
  <c r="F123" i="84"/>
  <c r="F122" i="84"/>
  <c r="F103" i="84"/>
  <c r="F102" i="84"/>
  <c r="F101" i="84"/>
  <c r="F100" i="84"/>
  <c r="F99" i="84"/>
  <c r="F98" i="84"/>
  <c r="F97" i="84"/>
  <c r="F96" i="84"/>
  <c r="F93" i="84"/>
  <c r="F92" i="84"/>
  <c r="F91" i="84"/>
  <c r="F90" i="84"/>
  <c r="F89" i="84"/>
  <c r="F88" i="84"/>
  <c r="F71" i="84"/>
  <c r="F70" i="84"/>
  <c r="F69" i="84"/>
  <c r="F68" i="84"/>
  <c r="F67" i="84"/>
  <c r="F66" i="84"/>
  <c r="F65" i="84"/>
  <c r="F64" i="84"/>
  <c r="F63" i="84"/>
  <c r="F62" i="84"/>
  <c r="F61" i="84"/>
  <c r="F60" i="84"/>
  <c r="F59" i="84"/>
  <c r="F58" i="84"/>
  <c r="F57" i="84"/>
  <c r="F32" i="84"/>
  <c r="F31" i="84"/>
  <c r="F30" i="84"/>
  <c r="H5" i="84"/>
  <c r="H4" i="84"/>
  <c r="H99" i="132"/>
  <c r="H98" i="132"/>
  <c r="H97" i="132"/>
  <c r="H96" i="132"/>
  <c r="H95" i="132"/>
  <c r="H94" i="132"/>
  <c r="H93" i="132"/>
  <c r="H92" i="132"/>
  <c r="H91" i="132"/>
  <c r="H90" i="132"/>
  <c r="H89" i="132"/>
  <c r="H88" i="132"/>
  <c r="H86" i="132"/>
  <c r="H85" i="132"/>
  <c r="H83" i="132"/>
  <c r="H82" i="132"/>
  <c r="H81" i="132"/>
  <c r="H80" i="132"/>
  <c r="H79" i="132"/>
  <c r="H78" i="132"/>
  <c r="H77" i="132"/>
  <c r="H76" i="132"/>
  <c r="H74" i="132"/>
  <c r="H73" i="132"/>
  <c r="H71" i="132"/>
  <c r="H70" i="132"/>
  <c r="H69" i="132"/>
  <c r="H67" i="132"/>
  <c r="H66" i="132"/>
  <c r="H65" i="132"/>
  <c r="H64" i="132"/>
  <c r="H63" i="132"/>
  <c r="H62" i="132"/>
  <c r="H61" i="132"/>
  <c r="H59" i="132"/>
  <c r="H58" i="132"/>
  <c r="H57" i="132"/>
  <c r="H56" i="132"/>
  <c r="H55" i="132"/>
  <c r="H54" i="132"/>
  <c r="H53" i="132"/>
  <c r="H51" i="132"/>
  <c r="H50" i="132"/>
  <c r="H48" i="132"/>
  <c r="H47" i="132"/>
  <c r="H46" i="132"/>
  <c r="H45" i="132"/>
  <c r="H44" i="132"/>
  <c r="H42" i="132"/>
  <c r="H40" i="132"/>
  <c r="H39" i="132"/>
  <c r="H38" i="132"/>
  <c r="H37" i="132"/>
  <c r="H36" i="132"/>
  <c r="H35" i="132"/>
  <c r="H28" i="132"/>
  <c r="H27" i="132"/>
  <c r="H26" i="132"/>
  <c r="H25" i="132"/>
  <c r="H24" i="132"/>
  <c r="H23" i="132"/>
  <c r="H22" i="132"/>
  <c r="H21" i="132"/>
  <c r="H20" i="132"/>
  <c r="H19" i="132"/>
  <c r="H18" i="132"/>
  <c r="H17" i="132"/>
  <c r="H15" i="132"/>
  <c r="H14" i="132"/>
  <c r="H13" i="132"/>
  <c r="H12" i="132"/>
  <c r="H11" i="132"/>
  <c r="H10" i="132"/>
  <c r="H9" i="132"/>
  <c r="H8" i="132"/>
  <c r="H7" i="132"/>
  <c r="H6" i="132"/>
  <c r="H5" i="132"/>
  <c r="H4" i="132"/>
  <c r="F51" i="16"/>
  <c r="F50" i="16"/>
  <c r="F49" i="16"/>
  <c r="F48" i="16"/>
  <c r="F47" i="16"/>
  <c r="F46" i="16"/>
  <c r="F45" i="16"/>
  <c r="F44" i="16"/>
  <c r="F43" i="16"/>
  <c r="F42" i="16"/>
  <c r="F41" i="16"/>
  <c r="F40" i="16"/>
  <c r="F39" i="16"/>
  <c r="F38" i="16"/>
  <c r="F37" i="16"/>
  <c r="F36" i="16"/>
  <c r="F35" i="16"/>
  <c r="F34" i="16"/>
  <c r="F33" i="16"/>
  <c r="F32" i="16"/>
  <c r="F31" i="16"/>
  <c r="F30" i="16"/>
  <c r="F29" i="16"/>
  <c r="F28" i="16"/>
  <c r="F27" i="16"/>
  <c r="F26" i="16"/>
  <c r="F25" i="16"/>
  <c r="F24" i="16"/>
  <c r="F23" i="16"/>
  <c r="F22" i="16"/>
  <c r="F21" i="16"/>
  <c r="F20" i="16"/>
  <c r="F19" i="16"/>
  <c r="F18" i="16"/>
  <c r="F17" i="16"/>
  <c r="F16" i="16"/>
  <c r="F16" i="33"/>
  <c r="F15" i="33"/>
  <c r="F13" i="33"/>
  <c r="F12" i="33"/>
  <c r="H8" i="33"/>
  <c r="H7" i="33"/>
  <c r="F33" i="120"/>
  <c r="F32" i="120"/>
  <c r="F31" i="120"/>
  <c r="F30" i="120"/>
  <c r="F29" i="120"/>
  <c r="F28" i="120"/>
  <c r="F27" i="120"/>
  <c r="F26" i="120"/>
  <c r="F25" i="120"/>
  <c r="F23" i="120"/>
  <c r="F22" i="120"/>
  <c r="F21" i="120"/>
  <c r="F20" i="120"/>
  <c r="F19" i="120"/>
  <c r="F45" i="119"/>
  <c r="F44" i="119"/>
  <c r="F43" i="119"/>
  <c r="F42" i="119"/>
  <c r="F41" i="119"/>
  <c r="F40" i="119"/>
  <c r="F39" i="119"/>
  <c r="F38" i="119"/>
  <c r="F36" i="119"/>
  <c r="F35" i="119"/>
  <c r="F34" i="119"/>
  <c r="F33" i="119"/>
  <c r="F32" i="119"/>
  <c r="F31" i="119"/>
  <c r="F30" i="119"/>
  <c r="F29" i="119"/>
  <c r="F28" i="119"/>
  <c r="F27" i="119"/>
  <c r="F26" i="119"/>
  <c r="F25" i="119"/>
  <c r="F24" i="119"/>
  <c r="F23" i="119"/>
  <c r="F22" i="119"/>
  <c r="F21" i="119"/>
  <c r="F20" i="119"/>
  <c r="F19" i="119"/>
  <c r="F17" i="119"/>
  <c r="F16" i="119"/>
  <c r="F15" i="119"/>
  <c r="F14" i="119"/>
  <c r="H65" i="109"/>
  <c r="H64" i="109"/>
  <c r="H63" i="109"/>
  <c r="H62" i="109"/>
  <c r="H61" i="109"/>
  <c r="H60" i="109"/>
  <c r="H59" i="109"/>
  <c r="H58" i="109"/>
  <c r="H57" i="109"/>
  <c r="H56" i="109"/>
  <c r="H55" i="109"/>
  <c r="H54" i="109"/>
  <c r="H53" i="109"/>
  <c r="H52" i="109"/>
  <c r="H51" i="109"/>
  <c r="H50" i="109"/>
  <c r="H49" i="109"/>
  <c r="H48" i="109"/>
  <c r="H47" i="109"/>
  <c r="H46" i="109"/>
  <c r="H45" i="109"/>
  <c r="H44" i="109"/>
  <c r="H43" i="109"/>
  <c r="H42" i="109"/>
  <c r="H41" i="109"/>
  <c r="H40" i="109"/>
  <c r="H39" i="109"/>
  <c r="H38" i="109"/>
  <c r="H37" i="109"/>
  <c r="H36" i="109"/>
  <c r="H35" i="109"/>
  <c r="H34" i="109"/>
  <c r="H33" i="109"/>
  <c r="H32" i="109"/>
  <c r="H31" i="109"/>
  <c r="H30" i="109"/>
  <c r="H29" i="109"/>
  <c r="H28" i="109"/>
  <c r="H27" i="109"/>
  <c r="H26" i="109"/>
  <c r="H25" i="109"/>
  <c r="H24" i="109"/>
  <c r="H23" i="109"/>
  <c r="H22" i="109"/>
  <c r="H21" i="109"/>
  <c r="H20" i="109"/>
  <c r="H19" i="109"/>
  <c r="H18" i="109"/>
  <c r="H17" i="109"/>
  <c r="H16" i="109"/>
  <c r="H15" i="109"/>
  <c r="H14" i="109"/>
  <c r="H13" i="109"/>
  <c r="H12" i="109"/>
  <c r="H11" i="109"/>
  <c r="H10" i="109"/>
  <c r="H9" i="109"/>
  <c r="H8" i="109"/>
  <c r="H7" i="109"/>
  <c r="H6" i="109"/>
  <c r="H5" i="109"/>
  <c r="H4" i="109"/>
  <c r="H3" i="109"/>
  <c r="H87" i="105"/>
  <c r="H86" i="105"/>
  <c r="H85" i="105"/>
  <c r="H84" i="105"/>
  <c r="H83" i="105"/>
  <c r="H82" i="105"/>
  <c r="H81" i="105"/>
  <c r="H80" i="105"/>
  <c r="H79" i="105"/>
  <c r="H78" i="105"/>
  <c r="H77" i="105"/>
  <c r="H76" i="105"/>
  <c r="H75" i="105"/>
  <c r="H74" i="105"/>
  <c r="H73" i="105"/>
  <c r="H72" i="105"/>
  <c r="H71" i="105"/>
  <c r="H70" i="105"/>
  <c r="H69" i="105"/>
  <c r="H68" i="105"/>
  <c r="H67" i="105"/>
  <c r="H66" i="105"/>
  <c r="H65" i="105"/>
  <c r="H64" i="105"/>
  <c r="H63" i="105"/>
  <c r="H62" i="105"/>
  <c r="H61" i="105"/>
  <c r="H60" i="105"/>
  <c r="H59" i="105"/>
  <c r="H58" i="105"/>
  <c r="H57" i="105"/>
  <c r="H56" i="105"/>
  <c r="H55" i="105"/>
  <c r="H54" i="105"/>
  <c r="H53" i="105"/>
  <c r="H52" i="105"/>
  <c r="H51" i="105"/>
  <c r="H50" i="105"/>
  <c r="H49" i="105"/>
  <c r="H48" i="105"/>
  <c r="H47" i="105"/>
  <c r="H46" i="105"/>
  <c r="H45" i="105"/>
  <c r="H44" i="105"/>
  <c r="H43" i="105"/>
  <c r="H42" i="105"/>
  <c r="H41" i="105"/>
  <c r="H40" i="105"/>
  <c r="H39" i="105"/>
  <c r="H38" i="105"/>
  <c r="H37" i="105"/>
  <c r="H36" i="105"/>
  <c r="H35" i="105"/>
  <c r="H34" i="105"/>
  <c r="H33" i="105"/>
  <c r="H32" i="105"/>
  <c r="H31" i="105"/>
  <c r="H30" i="105"/>
  <c r="H29" i="105"/>
  <c r="H28" i="105"/>
  <c r="H27" i="105"/>
  <c r="H26" i="105"/>
  <c r="H25" i="105"/>
  <c r="H24" i="105"/>
  <c r="H23" i="105"/>
  <c r="H22" i="105"/>
  <c r="H21" i="105"/>
  <c r="H20" i="105"/>
  <c r="H19" i="105"/>
  <c r="H18" i="105"/>
  <c r="H17" i="105"/>
  <c r="H16" i="105"/>
  <c r="H15" i="105"/>
  <c r="H14" i="105"/>
  <c r="H13" i="105"/>
  <c r="H12" i="105"/>
  <c r="H11" i="105"/>
  <c r="H10" i="105"/>
  <c r="H9" i="105"/>
  <c r="H8" i="105"/>
  <c r="H7" i="105"/>
  <c r="H6" i="105"/>
  <c r="H5" i="105"/>
  <c r="H4" i="105"/>
  <c r="H3" i="105"/>
  <c r="H87" i="104"/>
  <c r="H86" i="104"/>
  <c r="H85" i="104"/>
  <c r="H84" i="104"/>
  <c r="H83" i="104"/>
  <c r="H82" i="104"/>
  <c r="H81" i="104"/>
  <c r="H80" i="104"/>
  <c r="H79" i="104"/>
  <c r="H78" i="104"/>
  <c r="H77" i="104"/>
  <c r="H76" i="104"/>
  <c r="H75" i="104"/>
  <c r="H74" i="104"/>
  <c r="H73" i="104"/>
  <c r="H72" i="104"/>
  <c r="H71" i="104"/>
  <c r="H70" i="104"/>
  <c r="H69" i="104"/>
  <c r="H68" i="104"/>
  <c r="H67" i="104"/>
  <c r="H66" i="104"/>
  <c r="H65" i="104"/>
  <c r="H64" i="104"/>
  <c r="H63" i="104"/>
  <c r="H62" i="104"/>
  <c r="H61" i="104"/>
  <c r="H60" i="104"/>
  <c r="H59" i="104"/>
  <c r="H58" i="104"/>
  <c r="H57" i="104"/>
  <c r="H56" i="104"/>
  <c r="H55" i="104"/>
  <c r="H54" i="104"/>
  <c r="H53" i="104"/>
  <c r="H52" i="104"/>
  <c r="H51" i="104"/>
  <c r="H50" i="104"/>
  <c r="H49" i="104"/>
  <c r="H48" i="104"/>
  <c r="H47" i="104"/>
  <c r="H46" i="104"/>
  <c r="H45" i="104"/>
  <c r="H44" i="104"/>
  <c r="H43" i="104"/>
  <c r="H42" i="104"/>
  <c r="H41" i="104"/>
  <c r="H40" i="104"/>
  <c r="H39" i="104"/>
  <c r="H38" i="104"/>
  <c r="H37" i="104"/>
  <c r="H36" i="104"/>
  <c r="H35" i="104"/>
  <c r="H34" i="104"/>
  <c r="H33" i="104"/>
  <c r="H32" i="104"/>
  <c r="H31" i="104"/>
  <c r="H30" i="104"/>
  <c r="H29" i="104"/>
  <c r="H28" i="104"/>
  <c r="H27" i="104"/>
  <c r="H26" i="104"/>
  <c r="H25" i="104"/>
  <c r="H24" i="104"/>
  <c r="H23" i="104"/>
  <c r="H22" i="104"/>
  <c r="H21" i="104"/>
  <c r="H20" i="104"/>
  <c r="H19" i="104"/>
  <c r="H18" i="104"/>
  <c r="H17" i="104"/>
  <c r="H16" i="104"/>
  <c r="H15" i="104"/>
  <c r="H14" i="104"/>
  <c r="H13" i="104"/>
  <c r="H12" i="104"/>
  <c r="H11" i="104"/>
  <c r="H10" i="104"/>
  <c r="H9" i="104"/>
  <c r="H8" i="104"/>
  <c r="H7" i="104"/>
  <c r="H6" i="104"/>
  <c r="H5" i="104"/>
  <c r="H4" i="104"/>
  <c r="H3" i="104"/>
  <c r="H76" i="108"/>
  <c r="H75" i="108"/>
  <c r="H74" i="108"/>
  <c r="H73" i="108"/>
  <c r="H72" i="108"/>
  <c r="H71" i="108"/>
  <c r="H70" i="108"/>
  <c r="H69" i="108"/>
  <c r="H68" i="108"/>
  <c r="H67" i="108"/>
  <c r="H66" i="108"/>
  <c r="H65" i="108"/>
  <c r="H64" i="108"/>
  <c r="H63" i="108"/>
  <c r="H62" i="108"/>
  <c r="H61" i="108"/>
  <c r="H60" i="108"/>
  <c r="H59" i="108"/>
  <c r="H58" i="108"/>
  <c r="H57" i="108"/>
  <c r="H56" i="108"/>
  <c r="H55" i="108"/>
  <c r="H54" i="108"/>
  <c r="H53" i="108"/>
  <c r="H52" i="108"/>
  <c r="H51" i="108"/>
  <c r="H50" i="108"/>
  <c r="H49" i="108"/>
  <c r="H48" i="108"/>
  <c r="H47" i="108"/>
  <c r="H46" i="108"/>
  <c r="H45" i="108"/>
  <c r="H44" i="108"/>
  <c r="H43" i="108"/>
  <c r="H42" i="108"/>
  <c r="H41" i="108"/>
  <c r="H40" i="108"/>
  <c r="H39" i="108"/>
  <c r="H38" i="108"/>
  <c r="H37" i="108"/>
  <c r="H36" i="108"/>
  <c r="H35" i="108"/>
  <c r="H34" i="108"/>
  <c r="H33" i="108"/>
  <c r="H32" i="108"/>
  <c r="H31" i="108"/>
  <c r="H30" i="108"/>
  <c r="H29" i="108"/>
  <c r="H28" i="108"/>
  <c r="H27" i="108"/>
  <c r="H26" i="108"/>
  <c r="H25" i="108"/>
  <c r="H24" i="108"/>
  <c r="H23" i="108"/>
  <c r="H22" i="108"/>
  <c r="H21" i="108"/>
  <c r="H20" i="108"/>
  <c r="H19" i="108"/>
  <c r="H18" i="108"/>
  <c r="H17" i="108"/>
  <c r="H16" i="108"/>
  <c r="H15" i="108"/>
  <c r="H14" i="108"/>
  <c r="H13" i="108"/>
  <c r="H12" i="108"/>
  <c r="H11" i="108"/>
  <c r="H10" i="108"/>
  <c r="H9" i="108"/>
  <c r="H8" i="108"/>
  <c r="H7" i="108"/>
  <c r="H6" i="108"/>
  <c r="H5" i="108"/>
  <c r="H4" i="108"/>
  <c r="H3" i="108"/>
  <c r="H95" i="62"/>
  <c r="H94" i="62"/>
  <c r="H93" i="62"/>
  <c r="H92" i="62"/>
  <c r="H91" i="62"/>
  <c r="H90" i="62"/>
  <c r="H89" i="62"/>
  <c r="H88" i="62"/>
  <c r="H87" i="62"/>
  <c r="H86" i="62"/>
  <c r="H85" i="62"/>
  <c r="H84" i="62"/>
  <c r="H83" i="62"/>
  <c r="H82" i="62"/>
  <c r="H81" i="62"/>
  <c r="H80" i="62"/>
  <c r="H79" i="62"/>
  <c r="H78" i="62"/>
  <c r="H77" i="62"/>
  <c r="H76" i="62"/>
  <c r="H75" i="62"/>
  <c r="H74" i="62"/>
  <c r="H73" i="62"/>
  <c r="H72" i="62"/>
  <c r="H71" i="62"/>
  <c r="H70" i="62"/>
  <c r="H69" i="62"/>
  <c r="H68" i="62"/>
  <c r="H67" i="62"/>
  <c r="H66" i="62"/>
  <c r="H65" i="62"/>
  <c r="H64" i="62"/>
  <c r="H63" i="62"/>
  <c r="H62" i="62"/>
  <c r="H61" i="62"/>
  <c r="H60" i="62"/>
  <c r="H59" i="62"/>
  <c r="H58" i="62"/>
  <c r="H57" i="62"/>
  <c r="H56" i="62"/>
  <c r="H55" i="62"/>
  <c r="H54" i="62"/>
  <c r="H53" i="62"/>
  <c r="H52" i="62"/>
  <c r="H51" i="62"/>
  <c r="H50" i="62"/>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17" i="62"/>
  <c r="H16" i="62"/>
  <c r="H15" i="62"/>
  <c r="H14" i="62"/>
  <c r="H13" i="62"/>
  <c r="H12" i="62"/>
  <c r="H11" i="62"/>
  <c r="H10" i="62"/>
  <c r="H9" i="62"/>
  <c r="H8" i="62"/>
  <c r="H7" i="62"/>
  <c r="H6" i="62"/>
  <c r="H5" i="62"/>
  <c r="H4" i="62"/>
  <c r="H3" i="62"/>
  <c r="H95" i="58"/>
  <c r="H94" i="58"/>
  <c r="H93" i="58"/>
  <c r="H92" i="58"/>
  <c r="H91" i="58"/>
  <c r="H90" i="58"/>
  <c r="H89" i="58"/>
  <c r="H88" i="58"/>
  <c r="H87" i="58"/>
  <c r="H86" i="58"/>
  <c r="H85" i="58"/>
  <c r="H84" i="58"/>
  <c r="H83" i="58"/>
  <c r="H82" i="58"/>
  <c r="H81" i="58"/>
  <c r="H80" i="58"/>
  <c r="H79" i="58"/>
  <c r="H78" i="58"/>
  <c r="H77" i="58"/>
  <c r="H76" i="58"/>
  <c r="H75" i="58"/>
  <c r="H74" i="58"/>
  <c r="H73" i="58"/>
  <c r="H72" i="58"/>
  <c r="H71" i="58"/>
  <c r="H70" i="58"/>
  <c r="H69" i="58"/>
  <c r="H68" i="58"/>
  <c r="H67" i="58"/>
  <c r="H66" i="58"/>
  <c r="H65" i="58"/>
  <c r="H64" i="58"/>
  <c r="H63" i="58"/>
  <c r="H62" i="58"/>
  <c r="H61" i="58"/>
  <c r="H60" i="58"/>
  <c r="H59" i="58"/>
  <c r="H58" i="58"/>
  <c r="H57" i="58"/>
  <c r="H56" i="58"/>
  <c r="H55" i="58"/>
  <c r="H54" i="58"/>
  <c r="H53" i="58"/>
  <c r="H52" i="58"/>
  <c r="H51" i="58"/>
  <c r="H50" i="58"/>
  <c r="H49" i="58"/>
  <c r="H48" i="58"/>
  <c r="H47" i="58"/>
  <c r="H46" i="58"/>
  <c r="H45" i="58"/>
  <c r="H44" i="58"/>
  <c r="H43" i="58"/>
  <c r="H42" i="58"/>
  <c r="H41" i="58"/>
  <c r="H40" i="58"/>
  <c r="H39" i="58"/>
  <c r="H38" i="58"/>
  <c r="H37" i="58"/>
  <c r="H36" i="58"/>
  <c r="H35" i="58"/>
  <c r="H34" i="58"/>
  <c r="H33" i="58"/>
  <c r="H32" i="58"/>
  <c r="H31" i="58"/>
  <c r="H30" i="58"/>
  <c r="H29" i="58"/>
  <c r="H28" i="58"/>
  <c r="H27" i="58"/>
  <c r="H26" i="58"/>
  <c r="H25" i="58"/>
  <c r="H24" i="58"/>
  <c r="H23" i="58"/>
  <c r="H22" i="58"/>
  <c r="H21" i="58"/>
  <c r="H20" i="58"/>
  <c r="H19" i="58"/>
  <c r="H18" i="58"/>
  <c r="H17" i="58"/>
  <c r="H16" i="58"/>
  <c r="H15" i="58"/>
  <c r="H14" i="58"/>
  <c r="H13" i="58"/>
  <c r="H12" i="58"/>
  <c r="H11" i="58"/>
  <c r="H10" i="58"/>
  <c r="H9" i="58"/>
  <c r="H8" i="58"/>
  <c r="H7" i="58"/>
  <c r="H6" i="58"/>
  <c r="H5" i="58"/>
  <c r="H4" i="58"/>
  <c r="H3" i="58"/>
  <c r="E4612" i="129"/>
  <c r="E4611" i="129"/>
  <c r="E4610" i="129"/>
  <c r="E4609" i="129"/>
  <c r="E4608" i="129"/>
  <c r="E4607" i="129"/>
  <c r="E4606" i="129"/>
  <c r="E4605" i="129"/>
  <c r="E4604" i="129"/>
  <c r="E4603" i="129"/>
  <c r="E4601" i="129"/>
  <c r="E4600" i="129"/>
  <c r="E4599" i="129"/>
  <c r="E4598" i="129"/>
  <c r="E4597" i="129"/>
  <c r="E4596" i="129"/>
  <c r="E4595" i="129"/>
  <c r="E4594" i="129"/>
  <c r="E4593" i="129"/>
  <c r="G4591" i="129"/>
  <c r="E4591" i="129"/>
  <c r="G4590" i="129"/>
  <c r="E4590" i="129"/>
  <c r="G4589" i="129"/>
  <c r="E4589" i="129"/>
  <c r="G4588" i="129"/>
  <c r="G4587" i="129"/>
  <c r="E4587" i="129"/>
  <c r="G4586" i="129"/>
  <c r="E4586" i="129"/>
  <c r="G4585" i="129"/>
  <c r="E4585" i="129"/>
  <c r="G4584" i="129"/>
  <c r="E4584" i="129"/>
  <c r="G4583" i="129"/>
  <c r="E4583" i="129"/>
  <c r="G4582" i="129"/>
  <c r="E4582" i="129"/>
  <c r="G4581" i="129"/>
  <c r="E4581" i="129"/>
  <c r="G4580" i="129"/>
  <c r="E4580" i="129"/>
  <c r="G4578" i="129"/>
  <c r="E4578" i="129"/>
  <c r="G4577" i="129"/>
  <c r="E4577" i="129"/>
  <c r="G4575" i="129"/>
  <c r="E4575" i="129"/>
  <c r="G4574" i="129"/>
  <c r="E4574" i="129"/>
  <c r="G4573" i="129"/>
  <c r="E4573" i="129"/>
  <c r="G4572" i="129"/>
  <c r="E4572" i="129"/>
  <c r="G4571" i="129"/>
  <c r="E4571" i="129"/>
  <c r="G4570" i="129"/>
  <c r="E4570" i="129"/>
  <c r="G4569" i="129"/>
  <c r="E4569" i="129"/>
  <c r="G4568" i="129"/>
  <c r="E4568" i="129"/>
  <c r="G4566" i="129"/>
  <c r="E4566" i="129"/>
  <c r="G4565" i="129"/>
  <c r="E4565" i="129"/>
  <c r="G4563" i="129"/>
  <c r="E4563" i="129"/>
  <c r="G4562" i="129"/>
  <c r="E4562" i="129"/>
  <c r="G4561" i="129"/>
  <c r="E4561" i="129"/>
  <c r="G4559" i="129"/>
  <c r="E4559" i="129"/>
  <c r="G4558" i="129"/>
  <c r="E4558" i="129"/>
  <c r="G4557" i="129"/>
  <c r="E4557" i="129"/>
  <c r="G4556" i="129"/>
  <c r="E4556" i="129"/>
  <c r="G4555" i="129"/>
  <c r="E4555" i="129"/>
  <c r="G4554" i="129"/>
  <c r="E4554" i="129"/>
  <c r="G4553" i="129"/>
  <c r="E4553" i="129"/>
  <c r="G4551" i="129"/>
  <c r="E4551" i="129"/>
  <c r="G4550" i="129"/>
  <c r="E4550" i="129"/>
  <c r="G4549" i="129"/>
  <c r="E4549" i="129"/>
  <c r="G4548" i="129"/>
  <c r="E4548" i="129"/>
  <c r="G4547" i="129"/>
  <c r="E4547" i="129"/>
  <c r="G4546" i="129"/>
  <c r="E4546" i="129"/>
  <c r="G4545" i="129"/>
  <c r="E4545" i="129"/>
  <c r="G4543" i="129"/>
  <c r="E4543" i="129"/>
  <c r="G4542" i="129"/>
  <c r="E4542" i="129"/>
  <c r="G4540" i="129"/>
  <c r="E4540" i="129"/>
  <c r="G4539" i="129"/>
  <c r="E4539" i="129"/>
  <c r="G4538" i="129"/>
  <c r="E4538" i="129"/>
  <c r="G4537" i="129"/>
  <c r="E4537" i="129"/>
  <c r="G4536" i="129"/>
  <c r="E4536" i="129"/>
  <c r="G4534" i="129"/>
  <c r="E4534" i="129"/>
  <c r="G4532" i="129"/>
  <c r="E4532" i="129"/>
  <c r="G4531" i="129"/>
  <c r="E4531" i="129"/>
  <c r="G4530" i="129"/>
  <c r="E4530" i="129"/>
  <c r="G4529" i="129"/>
  <c r="E4529" i="129"/>
  <c r="G4528" i="129"/>
  <c r="E4528" i="129"/>
  <c r="G4527" i="129"/>
  <c r="E4527" i="129"/>
  <c r="G4520" i="129"/>
  <c r="E4520" i="129"/>
  <c r="G4519" i="129"/>
  <c r="E4519" i="129"/>
  <c r="G4518" i="129"/>
  <c r="E4518" i="129"/>
  <c r="G4517" i="129"/>
  <c r="E4517" i="129"/>
  <c r="G4516" i="129"/>
  <c r="E4516" i="129"/>
  <c r="G4515" i="129"/>
  <c r="E4515" i="129"/>
  <c r="G4514" i="129"/>
  <c r="E4514" i="129"/>
  <c r="G4513" i="129"/>
  <c r="E4513" i="129"/>
  <c r="G4512" i="129"/>
  <c r="E4512" i="129"/>
  <c r="G4511" i="129"/>
  <c r="E4511" i="129"/>
  <c r="G4510" i="129"/>
  <c r="E4510" i="129"/>
  <c r="G4509" i="129"/>
  <c r="E4509" i="129"/>
  <c r="G4507" i="129"/>
  <c r="E4507" i="129"/>
  <c r="G4506" i="129"/>
  <c r="E4506" i="129"/>
  <c r="G4505" i="129"/>
  <c r="E4505" i="129"/>
  <c r="G4504" i="129"/>
  <c r="E4504" i="129"/>
  <c r="G4503" i="129"/>
  <c r="E4503" i="129"/>
  <c r="G4502" i="129"/>
  <c r="E4502" i="129"/>
  <c r="G4501" i="129"/>
  <c r="E4501" i="129"/>
  <c r="G4500" i="129"/>
  <c r="E4500" i="129"/>
  <c r="G4499" i="129"/>
  <c r="E4499" i="129"/>
  <c r="G4498" i="129"/>
  <c r="E4498" i="129"/>
  <c r="G4497" i="129"/>
  <c r="E4497" i="129"/>
  <c r="G4496" i="129"/>
  <c r="E4490" i="129"/>
  <c r="E4489" i="129"/>
  <c r="E4488" i="129"/>
  <c r="E4487" i="129"/>
  <c r="E4486" i="129"/>
  <c r="E4485" i="129"/>
  <c r="E4484" i="129"/>
  <c r="E4483" i="129"/>
  <c r="E4482" i="129"/>
  <c r="E4481" i="129"/>
  <c r="E4480" i="129"/>
  <c r="E4479" i="129"/>
  <c r="E4478" i="129"/>
  <c r="E4477" i="129"/>
  <c r="E4476" i="129"/>
  <c r="E4386" i="129"/>
  <c r="E4385" i="129"/>
  <c r="E4384" i="129"/>
  <c r="E4383" i="129"/>
  <c r="E4382" i="129"/>
  <c r="E4381" i="129"/>
  <c r="E4380" i="129"/>
  <c r="E4379" i="129"/>
  <c r="E4378" i="129"/>
  <c r="E4377" i="129"/>
  <c r="E4376" i="129"/>
  <c r="E4375" i="129"/>
  <c r="E4374" i="129"/>
  <c r="E4373" i="129"/>
  <c r="E4372" i="129"/>
  <c r="E4371" i="129"/>
  <c r="E4370" i="129"/>
  <c r="E4369" i="129"/>
  <c r="E4368" i="129"/>
  <c r="E4367" i="129"/>
  <c r="E4366" i="129"/>
  <c r="E4365" i="129"/>
  <c r="E4364" i="129"/>
  <c r="E4363" i="129"/>
  <c r="E4362" i="129"/>
  <c r="E4361" i="129"/>
  <c r="E4360" i="129"/>
  <c r="E4359" i="129"/>
  <c r="E4358" i="129"/>
  <c r="E4357" i="129"/>
  <c r="E4356" i="129"/>
  <c r="E4355" i="129"/>
  <c r="E4354" i="129"/>
  <c r="E4353" i="129"/>
  <c r="E4352" i="129"/>
  <c r="E4351" i="129"/>
  <c r="E4350" i="129"/>
  <c r="E4349" i="129"/>
  <c r="E4348" i="129"/>
  <c r="E4347" i="129"/>
  <c r="E4346" i="129"/>
  <c r="E4345" i="129"/>
  <c r="E4344" i="129"/>
  <c r="E4343" i="129"/>
  <c r="E4342" i="129"/>
  <c r="E4341" i="129"/>
  <c r="E4340" i="129"/>
  <c r="E4339" i="129"/>
  <c r="E4338" i="129"/>
  <c r="E4337" i="129"/>
  <c r="E4336" i="129"/>
  <c r="E4335" i="129"/>
  <c r="E4334" i="129"/>
  <c r="E4328" i="129"/>
  <c r="E4327" i="129"/>
  <c r="E4326" i="129"/>
  <c r="E4325" i="129"/>
  <c r="E4324" i="129"/>
  <c r="E4323" i="129"/>
  <c r="E4322" i="129"/>
  <c r="E4321" i="129"/>
  <c r="E4320" i="129"/>
  <c r="E4319" i="129"/>
  <c r="E4318" i="129"/>
  <c r="E4317" i="129"/>
  <c r="E4316" i="129"/>
  <c r="E4315" i="129"/>
  <c r="E4314" i="129"/>
  <c r="E4313" i="129"/>
  <c r="E4312" i="129"/>
  <c r="E4310" i="129"/>
  <c r="E4305" i="129"/>
  <c r="E4304" i="129"/>
  <c r="E4303" i="129"/>
  <c r="E4302" i="129"/>
  <c r="E4301" i="129"/>
  <c r="E4299" i="129"/>
  <c r="E4298" i="129"/>
  <c r="E4297" i="129"/>
  <c r="E4296" i="129"/>
  <c r="E4295" i="129"/>
  <c r="E4294" i="129"/>
  <c r="E4293" i="129"/>
  <c r="E4292" i="129"/>
  <c r="E4291" i="129"/>
  <c r="E4290" i="129"/>
  <c r="E4289" i="129"/>
  <c r="E4288" i="129"/>
  <c r="E4287" i="129"/>
  <c r="E4286" i="129"/>
  <c r="E4285" i="129"/>
  <c r="E4284" i="129"/>
  <c r="E4283" i="129"/>
  <c r="E4282" i="129"/>
  <c r="E4281" i="129"/>
  <c r="E4280" i="129"/>
  <c r="E4279" i="129"/>
  <c r="E4278" i="129"/>
  <c r="E4277" i="129"/>
  <c r="E4276" i="129"/>
  <c r="E4275" i="129"/>
  <c r="E4274" i="129"/>
  <c r="E4273" i="129"/>
  <c r="E4272" i="129"/>
  <c r="E4271" i="129"/>
  <c r="E4270" i="129"/>
  <c r="E4269" i="129"/>
  <c r="E4268" i="129"/>
  <c r="E4267" i="129"/>
  <c r="E4266" i="129"/>
  <c r="E4265" i="129"/>
  <c r="E4264" i="129"/>
  <c r="E4263" i="129"/>
  <c r="E4262" i="129"/>
  <c r="E4261" i="129"/>
  <c r="E4260" i="129"/>
  <c r="E4259" i="129"/>
  <c r="E4258" i="129"/>
  <c r="E4257" i="129"/>
  <c r="E4256" i="129"/>
  <c r="E4255" i="129"/>
  <c r="E4254" i="129"/>
  <c r="E4253" i="129"/>
  <c r="E4252" i="129"/>
  <c r="E4251" i="129"/>
  <c r="E4250" i="129"/>
  <c r="E4249" i="129"/>
  <c r="E4248" i="129"/>
  <c r="E4247" i="129"/>
  <c r="E4246" i="129"/>
  <c r="E4245" i="129"/>
  <c r="E4244" i="129"/>
  <c r="E4243" i="129"/>
  <c r="E4242" i="129"/>
  <c r="E4241" i="129"/>
  <c r="E4240" i="129"/>
  <c r="E4239" i="129"/>
  <c r="E4238" i="129"/>
  <c r="E4237" i="129"/>
  <c r="E4236" i="129"/>
  <c r="E4235" i="129"/>
  <c r="E4234" i="129"/>
  <c r="E4233" i="129"/>
  <c r="E4232" i="129"/>
  <c r="E4231" i="129"/>
  <c r="E4230" i="129"/>
  <c r="E4229" i="129"/>
  <c r="E4228" i="129"/>
  <c r="E4227" i="129"/>
  <c r="E4226" i="129"/>
  <c r="E4225" i="129"/>
  <c r="E4224" i="129"/>
  <c r="E4223" i="129"/>
  <c r="E4222" i="129"/>
  <c r="E4221" i="129"/>
  <c r="E4220" i="129"/>
  <c r="E4219" i="129"/>
  <c r="E4218" i="129"/>
  <c r="E4217" i="129"/>
  <c r="E4216" i="129"/>
  <c r="E4215" i="129"/>
  <c r="E4214" i="129"/>
  <c r="E4213" i="129"/>
  <c r="E4212" i="129"/>
  <c r="E4211" i="129"/>
  <c r="E4210" i="129"/>
  <c r="E4209" i="129"/>
  <c r="E4208" i="129"/>
  <c r="E4207" i="129"/>
  <c r="E4206" i="129"/>
  <c r="E4205" i="129"/>
  <c r="E4204" i="129"/>
  <c r="E4203" i="129"/>
  <c r="E4202" i="129"/>
  <c r="E4201" i="129"/>
  <c r="E4200" i="129"/>
  <c r="E4199" i="129"/>
  <c r="E4198" i="129"/>
  <c r="E4197" i="129"/>
  <c r="E4196" i="129"/>
  <c r="E4195" i="129"/>
  <c r="E4194" i="129"/>
  <c r="E4193" i="129"/>
  <c r="E4192" i="129"/>
  <c r="E4191" i="129"/>
  <c r="E4190" i="129"/>
  <c r="E4189" i="129"/>
  <c r="E4188" i="129"/>
  <c r="E4187" i="129"/>
  <c r="E4186" i="129"/>
  <c r="E4185" i="129"/>
  <c r="E4184" i="129"/>
  <c r="E4183" i="129"/>
  <c r="E4182" i="129"/>
  <c r="E4181" i="129"/>
  <c r="E4180" i="129"/>
  <c r="E4179" i="129"/>
  <c r="E4178" i="129"/>
  <c r="E4177" i="129"/>
  <c r="E4176" i="129"/>
  <c r="E4175" i="129"/>
  <c r="E4174" i="129"/>
  <c r="E4173" i="129"/>
  <c r="E4172" i="129"/>
  <c r="E4171" i="129"/>
  <c r="E4170" i="129"/>
  <c r="E4169" i="129"/>
  <c r="E4168" i="129"/>
  <c r="E4167" i="129"/>
  <c r="E4166" i="129"/>
  <c r="E4165" i="129"/>
  <c r="E4164" i="129"/>
  <c r="E4163" i="129"/>
  <c r="E4162" i="129"/>
  <c r="E4161" i="129"/>
  <c r="E4160" i="129"/>
  <c r="E4159" i="129"/>
  <c r="E4158" i="129"/>
  <c r="E4157" i="129"/>
  <c r="E4156" i="129"/>
  <c r="E4155" i="129"/>
  <c r="E4154" i="129"/>
  <c r="E4153" i="129"/>
  <c r="E4152" i="129"/>
  <c r="E4151" i="129"/>
  <c r="E4150" i="129"/>
  <c r="E4149" i="129"/>
  <c r="E4148" i="129"/>
  <c r="E4147" i="129"/>
  <c r="E4146" i="129"/>
  <c r="E4145" i="129"/>
  <c r="E4144" i="129"/>
  <c r="E4143" i="129"/>
  <c r="E4142" i="129"/>
  <c r="E4141" i="129"/>
  <c r="E4140" i="129"/>
  <c r="E4139" i="129"/>
  <c r="E4138" i="129"/>
  <c r="E4137" i="129"/>
  <c r="E4136" i="129"/>
  <c r="E4135" i="129"/>
  <c r="E4134" i="129"/>
  <c r="E4133" i="129"/>
  <c r="E4132" i="129"/>
  <c r="E4131" i="129"/>
  <c r="E4130" i="129"/>
  <c r="E4129" i="129"/>
  <c r="E4128" i="129"/>
  <c r="E4127" i="129"/>
  <c r="E4126" i="129"/>
  <c r="E4125" i="129"/>
  <c r="E4123" i="129"/>
  <c r="E4122" i="129"/>
  <c r="E4121" i="129"/>
  <c r="E4120" i="129"/>
  <c r="E4119" i="129"/>
  <c r="E4118" i="129"/>
  <c r="E4117" i="129"/>
  <c r="E4116" i="129"/>
  <c r="E4115" i="129"/>
  <c r="E4114" i="129"/>
  <c r="E4113" i="129"/>
  <c r="E4112" i="129"/>
  <c r="E4111" i="129"/>
  <c r="E4110" i="129"/>
  <c r="E4109" i="129"/>
  <c r="E4108" i="129"/>
  <c r="E4107" i="129"/>
  <c r="E4106" i="129"/>
  <c r="E4105" i="129"/>
  <c r="E4104" i="129"/>
  <c r="E4103" i="129"/>
  <c r="E4102" i="129"/>
  <c r="E4101" i="129"/>
  <c r="E4100" i="129"/>
  <c r="E4099" i="129"/>
  <c r="E4098" i="129"/>
  <c r="E4097" i="129"/>
  <c r="E4096" i="129"/>
  <c r="E4095" i="129"/>
  <c r="E4094" i="129"/>
  <c r="E4093" i="129"/>
  <c r="E4092" i="129"/>
  <c r="E4091" i="129"/>
  <c r="E4090" i="129"/>
  <c r="E4089" i="129"/>
  <c r="E4088" i="129"/>
  <c r="E4087" i="129"/>
  <c r="E4086" i="129"/>
  <c r="E4085" i="129"/>
  <c r="E4084" i="129"/>
  <c r="E4083" i="129"/>
  <c r="E4082" i="129"/>
  <c r="E4081" i="129"/>
  <c r="E4080" i="129"/>
  <c r="E4079" i="129"/>
  <c r="E4078" i="129"/>
  <c r="E4077" i="129"/>
  <c r="E4076" i="129"/>
  <c r="E4075" i="129"/>
  <c r="E4074" i="129"/>
  <c r="E4057" i="129"/>
  <c r="E4056" i="129"/>
  <c r="E4055" i="129"/>
  <c r="E4054" i="129"/>
  <c r="E4053" i="129"/>
  <c r="E4052" i="129"/>
  <c r="E4051" i="129"/>
  <c r="E4050" i="129"/>
  <c r="E4044" i="129"/>
  <c r="E4043" i="129"/>
  <c r="E4042" i="129"/>
  <c r="E4041" i="129"/>
  <c r="E4040" i="129"/>
  <c r="E4039" i="129"/>
  <c r="E4033" i="129"/>
  <c r="E4032" i="129"/>
  <c r="E4031" i="129"/>
  <c r="E4030" i="129"/>
  <c r="E4029" i="129"/>
  <c r="E4028" i="129"/>
  <c r="E4022" i="129"/>
  <c r="E4021" i="129"/>
  <c r="E4020" i="129"/>
  <c r="E4019" i="129"/>
  <c r="E4018" i="129"/>
  <c r="E4017" i="129"/>
  <c r="E4011" i="129"/>
  <c r="E4010" i="129"/>
  <c r="E4009" i="129"/>
  <c r="E4008" i="129"/>
  <c r="E4007" i="129"/>
  <c r="E4006" i="129"/>
  <c r="E4005" i="129"/>
  <c r="E4004" i="129"/>
  <c r="E4003" i="129"/>
  <c r="E4002" i="129"/>
  <c r="E4001" i="129"/>
  <c r="E4000" i="129"/>
  <c r="E3999" i="129"/>
  <c r="E3998" i="129"/>
  <c r="E3997" i="129"/>
  <c r="E3896" i="129"/>
  <c r="E3895" i="129"/>
  <c r="E3894" i="129"/>
  <c r="E3893" i="129"/>
  <c r="E3892" i="129"/>
  <c r="E3891" i="129"/>
  <c r="E3890" i="129"/>
  <c r="E3889" i="129"/>
  <c r="E3888" i="129"/>
  <c r="E3887" i="129"/>
  <c r="E3886" i="129"/>
  <c r="E3885" i="129"/>
  <c r="E3884" i="129"/>
  <c r="E3883" i="129"/>
  <c r="E3882" i="129"/>
  <c r="E3881" i="129"/>
  <c r="E3880" i="129"/>
  <c r="E3879" i="129"/>
  <c r="E3878" i="129"/>
  <c r="E3877" i="129"/>
  <c r="E3876" i="129"/>
  <c r="E3875" i="129"/>
  <c r="E3874" i="129"/>
  <c r="E3873" i="129"/>
  <c r="E3872" i="129"/>
  <c r="E3871" i="129"/>
  <c r="E3870" i="129"/>
  <c r="E3869" i="129"/>
  <c r="E3868" i="129"/>
  <c r="E3867" i="129"/>
  <c r="E3866" i="129"/>
  <c r="E3865" i="129"/>
  <c r="E3864" i="129"/>
  <c r="E3863" i="129"/>
  <c r="E3862" i="129"/>
  <c r="E3861" i="129"/>
  <c r="E3860" i="129"/>
  <c r="E3859" i="129"/>
  <c r="E3858" i="129"/>
  <c r="E3857" i="129"/>
  <c r="E3856" i="129"/>
  <c r="E3855" i="129"/>
  <c r="E3854" i="129"/>
  <c r="E3853" i="129"/>
  <c r="E3852" i="129"/>
  <c r="E3851" i="129"/>
  <c r="E3850" i="129"/>
  <c r="E3849" i="129"/>
  <c r="E3848" i="129"/>
  <c r="E3847" i="129"/>
  <c r="E3846" i="129"/>
  <c r="E3845" i="129"/>
  <c r="E3844" i="129"/>
  <c r="E3843" i="129"/>
  <c r="E3842" i="129"/>
  <c r="E3841" i="129"/>
  <c r="E3840" i="129"/>
  <c r="E3839" i="129"/>
  <c r="E3838" i="129"/>
  <c r="E3837" i="129"/>
  <c r="E3836" i="129"/>
  <c r="E3835" i="129"/>
  <c r="E3834" i="129"/>
  <c r="E3833" i="129"/>
  <c r="E3832" i="129"/>
  <c r="E3831" i="129"/>
  <c r="E3830" i="129"/>
  <c r="E3829" i="129"/>
  <c r="E3828" i="129"/>
  <c r="E3827" i="129"/>
  <c r="E3826" i="129"/>
  <c r="E3825" i="129"/>
  <c r="E3824" i="129"/>
  <c r="E3823" i="129"/>
  <c r="E3822" i="129"/>
  <c r="E3821" i="129"/>
  <c r="E3820" i="129"/>
  <c r="E3819" i="129"/>
  <c r="E3818" i="129"/>
  <c r="E3817" i="129"/>
  <c r="E3816" i="129"/>
  <c r="E3815" i="129"/>
  <c r="E3814" i="129"/>
  <c r="E3813" i="129"/>
  <c r="E3812" i="129"/>
  <c r="E3811" i="129"/>
  <c r="E3810" i="129"/>
  <c r="E3809" i="129"/>
  <c r="E3808" i="129"/>
  <c r="E3807" i="129"/>
  <c r="E3806" i="129"/>
  <c r="E3805" i="129"/>
  <c r="E3804" i="129"/>
  <c r="E3803" i="129"/>
  <c r="E3802" i="129"/>
  <c r="E3801" i="129"/>
  <c r="E3800" i="129"/>
  <c r="E3799" i="129"/>
  <c r="E3798" i="129"/>
  <c r="E3797" i="129"/>
  <c r="E3796" i="129"/>
  <c r="E3795" i="129"/>
  <c r="E3794" i="129"/>
  <c r="E3793" i="129"/>
  <c r="E3792" i="129"/>
  <c r="E3791" i="129"/>
  <c r="E3790" i="129"/>
  <c r="E3789" i="129"/>
  <c r="E3788" i="129"/>
  <c r="E3787" i="129"/>
  <c r="E3786" i="129"/>
  <c r="E3785" i="129"/>
  <c r="E3784" i="129"/>
  <c r="E3783" i="129"/>
  <c r="E3782" i="129"/>
  <c r="E3781" i="129"/>
  <c r="E3780" i="129"/>
  <c r="E3779" i="129"/>
  <c r="E3778" i="129"/>
  <c r="E3777" i="129"/>
  <c r="E3776" i="129"/>
  <c r="E3775" i="129"/>
  <c r="E3774" i="129"/>
  <c r="E3773" i="129"/>
  <c r="E3772" i="129"/>
  <c r="E3771" i="129"/>
  <c r="E3770" i="129"/>
  <c r="E3769" i="129"/>
  <c r="E3768" i="129"/>
  <c r="E3767" i="129"/>
  <c r="E3766" i="129"/>
  <c r="E3765" i="129"/>
  <c r="E3764" i="129"/>
  <c r="E3763" i="129"/>
  <c r="E3762" i="129"/>
  <c r="E3761" i="129"/>
  <c r="E3760" i="129"/>
  <c r="E3759" i="129"/>
  <c r="E3758" i="129"/>
  <c r="E3757" i="129"/>
  <c r="E3756" i="129"/>
  <c r="E3755" i="129"/>
  <c r="E3754" i="129"/>
  <c r="E3753" i="129"/>
  <c r="E3752" i="129"/>
  <c r="E3751" i="129"/>
  <c r="E3750" i="129"/>
  <c r="E3749" i="129"/>
  <c r="E3748" i="129"/>
  <c r="E3747" i="129"/>
  <c r="E3746" i="129"/>
  <c r="E3745" i="129"/>
  <c r="E3744" i="129"/>
  <c r="E3743" i="129"/>
  <c r="E3742" i="129"/>
  <c r="E3741" i="129"/>
  <c r="E3740" i="129"/>
  <c r="E3739" i="129"/>
  <c r="E3738" i="129"/>
  <c r="E3737" i="129"/>
  <c r="E3736" i="129"/>
  <c r="E3735" i="129"/>
  <c r="E3734" i="129"/>
  <c r="E3733" i="129"/>
  <c r="E3732" i="129"/>
  <c r="E3731" i="129"/>
  <c r="E3730" i="129"/>
  <c r="E3729" i="129"/>
  <c r="E3728" i="129"/>
  <c r="E3727" i="129"/>
  <c r="E3726" i="129"/>
  <c r="E3725" i="129"/>
  <c r="E3724" i="129"/>
  <c r="E3723" i="129"/>
  <c r="E3722" i="129"/>
  <c r="E3721" i="129"/>
  <c r="E3720" i="129"/>
  <c r="E3719" i="129"/>
  <c r="E3718" i="129"/>
  <c r="E3717" i="129"/>
  <c r="E3716" i="129"/>
  <c r="E3715" i="129"/>
  <c r="E3714" i="129"/>
  <c r="E3713" i="129"/>
  <c r="E3712" i="129"/>
  <c r="E3711" i="129"/>
  <c r="E3710" i="129"/>
  <c r="E3709" i="129"/>
  <c r="E3708" i="129"/>
  <c r="E3707" i="129"/>
  <c r="E3706" i="129"/>
  <c r="E3705" i="129"/>
  <c r="E3704" i="129"/>
  <c r="E3703" i="129"/>
  <c r="E3702" i="129"/>
  <c r="E3701" i="129"/>
  <c r="E3699" i="129"/>
  <c r="E3698" i="129"/>
  <c r="E3696" i="129"/>
  <c r="E3695" i="129"/>
  <c r="E3694" i="129"/>
  <c r="E3693" i="129"/>
  <c r="E3691" i="129"/>
  <c r="E3690" i="129"/>
  <c r="E3689" i="129"/>
  <c r="E3687" i="129"/>
  <c r="E3686" i="129"/>
  <c r="E3685" i="129"/>
  <c r="E3684" i="129"/>
  <c r="E3683" i="129"/>
  <c r="E3682" i="129"/>
  <c r="E3681" i="129"/>
  <c r="E3680" i="129"/>
  <c r="E3679" i="129"/>
  <c r="E3678" i="129"/>
  <c r="E3676" i="129"/>
  <c r="E3675" i="129"/>
  <c r="E3674" i="129"/>
  <c r="E3672" i="129"/>
  <c r="E3671" i="129"/>
  <c r="E3670" i="129"/>
  <c r="E3669" i="129"/>
  <c r="E3668" i="129"/>
  <c r="E3666" i="129"/>
  <c r="E3665" i="129"/>
  <c r="E3663" i="129"/>
  <c r="E3662" i="129"/>
  <c r="E3661" i="129"/>
  <c r="E3659" i="129"/>
  <c r="E3658" i="129"/>
  <c r="E3657" i="129"/>
  <c r="E3656" i="129"/>
  <c r="E3655" i="129"/>
  <c r="E3654" i="129"/>
  <c r="E3653" i="129"/>
  <c r="E3652" i="129"/>
  <c r="E3651" i="129"/>
  <c r="E3650" i="129"/>
  <c r="E3649" i="129"/>
  <c r="E3648" i="129"/>
  <c r="E3647" i="129"/>
  <c r="E3646" i="129"/>
  <c r="E3645" i="129"/>
  <c r="E3634" i="129"/>
  <c r="E3633" i="129"/>
  <c r="E3630" i="129"/>
  <c r="E3624" i="129"/>
  <c r="E3623" i="129"/>
  <c r="E3619" i="129"/>
  <c r="E3618" i="129"/>
  <c r="E3617" i="129"/>
  <c r="E3326" i="129"/>
  <c r="E3325" i="129"/>
  <c r="E3324" i="129"/>
  <c r="E3323" i="129"/>
  <c r="E3322" i="129"/>
  <c r="E3321" i="129"/>
  <c r="E3320" i="129"/>
  <c r="E3319" i="129"/>
  <c r="E3318" i="129"/>
  <c r="E3317" i="129"/>
  <c r="E3316" i="129"/>
  <c r="E3315" i="129"/>
  <c r="E3314" i="129"/>
  <c r="E3313" i="129"/>
  <c r="E3312" i="129"/>
  <c r="E3311" i="129"/>
  <c r="E3310" i="129"/>
  <c r="E3309" i="129"/>
  <c r="E2944" i="129"/>
  <c r="E2943" i="129"/>
  <c r="E2942" i="129"/>
  <c r="E2941" i="129"/>
  <c r="E2940" i="129"/>
  <c r="E2939" i="129"/>
  <c r="E2938" i="129"/>
  <c r="E2937" i="129"/>
  <c r="E2936" i="129"/>
  <c r="E2935" i="129"/>
  <c r="E2934" i="129"/>
  <c r="E2933" i="129"/>
  <c r="E2932" i="129"/>
  <c r="E2931" i="129"/>
  <c r="E2930" i="129"/>
  <c r="E2929" i="129"/>
  <c r="E2928" i="129"/>
  <c r="E2927" i="129"/>
  <c r="E2926" i="129"/>
  <c r="E2925" i="129"/>
  <c r="E2924" i="129"/>
  <c r="E2923" i="129"/>
  <c r="E2922" i="129"/>
  <c r="E2921" i="129"/>
  <c r="E2920" i="129"/>
  <c r="E2919" i="129"/>
  <c r="E2918" i="129"/>
  <c r="E2917" i="129"/>
  <c r="E2916" i="129"/>
  <c r="E2915" i="129"/>
  <c r="E2914" i="129"/>
  <c r="E2913" i="129"/>
  <c r="E2912" i="129"/>
  <c r="E2911" i="129"/>
  <c r="E2910" i="129"/>
  <c r="E2909" i="129"/>
  <c r="E2908" i="129"/>
  <c r="E2907" i="129"/>
  <c r="E2906" i="129"/>
  <c r="E2905" i="129"/>
  <c r="E2904" i="129"/>
  <c r="E2903" i="129"/>
  <c r="E2902" i="129"/>
  <c r="E2901" i="129"/>
  <c r="E2900" i="129"/>
  <c r="E2899" i="129"/>
  <c r="E2898" i="129"/>
  <c r="E2897" i="129"/>
  <c r="E2896" i="129"/>
  <c r="E2895" i="129"/>
  <c r="E2894" i="129"/>
  <c r="E2893" i="129"/>
  <c r="E2892" i="129"/>
  <c r="E2891" i="129"/>
  <c r="E2890" i="129"/>
  <c r="E2889" i="129"/>
  <c r="E2888" i="129"/>
  <c r="E2887" i="129"/>
  <c r="E2886" i="129"/>
  <c r="E2885" i="129"/>
  <c r="E2884" i="129"/>
  <c r="E2883" i="129"/>
  <c r="E2882" i="129"/>
  <c r="E2881" i="129"/>
  <c r="E2880" i="129"/>
  <c r="E2879" i="129"/>
  <c r="E2878" i="129"/>
  <c r="E2877" i="129"/>
  <c r="E2876" i="129"/>
  <c r="E2875" i="129"/>
  <c r="E2874" i="129"/>
  <c r="E2873" i="129"/>
  <c r="E2872" i="129"/>
  <c r="E2871" i="129"/>
  <c r="E2870" i="129"/>
  <c r="E2869" i="129"/>
  <c r="E2868" i="129"/>
  <c r="E2867" i="129"/>
  <c r="E2866" i="129"/>
  <c r="E2865" i="129"/>
  <c r="E2864" i="129"/>
  <c r="E2863" i="129"/>
  <c r="E2862" i="129"/>
  <c r="E2861" i="129"/>
  <c r="E2860" i="129"/>
  <c r="E2859" i="129"/>
  <c r="E2858" i="129"/>
  <c r="E2857" i="129"/>
  <c r="E2856" i="129"/>
  <c r="E2855" i="129"/>
  <c r="E2854" i="129"/>
  <c r="E2853" i="129"/>
  <c r="E2852" i="129"/>
  <c r="E2851" i="129"/>
  <c r="E2850" i="129"/>
  <c r="E2849" i="129"/>
  <c r="E2848" i="129"/>
  <c r="E2847" i="129"/>
  <c r="E2846" i="129"/>
  <c r="E2845" i="129"/>
  <c r="E2844" i="129"/>
  <c r="E2843" i="129"/>
  <c r="E2842" i="129"/>
  <c r="E2841" i="129"/>
  <c r="E2840" i="129"/>
  <c r="E2839" i="129"/>
  <c r="E2838" i="129"/>
  <c r="E2837" i="129"/>
  <c r="E2836" i="129"/>
  <c r="E2835" i="129"/>
  <c r="E2834" i="129"/>
  <c r="E2833" i="129"/>
  <c r="E2832" i="129"/>
  <c r="E2831" i="129"/>
  <c r="E2830" i="129"/>
  <c r="E2829" i="129"/>
  <c r="E2828" i="129"/>
  <c r="E2827" i="129"/>
  <c r="E2826" i="129"/>
  <c r="E2825" i="129"/>
  <c r="E2824" i="129"/>
  <c r="E2823" i="129"/>
  <c r="E2822" i="129"/>
  <c r="E2821" i="129"/>
  <c r="E2820" i="129"/>
  <c r="E2819" i="129"/>
  <c r="E2818" i="129"/>
  <c r="E2817" i="129"/>
  <c r="E2816" i="129"/>
  <c r="E2815" i="129"/>
  <c r="E2814" i="129"/>
  <c r="E2813" i="129"/>
  <c r="E2812" i="129"/>
  <c r="E2811" i="129"/>
  <c r="E2810" i="129"/>
  <c r="E2809" i="129"/>
  <c r="E2808" i="129"/>
  <c r="E2807" i="129"/>
  <c r="E2806" i="129"/>
  <c r="E2805" i="129"/>
  <c r="E2804" i="129"/>
  <c r="E2803" i="129"/>
  <c r="E2802" i="129"/>
  <c r="E2801" i="129"/>
  <c r="E2800" i="129"/>
  <c r="E2799" i="129"/>
  <c r="E2798" i="129"/>
  <c r="E2797" i="129"/>
  <c r="E2796" i="129"/>
  <c r="E2795" i="129"/>
  <c r="E2794" i="129"/>
  <c r="E2793" i="129"/>
  <c r="E2792" i="129"/>
  <c r="E2791" i="129"/>
  <c r="E2790" i="129"/>
  <c r="E2789" i="129"/>
  <c r="E2788" i="129"/>
  <c r="E2787" i="129"/>
  <c r="E2786" i="129"/>
  <c r="E2785" i="129"/>
  <c r="E2784" i="129"/>
  <c r="E2783" i="129"/>
  <c r="E2782" i="129"/>
  <c r="E2781" i="129"/>
  <c r="E2780" i="129"/>
  <c r="E2779" i="129"/>
  <c r="E2778" i="129"/>
  <c r="E2777" i="129"/>
  <c r="E2776" i="129"/>
  <c r="E2775" i="129"/>
  <c r="E2774" i="129"/>
  <c r="E2773" i="129"/>
  <c r="E2772" i="129"/>
  <c r="E2771" i="129"/>
  <c r="E2770" i="129"/>
  <c r="E2769" i="129"/>
  <c r="E2768" i="129"/>
  <c r="E2767" i="129"/>
  <c r="E2766" i="129"/>
  <c r="E2765" i="129"/>
  <c r="E2764" i="129"/>
  <c r="E2763" i="129"/>
  <c r="E2762" i="129"/>
  <c r="E2761" i="129"/>
  <c r="E2760" i="129"/>
  <c r="E2759" i="129"/>
  <c r="E2758" i="129"/>
  <c r="E2757" i="129"/>
  <c r="E2756" i="129"/>
  <c r="E2755" i="129"/>
  <c r="E2754" i="129"/>
  <c r="E2753" i="129"/>
  <c r="E2752" i="129"/>
  <c r="E2751" i="129"/>
  <c r="E2750" i="129"/>
  <c r="E2749" i="129"/>
  <c r="E2748" i="129"/>
  <c r="E2747" i="129"/>
  <c r="E2746" i="129"/>
  <c r="E2745" i="129"/>
  <c r="E2744" i="129"/>
  <c r="E2743" i="129"/>
  <c r="E2742" i="129"/>
  <c r="E2741" i="129"/>
  <c r="E2740" i="129"/>
  <c r="E2739" i="129"/>
  <c r="E2738" i="129"/>
  <c r="E2737" i="129"/>
  <c r="E2736" i="129"/>
  <c r="E2735" i="129"/>
  <c r="E2734" i="129"/>
  <c r="E2733" i="129"/>
  <c r="E2732" i="129"/>
  <c r="E2731" i="129"/>
  <c r="E2730" i="129"/>
  <c r="E2729" i="129"/>
  <c r="E2728" i="129"/>
  <c r="E2727" i="129"/>
  <c r="E2726" i="129"/>
  <c r="E2725" i="129"/>
  <c r="E2724" i="129"/>
  <c r="E2723" i="129"/>
  <c r="E2722" i="129"/>
  <c r="E2721" i="129"/>
  <c r="E2720" i="129"/>
  <c r="E2719" i="129"/>
  <c r="E2718" i="129"/>
  <c r="E2717" i="129"/>
  <c r="E2716" i="129"/>
  <c r="E2715" i="129"/>
  <c r="E2714" i="129"/>
  <c r="E2713" i="129"/>
  <c r="E2712" i="129"/>
  <c r="E2711" i="129"/>
  <c r="E2710" i="129"/>
  <c r="E2709" i="129"/>
  <c r="E2708" i="129"/>
  <c r="E2707" i="129"/>
  <c r="E2706" i="129"/>
  <c r="E2705" i="129"/>
  <c r="E2704" i="129"/>
  <c r="E2703" i="129"/>
  <c r="E2702" i="129"/>
  <c r="E2701" i="129"/>
  <c r="E2700" i="129"/>
  <c r="E2699" i="129"/>
  <c r="E2698" i="129"/>
  <c r="E2697" i="129"/>
  <c r="E2679" i="129"/>
  <c r="E2678" i="129"/>
  <c r="E2677" i="129"/>
  <c r="E2676" i="129"/>
  <c r="E2675" i="129"/>
  <c r="E2674" i="129"/>
  <c r="E2673" i="129"/>
  <c r="E2672" i="129"/>
  <c r="E2671" i="129"/>
  <c r="E2670" i="129"/>
  <c r="E2669" i="129"/>
  <c r="E2668" i="129"/>
  <c r="E2667" i="129"/>
  <c r="E2666" i="129"/>
  <c r="E2665" i="129"/>
  <c r="E2664" i="129"/>
  <c r="E2663" i="129"/>
  <c r="E2662" i="129"/>
  <c r="E2661" i="129"/>
  <c r="E2660" i="129"/>
  <c r="E2659" i="129"/>
  <c r="E2658" i="129"/>
  <c r="E2657" i="129"/>
  <c r="E2656" i="129"/>
  <c r="E2655" i="129"/>
  <c r="E2654" i="129"/>
  <c r="E2653" i="129"/>
  <c r="E2652" i="129"/>
  <c r="E2651" i="129"/>
  <c r="E2650" i="129"/>
  <c r="E2649" i="129"/>
  <c r="E2648" i="129"/>
  <c r="E2647" i="129"/>
  <c r="E2646" i="129"/>
  <c r="E2645" i="129"/>
  <c r="E2644" i="129"/>
  <c r="E2643" i="129"/>
  <c r="E2642" i="129"/>
  <c r="E2641" i="129"/>
  <c r="E2640" i="129"/>
  <c r="E2639" i="129"/>
  <c r="E2638" i="129"/>
  <c r="E2637" i="129"/>
  <c r="E2636" i="129"/>
  <c r="E2635" i="129"/>
  <c r="E2634" i="129"/>
  <c r="E2633" i="129"/>
  <c r="E2632" i="129"/>
  <c r="E2631" i="129"/>
  <c r="E2630" i="129"/>
  <c r="E2629" i="129"/>
  <c r="E2628" i="129"/>
  <c r="E2627" i="129"/>
  <c r="E2626" i="129"/>
  <c r="E2625" i="129"/>
  <c r="E2624" i="129"/>
  <c r="E2623" i="129"/>
  <c r="E2622" i="129"/>
  <c r="E2621" i="129"/>
  <c r="E2620" i="129"/>
  <c r="E2619" i="129"/>
  <c r="E2618" i="129"/>
  <c r="E2617" i="129"/>
  <c r="E2616" i="129"/>
  <c r="E2615" i="129"/>
  <c r="E2614" i="129"/>
  <c r="E2613" i="129"/>
  <c r="E2612" i="129"/>
  <c r="E2611" i="129"/>
  <c r="E2610" i="129"/>
  <c r="E2609" i="129"/>
  <c r="E2608" i="129"/>
  <c r="E2607" i="129"/>
  <c r="E2606" i="129"/>
  <c r="E2605" i="129"/>
  <c r="E2604" i="129"/>
  <c r="E2603" i="129"/>
  <c r="E2602" i="129"/>
  <c r="E2601" i="129"/>
  <c r="E2600" i="129"/>
  <c r="E2599" i="129"/>
  <c r="E2598" i="129"/>
  <c r="E2597" i="129"/>
  <c r="E2596" i="129"/>
  <c r="E2595" i="129"/>
  <c r="E2594" i="129"/>
  <c r="E2593" i="129"/>
  <c r="E2592" i="129"/>
  <c r="E2591" i="129"/>
  <c r="E2590" i="129"/>
  <c r="E2589" i="129"/>
  <c r="E2588" i="129"/>
  <c r="E2587" i="129"/>
  <c r="E2586" i="129"/>
  <c r="E2585" i="129"/>
  <c r="E2584" i="129"/>
  <c r="E2583" i="129"/>
  <c r="E2582" i="129"/>
  <c r="E2581" i="129"/>
  <c r="E2580" i="129"/>
  <c r="E2579" i="129"/>
  <c r="E2578" i="129"/>
  <c r="E2577" i="129"/>
  <c r="E2576" i="129"/>
  <c r="E2575" i="129"/>
  <c r="E2574" i="129"/>
  <c r="E2573" i="129"/>
  <c r="E2572" i="129"/>
  <c r="E2571" i="129"/>
  <c r="E2570" i="129"/>
  <c r="E2569" i="129"/>
  <c r="E2568" i="129"/>
  <c r="E2567" i="129"/>
  <c r="E2566" i="129"/>
  <c r="E2565" i="129"/>
  <c r="E2564" i="129"/>
  <c r="E2563" i="129"/>
  <c r="E2562" i="129"/>
  <c r="E2561" i="129"/>
  <c r="E2560" i="129"/>
  <c r="E2559" i="129"/>
  <c r="E2558" i="129"/>
  <c r="E2557" i="129"/>
  <c r="E2556" i="129"/>
  <c r="E2555" i="129"/>
  <c r="E2554" i="129"/>
  <c r="E2553" i="129"/>
  <c r="E2552" i="129"/>
  <c r="E2551" i="129"/>
  <c r="E2550" i="129"/>
  <c r="E2549" i="129"/>
  <c r="E2548" i="129"/>
  <c r="E2547" i="129"/>
  <c r="E2546" i="129"/>
  <c r="E2545" i="129"/>
  <c r="E2544" i="129"/>
  <c r="E2536" i="129"/>
  <c r="E2528" i="129"/>
  <c r="E2519" i="129"/>
  <c r="E2511" i="129"/>
  <c r="E2504" i="129"/>
  <c r="E2503" i="129"/>
  <c r="E2493" i="129"/>
  <c r="E2492" i="129"/>
  <c r="E2491" i="129"/>
  <c r="E2490" i="129"/>
  <c r="E2489" i="129"/>
  <c r="E2488" i="129"/>
  <c r="E2487" i="129"/>
  <c r="E2486" i="129"/>
  <c r="E2485" i="129"/>
  <c r="E2484" i="129"/>
  <c r="E2483" i="129"/>
  <c r="E2482" i="129"/>
  <c r="E2481" i="129"/>
  <c r="E2480" i="129"/>
  <c r="E2479" i="129"/>
  <c r="E2478" i="129"/>
  <c r="E2477" i="129"/>
  <c r="E2476" i="129"/>
  <c r="E2475" i="129"/>
  <c r="E2474" i="129"/>
  <c r="E2473" i="129"/>
  <c r="E2472" i="129"/>
  <c r="E2471" i="129"/>
  <c r="E2470" i="129"/>
  <c r="E2463" i="129"/>
  <c r="E2462" i="129"/>
  <c r="E2461" i="129"/>
  <c r="E2457" i="129"/>
  <c r="E2456" i="129"/>
  <c r="E2455" i="129"/>
  <c r="E2454" i="129"/>
  <c r="E2453" i="129"/>
  <c r="E2452" i="129"/>
  <c r="E2451" i="129"/>
  <c r="E2450" i="129"/>
  <c r="E2449" i="129"/>
  <c r="E2448" i="129"/>
  <c r="E2447" i="129"/>
  <c r="E2446" i="129"/>
  <c r="E2445" i="129"/>
  <c r="E2444" i="129"/>
  <c r="E2443" i="129"/>
  <c r="E2442" i="129"/>
  <c r="E2441" i="129"/>
  <c r="E2440" i="129"/>
  <c r="E2439" i="129"/>
  <c r="E2438" i="129"/>
  <c r="E2437" i="129"/>
  <c r="E2436" i="129"/>
  <c r="E2435" i="129"/>
  <c r="E2434" i="129"/>
  <c r="E2433" i="129"/>
  <c r="E2432" i="129"/>
  <c r="E2431" i="129"/>
  <c r="E2430" i="129"/>
  <c r="E2429" i="129"/>
  <c r="F2428" i="129"/>
  <c r="E2428" i="129"/>
  <c r="F2427" i="129"/>
  <c r="E2427" i="129"/>
  <c r="F2426" i="129"/>
  <c r="E2426" i="129"/>
  <c r="F2425" i="129"/>
  <c r="E2425" i="129"/>
  <c r="F2424" i="129"/>
  <c r="E2424" i="129"/>
  <c r="F2423" i="129"/>
  <c r="E2423" i="129"/>
  <c r="F2422" i="129"/>
  <c r="E2422" i="129"/>
  <c r="F2421" i="129"/>
  <c r="E2421" i="129"/>
  <c r="F2420" i="129"/>
  <c r="E2420" i="129"/>
  <c r="E2419" i="129"/>
  <c r="E2418" i="129"/>
  <c r="E2417" i="129"/>
  <c r="E2416" i="129"/>
  <c r="E2415" i="129"/>
  <c r="E2414" i="129"/>
  <c r="E2413" i="129"/>
  <c r="E2412" i="129"/>
  <c r="E2411" i="129"/>
  <c r="E2410" i="129"/>
  <c r="E2409" i="129"/>
  <c r="E2408" i="129"/>
  <c r="E2407" i="129"/>
  <c r="E2406" i="129"/>
  <c r="E2405" i="129"/>
  <c r="E2395" i="129"/>
  <c r="E2394" i="129"/>
  <c r="E2393" i="129"/>
  <c r="E2392" i="129"/>
  <c r="E2391" i="129"/>
  <c r="E2390" i="129"/>
  <c r="E2389" i="129"/>
  <c r="E2388" i="129"/>
  <c r="E2387" i="129"/>
  <c r="E2386" i="129"/>
  <c r="E2385" i="129"/>
  <c r="E2384" i="129"/>
  <c r="E2383" i="129"/>
  <c r="E2382" i="129"/>
  <c r="E2381" i="129"/>
  <c r="E2380" i="129"/>
  <c r="E2379" i="129"/>
  <c r="E2378" i="129"/>
  <c r="E2377" i="129"/>
  <c r="E2376" i="129"/>
  <c r="E2375" i="129"/>
  <c r="E2374" i="129"/>
  <c r="E2373" i="129"/>
  <c r="E2372" i="129"/>
  <c r="E2371" i="129"/>
  <c r="E2370" i="129"/>
  <c r="E2369" i="129"/>
  <c r="E2368" i="129"/>
  <c r="E2367" i="129"/>
  <c r="E2366" i="129"/>
  <c r="E2365" i="129"/>
  <c r="E2364" i="129"/>
  <c r="E2363" i="129"/>
  <c r="E2362" i="129"/>
  <c r="E2361" i="129"/>
  <c r="E2360" i="129"/>
  <c r="E2359" i="129"/>
  <c r="E2358" i="129"/>
  <c r="E2357" i="129"/>
  <c r="E2356" i="129"/>
  <c r="E2355" i="129"/>
  <c r="E2354" i="129"/>
  <c r="E2353" i="129"/>
  <c r="E2352" i="129"/>
  <c r="E2351" i="129"/>
  <c r="E2350" i="129"/>
  <c r="E2349" i="129"/>
  <c r="E2348" i="129"/>
  <c r="E2347" i="129"/>
  <c r="E2346" i="129"/>
  <c r="E2345" i="129"/>
  <c r="E2344" i="129"/>
  <c r="E2343" i="129"/>
  <c r="E2340" i="129"/>
  <c r="E2339" i="129"/>
  <c r="E2338" i="129"/>
  <c r="E2337" i="129"/>
  <c r="E2336" i="129"/>
  <c r="E2335" i="129"/>
  <c r="E2334" i="129"/>
  <c r="E2333" i="129"/>
  <c r="E2332" i="129"/>
  <c r="E2331" i="129"/>
  <c r="E2330" i="129"/>
  <c r="E2329" i="129"/>
  <c r="E2328" i="129"/>
  <c r="E2327" i="129"/>
  <c r="E2326" i="129"/>
  <c r="E2325" i="129"/>
  <c r="E2324" i="129"/>
  <c r="E2323" i="129"/>
  <c r="E2322" i="129"/>
  <c r="E2321" i="129"/>
  <c r="E2320" i="129"/>
  <c r="E2319" i="129"/>
  <c r="E2318" i="129"/>
  <c r="E2317" i="129"/>
  <c r="E2316" i="129"/>
  <c r="E2315" i="129"/>
  <c r="F1929" i="129" a="1"/>
  <c r="F1955" i="129" s="1"/>
  <c r="G1955" i="129" s="1"/>
  <c r="D1929" i="129" a="1"/>
  <c r="E1928" i="129"/>
  <c r="E1927" i="129"/>
  <c r="F1842" i="129" a="1"/>
  <c r="F1918" i="129" s="1"/>
  <c r="G1918" i="129" s="1"/>
  <c r="D1842" i="129" a="1"/>
  <c r="D1902" i="129" s="1"/>
  <c r="E1902" i="129" s="1"/>
  <c r="E1841" i="129"/>
  <c r="E1840" i="129"/>
  <c r="F1755" i="129" a="1"/>
  <c r="F1823" i="129" s="1"/>
  <c r="G1823" i="129" s="1"/>
  <c r="D1755" i="129" a="1"/>
  <c r="D1829" i="129" s="1"/>
  <c r="E1829" i="129" s="1"/>
  <c r="E1754" i="129"/>
  <c r="E1753" i="129"/>
  <c r="F1679" i="129" a="1"/>
  <c r="F1736" i="129" s="1"/>
  <c r="G1736" i="129" s="1"/>
  <c r="D1679" i="129" a="1"/>
  <c r="D1708" i="129" s="1"/>
  <c r="E1708" i="129" s="1"/>
  <c r="E1678" i="129"/>
  <c r="E1677" i="129"/>
  <c r="F1584" i="129" a="1"/>
  <c r="F1658" i="129" s="1"/>
  <c r="G1658" i="129" s="1"/>
  <c r="D1584" i="129" a="1"/>
  <c r="D1650" i="129" s="1"/>
  <c r="E1650" i="129" s="1"/>
  <c r="E1583" i="129"/>
  <c r="E1582" i="129"/>
  <c r="F1489" i="129" a="1"/>
  <c r="F1561" i="129" s="1"/>
  <c r="G1561" i="129" s="1"/>
  <c r="D1489" i="129" a="1"/>
  <c r="E1488" i="129"/>
  <c r="E1487" i="129"/>
  <c r="E1317" i="129"/>
  <c r="E1316" i="129"/>
  <c r="E1126" i="129"/>
  <c r="E1125" i="129"/>
  <c r="E929" i="129"/>
  <c r="E928" i="129"/>
  <c r="E758" i="129"/>
  <c r="E757" i="129"/>
  <c r="E561" i="129"/>
  <c r="E560" i="129"/>
  <c r="F363" i="129" a="1"/>
  <c r="F488" i="129" s="1"/>
  <c r="G488" i="129" s="1"/>
  <c r="D363" i="129" a="1"/>
  <c r="D556" i="129" s="1"/>
  <c r="E556" i="129" s="1"/>
  <c r="E362" i="129"/>
  <c r="E361" i="129"/>
  <c r="E360" i="129"/>
  <c r="E359" i="129"/>
  <c r="E358" i="129"/>
  <c r="E357" i="129"/>
  <c r="E355" i="129"/>
  <c r="E354" i="129"/>
  <c r="E353" i="129"/>
  <c r="E352" i="129"/>
  <c r="E351" i="129"/>
  <c r="E350" i="129"/>
  <c r="E348" i="129"/>
  <c r="E347" i="129"/>
  <c r="E346" i="129"/>
  <c r="E345" i="129"/>
  <c r="E344" i="129"/>
  <c r="E343" i="129"/>
  <c r="E342" i="129"/>
  <c r="E340" i="129"/>
  <c r="E339" i="129"/>
  <c r="E338" i="129"/>
  <c r="E337" i="129"/>
  <c r="E336" i="129"/>
  <c r="E335" i="129"/>
  <c r="E334" i="129"/>
  <c r="E333" i="129"/>
  <c r="E332" i="129"/>
  <c r="E331" i="129"/>
  <c r="E330" i="129"/>
  <c r="E329" i="129"/>
  <c r="E328" i="129"/>
  <c r="E326" i="129"/>
  <c r="E325" i="129"/>
  <c r="E324" i="129"/>
  <c r="E323" i="129"/>
  <c r="E322" i="129"/>
  <c r="E321" i="129"/>
  <c r="E320" i="129"/>
  <c r="E319" i="129"/>
  <c r="E318" i="129"/>
  <c r="E317" i="129"/>
  <c r="E316" i="129"/>
  <c r="E315" i="129"/>
  <c r="E313" i="129"/>
  <c r="E312" i="129"/>
  <c r="E311" i="129"/>
  <c r="E310" i="129"/>
  <c r="E309" i="129"/>
  <c r="E308" i="129"/>
  <c r="E306" i="129"/>
  <c r="E305" i="129"/>
  <c r="E304" i="129"/>
  <c r="E303" i="129"/>
  <c r="E302" i="129"/>
  <c r="E300" i="129"/>
  <c r="E299" i="129"/>
  <c r="E298" i="129"/>
  <c r="E297" i="129"/>
  <c r="E296" i="129"/>
  <c r="E294" i="129"/>
  <c r="E293" i="129"/>
  <c r="E292" i="129"/>
  <c r="E291" i="129"/>
  <c r="E290" i="129"/>
  <c r="E289" i="129"/>
  <c r="E288" i="129"/>
  <c r="E286" i="129"/>
  <c r="E285" i="129"/>
  <c r="E284" i="129"/>
  <c r="E283" i="129"/>
  <c r="E282" i="129"/>
  <c r="E280" i="129"/>
  <c r="E279" i="129"/>
  <c r="E278" i="129"/>
  <c r="E277" i="129"/>
  <c r="E276" i="129"/>
  <c r="E275" i="129"/>
  <c r="E274" i="129"/>
  <c r="E273" i="129"/>
  <c r="E272" i="129"/>
  <c r="E270" i="129"/>
  <c r="E269" i="129"/>
  <c r="E268" i="129"/>
  <c r="E267" i="129"/>
  <c r="E266" i="129"/>
  <c r="E265" i="129"/>
  <c r="E264" i="129"/>
  <c r="E263" i="129"/>
  <c r="E262" i="129"/>
  <c r="E261" i="129"/>
  <c r="E260" i="129"/>
  <c r="E259" i="129"/>
  <c r="E258" i="129"/>
  <c r="E257" i="129"/>
  <c r="E256" i="129"/>
  <c r="E255" i="129"/>
  <c r="E254" i="129"/>
  <c r="E253" i="129"/>
  <c r="E252" i="129"/>
  <c r="E251" i="129"/>
  <c r="E250" i="129"/>
  <c r="E249" i="129"/>
  <c r="E248" i="129"/>
  <c r="E247" i="129"/>
  <c r="E246" i="129"/>
  <c r="E245" i="129"/>
  <c r="E244" i="129"/>
  <c r="E243" i="129"/>
  <c r="E242" i="129"/>
  <c r="E241" i="129"/>
  <c r="E240" i="129"/>
  <c r="E239" i="129"/>
  <c r="E238" i="129"/>
  <c r="E237" i="129"/>
  <c r="E236" i="129"/>
  <c r="E235" i="129"/>
  <c r="E234" i="129"/>
  <c r="E233" i="129"/>
  <c r="E232" i="129"/>
  <c r="E231" i="129"/>
  <c r="E230" i="129"/>
  <c r="E229" i="129"/>
  <c r="E228" i="129"/>
  <c r="E227" i="129"/>
  <c r="E226" i="129"/>
  <c r="E225" i="129"/>
  <c r="E224" i="129"/>
  <c r="E223" i="129"/>
  <c r="E222" i="129"/>
  <c r="E221" i="129"/>
  <c r="E220" i="129"/>
  <c r="E219" i="129"/>
  <c r="E218" i="129"/>
  <c r="E217" i="129"/>
  <c r="E216" i="129"/>
  <c r="E215" i="129"/>
  <c r="E214" i="129"/>
  <c r="E213" i="129"/>
  <c r="E212" i="129"/>
  <c r="E211" i="129"/>
  <c r="E210" i="129"/>
  <c r="E209" i="129"/>
  <c r="E208" i="129"/>
  <c r="E207" i="129"/>
  <c r="E206" i="129"/>
  <c r="E205" i="129"/>
  <c r="E204" i="129"/>
  <c r="E203" i="129"/>
  <c r="E202" i="129"/>
  <c r="E201" i="129"/>
  <c r="E200" i="129"/>
  <c r="E199" i="129"/>
  <c r="E198" i="129"/>
  <c r="E197" i="129"/>
  <c r="E196" i="129"/>
  <c r="E195" i="129"/>
  <c r="E194" i="129"/>
  <c r="E193" i="129"/>
  <c r="E192" i="129"/>
  <c r="E191" i="129"/>
  <c r="E190" i="129"/>
  <c r="E189" i="129"/>
  <c r="E188" i="129"/>
  <c r="E187" i="129"/>
  <c r="E186" i="129"/>
  <c r="E185" i="129"/>
  <c r="E184" i="129"/>
  <c r="E183" i="129"/>
  <c r="E182" i="129"/>
  <c r="E181" i="129"/>
  <c r="E180" i="129"/>
  <c r="E179" i="129"/>
  <c r="E178" i="129"/>
  <c r="E177" i="129"/>
  <c r="E176" i="129"/>
  <c r="E175" i="129"/>
  <c r="E174" i="129"/>
  <c r="E173" i="129"/>
  <c r="E172" i="129"/>
  <c r="E171" i="129"/>
  <c r="E170" i="129"/>
  <c r="E169" i="129"/>
  <c r="E168" i="129"/>
  <c r="E167" i="129"/>
  <c r="E166" i="129"/>
  <c r="E165" i="129"/>
  <c r="E164" i="129"/>
  <c r="E163" i="129"/>
  <c r="E162" i="129"/>
  <c r="E161" i="129"/>
  <c r="E160" i="129"/>
  <c r="E159" i="129"/>
  <c r="E158" i="129"/>
  <c r="E157" i="129"/>
  <c r="E156" i="129"/>
  <c r="E155" i="129"/>
  <c r="E154" i="129"/>
  <c r="E153" i="129"/>
  <c r="E152" i="129"/>
  <c r="E151" i="129"/>
  <c r="E150" i="129"/>
  <c r="E149" i="129"/>
  <c r="E148" i="129"/>
  <c r="E147" i="129"/>
  <c r="E146" i="129"/>
  <c r="E145" i="129"/>
  <c r="E144" i="129"/>
  <c r="E143" i="129"/>
  <c r="E142" i="129"/>
  <c r="E141" i="129"/>
  <c r="E140" i="129"/>
  <c r="E139" i="129"/>
  <c r="E138" i="129"/>
  <c r="E137" i="129"/>
  <c r="E136" i="129"/>
  <c r="E135" i="129"/>
  <c r="E134" i="129"/>
  <c r="E133" i="129"/>
  <c r="E132" i="129"/>
  <c r="E131" i="129"/>
  <c r="E130" i="129"/>
  <c r="E129" i="129"/>
  <c r="E128" i="129"/>
  <c r="E127" i="129"/>
  <c r="E126" i="129"/>
  <c r="E125" i="129"/>
  <c r="E124" i="129"/>
  <c r="E123" i="129"/>
  <c r="E122" i="129"/>
  <c r="E121" i="129"/>
  <c r="E120" i="129"/>
  <c r="E119" i="129"/>
  <c r="E118" i="129"/>
  <c r="E117" i="129"/>
  <c r="E116" i="129"/>
  <c r="E115" i="129"/>
  <c r="E114" i="129"/>
  <c r="E113" i="129"/>
  <c r="E112" i="129"/>
  <c r="E111" i="129"/>
  <c r="E110" i="129"/>
  <c r="E109" i="129"/>
  <c r="E108" i="129"/>
  <c r="E107" i="129"/>
  <c r="E106" i="129"/>
  <c r="E105" i="129"/>
  <c r="E104" i="129"/>
  <c r="E103" i="129"/>
  <c r="E102" i="129"/>
  <c r="E101" i="129"/>
  <c r="E100" i="129"/>
  <c r="E99" i="129"/>
  <c r="E98" i="129"/>
  <c r="E97" i="129"/>
  <c r="E96" i="129"/>
  <c r="E95" i="129"/>
  <c r="E94" i="129"/>
  <c r="E93" i="129"/>
  <c r="E92" i="129"/>
  <c r="E91" i="129"/>
  <c r="E90" i="129"/>
  <c r="E89" i="129"/>
  <c r="E88" i="129"/>
  <c r="E87" i="129"/>
  <c r="E86" i="129"/>
  <c r="E85" i="129"/>
  <c r="E84" i="129"/>
  <c r="E83" i="129"/>
  <c r="E82" i="129"/>
  <c r="E81" i="129"/>
  <c r="E80" i="129"/>
  <c r="E79" i="129"/>
  <c r="E78" i="129"/>
  <c r="E77" i="129"/>
  <c r="E76" i="129"/>
  <c r="E75" i="129"/>
  <c r="E74" i="129"/>
  <c r="E73" i="129"/>
  <c r="E72" i="129"/>
  <c r="E71" i="129"/>
  <c r="E70" i="129"/>
  <c r="E69" i="129"/>
  <c r="E68" i="129"/>
  <c r="E67" i="129"/>
  <c r="E66" i="129"/>
  <c r="E65" i="129"/>
  <c r="E64" i="129"/>
  <c r="E63" i="129"/>
  <c r="E62" i="129"/>
  <c r="E61" i="129"/>
  <c r="E60" i="129"/>
  <c r="E59" i="129"/>
  <c r="E58" i="129"/>
  <c r="E57" i="129"/>
  <c r="E56" i="129"/>
  <c r="E55" i="129"/>
  <c r="E54" i="129"/>
  <c r="E53" i="129"/>
  <c r="E52" i="129"/>
  <c r="E51" i="129"/>
  <c r="E50" i="129"/>
  <c r="E49" i="129"/>
  <c r="E48" i="129"/>
  <c r="E47" i="129"/>
  <c r="E46" i="129"/>
  <c r="E45" i="129"/>
  <c r="E44" i="129"/>
  <c r="E43" i="129"/>
  <c r="E42" i="129"/>
  <c r="E41" i="129"/>
  <c r="E40" i="129"/>
  <c r="E39" i="129"/>
  <c r="E38" i="129"/>
  <c r="E37" i="129"/>
  <c r="E36" i="129"/>
  <c r="E35" i="129"/>
  <c r="E34" i="129"/>
  <c r="E33" i="129"/>
  <c r="E32" i="129"/>
  <c r="E31" i="129"/>
  <c r="E30" i="129"/>
  <c r="E29" i="129"/>
  <c r="E28" i="129"/>
  <c r="E27" i="129"/>
  <c r="E26" i="129"/>
  <c r="E25" i="129"/>
  <c r="E24" i="129"/>
  <c r="E23" i="129"/>
  <c r="E22" i="129"/>
  <c r="E21" i="129"/>
  <c r="E20" i="129"/>
  <c r="E19" i="129"/>
  <c r="E18" i="129"/>
  <c r="E17" i="129"/>
  <c r="E16" i="129"/>
  <c r="E15" i="129"/>
  <c r="E14" i="129"/>
  <c r="E13" i="129"/>
  <c r="E12" i="129"/>
  <c r="E11" i="129"/>
  <c r="E10" i="129"/>
  <c r="E9" i="129"/>
  <c r="E8" i="129"/>
  <c r="E7" i="129"/>
  <c r="E6" i="129"/>
  <c r="E5" i="129"/>
  <c r="E4" i="129"/>
  <c r="E3" i="129"/>
  <c r="H199" i="77"/>
  <c r="H198" i="77"/>
  <c r="H197" i="77"/>
  <c r="H196" i="77"/>
  <c r="H195" i="77"/>
  <c r="H194" i="77"/>
  <c r="H193" i="77"/>
  <c r="H192" i="77"/>
  <c r="H191" i="77"/>
  <c r="H190" i="77"/>
  <c r="H189" i="77"/>
  <c r="H188" i="77"/>
  <c r="H187" i="77"/>
  <c r="H186" i="77"/>
  <c r="H185" i="77"/>
  <c r="H184" i="77"/>
  <c r="H183" i="77"/>
  <c r="H182" i="77"/>
  <c r="H181" i="77"/>
  <c r="H180" i="77"/>
  <c r="H179" i="77"/>
  <c r="H178" i="77"/>
  <c r="H177" i="77"/>
  <c r="H176" i="77"/>
  <c r="H175" i="77"/>
  <c r="H174" i="77"/>
  <c r="H173" i="77"/>
  <c r="H172" i="77"/>
  <c r="H171" i="77"/>
  <c r="H170" i="77"/>
  <c r="H169" i="77"/>
  <c r="H168" i="77"/>
  <c r="H167" i="77"/>
  <c r="H166" i="77"/>
  <c r="H165" i="77"/>
  <c r="H164" i="77"/>
  <c r="H163" i="77"/>
  <c r="H162" i="77"/>
  <c r="H161" i="77"/>
  <c r="H160" i="77"/>
  <c r="H159" i="77"/>
  <c r="H158" i="77"/>
  <c r="H157" i="77"/>
  <c r="H156" i="77"/>
  <c r="H155" i="77"/>
  <c r="H154" i="77"/>
  <c r="H153" i="77"/>
  <c r="H152" i="77"/>
  <c r="H151" i="77"/>
  <c r="H150" i="77"/>
  <c r="H149" i="77"/>
  <c r="H148" i="77"/>
  <c r="H147" i="77"/>
  <c r="H146" i="77"/>
  <c r="H145" i="77"/>
  <c r="H144" i="77"/>
  <c r="H143" i="77"/>
  <c r="H142" i="77"/>
  <c r="H141" i="77"/>
  <c r="H140" i="77"/>
  <c r="H139" i="77"/>
  <c r="H138" i="77"/>
  <c r="H137" i="77"/>
  <c r="H136" i="77"/>
  <c r="H135" i="77"/>
  <c r="H134" i="77"/>
  <c r="H133" i="77"/>
  <c r="H132" i="77"/>
  <c r="H131" i="77"/>
  <c r="H130" i="77"/>
  <c r="H129" i="77"/>
  <c r="H128" i="77"/>
  <c r="H127" i="77"/>
  <c r="H126" i="77"/>
  <c r="H125" i="77"/>
  <c r="H124" i="77"/>
  <c r="H123" i="77"/>
  <c r="H122" i="77"/>
  <c r="H121" i="77"/>
  <c r="H120" i="77"/>
  <c r="H119" i="77"/>
  <c r="H118" i="77"/>
  <c r="H117" i="77"/>
  <c r="H116" i="77"/>
  <c r="H115" i="77"/>
  <c r="H114" i="77"/>
  <c r="H113" i="77"/>
  <c r="H112" i="77"/>
  <c r="H111" i="77"/>
  <c r="H110" i="77"/>
  <c r="H109" i="77"/>
  <c r="H108" i="77"/>
  <c r="H107" i="77"/>
  <c r="H106" i="77"/>
  <c r="H105" i="77"/>
  <c r="H104" i="77"/>
  <c r="H103" i="77"/>
  <c r="H102" i="77"/>
  <c r="H101" i="77"/>
  <c r="H100" i="77"/>
  <c r="H99" i="77"/>
  <c r="H98" i="77"/>
  <c r="H97" i="77"/>
  <c r="H96" i="77"/>
  <c r="H95" i="77"/>
  <c r="H94" i="77"/>
  <c r="H93" i="77"/>
  <c r="H92" i="77"/>
  <c r="H91" i="77"/>
  <c r="H90" i="77"/>
  <c r="H89" i="77"/>
  <c r="H88" i="77"/>
  <c r="H87" i="77"/>
  <c r="H86" i="77"/>
  <c r="H85" i="77"/>
  <c r="H84" i="77"/>
  <c r="H83" i="77"/>
  <c r="H82" i="77"/>
  <c r="H81" i="77"/>
  <c r="H80" i="77"/>
  <c r="H79" i="77"/>
  <c r="H78" i="77"/>
  <c r="H77" i="77"/>
  <c r="H76" i="77"/>
  <c r="H75" i="77"/>
  <c r="H74" i="77"/>
  <c r="H73" i="77"/>
  <c r="H72" i="77"/>
  <c r="H71" i="77"/>
  <c r="H70" i="77"/>
  <c r="H69" i="77"/>
  <c r="H68" i="77"/>
  <c r="H67" i="77"/>
  <c r="H66" i="77"/>
  <c r="H65" i="77"/>
  <c r="H64" i="77"/>
  <c r="H63" i="77"/>
  <c r="H62" i="77"/>
  <c r="H61" i="77"/>
  <c r="H60" i="77"/>
  <c r="H59" i="77"/>
  <c r="H58" i="77"/>
  <c r="H57" i="77"/>
  <c r="H56" i="77"/>
  <c r="H55" i="77"/>
  <c r="H54" i="77"/>
  <c r="H53" i="77"/>
  <c r="H52" i="77"/>
  <c r="H51" i="77"/>
  <c r="H50" i="77"/>
  <c r="H49" i="77"/>
  <c r="H48" i="77"/>
  <c r="H47" i="77"/>
  <c r="H46" i="77"/>
  <c r="H45" i="77"/>
  <c r="H44" i="77"/>
  <c r="H43" i="77"/>
  <c r="H42" i="77"/>
  <c r="H41" i="77"/>
  <c r="H40" i="77"/>
  <c r="H39" i="77"/>
  <c r="H38" i="77"/>
  <c r="H37" i="77"/>
  <c r="H36" i="77"/>
  <c r="H35" i="77"/>
  <c r="H34" i="77"/>
  <c r="H33" i="77"/>
  <c r="H32" i="77"/>
  <c r="H31" i="77"/>
  <c r="H30" i="77"/>
  <c r="H29" i="77"/>
  <c r="H28" i="77"/>
  <c r="H27" i="77"/>
  <c r="H26" i="77"/>
  <c r="H25" i="77"/>
  <c r="H24" i="77"/>
  <c r="H23" i="77"/>
  <c r="H22" i="77"/>
  <c r="H21" i="77"/>
  <c r="H20" i="77"/>
  <c r="H19" i="77"/>
  <c r="H18" i="77"/>
  <c r="H17" i="77"/>
  <c r="H16" i="77"/>
  <c r="H15" i="77"/>
  <c r="H14" i="77"/>
  <c r="H13" i="77"/>
  <c r="H12" i="77"/>
  <c r="H11" i="77"/>
  <c r="H10" i="77"/>
  <c r="H9" i="77"/>
  <c r="H8" i="77"/>
  <c r="H7" i="77"/>
  <c r="H6" i="77"/>
  <c r="H5" i="77"/>
  <c r="H4" i="77"/>
  <c r="H3" i="77"/>
  <c r="F98" i="56"/>
  <c r="F97" i="56"/>
  <c r="F96" i="56"/>
  <c r="F95" i="56"/>
  <c r="F93" i="56"/>
  <c r="F92" i="56"/>
  <c r="F91" i="56"/>
  <c r="F90" i="56"/>
  <c r="F89" i="56"/>
  <c r="F88" i="56"/>
  <c r="F86" i="56"/>
  <c r="F85" i="56"/>
  <c r="F84" i="56"/>
  <c r="F83" i="56"/>
  <c r="F82" i="56"/>
  <c r="F81" i="56"/>
  <c r="F80" i="56"/>
  <c r="F78" i="56"/>
  <c r="F77" i="56"/>
  <c r="F76" i="56"/>
  <c r="F75" i="56"/>
  <c r="F74" i="56"/>
  <c r="F73" i="56"/>
  <c r="F72" i="56"/>
  <c r="F71" i="56"/>
  <c r="F70" i="56"/>
  <c r="F69" i="56"/>
  <c r="F68" i="56"/>
  <c r="F67" i="56"/>
  <c r="F66" i="56"/>
  <c r="F64" i="56"/>
  <c r="F63" i="56"/>
  <c r="F62" i="56"/>
  <c r="F61" i="56"/>
  <c r="F60" i="56"/>
  <c r="F59" i="56"/>
  <c r="F58" i="56"/>
  <c r="F57" i="56"/>
  <c r="F56" i="56"/>
  <c r="F55" i="56"/>
  <c r="F54" i="56"/>
  <c r="F53" i="56"/>
  <c r="F51" i="56"/>
  <c r="F50" i="56"/>
  <c r="F49" i="56"/>
  <c r="F48" i="56"/>
  <c r="F47" i="56"/>
  <c r="F46" i="56"/>
  <c r="F44" i="56"/>
  <c r="F43" i="56"/>
  <c r="F42" i="56"/>
  <c r="F41" i="56"/>
  <c r="F40" i="56"/>
  <c r="F38" i="56"/>
  <c r="F37" i="56"/>
  <c r="F36" i="56"/>
  <c r="F35" i="56"/>
  <c r="F34" i="56"/>
  <c r="F32" i="56"/>
  <c r="F31" i="56"/>
  <c r="F30" i="56"/>
  <c r="F29" i="56"/>
  <c r="F28" i="56"/>
  <c r="F27" i="56"/>
  <c r="F26" i="56"/>
  <c r="F24" i="56"/>
  <c r="F23" i="56"/>
  <c r="F22" i="56"/>
  <c r="F21" i="56"/>
  <c r="F20" i="56"/>
  <c r="F18" i="56"/>
  <c r="F17" i="56"/>
  <c r="F16" i="56"/>
  <c r="F15" i="56"/>
  <c r="F13" i="56"/>
  <c r="F12" i="56"/>
  <c r="F11" i="56"/>
  <c r="F10" i="56"/>
  <c r="F8" i="56"/>
  <c r="F7" i="56"/>
  <c r="F6" i="56"/>
  <c r="F5" i="56"/>
  <c r="F4" i="56"/>
  <c r="F84" i="126"/>
  <c r="F83" i="126"/>
  <c r="F82" i="126"/>
  <c r="F81" i="126"/>
  <c r="F80" i="126"/>
  <c r="F79" i="126"/>
  <c r="F78" i="126"/>
  <c r="F77" i="126"/>
  <c r="F76" i="126"/>
  <c r="F75" i="126"/>
  <c r="F74" i="126"/>
  <c r="F73" i="126"/>
  <c r="F72" i="126"/>
  <c r="F71" i="126"/>
  <c r="F70" i="126"/>
  <c r="F69" i="126"/>
  <c r="F68" i="126"/>
  <c r="F67" i="126"/>
  <c r="F66" i="126"/>
  <c r="F65" i="126"/>
  <c r="F64" i="126"/>
  <c r="F63" i="126"/>
  <c r="F62" i="126"/>
  <c r="F61" i="126"/>
  <c r="F60" i="126"/>
  <c r="F59" i="126"/>
  <c r="F58" i="126"/>
  <c r="F57" i="126"/>
  <c r="F56" i="126"/>
  <c r="F55" i="126"/>
  <c r="F54" i="126"/>
  <c r="F53" i="126"/>
  <c r="F52" i="126"/>
  <c r="F51" i="126"/>
  <c r="F50" i="126"/>
  <c r="F49" i="126"/>
  <c r="F48" i="126"/>
  <c r="F47" i="126"/>
  <c r="F46" i="126"/>
  <c r="F45" i="126"/>
  <c r="F44" i="126"/>
  <c r="F43" i="126"/>
  <c r="F42" i="126"/>
  <c r="F41" i="126"/>
  <c r="F40" i="126"/>
  <c r="F39" i="126"/>
  <c r="F38" i="126"/>
  <c r="F37" i="126"/>
  <c r="F36" i="126"/>
  <c r="F35" i="126"/>
  <c r="F34" i="126"/>
  <c r="F33" i="126"/>
  <c r="F32" i="126"/>
  <c r="F31" i="126"/>
  <c r="F30" i="126"/>
  <c r="F29" i="126"/>
  <c r="F28" i="126"/>
  <c r="F27" i="126"/>
  <c r="F26" i="126"/>
  <c r="F25" i="126"/>
  <c r="F24" i="126"/>
  <c r="F23" i="126"/>
  <c r="F22" i="126"/>
  <c r="F21" i="126"/>
  <c r="F20" i="126"/>
  <c r="F19" i="126"/>
  <c r="F18" i="126"/>
  <c r="F17" i="126"/>
  <c r="F16" i="126"/>
  <c r="F15" i="126"/>
  <c r="F14" i="126"/>
  <c r="F13" i="126"/>
  <c r="F12" i="126"/>
  <c r="F11" i="126"/>
  <c r="F10" i="126"/>
  <c r="F9" i="126"/>
  <c r="F8" i="126"/>
  <c r="F7" i="126"/>
  <c r="F6" i="126"/>
  <c r="F5" i="126"/>
  <c r="F4" i="126"/>
  <c r="F3" i="126"/>
  <c r="G91" i="125"/>
  <c r="G90" i="125"/>
  <c r="G89" i="125"/>
  <c r="G88" i="125"/>
  <c r="G87" i="125"/>
  <c r="G86" i="125"/>
  <c r="G85" i="125"/>
  <c r="G84" i="125"/>
  <c r="G83" i="125"/>
  <c r="G82" i="125"/>
  <c r="G81" i="125"/>
  <c r="G80" i="125"/>
  <c r="G79" i="125"/>
  <c r="G78" i="125"/>
  <c r="G77" i="125"/>
  <c r="G76" i="125"/>
  <c r="G75" i="125"/>
  <c r="G74" i="125"/>
  <c r="G73" i="125"/>
  <c r="G72" i="125"/>
  <c r="G71" i="125"/>
  <c r="G70" i="125"/>
  <c r="G69" i="125"/>
  <c r="G68" i="125"/>
  <c r="G67" i="125"/>
  <c r="G66" i="125"/>
  <c r="G65" i="125"/>
  <c r="G64" i="125"/>
  <c r="G63" i="125"/>
  <c r="G62" i="125"/>
  <c r="G61" i="125"/>
  <c r="G60" i="125"/>
  <c r="G59" i="125"/>
  <c r="G58" i="125"/>
  <c r="G57" i="125"/>
  <c r="G56" i="125"/>
  <c r="G55" i="125"/>
  <c r="G54" i="125"/>
  <c r="G53" i="125"/>
  <c r="G52" i="125"/>
  <c r="G51" i="125"/>
  <c r="G50" i="125"/>
  <c r="G49" i="125"/>
  <c r="G48" i="125"/>
  <c r="G47" i="125"/>
  <c r="G46" i="125"/>
  <c r="G45" i="125"/>
  <c r="G44" i="125"/>
  <c r="G43" i="125"/>
  <c r="G42" i="125"/>
  <c r="G41" i="125"/>
  <c r="G40" i="125"/>
  <c r="G39" i="125"/>
  <c r="G38" i="125"/>
  <c r="G37" i="125"/>
  <c r="G36" i="125"/>
  <c r="G35" i="125"/>
  <c r="G34" i="125"/>
  <c r="G33" i="125"/>
  <c r="G32" i="125"/>
  <c r="G31" i="125"/>
  <c r="G30" i="125"/>
  <c r="G29" i="125"/>
  <c r="G28" i="125"/>
  <c r="G27" i="125"/>
  <c r="G26" i="125"/>
  <c r="G25" i="125"/>
  <c r="G24" i="125"/>
  <c r="G23" i="125"/>
  <c r="G22" i="125"/>
  <c r="G21" i="125"/>
  <c r="G20" i="125"/>
  <c r="G19" i="125"/>
  <c r="G18" i="125"/>
  <c r="G17" i="125"/>
  <c r="G16" i="125"/>
  <c r="G15" i="125"/>
  <c r="G14" i="125"/>
  <c r="G13" i="125"/>
  <c r="G12" i="125"/>
  <c r="G11" i="125"/>
  <c r="G10" i="125"/>
  <c r="G9" i="125"/>
  <c r="G8" i="125"/>
  <c r="G7" i="125"/>
  <c r="G6" i="125"/>
  <c r="G5" i="125"/>
  <c r="G4" i="125"/>
  <c r="G3" i="125"/>
  <c r="E2543" i="129" l="1"/>
  <c r="E2535" i="129"/>
  <c r="E2527" i="129"/>
  <c r="E2518" i="129"/>
  <c r="E2510" i="129"/>
  <c r="E2542" i="129"/>
  <c r="E2534" i="129"/>
  <c r="E2526" i="129"/>
  <c r="E2517" i="129"/>
  <c r="E2509" i="129"/>
  <c r="E2541" i="129"/>
  <c r="E2533" i="129"/>
  <c r="E2524" i="129"/>
  <c r="E2516" i="129"/>
  <c r="E2508" i="129"/>
  <c r="E2540" i="129"/>
  <c r="E2532" i="129"/>
  <c r="E2523" i="129"/>
  <c r="E2515" i="129"/>
  <c r="E2507" i="129"/>
  <c r="E2539" i="129"/>
  <c r="E2531" i="129"/>
  <c r="E2522" i="129"/>
  <c r="E2514" i="129"/>
  <c r="E2506" i="129"/>
  <c r="E2538" i="129"/>
  <c r="E2530" i="129"/>
  <c r="E2521" i="129"/>
  <c r="E2513" i="129"/>
  <c r="F2469" i="129"/>
  <c r="G2469" i="129" s="1"/>
  <c r="F2468" i="129"/>
  <c r="G2468" i="129" s="1"/>
  <c r="F2466" i="129"/>
  <c r="G2466" i="129" s="1"/>
  <c r="F2464" i="129"/>
  <c r="G2464" i="129" s="1"/>
  <c r="F2467" i="129"/>
  <c r="G2467" i="129" s="1"/>
  <c r="D2469" i="129"/>
  <c r="D2468" i="129"/>
  <c r="D2467" i="129"/>
  <c r="D2466" i="129"/>
  <c r="D2465" i="129"/>
  <c r="D1715" i="129"/>
  <c r="E1715" i="129" s="1"/>
  <c r="F1477" i="129"/>
  <c r="G1477" i="129" s="1"/>
  <c r="F1702" i="129"/>
  <c r="G1702" i="129" s="1"/>
  <c r="F1704" i="129"/>
  <c r="G1704" i="129" s="1"/>
  <c r="F1718" i="129"/>
  <c r="G1718" i="129" s="1"/>
  <c r="F2403" i="129"/>
  <c r="G2403" i="129" s="1"/>
  <c r="F2402" i="129"/>
  <c r="G2402" i="129" s="1"/>
  <c r="F2397" i="129"/>
  <c r="G2397" i="129" s="1"/>
  <c r="F2401" i="129"/>
  <c r="G2401" i="129" s="1"/>
  <c r="F2400" i="129"/>
  <c r="G2400" i="129" s="1"/>
  <c r="F2399" i="129"/>
  <c r="G2399" i="129" s="1"/>
  <c r="F2398" i="129"/>
  <c r="G2398" i="129" s="1"/>
  <c r="F2404" i="129"/>
  <c r="G2404" i="129" s="1"/>
  <c r="D2402" i="129"/>
  <c r="E2402" i="129" s="1"/>
  <c r="D2401" i="129"/>
  <c r="E2401" i="129" s="1"/>
  <c r="D2400" i="129"/>
  <c r="E2400" i="129" s="1"/>
  <c r="D2399" i="129"/>
  <c r="E2399" i="129" s="1"/>
  <c r="D2403" i="129"/>
  <c r="E2403" i="129" s="1"/>
  <c r="D2398" i="129"/>
  <c r="E2398" i="129" s="1"/>
  <c r="D2397" i="129"/>
  <c r="E2397" i="129" s="1"/>
  <c r="D2404" i="129"/>
  <c r="E2404" i="129" s="1"/>
  <c r="F1421" i="129"/>
  <c r="G1421" i="129" s="1"/>
  <c r="F1418" i="129"/>
  <c r="G1418" i="129" s="1"/>
  <c r="F1723" i="129"/>
  <c r="G1723" i="129" s="1"/>
  <c r="D1696" i="129"/>
  <c r="E1696" i="129" s="1"/>
  <c r="D1614" i="129"/>
  <c r="E1614" i="129" s="1"/>
  <c r="D1633" i="129"/>
  <c r="E1633" i="129" s="1"/>
  <c r="D1726" i="129"/>
  <c r="E1726" i="129" s="1"/>
  <c r="D1752" i="129"/>
  <c r="E1752" i="129" s="1"/>
  <c r="F1349" i="129"/>
  <c r="G1349" i="129" s="1"/>
  <c r="F461" i="129"/>
  <c r="G461" i="129" s="1"/>
  <c r="F1325" i="129"/>
  <c r="G1325" i="129" s="1"/>
  <c r="F493" i="129"/>
  <c r="G493" i="129" s="1"/>
  <c r="F1681" i="129"/>
  <c r="G1681" i="129" s="1"/>
  <c r="F465" i="129"/>
  <c r="G465" i="129" s="1"/>
  <c r="D1628" i="129"/>
  <c r="E1628" i="129" s="1"/>
  <c r="D1704" i="129"/>
  <c r="E1704" i="129" s="1"/>
  <c r="F1713" i="129"/>
  <c r="G1713" i="129" s="1"/>
  <c r="F1413" i="129"/>
  <c r="G1413" i="129" s="1"/>
  <c r="F527" i="129"/>
  <c r="G527" i="129" s="1"/>
  <c r="F1508" i="129"/>
  <c r="G1508" i="129" s="1"/>
  <c r="F1959" i="129"/>
  <c r="G1959" i="129" s="1"/>
  <c r="F1402" i="129"/>
  <c r="G1402" i="129" s="1"/>
  <c r="F1485" i="129"/>
  <c r="G1485" i="129" s="1"/>
  <c r="F1386" i="129"/>
  <c r="G1386" i="129" s="1"/>
  <c r="F376" i="129"/>
  <c r="G376" i="129" s="1"/>
  <c r="F1482" i="129"/>
  <c r="G1482" i="129" s="1"/>
  <c r="F1354" i="129"/>
  <c r="G1354" i="129" s="1"/>
  <c r="F370" i="129"/>
  <c r="G370" i="129" s="1"/>
  <c r="F392" i="129"/>
  <c r="G392" i="129" s="1"/>
  <c r="F413" i="129"/>
  <c r="G413" i="129" s="1"/>
  <c r="F1078" i="129"/>
  <c r="G1078" i="129" s="1"/>
  <c r="F1453" i="129"/>
  <c r="G1453" i="129" s="1"/>
  <c r="F1338" i="129"/>
  <c r="G1338" i="129" s="1"/>
  <c r="D461" i="129"/>
  <c r="E461" i="129" s="1"/>
  <c r="F401" i="129"/>
  <c r="G401" i="129" s="1"/>
  <c r="F521" i="129"/>
  <c r="G521" i="129" s="1"/>
  <c r="D1645" i="129"/>
  <c r="E1645" i="129" s="1"/>
  <c r="D1781" i="129"/>
  <c r="E1781" i="129" s="1"/>
  <c r="D493" i="129"/>
  <c r="E493" i="129" s="1"/>
  <c r="D1657" i="129"/>
  <c r="E1657" i="129" s="1"/>
  <c r="D1791" i="129"/>
  <c r="E1791" i="129" s="1"/>
  <c r="D547" i="129"/>
  <c r="E547" i="129" s="1"/>
  <c r="F434" i="129"/>
  <c r="G434" i="129" s="1"/>
  <c r="F551" i="129"/>
  <c r="G551" i="129" s="1"/>
  <c r="D1586" i="129"/>
  <c r="E1586" i="129" s="1"/>
  <c r="D1673" i="129"/>
  <c r="E1673" i="129" s="1"/>
  <c r="F1747" i="129"/>
  <c r="G1747" i="129" s="1"/>
  <c r="D1798" i="129"/>
  <c r="E1798" i="129" s="1"/>
  <c r="D1262" i="129"/>
  <c r="E1262" i="129" s="1"/>
  <c r="F1466" i="129"/>
  <c r="G1466" i="129" s="1"/>
  <c r="F1389" i="129"/>
  <c r="G1389" i="129" s="1"/>
  <c r="F1322" i="129"/>
  <c r="G1322" i="129" s="1"/>
  <c r="F1880" i="129"/>
  <c r="G1880" i="129" s="1"/>
  <c r="F444" i="129"/>
  <c r="G444" i="129" s="1"/>
  <c r="F558" i="129"/>
  <c r="G558" i="129" s="1"/>
  <c r="D1589" i="129"/>
  <c r="E1589" i="129" s="1"/>
  <c r="D1826" i="129"/>
  <c r="E1826" i="129" s="1"/>
  <c r="D385" i="129"/>
  <c r="E385" i="129" s="1"/>
  <c r="D1764" i="129"/>
  <c r="E1764" i="129" s="1"/>
  <c r="F365" i="129"/>
  <c r="G365" i="129" s="1"/>
  <c r="F456" i="129"/>
  <c r="G456" i="129" s="1"/>
  <c r="F1560" i="129"/>
  <c r="G1560" i="129" s="1"/>
  <c r="D1598" i="129"/>
  <c r="E1598" i="129" s="1"/>
  <c r="F1687" i="129"/>
  <c r="G1687" i="129" s="1"/>
  <c r="F1149" i="129"/>
  <c r="G1149" i="129" s="1"/>
  <c r="F1450" i="129"/>
  <c r="G1450" i="129" s="1"/>
  <c r="F1381" i="129"/>
  <c r="G1381" i="129" s="1"/>
  <c r="F1445" i="129"/>
  <c r="G1445" i="129" s="1"/>
  <c r="F1357" i="129"/>
  <c r="G1357" i="129" s="1"/>
  <c r="D388" i="129"/>
  <c r="E388" i="129" s="1"/>
  <c r="F422" i="129"/>
  <c r="G422" i="129" s="1"/>
  <c r="F515" i="129"/>
  <c r="G515" i="129" s="1"/>
  <c r="F1511" i="129"/>
  <c r="G1511" i="129" s="1"/>
  <c r="F1565" i="129"/>
  <c r="G1565" i="129" s="1"/>
  <c r="D1621" i="129"/>
  <c r="E1621" i="129" s="1"/>
  <c r="D1660" i="129"/>
  <c r="E1660" i="129" s="1"/>
  <c r="D1770" i="129"/>
  <c r="E1770" i="129" s="1"/>
  <c r="D1834" i="129"/>
  <c r="E1834" i="129" s="1"/>
  <c r="F1903" i="129"/>
  <c r="G1903" i="129" s="1"/>
  <c r="F1057" i="129"/>
  <c r="G1057" i="129" s="1"/>
  <c r="D1254" i="129"/>
  <c r="E1254" i="129" s="1"/>
  <c r="D425" i="129"/>
  <c r="E425" i="129" s="1"/>
  <c r="F1524" i="129"/>
  <c r="G1524" i="129" s="1"/>
  <c r="F1572" i="129"/>
  <c r="G1572" i="129" s="1"/>
  <c r="D1625" i="129"/>
  <c r="E1625" i="129" s="1"/>
  <c r="D1671" i="129"/>
  <c r="E1671" i="129" s="1"/>
  <c r="D1683" i="129"/>
  <c r="E1683" i="129" s="1"/>
  <c r="D1778" i="129"/>
  <c r="E1778" i="129" s="1"/>
  <c r="F1907" i="129"/>
  <c r="G1907" i="129" s="1"/>
  <c r="D577" i="129"/>
  <c r="E577" i="129" s="1"/>
  <c r="F1056" i="129"/>
  <c r="G1056" i="129" s="1"/>
  <c r="D1198" i="129"/>
  <c r="E1198" i="129" s="1"/>
  <c r="G2031" i="129"/>
  <c r="D452" i="129"/>
  <c r="E452" i="129" s="1"/>
  <c r="F1529" i="129"/>
  <c r="G1529" i="129" s="1"/>
  <c r="F1575" i="129"/>
  <c r="G1575" i="129" s="1"/>
  <c r="F1016" i="129"/>
  <c r="G1016" i="129" s="1"/>
  <c r="D1190" i="129"/>
  <c r="E1190" i="129" s="1"/>
  <c r="G2010" i="129"/>
  <c r="F1534" i="129"/>
  <c r="G1534" i="129" s="1"/>
  <c r="F1014" i="129"/>
  <c r="G1014" i="129" s="1"/>
  <c r="D1134" i="129"/>
  <c r="E1134" i="129" s="1"/>
  <c r="F1434" i="129"/>
  <c r="G1434" i="129" s="1"/>
  <c r="F1370" i="129"/>
  <c r="G1370" i="129" s="1"/>
  <c r="G2009" i="129"/>
  <c r="F1495" i="129"/>
  <c r="G1495" i="129" s="1"/>
  <c r="F1538" i="129"/>
  <c r="G1538" i="129" s="1"/>
  <c r="F1635" i="129"/>
  <c r="G1635" i="129" s="1"/>
  <c r="F1847" i="129"/>
  <c r="G1847" i="129" s="1"/>
  <c r="F992" i="129"/>
  <c r="G992" i="129" s="1"/>
  <c r="G2000" i="129"/>
  <c r="D500" i="129"/>
  <c r="E500" i="129" s="1"/>
  <c r="F1498" i="129"/>
  <c r="G1498" i="129" s="1"/>
  <c r="F1543" i="129"/>
  <c r="G1543" i="129" s="1"/>
  <c r="D1600" i="129"/>
  <c r="E1600" i="129" s="1"/>
  <c r="D1646" i="129"/>
  <c r="E1646" i="129" s="1"/>
  <c r="F1642" i="129"/>
  <c r="G1642" i="129" s="1"/>
  <c r="D1812" i="129"/>
  <c r="E1812" i="129" s="1"/>
  <c r="F1852" i="129"/>
  <c r="G1852" i="129" s="1"/>
  <c r="F886" i="129"/>
  <c r="G886" i="129" s="1"/>
  <c r="F1102" i="129"/>
  <c r="G1102" i="129" s="1"/>
  <c r="F974" i="129"/>
  <c r="G974" i="129" s="1"/>
  <c r="F1299" i="129"/>
  <c r="G1299" i="129" s="1"/>
  <c r="G1994" i="129"/>
  <c r="D379" i="129"/>
  <c r="E379" i="129" s="1"/>
  <c r="D543" i="129"/>
  <c r="E543" i="129" s="1"/>
  <c r="F408" i="129"/>
  <c r="G408" i="129" s="1"/>
  <c r="F1505" i="129"/>
  <c r="G1505" i="129" s="1"/>
  <c r="F1552" i="129"/>
  <c r="G1552" i="129" s="1"/>
  <c r="D1605" i="129"/>
  <c r="E1605" i="129" s="1"/>
  <c r="D1653" i="129"/>
  <c r="E1653" i="129" s="1"/>
  <c r="D1746" i="129"/>
  <c r="E1746" i="129" s="1"/>
  <c r="D1760" i="129"/>
  <c r="E1760" i="129" s="1"/>
  <c r="D1821" i="129"/>
  <c r="E1821" i="129" s="1"/>
  <c r="F1862" i="129"/>
  <c r="G1862" i="129" s="1"/>
  <c r="F822" i="129"/>
  <c r="G822" i="129" s="1"/>
  <c r="F1097" i="129"/>
  <c r="G1097" i="129" s="1"/>
  <c r="F969" i="129"/>
  <c r="G969" i="129" s="1"/>
  <c r="D458" i="129"/>
  <c r="E458" i="129" s="1"/>
  <c r="F533" i="129"/>
  <c r="G533" i="129" s="1"/>
  <c r="F504" i="129"/>
  <c r="G504" i="129" s="1"/>
  <c r="F402" i="129"/>
  <c r="G402" i="129" s="1"/>
  <c r="F450" i="129"/>
  <c r="G450" i="129" s="1"/>
  <c r="F497" i="129"/>
  <c r="G497" i="129" s="1"/>
  <c r="F1502" i="129"/>
  <c r="G1502" i="129" s="1"/>
  <c r="F1532" i="129"/>
  <c r="G1532" i="129" s="1"/>
  <c r="D1597" i="129"/>
  <c r="E1597" i="129" s="1"/>
  <c r="D1623" i="129"/>
  <c r="E1623" i="129" s="1"/>
  <c r="F1848" i="129"/>
  <c r="G1848" i="129" s="1"/>
  <c r="F1889" i="129"/>
  <c r="G1889" i="129" s="1"/>
  <c r="F1929" i="129"/>
  <c r="G1929" i="129" s="1"/>
  <c r="F1127" i="129"/>
  <c r="G1127" i="129" s="1"/>
  <c r="F1131" i="129"/>
  <c r="G1131" i="129" s="1"/>
  <c r="F1150" i="129"/>
  <c r="G1150" i="129" s="1"/>
  <c r="F1173" i="129"/>
  <c r="G1173" i="129" s="1"/>
  <c r="F1195" i="129"/>
  <c r="G1195" i="129" s="1"/>
  <c r="F1214" i="129"/>
  <c r="G1214" i="129" s="1"/>
  <c r="F1237" i="129"/>
  <c r="G1237" i="129" s="1"/>
  <c r="F1259" i="129"/>
  <c r="G1259" i="129" s="1"/>
  <c r="F1278" i="129"/>
  <c r="G1278" i="129" s="1"/>
  <c r="F1301" i="129"/>
  <c r="G1301" i="129" s="1"/>
  <c r="F1133" i="129"/>
  <c r="G1133" i="129" s="1"/>
  <c r="F1155" i="129"/>
  <c r="G1155" i="129" s="1"/>
  <c r="F1174" i="129"/>
  <c r="G1174" i="129" s="1"/>
  <c r="F1197" i="129"/>
  <c r="G1197" i="129" s="1"/>
  <c r="F1219" i="129"/>
  <c r="G1219" i="129" s="1"/>
  <c r="F1238" i="129"/>
  <c r="G1238" i="129" s="1"/>
  <c r="F1261" i="129"/>
  <c r="G1261" i="129" s="1"/>
  <c r="F1283" i="129"/>
  <c r="G1283" i="129" s="1"/>
  <c r="F1302" i="129"/>
  <c r="G1302" i="129" s="1"/>
  <c r="F1134" i="129"/>
  <c r="G1134" i="129" s="1"/>
  <c r="F1157" i="129"/>
  <c r="G1157" i="129" s="1"/>
  <c r="F1179" i="129"/>
  <c r="G1179" i="129" s="1"/>
  <c r="F1198" i="129"/>
  <c r="G1198" i="129" s="1"/>
  <c r="F1221" i="129"/>
  <c r="G1221" i="129" s="1"/>
  <c r="F1243" i="129"/>
  <c r="G1243" i="129" s="1"/>
  <c r="F1262" i="129"/>
  <c r="G1262" i="129" s="1"/>
  <c r="F1285" i="129"/>
  <c r="G1285" i="129" s="1"/>
  <c r="F1307" i="129"/>
  <c r="G1307" i="129" s="1"/>
  <c r="F1139" i="129"/>
  <c r="G1139" i="129" s="1"/>
  <c r="F1158" i="129"/>
  <c r="G1158" i="129" s="1"/>
  <c r="F1181" i="129"/>
  <c r="G1181" i="129" s="1"/>
  <c r="F1203" i="129"/>
  <c r="G1203" i="129" s="1"/>
  <c r="F1222" i="129"/>
  <c r="G1222" i="129" s="1"/>
  <c r="F1245" i="129"/>
  <c r="G1245" i="129" s="1"/>
  <c r="F1267" i="129"/>
  <c r="G1267" i="129" s="1"/>
  <c r="F1286" i="129"/>
  <c r="G1286" i="129" s="1"/>
  <c r="F1309" i="129"/>
  <c r="G1309" i="129" s="1"/>
  <c r="F1141" i="129"/>
  <c r="G1141" i="129" s="1"/>
  <c r="F1163" i="129"/>
  <c r="G1163" i="129" s="1"/>
  <c r="F1182" i="129"/>
  <c r="G1182" i="129" s="1"/>
  <c r="F1205" i="129"/>
  <c r="G1205" i="129" s="1"/>
  <c r="F1227" i="129"/>
  <c r="G1227" i="129" s="1"/>
  <c r="F1246" i="129"/>
  <c r="G1246" i="129" s="1"/>
  <c r="F1269" i="129"/>
  <c r="G1269" i="129" s="1"/>
  <c r="F1291" i="129"/>
  <c r="G1291" i="129" s="1"/>
  <c r="F1310" i="129"/>
  <c r="G1310" i="129" s="1"/>
  <c r="F1142" i="129"/>
  <c r="G1142" i="129" s="1"/>
  <c r="F1165" i="129"/>
  <c r="G1165" i="129" s="1"/>
  <c r="F1187" i="129"/>
  <c r="G1187" i="129" s="1"/>
  <c r="F1206" i="129"/>
  <c r="G1206" i="129" s="1"/>
  <c r="F1229" i="129"/>
  <c r="G1229" i="129" s="1"/>
  <c r="F1251" i="129"/>
  <c r="G1251" i="129" s="1"/>
  <c r="F1270" i="129"/>
  <c r="G1270" i="129" s="1"/>
  <c r="F1293" i="129"/>
  <c r="G1293" i="129" s="1"/>
  <c r="F1315" i="129"/>
  <c r="G1315" i="129" s="1"/>
  <c r="F1147" i="129"/>
  <c r="G1147" i="129" s="1"/>
  <c r="F1166" i="129"/>
  <c r="G1166" i="129" s="1"/>
  <c r="F1189" i="129"/>
  <c r="G1189" i="129" s="1"/>
  <c r="F1211" i="129"/>
  <c r="G1211" i="129" s="1"/>
  <c r="F1230" i="129"/>
  <c r="G1230" i="129" s="1"/>
  <c r="F1253" i="129"/>
  <c r="G1253" i="129" s="1"/>
  <c r="F1275" i="129"/>
  <c r="G1275" i="129" s="1"/>
  <c r="F1294" i="129"/>
  <c r="G1294" i="129" s="1"/>
  <c r="F609" i="129"/>
  <c r="G609" i="129" s="1"/>
  <c r="F720" i="129"/>
  <c r="G720" i="129" s="1"/>
  <c r="F1254" i="129"/>
  <c r="G1254" i="129" s="1"/>
  <c r="F1865" i="129"/>
  <c r="G1865" i="129" s="1"/>
  <c r="F1908" i="129"/>
  <c r="G1908" i="129" s="1"/>
  <c r="F1989" i="129"/>
  <c r="G1989" i="129" s="1"/>
  <c r="D1081" i="129"/>
  <c r="E1081" i="129" s="1"/>
  <c r="F1235" i="129"/>
  <c r="G1235" i="129" s="1"/>
  <c r="D416" i="129"/>
  <c r="E416" i="129" s="1"/>
  <c r="D504" i="129"/>
  <c r="E504" i="129" s="1"/>
  <c r="F380" i="129"/>
  <c r="G380" i="129" s="1"/>
  <c r="F429" i="129"/>
  <c r="G429" i="129" s="1"/>
  <c r="F472" i="129"/>
  <c r="G472" i="129" s="1"/>
  <c r="F532" i="129"/>
  <c r="G532" i="129" s="1"/>
  <c r="F1578" i="129"/>
  <c r="G1578" i="129" s="1"/>
  <c r="F1570" i="129"/>
  <c r="G1570" i="129" s="1"/>
  <c r="F1541" i="129"/>
  <c r="G1541" i="129" s="1"/>
  <c r="F1514" i="129"/>
  <c r="G1514" i="129" s="1"/>
  <c r="F1489" i="129"/>
  <c r="G1489" i="129" s="1"/>
  <c r="F1520" i="129"/>
  <c r="G1520" i="129" s="1"/>
  <c r="F1550" i="129"/>
  <c r="G1550" i="129" s="1"/>
  <c r="D1672" i="129"/>
  <c r="E1672" i="129" s="1"/>
  <c r="D1664" i="129"/>
  <c r="E1664" i="129" s="1"/>
  <c r="D1641" i="129"/>
  <c r="E1641" i="129" s="1"/>
  <c r="D1616" i="129"/>
  <c r="E1616" i="129" s="1"/>
  <c r="D1591" i="129"/>
  <c r="E1591" i="129" s="1"/>
  <c r="D1608" i="129"/>
  <c r="E1608" i="129" s="1"/>
  <c r="D1634" i="129"/>
  <c r="E1634" i="129" s="1"/>
  <c r="D1662" i="129"/>
  <c r="E1662" i="129" s="1"/>
  <c r="D1868" i="129"/>
  <c r="E1868" i="129" s="1"/>
  <c r="F1876" i="129"/>
  <c r="G1876" i="129" s="1"/>
  <c r="F1909" i="129"/>
  <c r="G1909" i="129" s="1"/>
  <c r="F1990" i="129"/>
  <c r="G1990" i="129" s="1"/>
  <c r="D1057" i="129"/>
  <c r="E1057" i="129" s="1"/>
  <c r="F1213" i="129"/>
  <c r="G1213" i="129" s="1"/>
  <c r="D421" i="129"/>
  <c r="E421" i="129" s="1"/>
  <c r="D536" i="129"/>
  <c r="E536" i="129" s="1"/>
  <c r="F386" i="129"/>
  <c r="G386" i="129" s="1"/>
  <c r="F433" i="129"/>
  <c r="G433" i="129" s="1"/>
  <c r="F482" i="129"/>
  <c r="G482" i="129" s="1"/>
  <c r="F544" i="129"/>
  <c r="G544" i="129" s="1"/>
  <c r="F1493" i="129"/>
  <c r="G1493" i="129" s="1"/>
  <c r="F1522" i="129"/>
  <c r="G1522" i="129" s="1"/>
  <c r="F1551" i="129"/>
  <c r="G1551" i="129" s="1"/>
  <c r="D1584" i="129"/>
  <c r="E1584" i="129" s="1"/>
  <c r="D1609" i="129"/>
  <c r="E1609" i="129" s="1"/>
  <c r="D1637" i="129"/>
  <c r="E1637" i="129" s="1"/>
  <c r="D1670" i="129"/>
  <c r="E1670" i="129" s="1"/>
  <c r="F1745" i="129"/>
  <c r="G1745" i="129" s="1"/>
  <c r="F1743" i="129"/>
  <c r="G1743" i="129" s="1"/>
  <c r="F1692" i="129"/>
  <c r="G1692" i="129" s="1"/>
  <c r="F1731" i="129"/>
  <c r="G1731" i="129" s="1"/>
  <c r="F1878" i="129"/>
  <c r="G1878" i="129" s="1"/>
  <c r="F1190" i="129"/>
  <c r="G1190" i="129" s="1"/>
  <c r="F1963" i="129"/>
  <c r="G1963" i="129" s="1"/>
  <c r="F1921" i="129"/>
  <c r="G1921" i="129" s="1"/>
  <c r="F1893" i="129"/>
  <c r="G1893" i="129" s="1"/>
  <c r="F1854" i="129"/>
  <c r="G1854" i="129" s="1"/>
  <c r="F1879" i="129"/>
  <c r="G1879" i="129" s="1"/>
  <c r="F1920" i="129"/>
  <c r="G1920" i="129" s="1"/>
  <c r="D930" i="129"/>
  <c r="E930" i="129" s="1"/>
  <c r="D961" i="129"/>
  <c r="E961" i="129" s="1"/>
  <c r="D1089" i="129"/>
  <c r="E1089" i="129" s="1"/>
  <c r="D985" i="129"/>
  <c r="E985" i="129" s="1"/>
  <c r="D1113" i="129"/>
  <c r="E1113" i="129" s="1"/>
  <c r="D993" i="129"/>
  <c r="E993" i="129" s="1"/>
  <c r="D1121" i="129"/>
  <c r="E1121" i="129" s="1"/>
  <c r="D1017" i="129"/>
  <c r="E1017" i="129" s="1"/>
  <c r="D1025" i="129"/>
  <c r="E1025" i="129" s="1"/>
  <c r="D1049" i="129"/>
  <c r="E1049" i="129" s="1"/>
  <c r="F1171" i="129"/>
  <c r="G1171" i="129" s="1"/>
  <c r="E2011" i="129"/>
  <c r="E2032" i="129"/>
  <c r="G2029" i="129"/>
  <c r="D753" i="129"/>
  <c r="E753" i="129" s="1"/>
  <c r="F821" i="129"/>
  <c r="G821" i="129" s="1"/>
  <c r="F1121" i="129"/>
  <c r="G1121" i="129" s="1"/>
  <c r="F1038" i="129"/>
  <c r="G1038" i="129" s="1"/>
  <c r="F952" i="129"/>
  <c r="G952" i="129" s="1"/>
  <c r="D1310" i="129"/>
  <c r="E1310" i="129" s="1"/>
  <c r="D1246" i="129"/>
  <c r="E1246" i="129" s="1"/>
  <c r="D1182" i="129"/>
  <c r="E1182" i="129" s="1"/>
  <c r="E2010" i="129"/>
  <c r="G2006" i="129"/>
  <c r="E2031" i="129"/>
  <c r="G2023" i="129"/>
  <c r="D737" i="129"/>
  <c r="E737" i="129" s="1"/>
  <c r="D886" i="129"/>
  <c r="E886" i="129" s="1"/>
  <c r="F790" i="129"/>
  <c r="G790" i="129" s="1"/>
  <c r="F1120" i="129"/>
  <c r="G1120" i="129" s="1"/>
  <c r="F1033" i="129"/>
  <c r="G1033" i="129" s="1"/>
  <c r="F950" i="129"/>
  <c r="G950" i="129" s="1"/>
  <c r="D1302" i="129"/>
  <c r="E1302" i="129" s="1"/>
  <c r="D1238" i="129"/>
  <c r="E1238" i="129" s="1"/>
  <c r="D1174" i="129"/>
  <c r="E1174" i="129" s="1"/>
  <c r="F1474" i="129"/>
  <c r="G1474" i="129" s="1"/>
  <c r="F1442" i="129"/>
  <c r="G1442" i="129" s="1"/>
  <c r="F1410" i="129"/>
  <c r="G1410" i="129" s="1"/>
  <c r="F1378" i="129"/>
  <c r="G1378" i="129" s="1"/>
  <c r="F1346" i="129"/>
  <c r="G1346" i="129" s="1"/>
  <c r="E2001" i="129"/>
  <c r="G2002" i="129"/>
  <c r="E2023" i="129"/>
  <c r="G2022" i="129"/>
  <c r="D1805" i="129"/>
  <c r="E1805" i="129" s="1"/>
  <c r="D625" i="129"/>
  <c r="E625" i="129" s="1"/>
  <c r="D854" i="129"/>
  <c r="E854" i="129" s="1"/>
  <c r="F789" i="129"/>
  <c r="G789" i="129" s="1"/>
  <c r="D1294" i="129"/>
  <c r="E1294" i="129" s="1"/>
  <c r="D1230" i="129"/>
  <c r="E1230" i="129" s="1"/>
  <c r="D1166" i="129"/>
  <c r="E1166" i="129" s="1"/>
  <c r="F1469" i="129"/>
  <c r="G1469" i="129" s="1"/>
  <c r="F1437" i="129"/>
  <c r="G1437" i="129" s="1"/>
  <c r="F1405" i="129"/>
  <c r="G1405" i="129" s="1"/>
  <c r="F1373" i="129"/>
  <c r="G1373" i="129" s="1"/>
  <c r="F1341" i="129"/>
  <c r="G1341" i="129" s="1"/>
  <c r="E2000" i="129"/>
  <c r="G2001" i="129"/>
  <c r="E2022" i="129"/>
  <c r="G2020" i="129"/>
  <c r="D1286" i="129"/>
  <c r="E1286" i="129" s="1"/>
  <c r="D1222" i="129"/>
  <c r="E1222" i="129" s="1"/>
  <c r="D1158" i="129"/>
  <c r="E1158" i="129" s="1"/>
  <c r="F918" i="129"/>
  <c r="G918" i="129" s="1"/>
  <c r="F1080" i="129"/>
  <c r="G1080" i="129" s="1"/>
  <c r="F993" i="129"/>
  <c r="G993" i="129" s="1"/>
  <c r="D1278" i="129"/>
  <c r="E1278" i="129" s="1"/>
  <c r="D1214" i="129"/>
  <c r="E1214" i="129" s="1"/>
  <c r="D1150" i="129"/>
  <c r="E1150" i="129" s="1"/>
  <c r="D1434" i="129"/>
  <c r="E1434" i="129" s="1"/>
  <c r="F1461" i="129"/>
  <c r="G1461" i="129" s="1"/>
  <c r="F1429" i="129"/>
  <c r="G1429" i="129" s="1"/>
  <c r="F1397" i="129"/>
  <c r="G1397" i="129" s="1"/>
  <c r="F1365" i="129"/>
  <c r="G1365" i="129" s="1"/>
  <c r="F1333" i="129"/>
  <c r="G1333" i="129" s="1"/>
  <c r="G2012" i="129"/>
  <c r="G1999" i="129"/>
  <c r="G2037" i="129"/>
  <c r="F917" i="129"/>
  <c r="G917" i="129" s="1"/>
  <c r="D1270" i="129"/>
  <c r="E1270" i="129" s="1"/>
  <c r="D1206" i="129"/>
  <c r="E1206" i="129" s="1"/>
  <c r="D1142" i="129"/>
  <c r="E1142" i="129" s="1"/>
  <c r="F1458" i="129"/>
  <c r="G1458" i="129" s="1"/>
  <c r="F1426" i="129"/>
  <c r="G1426" i="129" s="1"/>
  <c r="F1394" i="129"/>
  <c r="G1394" i="129" s="1"/>
  <c r="F1362" i="129"/>
  <c r="G1362" i="129" s="1"/>
  <c r="F1330" i="129"/>
  <c r="G1330" i="129" s="1"/>
  <c r="G2011" i="129"/>
  <c r="G1996" i="129"/>
  <c r="G2032" i="129"/>
  <c r="G2030" i="129"/>
  <c r="G2021" i="129"/>
  <c r="G2036" i="129"/>
  <c r="G2027" i="129"/>
  <c r="G2019" i="129"/>
  <c r="G2035" i="129"/>
  <c r="G2026" i="129"/>
  <c r="G2018" i="129"/>
  <c r="G2034" i="129"/>
  <c r="G2025" i="129"/>
  <c r="G2017" i="129"/>
  <c r="G2033" i="129"/>
  <c r="G2024" i="129"/>
  <c r="E2030" i="129"/>
  <c r="E2021" i="129"/>
  <c r="E2037" i="129"/>
  <c r="E2029" i="129"/>
  <c r="E2020" i="129"/>
  <c r="E2036" i="129"/>
  <c r="E2027" i="129"/>
  <c r="E2019" i="129"/>
  <c r="E2035" i="129"/>
  <c r="E2026" i="129"/>
  <c r="E2018" i="129"/>
  <c r="E2034" i="129"/>
  <c r="E2025" i="129"/>
  <c r="E2017" i="129"/>
  <c r="E2033" i="129"/>
  <c r="E2024" i="129"/>
  <c r="G2008" i="129"/>
  <c r="G1998" i="129"/>
  <c r="G2007" i="129"/>
  <c r="G1997" i="129"/>
  <c r="G2013" i="129"/>
  <c r="G2005" i="129"/>
  <c r="E2009" i="129"/>
  <c r="E1999" i="129"/>
  <c r="E2008" i="129"/>
  <c r="E1998" i="129"/>
  <c r="E2007" i="129"/>
  <c r="E1997" i="129"/>
  <c r="E2006" i="129"/>
  <c r="E1996" i="129"/>
  <c r="E2013" i="129"/>
  <c r="E2005" i="129"/>
  <c r="E1995" i="129"/>
  <c r="E2012" i="129"/>
  <c r="E2002" i="129"/>
  <c r="F1484" i="129"/>
  <c r="G1484" i="129" s="1"/>
  <c r="F1476" i="129"/>
  <c r="G1476" i="129" s="1"/>
  <c r="F1468" i="129"/>
  <c r="G1468" i="129" s="1"/>
  <c r="F1460" i="129"/>
  <c r="G1460" i="129" s="1"/>
  <c r="F1452" i="129"/>
  <c r="G1452" i="129" s="1"/>
  <c r="F1444" i="129"/>
  <c r="G1444" i="129" s="1"/>
  <c r="F1436" i="129"/>
  <c r="G1436" i="129" s="1"/>
  <c r="F1428" i="129"/>
  <c r="G1428" i="129" s="1"/>
  <c r="F1420" i="129"/>
  <c r="G1420" i="129" s="1"/>
  <c r="F1412" i="129"/>
  <c r="G1412" i="129" s="1"/>
  <c r="F1404" i="129"/>
  <c r="G1404" i="129" s="1"/>
  <c r="F1396" i="129"/>
  <c r="G1396" i="129" s="1"/>
  <c r="F1388" i="129"/>
  <c r="G1388" i="129" s="1"/>
  <c r="F1380" i="129"/>
  <c r="G1380" i="129" s="1"/>
  <c r="F1372" i="129"/>
  <c r="G1372" i="129" s="1"/>
  <c r="F1364" i="129"/>
  <c r="G1364" i="129" s="1"/>
  <c r="F1356" i="129"/>
  <c r="G1356" i="129" s="1"/>
  <c r="F1348" i="129"/>
  <c r="G1348" i="129" s="1"/>
  <c r="F1340" i="129"/>
  <c r="G1340" i="129" s="1"/>
  <c r="F1332" i="129"/>
  <c r="G1332" i="129" s="1"/>
  <c r="F1324" i="129"/>
  <c r="G1324" i="129" s="1"/>
  <c r="F1483" i="129"/>
  <c r="G1483" i="129" s="1"/>
  <c r="F1475" i="129"/>
  <c r="G1475" i="129" s="1"/>
  <c r="F1467" i="129"/>
  <c r="G1467" i="129" s="1"/>
  <c r="F1459" i="129"/>
  <c r="G1459" i="129" s="1"/>
  <c r="F1451" i="129"/>
  <c r="G1451" i="129" s="1"/>
  <c r="F1443" i="129"/>
  <c r="G1443" i="129" s="1"/>
  <c r="F1435" i="129"/>
  <c r="G1435" i="129" s="1"/>
  <c r="F1427" i="129"/>
  <c r="G1427" i="129" s="1"/>
  <c r="F1419" i="129"/>
  <c r="G1419" i="129" s="1"/>
  <c r="F1411" i="129"/>
  <c r="G1411" i="129" s="1"/>
  <c r="F1403" i="129"/>
  <c r="G1403" i="129" s="1"/>
  <c r="F1395" i="129"/>
  <c r="G1395" i="129" s="1"/>
  <c r="F1387" i="129"/>
  <c r="G1387" i="129" s="1"/>
  <c r="F1379" i="129"/>
  <c r="G1379" i="129" s="1"/>
  <c r="F1371" i="129"/>
  <c r="G1371" i="129" s="1"/>
  <c r="F1363" i="129"/>
  <c r="G1363" i="129" s="1"/>
  <c r="F1355" i="129"/>
  <c r="G1355" i="129" s="1"/>
  <c r="F1347" i="129"/>
  <c r="G1347" i="129" s="1"/>
  <c r="F1339" i="129"/>
  <c r="G1339" i="129" s="1"/>
  <c r="F1331" i="129"/>
  <c r="G1331" i="129" s="1"/>
  <c r="F1323" i="129"/>
  <c r="G1323" i="129" s="1"/>
  <c r="F1481" i="129"/>
  <c r="G1481" i="129" s="1"/>
  <c r="F1473" i="129"/>
  <c r="G1473" i="129" s="1"/>
  <c r="F1465" i="129"/>
  <c r="G1465" i="129" s="1"/>
  <c r="F1457" i="129"/>
  <c r="G1457" i="129" s="1"/>
  <c r="F1449" i="129"/>
  <c r="G1449" i="129" s="1"/>
  <c r="F1441" i="129"/>
  <c r="G1441" i="129" s="1"/>
  <c r="F1433" i="129"/>
  <c r="G1433" i="129" s="1"/>
  <c r="F1425" i="129"/>
  <c r="G1425" i="129" s="1"/>
  <c r="F1417" i="129"/>
  <c r="G1417" i="129" s="1"/>
  <c r="F1409" i="129"/>
  <c r="G1409" i="129" s="1"/>
  <c r="F1401" i="129"/>
  <c r="G1401" i="129" s="1"/>
  <c r="F1393" i="129"/>
  <c r="G1393" i="129" s="1"/>
  <c r="F1385" i="129"/>
  <c r="G1385" i="129" s="1"/>
  <c r="F1377" i="129"/>
  <c r="G1377" i="129" s="1"/>
  <c r="F1369" i="129"/>
  <c r="G1369" i="129" s="1"/>
  <c r="F1361" i="129"/>
  <c r="G1361" i="129" s="1"/>
  <c r="F1353" i="129"/>
  <c r="G1353" i="129" s="1"/>
  <c r="F1345" i="129"/>
  <c r="G1345" i="129" s="1"/>
  <c r="F1337" i="129"/>
  <c r="G1337" i="129" s="1"/>
  <c r="F1329" i="129"/>
  <c r="G1329" i="129" s="1"/>
  <c r="F1321" i="129"/>
  <c r="G1321" i="129" s="1"/>
  <c r="F1480" i="129"/>
  <c r="G1480" i="129" s="1"/>
  <c r="F1472" i="129"/>
  <c r="G1472" i="129" s="1"/>
  <c r="F1464" i="129"/>
  <c r="G1464" i="129" s="1"/>
  <c r="F1456" i="129"/>
  <c r="G1456" i="129" s="1"/>
  <c r="F1448" i="129"/>
  <c r="G1448" i="129" s="1"/>
  <c r="F1440" i="129"/>
  <c r="G1440" i="129" s="1"/>
  <c r="F1432" i="129"/>
  <c r="G1432" i="129" s="1"/>
  <c r="F1424" i="129"/>
  <c r="G1424" i="129" s="1"/>
  <c r="F1416" i="129"/>
  <c r="G1416" i="129" s="1"/>
  <c r="F1408" i="129"/>
  <c r="G1408" i="129" s="1"/>
  <c r="F1400" i="129"/>
  <c r="G1400" i="129" s="1"/>
  <c r="F1392" i="129"/>
  <c r="G1392" i="129" s="1"/>
  <c r="F1384" i="129"/>
  <c r="G1384" i="129" s="1"/>
  <c r="F1376" i="129"/>
  <c r="G1376" i="129" s="1"/>
  <c r="F1368" i="129"/>
  <c r="G1368" i="129" s="1"/>
  <c r="F1360" i="129"/>
  <c r="G1360" i="129" s="1"/>
  <c r="F1352" i="129"/>
  <c r="G1352" i="129" s="1"/>
  <c r="F1344" i="129"/>
  <c r="G1344" i="129" s="1"/>
  <c r="F1336" i="129"/>
  <c r="G1336" i="129" s="1"/>
  <c r="F1328" i="129"/>
  <c r="G1328" i="129" s="1"/>
  <c r="F1320" i="129"/>
  <c r="G1320" i="129" s="1"/>
  <c r="F1479" i="129"/>
  <c r="G1479" i="129" s="1"/>
  <c r="F1471" i="129"/>
  <c r="G1471" i="129" s="1"/>
  <c r="F1463" i="129"/>
  <c r="G1463" i="129" s="1"/>
  <c r="F1455" i="129"/>
  <c r="G1455" i="129" s="1"/>
  <c r="F1447" i="129"/>
  <c r="G1447" i="129" s="1"/>
  <c r="F1439" i="129"/>
  <c r="G1439" i="129" s="1"/>
  <c r="F1431" i="129"/>
  <c r="G1431" i="129" s="1"/>
  <c r="F1423" i="129"/>
  <c r="G1423" i="129" s="1"/>
  <c r="F1415" i="129"/>
  <c r="G1415" i="129" s="1"/>
  <c r="F1407" i="129"/>
  <c r="G1407" i="129" s="1"/>
  <c r="F1399" i="129"/>
  <c r="G1399" i="129" s="1"/>
  <c r="F1391" i="129"/>
  <c r="G1391" i="129" s="1"/>
  <c r="F1383" i="129"/>
  <c r="G1383" i="129" s="1"/>
  <c r="F1375" i="129"/>
  <c r="G1375" i="129" s="1"/>
  <c r="F1367" i="129"/>
  <c r="G1367" i="129" s="1"/>
  <c r="F1359" i="129"/>
  <c r="G1359" i="129" s="1"/>
  <c r="F1351" i="129"/>
  <c r="G1351" i="129" s="1"/>
  <c r="F1343" i="129"/>
  <c r="G1343" i="129" s="1"/>
  <c r="F1335" i="129"/>
  <c r="G1335" i="129" s="1"/>
  <c r="F1327" i="129"/>
  <c r="G1327" i="129" s="1"/>
  <c r="F1319" i="129"/>
  <c r="G1319" i="129" s="1"/>
  <c r="F1486" i="129"/>
  <c r="G1486" i="129" s="1"/>
  <c r="F1478" i="129"/>
  <c r="G1478" i="129" s="1"/>
  <c r="F1470" i="129"/>
  <c r="G1470" i="129" s="1"/>
  <c r="F1462" i="129"/>
  <c r="G1462" i="129" s="1"/>
  <c r="F1454" i="129"/>
  <c r="G1454" i="129" s="1"/>
  <c r="F1446" i="129"/>
  <c r="G1446" i="129" s="1"/>
  <c r="F1438" i="129"/>
  <c r="G1438" i="129" s="1"/>
  <c r="F1430" i="129"/>
  <c r="G1430" i="129" s="1"/>
  <c r="F1422" i="129"/>
  <c r="G1422" i="129" s="1"/>
  <c r="F1414" i="129"/>
  <c r="G1414" i="129" s="1"/>
  <c r="F1406" i="129"/>
  <c r="G1406" i="129" s="1"/>
  <c r="F1398" i="129"/>
  <c r="G1398" i="129" s="1"/>
  <c r="F1390" i="129"/>
  <c r="G1390" i="129" s="1"/>
  <c r="F1382" i="129"/>
  <c r="G1382" i="129" s="1"/>
  <c r="F1374" i="129"/>
  <c r="G1374" i="129" s="1"/>
  <c r="F1366" i="129"/>
  <c r="G1366" i="129" s="1"/>
  <c r="F1358" i="129"/>
  <c r="G1358" i="129" s="1"/>
  <c r="F1350" i="129"/>
  <c r="G1350" i="129" s="1"/>
  <c r="F1342" i="129"/>
  <c r="G1342" i="129" s="1"/>
  <c r="F1334" i="129"/>
  <c r="G1334" i="129" s="1"/>
  <c r="F1326" i="129"/>
  <c r="G1326" i="129" s="1"/>
  <c r="D1485" i="129"/>
  <c r="E1485" i="129" s="1"/>
  <c r="D1477" i="129"/>
  <c r="E1477" i="129" s="1"/>
  <c r="D1461" i="129"/>
  <c r="E1461" i="129" s="1"/>
  <c r="D1453" i="129"/>
  <c r="E1453" i="129" s="1"/>
  <c r="D1437" i="129"/>
  <c r="E1437" i="129" s="1"/>
  <c r="D1429" i="129"/>
  <c r="E1429" i="129" s="1"/>
  <c r="D1421" i="129"/>
  <c r="E1421" i="129" s="1"/>
  <c r="D1413" i="129"/>
  <c r="E1413" i="129" s="1"/>
  <c r="D1405" i="129"/>
  <c r="E1405" i="129" s="1"/>
  <c r="D1397" i="129"/>
  <c r="E1397" i="129" s="1"/>
  <c r="D1389" i="129"/>
  <c r="E1389" i="129" s="1"/>
  <c r="D1381" i="129"/>
  <c r="E1381" i="129" s="1"/>
  <c r="D1373" i="129"/>
  <c r="E1373" i="129" s="1"/>
  <c r="D1365" i="129"/>
  <c r="E1365" i="129" s="1"/>
  <c r="D1357" i="129"/>
  <c r="E1357" i="129" s="1"/>
  <c r="D1349" i="129"/>
  <c r="E1349" i="129" s="1"/>
  <c r="D1341" i="129"/>
  <c r="E1341" i="129" s="1"/>
  <c r="D1325" i="129"/>
  <c r="E1325" i="129" s="1"/>
  <c r="D1484" i="129"/>
  <c r="E1484" i="129" s="1"/>
  <c r="D1476" i="129"/>
  <c r="E1476" i="129" s="1"/>
  <c r="D1468" i="129"/>
  <c r="E1468" i="129" s="1"/>
  <c r="D1460" i="129"/>
  <c r="E1460" i="129" s="1"/>
  <c r="D1452" i="129"/>
  <c r="E1452" i="129" s="1"/>
  <c r="D1444" i="129"/>
  <c r="E1444" i="129" s="1"/>
  <c r="D1436" i="129"/>
  <c r="E1436" i="129" s="1"/>
  <c r="D1428" i="129"/>
  <c r="E1428" i="129" s="1"/>
  <c r="D1420" i="129"/>
  <c r="E1420" i="129" s="1"/>
  <c r="D1412" i="129"/>
  <c r="E1412" i="129" s="1"/>
  <c r="D1404" i="129"/>
  <c r="E1404" i="129" s="1"/>
  <c r="D1396" i="129"/>
  <c r="E1396" i="129" s="1"/>
  <c r="D1388" i="129"/>
  <c r="E1388" i="129" s="1"/>
  <c r="D1380" i="129"/>
  <c r="E1380" i="129" s="1"/>
  <c r="D1372" i="129"/>
  <c r="E1372" i="129" s="1"/>
  <c r="D1364" i="129"/>
  <c r="E1364" i="129" s="1"/>
  <c r="D1356" i="129"/>
  <c r="E1356" i="129" s="1"/>
  <c r="D1348" i="129"/>
  <c r="E1348" i="129" s="1"/>
  <c r="D1340" i="129"/>
  <c r="E1340" i="129" s="1"/>
  <c r="D1332" i="129"/>
  <c r="E1332" i="129" s="1"/>
  <c r="D1324" i="129"/>
  <c r="E1324" i="129" s="1"/>
  <c r="D1469" i="129"/>
  <c r="E1469" i="129" s="1"/>
  <c r="D1445" i="129"/>
  <c r="E1445" i="129" s="1"/>
  <c r="D1333" i="129"/>
  <c r="E1333" i="129" s="1"/>
  <c r="D1483" i="129"/>
  <c r="E1483" i="129" s="1"/>
  <c r="D1475" i="129"/>
  <c r="E1475" i="129" s="1"/>
  <c r="D1467" i="129"/>
  <c r="E1467" i="129" s="1"/>
  <c r="D1459" i="129"/>
  <c r="E1459" i="129" s="1"/>
  <c r="D1451" i="129"/>
  <c r="E1451" i="129" s="1"/>
  <c r="D1443" i="129"/>
  <c r="E1443" i="129" s="1"/>
  <c r="D1435" i="129"/>
  <c r="E1435" i="129" s="1"/>
  <c r="D1427" i="129"/>
  <c r="E1427" i="129" s="1"/>
  <c r="D1419" i="129"/>
  <c r="E1419" i="129" s="1"/>
  <c r="D1411" i="129"/>
  <c r="E1411" i="129" s="1"/>
  <c r="D1403" i="129"/>
  <c r="E1403" i="129" s="1"/>
  <c r="D1395" i="129"/>
  <c r="E1395" i="129" s="1"/>
  <c r="D1387" i="129"/>
  <c r="E1387" i="129" s="1"/>
  <c r="D1379" i="129"/>
  <c r="E1379" i="129" s="1"/>
  <c r="D1371" i="129"/>
  <c r="E1371" i="129" s="1"/>
  <c r="D1363" i="129"/>
  <c r="E1363" i="129" s="1"/>
  <c r="D1355" i="129"/>
  <c r="E1355" i="129" s="1"/>
  <c r="D1347" i="129"/>
  <c r="E1347" i="129" s="1"/>
  <c r="D1339" i="129"/>
  <c r="E1339" i="129" s="1"/>
  <c r="D1331" i="129"/>
  <c r="E1331" i="129" s="1"/>
  <c r="D1323" i="129"/>
  <c r="E1323" i="129" s="1"/>
  <c r="D1482" i="129"/>
  <c r="E1482" i="129" s="1"/>
  <c r="D1474" i="129"/>
  <c r="E1474" i="129" s="1"/>
  <c r="D1466" i="129"/>
  <c r="E1466" i="129" s="1"/>
  <c r="D1450" i="129"/>
  <c r="E1450" i="129" s="1"/>
  <c r="D1426" i="129"/>
  <c r="E1426" i="129" s="1"/>
  <c r="D1418" i="129"/>
  <c r="E1418" i="129" s="1"/>
  <c r="D1410" i="129"/>
  <c r="E1410" i="129" s="1"/>
  <c r="D1402" i="129"/>
  <c r="E1402" i="129" s="1"/>
  <c r="D1394" i="129"/>
  <c r="E1394" i="129" s="1"/>
  <c r="D1386" i="129"/>
  <c r="E1386" i="129" s="1"/>
  <c r="D1378" i="129"/>
  <c r="E1378" i="129" s="1"/>
  <c r="D1370" i="129"/>
  <c r="E1370" i="129" s="1"/>
  <c r="D1362" i="129"/>
  <c r="E1362" i="129" s="1"/>
  <c r="D1354" i="129"/>
  <c r="E1354" i="129" s="1"/>
  <c r="D1346" i="129"/>
  <c r="E1346" i="129" s="1"/>
  <c r="D1338" i="129"/>
  <c r="E1338" i="129" s="1"/>
  <c r="D1330" i="129"/>
  <c r="E1330" i="129" s="1"/>
  <c r="D1322" i="129"/>
  <c r="E1322" i="129" s="1"/>
  <c r="D1481" i="129"/>
  <c r="E1481" i="129" s="1"/>
  <c r="D1473" i="129"/>
  <c r="E1473" i="129" s="1"/>
  <c r="D1465" i="129"/>
  <c r="E1465" i="129" s="1"/>
  <c r="D1457" i="129"/>
  <c r="E1457" i="129" s="1"/>
  <c r="D1449" i="129"/>
  <c r="E1449" i="129" s="1"/>
  <c r="D1441" i="129"/>
  <c r="E1441" i="129" s="1"/>
  <c r="D1433" i="129"/>
  <c r="E1433" i="129" s="1"/>
  <c r="D1425" i="129"/>
  <c r="E1425" i="129" s="1"/>
  <c r="D1417" i="129"/>
  <c r="E1417" i="129" s="1"/>
  <c r="D1409" i="129"/>
  <c r="E1409" i="129" s="1"/>
  <c r="D1401" i="129"/>
  <c r="E1401" i="129" s="1"/>
  <c r="D1393" i="129"/>
  <c r="E1393" i="129" s="1"/>
  <c r="D1385" i="129"/>
  <c r="E1385" i="129" s="1"/>
  <c r="D1377" i="129"/>
  <c r="E1377" i="129" s="1"/>
  <c r="D1369" i="129"/>
  <c r="E1369" i="129" s="1"/>
  <c r="D1361" i="129"/>
  <c r="E1361" i="129" s="1"/>
  <c r="D1353" i="129"/>
  <c r="E1353" i="129" s="1"/>
  <c r="D1345" i="129"/>
  <c r="E1345" i="129" s="1"/>
  <c r="D1337" i="129"/>
  <c r="E1337" i="129" s="1"/>
  <c r="D1329" i="129"/>
  <c r="E1329" i="129" s="1"/>
  <c r="D1321" i="129"/>
  <c r="E1321" i="129" s="1"/>
  <c r="D1442" i="129"/>
  <c r="E1442" i="129" s="1"/>
  <c r="D1480" i="129"/>
  <c r="E1480" i="129" s="1"/>
  <c r="D1472" i="129"/>
  <c r="E1472" i="129" s="1"/>
  <c r="D1464" i="129"/>
  <c r="E1464" i="129" s="1"/>
  <c r="D1456" i="129"/>
  <c r="E1456" i="129" s="1"/>
  <c r="D1448" i="129"/>
  <c r="E1448" i="129" s="1"/>
  <c r="D1440" i="129"/>
  <c r="E1440" i="129" s="1"/>
  <c r="D1432" i="129"/>
  <c r="E1432" i="129" s="1"/>
  <c r="D1424" i="129"/>
  <c r="E1424" i="129" s="1"/>
  <c r="D1416" i="129"/>
  <c r="E1416" i="129" s="1"/>
  <c r="D1408" i="129"/>
  <c r="E1408" i="129" s="1"/>
  <c r="D1400" i="129"/>
  <c r="E1400" i="129" s="1"/>
  <c r="D1392" i="129"/>
  <c r="E1392" i="129" s="1"/>
  <c r="D1384" i="129"/>
  <c r="E1384" i="129" s="1"/>
  <c r="D1376" i="129"/>
  <c r="E1376" i="129" s="1"/>
  <c r="D1368" i="129"/>
  <c r="E1368" i="129" s="1"/>
  <c r="D1360" i="129"/>
  <c r="E1360" i="129" s="1"/>
  <c r="D1352" i="129"/>
  <c r="E1352" i="129" s="1"/>
  <c r="D1344" i="129"/>
  <c r="E1344" i="129" s="1"/>
  <c r="D1336" i="129"/>
  <c r="E1336" i="129" s="1"/>
  <c r="D1328" i="129"/>
  <c r="E1328" i="129" s="1"/>
  <c r="D1320" i="129"/>
  <c r="E1320" i="129" s="1"/>
  <c r="D1458" i="129"/>
  <c r="E1458" i="129" s="1"/>
  <c r="D1479" i="129"/>
  <c r="E1479" i="129" s="1"/>
  <c r="D1471" i="129"/>
  <c r="E1471" i="129" s="1"/>
  <c r="D1463" i="129"/>
  <c r="E1463" i="129" s="1"/>
  <c r="D1455" i="129"/>
  <c r="E1455" i="129" s="1"/>
  <c r="D1447" i="129"/>
  <c r="E1447" i="129" s="1"/>
  <c r="D1439" i="129"/>
  <c r="E1439" i="129" s="1"/>
  <c r="D1431" i="129"/>
  <c r="E1431" i="129" s="1"/>
  <c r="D1423" i="129"/>
  <c r="E1423" i="129" s="1"/>
  <c r="D1415" i="129"/>
  <c r="E1415" i="129" s="1"/>
  <c r="D1407" i="129"/>
  <c r="E1407" i="129" s="1"/>
  <c r="D1399" i="129"/>
  <c r="E1399" i="129" s="1"/>
  <c r="D1391" i="129"/>
  <c r="E1391" i="129" s="1"/>
  <c r="D1383" i="129"/>
  <c r="E1383" i="129" s="1"/>
  <c r="D1375" i="129"/>
  <c r="E1375" i="129" s="1"/>
  <c r="D1367" i="129"/>
  <c r="E1367" i="129" s="1"/>
  <c r="D1359" i="129"/>
  <c r="E1359" i="129" s="1"/>
  <c r="D1351" i="129"/>
  <c r="E1351" i="129" s="1"/>
  <c r="D1343" i="129"/>
  <c r="E1343" i="129" s="1"/>
  <c r="D1335" i="129"/>
  <c r="E1335" i="129" s="1"/>
  <c r="D1327" i="129"/>
  <c r="E1327" i="129" s="1"/>
  <c r="D1319" i="129"/>
  <c r="E1319" i="129" s="1"/>
  <c r="D1486" i="129"/>
  <c r="E1486" i="129" s="1"/>
  <c r="D1478" i="129"/>
  <c r="E1478" i="129" s="1"/>
  <c r="D1470" i="129"/>
  <c r="E1470" i="129" s="1"/>
  <c r="D1462" i="129"/>
  <c r="E1462" i="129" s="1"/>
  <c r="D1454" i="129"/>
  <c r="E1454" i="129" s="1"/>
  <c r="D1446" i="129"/>
  <c r="E1446" i="129" s="1"/>
  <c r="D1438" i="129"/>
  <c r="E1438" i="129" s="1"/>
  <c r="D1430" i="129"/>
  <c r="E1430" i="129" s="1"/>
  <c r="D1422" i="129"/>
  <c r="E1422" i="129" s="1"/>
  <c r="D1414" i="129"/>
  <c r="E1414" i="129" s="1"/>
  <c r="D1406" i="129"/>
  <c r="E1406" i="129" s="1"/>
  <c r="D1398" i="129"/>
  <c r="E1398" i="129" s="1"/>
  <c r="D1390" i="129"/>
  <c r="E1390" i="129" s="1"/>
  <c r="D1382" i="129"/>
  <c r="E1382" i="129" s="1"/>
  <c r="D1374" i="129"/>
  <c r="E1374" i="129" s="1"/>
  <c r="D1366" i="129"/>
  <c r="E1366" i="129" s="1"/>
  <c r="D1358" i="129"/>
  <c r="E1358" i="129" s="1"/>
  <c r="D1350" i="129"/>
  <c r="E1350" i="129" s="1"/>
  <c r="D1342" i="129"/>
  <c r="E1342" i="129" s="1"/>
  <c r="D1334" i="129"/>
  <c r="E1334" i="129" s="1"/>
  <c r="D1326" i="129"/>
  <c r="E1326" i="129" s="1"/>
  <c r="F1308" i="129"/>
  <c r="G1308" i="129" s="1"/>
  <c r="F1300" i="129"/>
  <c r="G1300" i="129" s="1"/>
  <c r="F1292" i="129"/>
  <c r="G1292" i="129" s="1"/>
  <c r="F1284" i="129"/>
  <c r="G1284" i="129" s="1"/>
  <c r="F1276" i="129"/>
  <c r="G1276" i="129" s="1"/>
  <c r="F1268" i="129"/>
  <c r="G1268" i="129" s="1"/>
  <c r="F1260" i="129"/>
  <c r="G1260" i="129" s="1"/>
  <c r="F1252" i="129"/>
  <c r="G1252" i="129" s="1"/>
  <c r="F1244" i="129"/>
  <c r="G1244" i="129" s="1"/>
  <c r="F1236" i="129"/>
  <c r="G1236" i="129" s="1"/>
  <c r="F1228" i="129"/>
  <c r="G1228" i="129" s="1"/>
  <c r="F1220" i="129"/>
  <c r="G1220" i="129" s="1"/>
  <c r="F1212" i="129"/>
  <c r="G1212" i="129" s="1"/>
  <c r="F1204" i="129"/>
  <c r="G1204" i="129" s="1"/>
  <c r="F1196" i="129"/>
  <c r="G1196" i="129" s="1"/>
  <c r="F1188" i="129"/>
  <c r="G1188" i="129" s="1"/>
  <c r="F1180" i="129"/>
  <c r="G1180" i="129" s="1"/>
  <c r="F1172" i="129"/>
  <c r="G1172" i="129" s="1"/>
  <c r="F1164" i="129"/>
  <c r="G1164" i="129" s="1"/>
  <c r="F1156" i="129"/>
  <c r="G1156" i="129" s="1"/>
  <c r="F1148" i="129"/>
  <c r="G1148" i="129" s="1"/>
  <c r="F1140" i="129"/>
  <c r="G1140" i="129" s="1"/>
  <c r="F1132" i="129"/>
  <c r="G1132" i="129" s="1"/>
  <c r="F1314" i="129"/>
  <c r="G1314" i="129" s="1"/>
  <c r="F1306" i="129"/>
  <c r="G1306" i="129" s="1"/>
  <c r="F1298" i="129"/>
  <c r="G1298" i="129" s="1"/>
  <c r="F1290" i="129"/>
  <c r="G1290" i="129" s="1"/>
  <c r="F1282" i="129"/>
  <c r="G1282" i="129" s="1"/>
  <c r="F1274" i="129"/>
  <c r="G1274" i="129" s="1"/>
  <c r="F1266" i="129"/>
  <c r="G1266" i="129" s="1"/>
  <c r="F1258" i="129"/>
  <c r="G1258" i="129" s="1"/>
  <c r="F1250" i="129"/>
  <c r="G1250" i="129" s="1"/>
  <c r="F1242" i="129"/>
  <c r="G1242" i="129" s="1"/>
  <c r="F1234" i="129"/>
  <c r="G1234" i="129" s="1"/>
  <c r="F1226" i="129"/>
  <c r="G1226" i="129" s="1"/>
  <c r="F1218" i="129"/>
  <c r="G1218" i="129" s="1"/>
  <c r="F1210" i="129"/>
  <c r="G1210" i="129" s="1"/>
  <c r="F1202" i="129"/>
  <c r="G1202" i="129" s="1"/>
  <c r="F1194" i="129"/>
  <c r="G1194" i="129" s="1"/>
  <c r="F1186" i="129"/>
  <c r="G1186" i="129" s="1"/>
  <c r="F1178" i="129"/>
  <c r="G1178" i="129" s="1"/>
  <c r="F1170" i="129"/>
  <c r="G1170" i="129" s="1"/>
  <c r="F1162" i="129"/>
  <c r="G1162" i="129" s="1"/>
  <c r="F1154" i="129"/>
  <c r="G1154" i="129" s="1"/>
  <c r="F1146" i="129"/>
  <c r="G1146" i="129" s="1"/>
  <c r="F1138" i="129"/>
  <c r="G1138" i="129" s="1"/>
  <c r="F1130" i="129"/>
  <c r="G1130" i="129" s="1"/>
  <c r="F1313" i="129"/>
  <c r="G1313" i="129" s="1"/>
  <c r="F1305" i="129"/>
  <c r="G1305" i="129" s="1"/>
  <c r="F1297" i="129"/>
  <c r="G1297" i="129" s="1"/>
  <c r="F1289" i="129"/>
  <c r="G1289" i="129" s="1"/>
  <c r="F1281" i="129"/>
  <c r="G1281" i="129" s="1"/>
  <c r="F1273" i="129"/>
  <c r="G1273" i="129" s="1"/>
  <c r="F1265" i="129"/>
  <c r="G1265" i="129" s="1"/>
  <c r="F1257" i="129"/>
  <c r="G1257" i="129" s="1"/>
  <c r="F1249" i="129"/>
  <c r="G1249" i="129" s="1"/>
  <c r="F1241" i="129"/>
  <c r="G1241" i="129" s="1"/>
  <c r="F1233" i="129"/>
  <c r="G1233" i="129" s="1"/>
  <c r="F1225" i="129"/>
  <c r="G1225" i="129" s="1"/>
  <c r="F1217" i="129"/>
  <c r="G1217" i="129" s="1"/>
  <c r="F1209" i="129"/>
  <c r="G1209" i="129" s="1"/>
  <c r="F1201" i="129"/>
  <c r="G1201" i="129" s="1"/>
  <c r="F1193" i="129"/>
  <c r="G1193" i="129" s="1"/>
  <c r="F1185" i="129"/>
  <c r="G1185" i="129" s="1"/>
  <c r="F1177" i="129"/>
  <c r="G1177" i="129" s="1"/>
  <c r="F1169" i="129"/>
  <c r="G1169" i="129" s="1"/>
  <c r="F1161" i="129"/>
  <c r="G1161" i="129" s="1"/>
  <c r="F1153" i="129"/>
  <c r="G1153" i="129" s="1"/>
  <c r="F1145" i="129"/>
  <c r="G1145" i="129" s="1"/>
  <c r="F1137" i="129"/>
  <c r="G1137" i="129" s="1"/>
  <c r="F1129" i="129"/>
  <c r="G1129" i="129" s="1"/>
  <c r="F1312" i="129"/>
  <c r="G1312" i="129" s="1"/>
  <c r="F1304" i="129"/>
  <c r="G1304" i="129" s="1"/>
  <c r="F1296" i="129"/>
  <c r="G1296" i="129" s="1"/>
  <c r="F1288" i="129"/>
  <c r="G1288" i="129" s="1"/>
  <c r="F1280" i="129"/>
  <c r="G1280" i="129" s="1"/>
  <c r="F1272" i="129"/>
  <c r="G1272" i="129" s="1"/>
  <c r="F1264" i="129"/>
  <c r="G1264" i="129" s="1"/>
  <c r="F1256" i="129"/>
  <c r="G1256" i="129" s="1"/>
  <c r="F1248" i="129"/>
  <c r="G1248" i="129" s="1"/>
  <c r="F1240" i="129"/>
  <c r="G1240" i="129" s="1"/>
  <c r="F1232" i="129"/>
  <c r="G1232" i="129" s="1"/>
  <c r="F1224" i="129"/>
  <c r="G1224" i="129" s="1"/>
  <c r="F1216" i="129"/>
  <c r="G1216" i="129" s="1"/>
  <c r="F1208" i="129"/>
  <c r="G1208" i="129" s="1"/>
  <c r="F1200" i="129"/>
  <c r="G1200" i="129" s="1"/>
  <c r="F1192" i="129"/>
  <c r="G1192" i="129" s="1"/>
  <c r="F1184" i="129"/>
  <c r="G1184" i="129" s="1"/>
  <c r="F1176" i="129"/>
  <c r="G1176" i="129" s="1"/>
  <c r="F1168" i="129"/>
  <c r="G1168" i="129" s="1"/>
  <c r="F1160" i="129"/>
  <c r="G1160" i="129" s="1"/>
  <c r="F1152" i="129"/>
  <c r="G1152" i="129" s="1"/>
  <c r="F1144" i="129"/>
  <c r="G1144" i="129" s="1"/>
  <c r="F1136" i="129"/>
  <c r="G1136" i="129" s="1"/>
  <c r="F1128" i="129"/>
  <c r="G1128" i="129" s="1"/>
  <c r="F1311" i="129"/>
  <c r="G1311" i="129" s="1"/>
  <c r="F1303" i="129"/>
  <c r="G1303" i="129" s="1"/>
  <c r="F1295" i="129"/>
  <c r="G1295" i="129" s="1"/>
  <c r="F1287" i="129"/>
  <c r="G1287" i="129" s="1"/>
  <c r="F1279" i="129"/>
  <c r="G1279" i="129" s="1"/>
  <c r="F1271" i="129"/>
  <c r="G1271" i="129" s="1"/>
  <c r="F1263" i="129"/>
  <c r="G1263" i="129" s="1"/>
  <c r="F1255" i="129"/>
  <c r="G1255" i="129" s="1"/>
  <c r="F1247" i="129"/>
  <c r="G1247" i="129" s="1"/>
  <c r="F1239" i="129"/>
  <c r="G1239" i="129" s="1"/>
  <c r="F1231" i="129"/>
  <c r="G1231" i="129" s="1"/>
  <c r="F1223" i="129"/>
  <c r="G1223" i="129" s="1"/>
  <c r="F1215" i="129"/>
  <c r="G1215" i="129" s="1"/>
  <c r="F1207" i="129"/>
  <c r="G1207" i="129" s="1"/>
  <c r="F1199" i="129"/>
  <c r="G1199" i="129" s="1"/>
  <c r="F1191" i="129"/>
  <c r="G1191" i="129" s="1"/>
  <c r="F1183" i="129"/>
  <c r="G1183" i="129" s="1"/>
  <c r="F1175" i="129"/>
  <c r="G1175" i="129" s="1"/>
  <c r="F1167" i="129"/>
  <c r="G1167" i="129" s="1"/>
  <c r="F1159" i="129"/>
  <c r="G1159" i="129" s="1"/>
  <c r="F1151" i="129"/>
  <c r="G1151" i="129" s="1"/>
  <c r="F1143" i="129"/>
  <c r="G1143" i="129" s="1"/>
  <c r="F1135" i="129"/>
  <c r="G1135" i="129" s="1"/>
  <c r="D1309" i="129"/>
  <c r="E1309" i="129" s="1"/>
  <c r="D1301" i="129"/>
  <c r="E1301" i="129" s="1"/>
  <c r="D1293" i="129"/>
  <c r="E1293" i="129" s="1"/>
  <c r="D1285" i="129"/>
  <c r="E1285" i="129" s="1"/>
  <c r="D1277" i="129"/>
  <c r="E1277" i="129" s="1"/>
  <c r="D1269" i="129"/>
  <c r="E1269" i="129" s="1"/>
  <c r="D1261" i="129"/>
  <c r="E1261" i="129" s="1"/>
  <c r="D1253" i="129"/>
  <c r="E1253" i="129" s="1"/>
  <c r="D1245" i="129"/>
  <c r="E1245" i="129" s="1"/>
  <c r="D1237" i="129"/>
  <c r="E1237" i="129" s="1"/>
  <c r="D1229" i="129"/>
  <c r="E1229" i="129" s="1"/>
  <c r="D1221" i="129"/>
  <c r="E1221" i="129" s="1"/>
  <c r="D1213" i="129"/>
  <c r="E1213" i="129" s="1"/>
  <c r="D1205" i="129"/>
  <c r="E1205" i="129" s="1"/>
  <c r="D1197" i="129"/>
  <c r="E1197" i="129" s="1"/>
  <c r="D1189" i="129"/>
  <c r="E1189" i="129" s="1"/>
  <c r="D1181" i="129"/>
  <c r="E1181" i="129" s="1"/>
  <c r="D1173" i="129"/>
  <c r="E1173" i="129" s="1"/>
  <c r="D1165" i="129"/>
  <c r="E1165" i="129" s="1"/>
  <c r="D1157" i="129"/>
  <c r="E1157" i="129" s="1"/>
  <c r="D1149" i="129"/>
  <c r="E1149" i="129" s="1"/>
  <c r="D1141" i="129"/>
  <c r="E1141" i="129" s="1"/>
  <c r="D1133" i="129"/>
  <c r="E1133" i="129" s="1"/>
  <c r="D1308" i="129"/>
  <c r="E1308" i="129" s="1"/>
  <c r="D1300" i="129"/>
  <c r="E1300" i="129" s="1"/>
  <c r="D1292" i="129"/>
  <c r="E1292" i="129" s="1"/>
  <c r="D1284" i="129"/>
  <c r="E1284" i="129" s="1"/>
  <c r="D1276" i="129"/>
  <c r="E1276" i="129" s="1"/>
  <c r="D1268" i="129"/>
  <c r="E1268" i="129" s="1"/>
  <c r="D1260" i="129"/>
  <c r="E1260" i="129" s="1"/>
  <c r="D1252" i="129"/>
  <c r="E1252" i="129" s="1"/>
  <c r="D1244" i="129"/>
  <c r="E1244" i="129" s="1"/>
  <c r="D1236" i="129"/>
  <c r="E1236" i="129" s="1"/>
  <c r="D1228" i="129"/>
  <c r="E1228" i="129" s="1"/>
  <c r="D1220" i="129"/>
  <c r="E1220" i="129" s="1"/>
  <c r="D1212" i="129"/>
  <c r="E1212" i="129" s="1"/>
  <c r="D1204" i="129"/>
  <c r="E1204" i="129" s="1"/>
  <c r="D1196" i="129"/>
  <c r="E1196" i="129" s="1"/>
  <c r="D1188" i="129"/>
  <c r="E1188" i="129" s="1"/>
  <c r="D1180" i="129"/>
  <c r="E1180" i="129" s="1"/>
  <c r="D1172" i="129"/>
  <c r="E1172" i="129" s="1"/>
  <c r="D1164" i="129"/>
  <c r="E1164" i="129" s="1"/>
  <c r="D1156" i="129"/>
  <c r="E1156" i="129" s="1"/>
  <c r="D1148" i="129"/>
  <c r="E1148" i="129" s="1"/>
  <c r="D1140" i="129"/>
  <c r="E1140" i="129" s="1"/>
  <c r="D1132" i="129"/>
  <c r="E1132" i="129" s="1"/>
  <c r="D1315" i="129"/>
  <c r="E1315" i="129" s="1"/>
  <c r="D1307" i="129"/>
  <c r="E1307" i="129" s="1"/>
  <c r="D1299" i="129"/>
  <c r="E1299" i="129" s="1"/>
  <c r="D1291" i="129"/>
  <c r="E1291" i="129" s="1"/>
  <c r="D1283" i="129"/>
  <c r="E1283" i="129" s="1"/>
  <c r="D1275" i="129"/>
  <c r="E1275" i="129" s="1"/>
  <c r="D1267" i="129"/>
  <c r="E1267" i="129" s="1"/>
  <c r="D1259" i="129"/>
  <c r="E1259" i="129" s="1"/>
  <c r="D1251" i="129"/>
  <c r="E1251" i="129" s="1"/>
  <c r="D1243" i="129"/>
  <c r="E1243" i="129" s="1"/>
  <c r="D1235" i="129"/>
  <c r="E1235" i="129" s="1"/>
  <c r="D1227" i="129"/>
  <c r="E1227" i="129" s="1"/>
  <c r="D1219" i="129"/>
  <c r="E1219" i="129" s="1"/>
  <c r="D1211" i="129"/>
  <c r="E1211" i="129" s="1"/>
  <c r="D1203" i="129"/>
  <c r="E1203" i="129" s="1"/>
  <c r="D1195" i="129"/>
  <c r="E1195" i="129" s="1"/>
  <c r="D1187" i="129"/>
  <c r="E1187" i="129" s="1"/>
  <c r="D1179" i="129"/>
  <c r="E1179" i="129" s="1"/>
  <c r="D1171" i="129"/>
  <c r="E1171" i="129" s="1"/>
  <c r="D1163" i="129"/>
  <c r="E1163" i="129" s="1"/>
  <c r="D1155" i="129"/>
  <c r="E1155" i="129" s="1"/>
  <c r="D1131" i="129"/>
  <c r="E1131" i="129" s="1"/>
  <c r="D1314" i="129"/>
  <c r="E1314" i="129" s="1"/>
  <c r="D1306" i="129"/>
  <c r="E1306" i="129" s="1"/>
  <c r="D1298" i="129"/>
  <c r="E1298" i="129" s="1"/>
  <c r="D1290" i="129"/>
  <c r="E1290" i="129" s="1"/>
  <c r="D1282" i="129"/>
  <c r="E1282" i="129" s="1"/>
  <c r="D1274" i="129"/>
  <c r="E1274" i="129" s="1"/>
  <c r="D1266" i="129"/>
  <c r="E1266" i="129" s="1"/>
  <c r="D1258" i="129"/>
  <c r="E1258" i="129" s="1"/>
  <c r="D1250" i="129"/>
  <c r="E1250" i="129" s="1"/>
  <c r="D1242" i="129"/>
  <c r="E1242" i="129" s="1"/>
  <c r="D1234" i="129"/>
  <c r="E1234" i="129" s="1"/>
  <c r="D1226" i="129"/>
  <c r="E1226" i="129" s="1"/>
  <c r="D1218" i="129"/>
  <c r="E1218" i="129" s="1"/>
  <c r="D1210" i="129"/>
  <c r="E1210" i="129" s="1"/>
  <c r="D1202" i="129"/>
  <c r="E1202" i="129" s="1"/>
  <c r="D1194" i="129"/>
  <c r="E1194" i="129" s="1"/>
  <c r="D1186" i="129"/>
  <c r="E1186" i="129" s="1"/>
  <c r="D1178" i="129"/>
  <c r="E1178" i="129" s="1"/>
  <c r="D1170" i="129"/>
  <c r="E1170" i="129" s="1"/>
  <c r="D1162" i="129"/>
  <c r="E1162" i="129" s="1"/>
  <c r="D1154" i="129"/>
  <c r="E1154" i="129" s="1"/>
  <c r="D1146" i="129"/>
  <c r="E1146" i="129" s="1"/>
  <c r="D1138" i="129"/>
  <c r="E1138" i="129" s="1"/>
  <c r="D1130" i="129"/>
  <c r="E1130" i="129" s="1"/>
  <c r="D1147" i="129"/>
  <c r="E1147" i="129" s="1"/>
  <c r="D1313" i="129"/>
  <c r="E1313" i="129" s="1"/>
  <c r="D1305" i="129"/>
  <c r="E1305" i="129" s="1"/>
  <c r="D1297" i="129"/>
  <c r="E1297" i="129" s="1"/>
  <c r="D1289" i="129"/>
  <c r="E1289" i="129" s="1"/>
  <c r="D1281" i="129"/>
  <c r="E1281" i="129" s="1"/>
  <c r="D1273" i="129"/>
  <c r="E1273" i="129" s="1"/>
  <c r="D1265" i="129"/>
  <c r="E1265" i="129" s="1"/>
  <c r="D1257" i="129"/>
  <c r="E1257" i="129" s="1"/>
  <c r="D1249" i="129"/>
  <c r="E1249" i="129" s="1"/>
  <c r="D1241" i="129"/>
  <c r="E1241" i="129" s="1"/>
  <c r="D1233" i="129"/>
  <c r="E1233" i="129" s="1"/>
  <c r="D1225" i="129"/>
  <c r="E1225" i="129" s="1"/>
  <c r="D1217" i="129"/>
  <c r="E1217" i="129" s="1"/>
  <c r="D1209" i="129"/>
  <c r="E1209" i="129" s="1"/>
  <c r="D1201" i="129"/>
  <c r="E1201" i="129" s="1"/>
  <c r="D1193" i="129"/>
  <c r="E1193" i="129" s="1"/>
  <c r="D1185" i="129"/>
  <c r="E1185" i="129" s="1"/>
  <c r="D1177" i="129"/>
  <c r="E1177" i="129" s="1"/>
  <c r="D1169" i="129"/>
  <c r="E1169" i="129" s="1"/>
  <c r="D1161" i="129"/>
  <c r="E1161" i="129" s="1"/>
  <c r="D1153" i="129"/>
  <c r="E1153" i="129" s="1"/>
  <c r="D1145" i="129"/>
  <c r="E1145" i="129" s="1"/>
  <c r="D1137" i="129"/>
  <c r="E1137" i="129" s="1"/>
  <c r="D1129" i="129"/>
  <c r="E1129" i="129" s="1"/>
  <c r="D1139" i="129"/>
  <c r="E1139" i="129" s="1"/>
  <c r="D1312" i="129"/>
  <c r="E1312" i="129" s="1"/>
  <c r="D1304" i="129"/>
  <c r="E1304" i="129" s="1"/>
  <c r="D1296" i="129"/>
  <c r="E1296" i="129" s="1"/>
  <c r="D1288" i="129"/>
  <c r="E1288" i="129" s="1"/>
  <c r="D1280" i="129"/>
  <c r="E1280" i="129" s="1"/>
  <c r="D1272" i="129"/>
  <c r="E1272" i="129" s="1"/>
  <c r="D1264" i="129"/>
  <c r="E1264" i="129" s="1"/>
  <c r="D1256" i="129"/>
  <c r="E1256" i="129" s="1"/>
  <c r="D1248" i="129"/>
  <c r="E1248" i="129" s="1"/>
  <c r="D1240" i="129"/>
  <c r="E1240" i="129" s="1"/>
  <c r="D1232" i="129"/>
  <c r="E1232" i="129" s="1"/>
  <c r="D1224" i="129"/>
  <c r="E1224" i="129" s="1"/>
  <c r="D1216" i="129"/>
  <c r="E1216" i="129" s="1"/>
  <c r="D1208" i="129"/>
  <c r="E1208" i="129" s="1"/>
  <c r="D1200" i="129"/>
  <c r="E1200" i="129" s="1"/>
  <c r="D1192" i="129"/>
  <c r="E1192" i="129" s="1"/>
  <c r="D1184" i="129"/>
  <c r="E1184" i="129" s="1"/>
  <c r="D1176" i="129"/>
  <c r="E1176" i="129" s="1"/>
  <c r="D1168" i="129"/>
  <c r="E1168" i="129" s="1"/>
  <c r="D1160" i="129"/>
  <c r="E1160" i="129" s="1"/>
  <c r="D1152" i="129"/>
  <c r="E1152" i="129" s="1"/>
  <c r="D1144" i="129"/>
  <c r="E1144" i="129" s="1"/>
  <c r="D1136" i="129"/>
  <c r="E1136" i="129" s="1"/>
  <c r="D1128" i="129"/>
  <c r="E1128" i="129" s="1"/>
  <c r="D1311" i="129"/>
  <c r="E1311" i="129" s="1"/>
  <c r="D1303" i="129"/>
  <c r="E1303" i="129" s="1"/>
  <c r="D1295" i="129"/>
  <c r="E1295" i="129" s="1"/>
  <c r="D1287" i="129"/>
  <c r="E1287" i="129" s="1"/>
  <c r="D1279" i="129"/>
  <c r="E1279" i="129" s="1"/>
  <c r="D1271" i="129"/>
  <c r="E1271" i="129" s="1"/>
  <c r="D1263" i="129"/>
  <c r="E1263" i="129" s="1"/>
  <c r="D1255" i="129"/>
  <c r="E1255" i="129" s="1"/>
  <c r="D1247" i="129"/>
  <c r="E1247" i="129" s="1"/>
  <c r="D1239" i="129"/>
  <c r="E1239" i="129" s="1"/>
  <c r="D1231" i="129"/>
  <c r="E1231" i="129" s="1"/>
  <c r="D1223" i="129"/>
  <c r="E1223" i="129" s="1"/>
  <c r="D1215" i="129"/>
  <c r="E1215" i="129" s="1"/>
  <c r="D1207" i="129"/>
  <c r="E1207" i="129" s="1"/>
  <c r="D1199" i="129"/>
  <c r="E1199" i="129" s="1"/>
  <c r="D1191" i="129"/>
  <c r="E1191" i="129" s="1"/>
  <c r="D1183" i="129"/>
  <c r="E1183" i="129" s="1"/>
  <c r="D1175" i="129"/>
  <c r="E1175" i="129" s="1"/>
  <c r="D1167" i="129"/>
  <c r="E1167" i="129" s="1"/>
  <c r="D1159" i="129"/>
  <c r="E1159" i="129" s="1"/>
  <c r="D1151" i="129"/>
  <c r="E1151" i="129" s="1"/>
  <c r="D1143" i="129"/>
  <c r="E1143" i="129" s="1"/>
  <c r="D1135" i="129"/>
  <c r="E1135" i="129" s="1"/>
  <c r="D1577" i="129"/>
  <c r="E1577" i="129" s="1"/>
  <c r="D1567" i="129"/>
  <c r="E1567" i="129" s="1"/>
  <c r="D1557" i="129"/>
  <c r="E1557" i="129" s="1"/>
  <c r="D1547" i="129"/>
  <c r="E1547" i="129" s="1"/>
  <c r="D1536" i="129"/>
  <c r="E1536" i="129" s="1"/>
  <c r="D1526" i="129"/>
  <c r="E1526" i="129" s="1"/>
  <c r="D1515" i="129"/>
  <c r="E1515" i="129" s="1"/>
  <c r="D1504" i="129"/>
  <c r="E1504" i="129" s="1"/>
  <c r="D1494" i="129"/>
  <c r="E1494" i="129" s="1"/>
  <c r="D1574" i="129"/>
  <c r="E1574" i="129" s="1"/>
  <c r="D1564" i="129"/>
  <c r="E1564" i="129" s="1"/>
  <c r="D1553" i="129"/>
  <c r="E1553" i="129" s="1"/>
  <c r="D1542" i="129"/>
  <c r="E1542" i="129" s="1"/>
  <c r="D1532" i="129"/>
  <c r="E1532" i="129" s="1"/>
  <c r="D1521" i="129"/>
  <c r="E1521" i="129" s="1"/>
  <c r="D1511" i="129"/>
  <c r="E1511" i="129" s="1"/>
  <c r="D1501" i="129"/>
  <c r="E1501" i="129" s="1"/>
  <c r="D1491" i="129"/>
  <c r="E1491" i="129" s="1"/>
  <c r="D1573" i="129"/>
  <c r="E1573" i="129" s="1"/>
  <c r="D1563" i="129"/>
  <c r="E1563" i="129" s="1"/>
  <c r="D1551" i="129"/>
  <c r="E1551" i="129" s="1"/>
  <c r="D1541" i="129"/>
  <c r="E1541" i="129" s="1"/>
  <c r="D1531" i="129"/>
  <c r="E1531" i="129" s="1"/>
  <c r="D1520" i="129"/>
  <c r="E1520" i="129" s="1"/>
  <c r="D1510" i="129"/>
  <c r="E1510" i="129" s="1"/>
  <c r="D1500" i="129"/>
  <c r="E1500" i="129" s="1"/>
  <c r="D1489" i="129"/>
  <c r="E1489" i="129" s="1"/>
  <c r="D1581" i="129"/>
  <c r="E1581" i="129" s="1"/>
  <c r="D1569" i="129"/>
  <c r="E1569" i="129" s="1"/>
  <c r="D1559" i="129"/>
  <c r="E1559" i="129" s="1"/>
  <c r="D1549" i="129"/>
  <c r="E1549" i="129" s="1"/>
  <c r="D1539" i="129"/>
  <c r="E1539" i="129" s="1"/>
  <c r="D1528" i="129"/>
  <c r="E1528" i="129" s="1"/>
  <c r="D1518" i="129"/>
  <c r="E1518" i="129" s="1"/>
  <c r="D1508" i="129"/>
  <c r="E1508" i="129" s="1"/>
  <c r="D1496" i="129"/>
  <c r="E1496" i="129" s="1"/>
  <c r="D1529" i="129"/>
  <c r="E1529" i="129" s="1"/>
  <c r="D1921" i="129"/>
  <c r="E1921" i="129" s="1"/>
  <c r="D1918" i="129"/>
  <c r="E1918" i="129" s="1"/>
  <c r="D1909" i="129"/>
  <c r="E1909" i="129" s="1"/>
  <c r="D1900" i="129"/>
  <c r="E1900" i="129" s="1"/>
  <c r="D1891" i="129"/>
  <c r="E1891" i="129" s="1"/>
  <c r="D1882" i="129"/>
  <c r="E1882" i="129" s="1"/>
  <c r="D1872" i="129"/>
  <c r="E1872" i="129" s="1"/>
  <c r="D1863" i="129"/>
  <c r="E1863" i="129" s="1"/>
  <c r="D1854" i="129"/>
  <c r="E1854" i="129" s="1"/>
  <c r="D1845" i="129"/>
  <c r="E1845" i="129" s="1"/>
  <c r="D1925" i="129"/>
  <c r="E1925" i="129" s="1"/>
  <c r="D1916" i="129"/>
  <c r="E1916" i="129" s="1"/>
  <c r="D1907" i="129"/>
  <c r="E1907" i="129" s="1"/>
  <c r="D1898" i="129"/>
  <c r="E1898" i="129" s="1"/>
  <c r="D1888" i="129"/>
  <c r="E1888" i="129" s="1"/>
  <c r="D1879" i="129"/>
  <c r="E1879" i="129" s="1"/>
  <c r="D1870" i="129"/>
  <c r="E1870" i="129" s="1"/>
  <c r="D1861" i="129"/>
  <c r="E1861" i="129" s="1"/>
  <c r="D1852" i="129"/>
  <c r="E1852" i="129" s="1"/>
  <c r="D1843" i="129"/>
  <c r="E1843" i="129" s="1"/>
  <c r="D1924" i="129"/>
  <c r="E1924" i="129" s="1"/>
  <c r="D1912" i="129"/>
  <c r="E1912" i="129" s="1"/>
  <c r="D1901" i="129"/>
  <c r="E1901" i="129" s="1"/>
  <c r="D1887" i="129"/>
  <c r="E1887" i="129" s="1"/>
  <c r="D1876" i="129"/>
  <c r="E1876" i="129" s="1"/>
  <c r="D1864" i="129"/>
  <c r="E1864" i="129" s="1"/>
  <c r="D1851" i="129"/>
  <c r="E1851" i="129" s="1"/>
  <c r="D1923" i="129"/>
  <c r="E1923" i="129" s="1"/>
  <c r="D1911" i="129"/>
  <c r="E1911" i="129" s="1"/>
  <c r="D1899" i="129"/>
  <c r="E1899" i="129" s="1"/>
  <c r="D1886" i="129"/>
  <c r="E1886" i="129" s="1"/>
  <c r="D1875" i="129"/>
  <c r="E1875" i="129" s="1"/>
  <c r="D1862" i="129"/>
  <c r="E1862" i="129" s="1"/>
  <c r="D1850" i="129"/>
  <c r="E1850" i="129" s="1"/>
  <c r="D1920" i="129"/>
  <c r="E1920" i="129" s="1"/>
  <c r="D1908" i="129"/>
  <c r="E1908" i="129" s="1"/>
  <c r="D1895" i="129"/>
  <c r="E1895" i="129" s="1"/>
  <c r="D1884" i="129"/>
  <c r="E1884" i="129" s="1"/>
  <c r="D1871" i="129"/>
  <c r="E1871" i="129" s="1"/>
  <c r="D1859" i="129"/>
  <c r="E1859" i="129" s="1"/>
  <c r="D1847" i="129"/>
  <c r="E1847" i="129" s="1"/>
  <c r="D1919" i="129"/>
  <c r="E1919" i="129" s="1"/>
  <c r="D1906" i="129"/>
  <c r="E1906" i="129" s="1"/>
  <c r="D1894" i="129"/>
  <c r="E1894" i="129" s="1"/>
  <c r="D1883" i="129"/>
  <c r="E1883" i="129" s="1"/>
  <c r="D1869" i="129"/>
  <c r="E1869" i="129" s="1"/>
  <c r="D1858" i="129"/>
  <c r="E1858" i="129" s="1"/>
  <c r="D1846" i="129"/>
  <c r="E1846" i="129" s="1"/>
  <c r="D1915" i="129"/>
  <c r="E1915" i="129" s="1"/>
  <c r="D1903" i="129"/>
  <c r="E1903" i="129" s="1"/>
  <c r="D1892" i="129"/>
  <c r="E1892" i="129" s="1"/>
  <c r="D1878" i="129"/>
  <c r="E1878" i="129" s="1"/>
  <c r="D1867" i="129"/>
  <c r="E1867" i="129" s="1"/>
  <c r="D1855" i="129"/>
  <c r="E1855" i="129" s="1"/>
  <c r="D1842" i="129"/>
  <c r="E1842" i="129" s="1"/>
  <c r="D1493" i="129"/>
  <c r="E1493" i="129" s="1"/>
  <c r="D1513" i="129"/>
  <c r="E1513" i="129" s="1"/>
  <c r="D1535" i="129"/>
  <c r="E1535" i="129" s="1"/>
  <c r="D1556" i="129"/>
  <c r="E1556" i="129" s="1"/>
  <c r="D1576" i="129"/>
  <c r="E1576" i="129" s="1"/>
  <c r="D1844" i="129"/>
  <c r="E1844" i="129" s="1"/>
  <c r="D1877" i="129"/>
  <c r="E1877" i="129" s="1"/>
  <c r="D1910" i="129"/>
  <c r="E1910" i="129" s="1"/>
  <c r="D394" i="129"/>
  <c r="E394" i="129" s="1"/>
  <c r="D431" i="129"/>
  <c r="E431" i="129" s="1"/>
  <c r="D468" i="129"/>
  <c r="E468" i="129" s="1"/>
  <c r="D511" i="129"/>
  <c r="E511" i="129" s="1"/>
  <c r="D553" i="129"/>
  <c r="E553" i="129" s="1"/>
  <c r="F381" i="129"/>
  <c r="G381" i="129" s="1"/>
  <c r="F412" i="129"/>
  <c r="G412" i="129" s="1"/>
  <c r="F440" i="129"/>
  <c r="G440" i="129" s="1"/>
  <c r="F466" i="129"/>
  <c r="G466" i="129" s="1"/>
  <c r="F498" i="129"/>
  <c r="G498" i="129" s="1"/>
  <c r="D1495" i="129"/>
  <c r="E1495" i="129" s="1"/>
  <c r="D1517" i="129"/>
  <c r="E1517" i="129" s="1"/>
  <c r="D1537" i="129"/>
  <c r="E1537" i="129" s="1"/>
  <c r="D1558" i="129"/>
  <c r="E1558" i="129" s="1"/>
  <c r="D1579" i="129"/>
  <c r="E1579" i="129" s="1"/>
  <c r="F1663" i="129"/>
  <c r="G1663" i="129" s="1"/>
  <c r="F1633" i="129"/>
  <c r="G1633" i="129" s="1"/>
  <c r="F1599" i="129"/>
  <c r="G1599" i="129" s="1"/>
  <c r="F1659" i="129"/>
  <c r="G1659" i="129" s="1"/>
  <c r="F1626" i="129"/>
  <c r="G1626" i="129" s="1"/>
  <c r="F1594" i="129"/>
  <c r="G1594" i="129" s="1"/>
  <c r="F1650" i="129"/>
  <c r="G1650" i="129" s="1"/>
  <c r="F1619" i="129"/>
  <c r="G1619" i="129" s="1"/>
  <c r="F1586" i="129"/>
  <c r="G1586" i="129" s="1"/>
  <c r="F1648" i="129"/>
  <c r="G1648" i="129" s="1"/>
  <c r="F1614" i="129"/>
  <c r="G1614" i="129" s="1"/>
  <c r="F1585" i="129"/>
  <c r="G1585" i="129" s="1"/>
  <c r="F1672" i="129"/>
  <c r="G1672" i="129" s="1"/>
  <c r="F1639" i="129"/>
  <c r="G1639" i="129" s="1"/>
  <c r="F1610" i="129"/>
  <c r="G1610" i="129" s="1"/>
  <c r="F1667" i="129"/>
  <c r="G1667" i="129" s="1"/>
  <c r="D1848" i="129"/>
  <c r="E1848" i="129" s="1"/>
  <c r="D1880" i="129"/>
  <c r="E1880" i="129" s="1"/>
  <c r="D1914" i="129"/>
  <c r="E1914" i="129" s="1"/>
  <c r="D1874" i="129"/>
  <c r="E1874" i="129" s="1"/>
  <c r="D397" i="129"/>
  <c r="E397" i="129" s="1"/>
  <c r="D434" i="129"/>
  <c r="E434" i="129" s="1"/>
  <c r="D472" i="129"/>
  <c r="E472" i="129" s="1"/>
  <c r="D515" i="129"/>
  <c r="E515" i="129" s="1"/>
  <c r="D557" i="129"/>
  <c r="E557" i="129" s="1"/>
  <c r="D1499" i="129"/>
  <c r="E1499" i="129" s="1"/>
  <c r="D1519" i="129"/>
  <c r="E1519" i="129" s="1"/>
  <c r="D1540" i="129"/>
  <c r="E1540" i="129" s="1"/>
  <c r="D1560" i="129"/>
  <c r="E1560" i="129" s="1"/>
  <c r="F1590" i="129"/>
  <c r="G1590" i="129" s="1"/>
  <c r="F1675" i="129"/>
  <c r="G1675" i="129" s="1"/>
  <c r="D1747" i="129"/>
  <c r="E1747" i="129" s="1"/>
  <c r="D1734" i="129"/>
  <c r="E1734" i="129" s="1"/>
  <c r="D1718" i="129"/>
  <c r="E1718" i="129" s="1"/>
  <c r="D1706" i="129"/>
  <c r="E1706" i="129" s="1"/>
  <c r="D1744" i="129"/>
  <c r="E1744" i="129" s="1"/>
  <c r="D1728" i="129"/>
  <c r="E1728" i="129" s="1"/>
  <c r="D1716" i="129"/>
  <c r="E1716" i="129" s="1"/>
  <c r="D1702" i="129"/>
  <c r="E1702" i="129" s="1"/>
  <c r="D1738" i="129"/>
  <c r="E1738" i="129" s="1"/>
  <c r="D1720" i="129"/>
  <c r="E1720" i="129" s="1"/>
  <c r="D1700" i="129"/>
  <c r="E1700" i="129" s="1"/>
  <c r="D1686" i="129"/>
  <c r="E1686" i="129" s="1"/>
  <c r="D1736" i="129"/>
  <c r="E1736" i="129" s="1"/>
  <c r="D1717" i="129"/>
  <c r="E1717" i="129" s="1"/>
  <c r="D1698" i="129"/>
  <c r="E1698" i="129" s="1"/>
  <c r="D1684" i="129"/>
  <c r="E1684" i="129" s="1"/>
  <c r="D1750" i="129"/>
  <c r="E1750" i="129" s="1"/>
  <c r="D1732" i="129"/>
  <c r="E1732" i="129" s="1"/>
  <c r="D1714" i="129"/>
  <c r="E1714" i="129" s="1"/>
  <c r="D1695" i="129"/>
  <c r="E1695" i="129" s="1"/>
  <c r="D1682" i="129"/>
  <c r="E1682" i="129" s="1"/>
  <c r="D1748" i="129"/>
  <c r="E1748" i="129" s="1"/>
  <c r="D1727" i="129"/>
  <c r="E1727" i="129" s="1"/>
  <c r="D1710" i="129"/>
  <c r="E1710" i="129" s="1"/>
  <c r="D1693" i="129"/>
  <c r="E1693" i="129" s="1"/>
  <c r="D1679" i="129"/>
  <c r="E1679" i="129" s="1"/>
  <c r="D1742" i="129"/>
  <c r="E1742" i="129" s="1"/>
  <c r="D1725" i="129"/>
  <c r="E1725" i="129" s="1"/>
  <c r="D1707" i="129"/>
  <c r="E1707" i="129" s="1"/>
  <c r="D1690" i="129"/>
  <c r="E1690" i="129" s="1"/>
  <c r="D1724" i="129"/>
  <c r="E1724" i="129" s="1"/>
  <c r="D1853" i="129"/>
  <c r="E1853" i="129" s="1"/>
  <c r="D1885" i="129"/>
  <c r="E1885" i="129" s="1"/>
  <c r="D1917" i="129"/>
  <c r="E1917" i="129" s="1"/>
  <c r="D1509" i="129"/>
  <c r="E1509" i="129" s="1"/>
  <c r="D1550" i="129"/>
  <c r="E1550" i="129" s="1"/>
  <c r="D1572" i="129"/>
  <c r="E1572" i="129" s="1"/>
  <c r="F1800" i="129"/>
  <c r="G1800" i="129" s="1"/>
  <c r="F1779" i="129"/>
  <c r="G1779" i="129" s="1"/>
  <c r="F1839" i="129"/>
  <c r="G1839" i="129" s="1"/>
  <c r="F1825" i="129"/>
  <c r="G1825" i="129" s="1"/>
  <c r="F1814" i="129"/>
  <c r="G1814" i="129" s="1"/>
  <c r="F1787" i="129"/>
  <c r="G1787" i="129" s="1"/>
  <c r="F1761" i="129"/>
  <c r="G1761" i="129" s="1"/>
  <c r="D1533" i="129"/>
  <c r="E1533" i="129" s="1"/>
  <c r="D1555" i="129"/>
  <c r="E1555" i="129" s="1"/>
  <c r="D367" i="129"/>
  <c r="E367" i="129" s="1"/>
  <c r="D403" i="129"/>
  <c r="E403" i="129" s="1"/>
  <c r="D440" i="129"/>
  <c r="E440" i="129" s="1"/>
  <c r="D479" i="129"/>
  <c r="E479" i="129" s="1"/>
  <c r="D521" i="129"/>
  <c r="E521" i="129" s="1"/>
  <c r="F559" i="129"/>
  <c r="G559" i="129" s="1"/>
  <c r="F540" i="129"/>
  <c r="G540" i="129" s="1"/>
  <c r="F508" i="129"/>
  <c r="G508" i="129" s="1"/>
  <c r="F477" i="129"/>
  <c r="G477" i="129" s="1"/>
  <c r="F390" i="129"/>
  <c r="G390" i="129" s="1"/>
  <c r="F418" i="129"/>
  <c r="G418" i="129" s="1"/>
  <c r="F445" i="129"/>
  <c r="G445" i="129" s="1"/>
  <c r="F476" i="129"/>
  <c r="G476" i="129" s="1"/>
  <c r="F509" i="129"/>
  <c r="G509" i="129" s="1"/>
  <c r="F545" i="129"/>
  <c r="G545" i="129" s="1"/>
  <c r="D1502" i="129"/>
  <c r="E1502" i="129" s="1"/>
  <c r="D1523" i="129"/>
  <c r="E1523" i="129" s="1"/>
  <c r="D1544" i="129"/>
  <c r="E1544" i="129" s="1"/>
  <c r="D1565" i="129"/>
  <c r="E1565" i="129" s="1"/>
  <c r="F1602" i="129"/>
  <c r="G1602" i="129" s="1"/>
  <c r="D1856" i="129"/>
  <c r="E1856" i="129" s="1"/>
  <c r="D1890" i="129"/>
  <c r="E1890" i="129" s="1"/>
  <c r="D1922" i="129"/>
  <c r="E1922" i="129" s="1"/>
  <c r="D1512" i="129"/>
  <c r="E1512" i="129" s="1"/>
  <c r="D1575" i="129"/>
  <c r="E1575" i="129" s="1"/>
  <c r="F1776" i="129"/>
  <c r="G1776" i="129" s="1"/>
  <c r="D370" i="129"/>
  <c r="E370" i="129" s="1"/>
  <c r="D407" i="129"/>
  <c r="E407" i="129" s="1"/>
  <c r="D443" i="129"/>
  <c r="E443" i="129" s="1"/>
  <c r="D483" i="129"/>
  <c r="E483" i="129" s="1"/>
  <c r="D525" i="129"/>
  <c r="E525" i="129" s="1"/>
  <c r="D1503" i="129"/>
  <c r="E1503" i="129" s="1"/>
  <c r="D1524" i="129"/>
  <c r="E1524" i="129" s="1"/>
  <c r="D1545" i="129"/>
  <c r="E1545" i="129" s="1"/>
  <c r="D1566" i="129"/>
  <c r="E1566" i="129" s="1"/>
  <c r="F1611" i="129"/>
  <c r="G1611" i="129" s="1"/>
  <c r="D1687" i="129"/>
  <c r="E1687" i="129" s="1"/>
  <c r="D1735" i="129"/>
  <c r="E1735" i="129" s="1"/>
  <c r="D1860" i="129"/>
  <c r="E1860" i="129" s="1"/>
  <c r="D1893" i="129"/>
  <c r="E1893" i="129" s="1"/>
  <c r="D1926" i="129"/>
  <c r="E1926" i="129" s="1"/>
  <c r="D1492" i="129"/>
  <c r="E1492" i="129" s="1"/>
  <c r="D1904" i="129"/>
  <c r="E1904" i="129" s="1"/>
  <c r="D376" i="129"/>
  <c r="E376" i="129" s="1"/>
  <c r="D412" i="129"/>
  <c r="E412" i="129" s="1"/>
  <c r="D449" i="129"/>
  <c r="E449" i="129" s="1"/>
  <c r="D489" i="129"/>
  <c r="E489" i="129" s="1"/>
  <c r="D532" i="129"/>
  <c r="E532" i="129" s="1"/>
  <c r="F369" i="129"/>
  <c r="G369" i="129" s="1"/>
  <c r="F397" i="129"/>
  <c r="G397" i="129" s="1"/>
  <c r="F424" i="129"/>
  <c r="G424" i="129" s="1"/>
  <c r="F454" i="129"/>
  <c r="G454" i="129" s="1"/>
  <c r="F486" i="129"/>
  <c r="G486" i="129" s="1"/>
  <c r="F519" i="129"/>
  <c r="G519" i="129" s="1"/>
  <c r="F556" i="129"/>
  <c r="G556" i="129" s="1"/>
  <c r="D1505" i="129"/>
  <c r="E1505" i="129" s="1"/>
  <c r="D1527" i="129"/>
  <c r="E1527" i="129" s="1"/>
  <c r="D1548" i="129"/>
  <c r="E1548" i="129" s="1"/>
  <c r="D1568" i="129"/>
  <c r="E1568" i="129" s="1"/>
  <c r="F1623" i="129"/>
  <c r="G1623" i="129" s="1"/>
  <c r="D1692" i="129"/>
  <c r="E1692" i="129" s="1"/>
  <c r="D1739" i="129"/>
  <c r="E1739" i="129" s="1"/>
  <c r="D1866" i="129"/>
  <c r="E1866" i="129" s="1"/>
  <c r="D1896" i="129"/>
  <c r="E1896" i="129" s="1"/>
  <c r="D1590" i="129"/>
  <c r="E1590" i="129" s="1"/>
  <c r="D1602" i="129"/>
  <c r="E1602" i="129" s="1"/>
  <c r="D1615" i="129"/>
  <c r="E1615" i="129" s="1"/>
  <c r="D1626" i="129"/>
  <c r="E1626" i="129" s="1"/>
  <c r="D1639" i="129"/>
  <c r="E1639" i="129" s="1"/>
  <c r="D1652" i="129"/>
  <c r="E1652" i="129" s="1"/>
  <c r="D1663" i="129"/>
  <c r="E1663" i="129" s="1"/>
  <c r="D1676" i="129"/>
  <c r="E1676" i="129" s="1"/>
  <c r="F1684" i="129"/>
  <c r="G1684" i="129" s="1"/>
  <c r="F1703" i="129"/>
  <c r="G1703" i="129" s="1"/>
  <c r="F1721" i="129"/>
  <c r="G1721" i="129" s="1"/>
  <c r="F1742" i="129"/>
  <c r="G1742" i="129" s="1"/>
  <c r="D1761" i="129"/>
  <c r="E1761" i="129" s="1"/>
  <c r="D1780" i="129"/>
  <c r="E1780" i="129" s="1"/>
  <c r="D1801" i="129"/>
  <c r="E1801" i="129" s="1"/>
  <c r="D1825" i="129"/>
  <c r="E1825" i="129" s="1"/>
  <c r="F1506" i="129"/>
  <c r="G1506" i="129" s="1"/>
  <c r="F1525" i="129"/>
  <c r="G1525" i="129" s="1"/>
  <c r="F1544" i="129"/>
  <c r="G1544" i="129" s="1"/>
  <c r="F1568" i="129"/>
  <c r="G1568" i="129" s="1"/>
  <c r="D1593" i="129"/>
  <c r="E1593" i="129" s="1"/>
  <c r="D1606" i="129"/>
  <c r="E1606" i="129" s="1"/>
  <c r="D1617" i="129"/>
  <c r="E1617" i="129" s="1"/>
  <c r="D1630" i="129"/>
  <c r="E1630" i="129" s="1"/>
  <c r="D1642" i="129"/>
  <c r="E1642" i="129" s="1"/>
  <c r="D1654" i="129"/>
  <c r="E1654" i="129" s="1"/>
  <c r="D1666" i="129"/>
  <c r="E1666" i="129" s="1"/>
  <c r="F1689" i="129"/>
  <c r="G1689" i="129" s="1"/>
  <c r="F1705" i="129"/>
  <c r="G1705" i="129" s="1"/>
  <c r="F1726" i="129"/>
  <c r="G1726" i="129" s="1"/>
  <c r="F1744" i="129"/>
  <c r="G1744" i="129" s="1"/>
  <c r="D1766" i="129"/>
  <c r="E1766" i="129" s="1"/>
  <c r="D1784" i="129"/>
  <c r="E1784" i="129" s="1"/>
  <c r="D1807" i="129"/>
  <c r="E1807" i="129" s="1"/>
  <c r="D1828" i="129"/>
  <c r="E1828" i="129" s="1"/>
  <c r="F665" i="129"/>
  <c r="G665" i="129" s="1"/>
  <c r="D1596" i="129"/>
  <c r="E1596" i="129" s="1"/>
  <c r="D1607" i="129"/>
  <c r="E1607" i="129" s="1"/>
  <c r="D1618" i="129"/>
  <c r="E1618" i="129" s="1"/>
  <c r="D1632" i="129"/>
  <c r="E1632" i="129" s="1"/>
  <c r="D1644" i="129"/>
  <c r="E1644" i="129" s="1"/>
  <c r="D1655" i="129"/>
  <c r="E1655" i="129" s="1"/>
  <c r="D1669" i="129"/>
  <c r="E1669" i="129" s="1"/>
  <c r="F1690" i="129"/>
  <c r="G1690" i="129" s="1"/>
  <c r="F1711" i="129"/>
  <c r="G1711" i="129" s="1"/>
  <c r="F1729" i="129"/>
  <c r="G1729" i="129" s="1"/>
  <c r="D1768" i="129"/>
  <c r="E1768" i="129" s="1"/>
  <c r="D1790" i="129"/>
  <c r="E1790" i="129" s="1"/>
  <c r="D1809" i="129"/>
  <c r="E1809" i="129" s="1"/>
  <c r="F562" i="129"/>
  <c r="G562" i="129" s="1"/>
  <c r="F577" i="129"/>
  <c r="G577" i="129" s="1"/>
  <c r="F633" i="129"/>
  <c r="G633" i="129" s="1"/>
  <c r="F688" i="129"/>
  <c r="G688" i="129" s="1"/>
  <c r="F736" i="129"/>
  <c r="G736" i="129" s="1"/>
  <c r="F592" i="129"/>
  <c r="G592" i="129" s="1"/>
  <c r="F640" i="129"/>
  <c r="G640" i="129" s="1"/>
  <c r="F689" i="129"/>
  <c r="G689" i="129" s="1"/>
  <c r="F737" i="129"/>
  <c r="G737" i="129" s="1"/>
  <c r="F593" i="129"/>
  <c r="G593" i="129" s="1"/>
  <c r="F641" i="129"/>
  <c r="G641" i="129" s="1"/>
  <c r="F697" i="129"/>
  <c r="G697" i="129" s="1"/>
  <c r="F752" i="129"/>
  <c r="G752" i="129" s="1"/>
  <c r="F601" i="129"/>
  <c r="G601" i="129" s="1"/>
  <c r="F656" i="129"/>
  <c r="G656" i="129" s="1"/>
  <c r="F704" i="129"/>
  <c r="G704" i="129" s="1"/>
  <c r="F753" i="129"/>
  <c r="G753" i="129" s="1"/>
  <c r="F608" i="129"/>
  <c r="G608" i="129" s="1"/>
  <c r="F657" i="129"/>
  <c r="G657" i="129" s="1"/>
  <c r="F705" i="129"/>
  <c r="G705" i="129" s="1"/>
  <c r="F569" i="129"/>
  <c r="G569" i="129" s="1"/>
  <c r="F624" i="129"/>
  <c r="G624" i="129" s="1"/>
  <c r="F672" i="129"/>
  <c r="G672" i="129" s="1"/>
  <c r="F721" i="129"/>
  <c r="G721" i="129" s="1"/>
  <c r="F576" i="129"/>
  <c r="G576" i="129" s="1"/>
  <c r="F625" i="129"/>
  <c r="G625" i="129" s="1"/>
  <c r="F673" i="129"/>
  <c r="G673" i="129" s="1"/>
  <c r="F729" i="129"/>
  <c r="G729" i="129" s="1"/>
  <c r="F1748" i="129"/>
  <c r="G1748" i="129" s="1"/>
  <c r="F1739" i="129"/>
  <c r="G1739" i="129" s="1"/>
  <c r="F1724" i="129"/>
  <c r="G1724" i="129" s="1"/>
  <c r="F1712" i="129"/>
  <c r="G1712" i="129" s="1"/>
  <c r="F1697" i="129"/>
  <c r="G1697" i="129" s="1"/>
  <c r="F1683" i="129"/>
  <c r="G1683" i="129" s="1"/>
  <c r="F1750" i="129"/>
  <c r="G1750" i="129" s="1"/>
  <c r="F1735" i="129"/>
  <c r="G1735" i="129" s="1"/>
  <c r="F1722" i="129"/>
  <c r="G1722" i="129" s="1"/>
  <c r="F1707" i="129"/>
  <c r="G1707" i="129" s="1"/>
  <c r="F1694" i="129"/>
  <c r="G1694" i="129" s="1"/>
  <c r="F1680" i="129"/>
  <c r="G1680" i="129" s="1"/>
  <c r="F1695" i="129"/>
  <c r="G1695" i="129" s="1"/>
  <c r="F1714" i="129"/>
  <c r="G1714" i="129" s="1"/>
  <c r="F1732" i="129"/>
  <c r="G1732" i="129" s="1"/>
  <c r="F1752" i="129"/>
  <c r="G1752" i="129" s="1"/>
  <c r="D1832" i="129"/>
  <c r="E1832" i="129" s="1"/>
  <c r="D1837" i="129"/>
  <c r="E1837" i="129" s="1"/>
  <c r="D1818" i="129"/>
  <c r="E1818" i="129" s="1"/>
  <c r="D1802" i="129"/>
  <c r="E1802" i="129" s="1"/>
  <c r="D1789" i="129"/>
  <c r="E1789" i="129" s="1"/>
  <c r="D1772" i="129"/>
  <c r="E1772" i="129" s="1"/>
  <c r="D1759" i="129"/>
  <c r="E1759" i="129" s="1"/>
  <c r="D1830" i="129"/>
  <c r="E1830" i="129" s="1"/>
  <c r="D1816" i="129"/>
  <c r="E1816" i="129" s="1"/>
  <c r="D1800" i="129"/>
  <c r="E1800" i="129" s="1"/>
  <c r="D1782" i="129"/>
  <c r="E1782" i="129" s="1"/>
  <c r="D1769" i="129"/>
  <c r="E1769" i="129" s="1"/>
  <c r="D1756" i="129"/>
  <c r="E1756" i="129" s="1"/>
  <c r="D1774" i="129"/>
  <c r="E1774" i="129" s="1"/>
  <c r="D1792" i="129"/>
  <c r="E1792" i="129" s="1"/>
  <c r="D1814" i="129"/>
  <c r="E1814" i="129" s="1"/>
  <c r="D1838" i="129"/>
  <c r="E1838" i="129" s="1"/>
  <c r="F1496" i="129"/>
  <c r="G1496" i="129" s="1"/>
  <c r="F1516" i="129"/>
  <c r="G1516" i="129" s="1"/>
  <c r="F1535" i="129"/>
  <c r="G1535" i="129" s="1"/>
  <c r="F1553" i="129"/>
  <c r="G1553" i="129" s="1"/>
  <c r="D1588" i="129"/>
  <c r="E1588" i="129" s="1"/>
  <c r="D1599" i="129"/>
  <c r="E1599" i="129" s="1"/>
  <c r="D1612" i="129"/>
  <c r="E1612" i="129" s="1"/>
  <c r="D1624" i="129"/>
  <c r="E1624" i="129" s="1"/>
  <c r="D1636" i="129"/>
  <c r="E1636" i="129" s="1"/>
  <c r="D1648" i="129"/>
  <c r="E1648" i="129" s="1"/>
  <c r="D1661" i="129"/>
  <c r="E1661" i="129" s="1"/>
  <c r="F1679" i="129"/>
  <c r="G1679" i="129" s="1"/>
  <c r="F1699" i="129"/>
  <c r="G1699" i="129" s="1"/>
  <c r="F1715" i="129"/>
  <c r="G1715" i="129" s="1"/>
  <c r="F1734" i="129"/>
  <c r="G1734" i="129" s="1"/>
  <c r="D1757" i="129"/>
  <c r="E1757" i="129" s="1"/>
  <c r="D1777" i="129"/>
  <c r="E1777" i="129" s="1"/>
  <c r="D1793" i="129"/>
  <c r="E1793" i="129" s="1"/>
  <c r="D1817" i="129"/>
  <c r="E1817" i="129" s="1"/>
  <c r="D1839" i="129"/>
  <c r="E1839" i="129" s="1"/>
  <c r="F1104" i="129"/>
  <c r="G1104" i="129" s="1"/>
  <c r="F1081" i="129"/>
  <c r="G1081" i="129" s="1"/>
  <c r="F1062" i="129"/>
  <c r="G1062" i="129" s="1"/>
  <c r="F1040" i="129"/>
  <c r="G1040" i="129" s="1"/>
  <c r="F1017" i="129"/>
  <c r="G1017" i="129" s="1"/>
  <c r="F998" i="129"/>
  <c r="G998" i="129" s="1"/>
  <c r="F976" i="129"/>
  <c r="G976" i="129" s="1"/>
  <c r="F953" i="129"/>
  <c r="G953" i="129" s="1"/>
  <c r="F934" i="129"/>
  <c r="G934" i="129" s="1"/>
  <c r="D609" i="129"/>
  <c r="E609" i="129" s="1"/>
  <c r="D870" i="129"/>
  <c r="E870" i="129" s="1"/>
  <c r="D1118" i="129"/>
  <c r="E1118" i="129" s="1"/>
  <c r="D1086" i="129"/>
  <c r="E1086" i="129" s="1"/>
  <c r="D1054" i="129"/>
  <c r="E1054" i="129" s="1"/>
  <c r="D1022" i="129"/>
  <c r="E1022" i="129" s="1"/>
  <c r="D990" i="129"/>
  <c r="E990" i="129" s="1"/>
  <c r="D958" i="129"/>
  <c r="E958" i="129" s="1"/>
  <c r="D838" i="129"/>
  <c r="E838" i="129" s="1"/>
  <c r="D1110" i="129"/>
  <c r="E1110" i="129" s="1"/>
  <c r="D1078" i="129"/>
  <c r="E1078" i="129" s="1"/>
  <c r="D1046" i="129"/>
  <c r="E1046" i="129" s="1"/>
  <c r="D1014" i="129"/>
  <c r="E1014" i="129" s="1"/>
  <c r="D982" i="129"/>
  <c r="E982" i="129" s="1"/>
  <c r="D950" i="129"/>
  <c r="E950" i="129" s="1"/>
  <c r="F1118" i="129"/>
  <c r="G1118" i="129" s="1"/>
  <c r="F1096" i="129"/>
  <c r="G1096" i="129" s="1"/>
  <c r="F1073" i="129"/>
  <c r="G1073" i="129" s="1"/>
  <c r="F1054" i="129"/>
  <c r="G1054" i="129" s="1"/>
  <c r="F1032" i="129"/>
  <c r="G1032" i="129" s="1"/>
  <c r="F1009" i="129"/>
  <c r="G1009" i="129" s="1"/>
  <c r="F990" i="129"/>
  <c r="G990" i="129" s="1"/>
  <c r="F968" i="129"/>
  <c r="G968" i="129" s="1"/>
  <c r="F945" i="129"/>
  <c r="G945" i="129" s="1"/>
  <c r="F1864" i="129"/>
  <c r="G1864" i="129" s="1"/>
  <c r="F1891" i="129"/>
  <c r="G1891" i="129" s="1"/>
  <c r="F1919" i="129"/>
  <c r="G1919" i="129" s="1"/>
  <c r="D705" i="129"/>
  <c r="E705" i="129" s="1"/>
  <c r="D822" i="129"/>
  <c r="E822" i="129" s="1"/>
  <c r="F885" i="129"/>
  <c r="G885" i="129" s="1"/>
  <c r="D1105" i="129"/>
  <c r="E1105" i="129" s="1"/>
  <c r="D1073" i="129"/>
  <c r="E1073" i="129" s="1"/>
  <c r="D1041" i="129"/>
  <c r="E1041" i="129" s="1"/>
  <c r="D1009" i="129"/>
  <c r="E1009" i="129" s="1"/>
  <c r="D977" i="129"/>
  <c r="E977" i="129" s="1"/>
  <c r="D945" i="129"/>
  <c r="E945" i="129" s="1"/>
  <c r="F1113" i="129"/>
  <c r="G1113" i="129" s="1"/>
  <c r="F1094" i="129"/>
  <c r="G1094" i="129" s="1"/>
  <c r="F1072" i="129"/>
  <c r="G1072" i="129" s="1"/>
  <c r="F1049" i="129"/>
  <c r="G1049" i="129" s="1"/>
  <c r="F1030" i="129"/>
  <c r="G1030" i="129" s="1"/>
  <c r="F1008" i="129"/>
  <c r="G1008" i="129" s="1"/>
  <c r="F985" i="129"/>
  <c r="G985" i="129" s="1"/>
  <c r="F966" i="129"/>
  <c r="G966" i="129" s="1"/>
  <c r="F944" i="129"/>
  <c r="G944" i="129" s="1"/>
  <c r="D689" i="129"/>
  <c r="E689" i="129" s="1"/>
  <c r="D806" i="129"/>
  <c r="E806" i="129" s="1"/>
  <c r="F854" i="129"/>
  <c r="G854" i="129" s="1"/>
  <c r="D1102" i="129"/>
  <c r="E1102" i="129" s="1"/>
  <c r="D1070" i="129"/>
  <c r="E1070" i="129" s="1"/>
  <c r="D1038" i="129"/>
  <c r="E1038" i="129" s="1"/>
  <c r="D1006" i="129"/>
  <c r="E1006" i="129" s="1"/>
  <c r="D974" i="129"/>
  <c r="E974" i="129" s="1"/>
  <c r="D942" i="129"/>
  <c r="E942" i="129" s="1"/>
  <c r="F1112" i="129"/>
  <c r="G1112" i="129" s="1"/>
  <c r="F1089" i="129"/>
  <c r="G1089" i="129" s="1"/>
  <c r="F1070" i="129"/>
  <c r="G1070" i="129" s="1"/>
  <c r="F1048" i="129"/>
  <c r="G1048" i="129" s="1"/>
  <c r="F1025" i="129"/>
  <c r="G1025" i="129" s="1"/>
  <c r="F1006" i="129"/>
  <c r="G1006" i="129" s="1"/>
  <c r="F984" i="129"/>
  <c r="G984" i="129" s="1"/>
  <c r="F961" i="129"/>
  <c r="G961" i="129" s="1"/>
  <c r="F942" i="129"/>
  <c r="G942" i="129" s="1"/>
  <c r="F1867" i="129"/>
  <c r="G1867" i="129" s="1"/>
  <c r="F1896" i="129"/>
  <c r="G1896" i="129" s="1"/>
  <c r="D673" i="129"/>
  <c r="E673" i="129" s="1"/>
  <c r="D918" i="129"/>
  <c r="E918" i="129" s="1"/>
  <c r="D790" i="129"/>
  <c r="E790" i="129" s="1"/>
  <c r="F853" i="129"/>
  <c r="G853" i="129" s="1"/>
  <c r="D1097" i="129"/>
  <c r="E1097" i="129" s="1"/>
  <c r="D1065" i="129"/>
  <c r="E1065" i="129" s="1"/>
  <c r="D1033" i="129"/>
  <c r="E1033" i="129" s="1"/>
  <c r="D1001" i="129"/>
  <c r="E1001" i="129" s="1"/>
  <c r="D969" i="129"/>
  <c r="E969" i="129" s="1"/>
  <c r="D937" i="129"/>
  <c r="E937" i="129" s="1"/>
  <c r="F1110" i="129"/>
  <c r="G1110" i="129" s="1"/>
  <c r="F1088" i="129"/>
  <c r="G1088" i="129" s="1"/>
  <c r="F1065" i="129"/>
  <c r="G1065" i="129" s="1"/>
  <c r="F1046" i="129"/>
  <c r="G1046" i="129" s="1"/>
  <c r="F1024" i="129"/>
  <c r="G1024" i="129" s="1"/>
  <c r="F1001" i="129"/>
  <c r="G1001" i="129" s="1"/>
  <c r="F982" i="129"/>
  <c r="G982" i="129" s="1"/>
  <c r="F960" i="129"/>
  <c r="G960" i="129" s="1"/>
  <c r="F937" i="129"/>
  <c r="G937" i="129" s="1"/>
  <c r="D641" i="129"/>
  <c r="E641" i="129" s="1"/>
  <c r="D902" i="129"/>
  <c r="E902" i="129" s="1"/>
  <c r="D774" i="129"/>
  <c r="E774" i="129" s="1"/>
  <c r="D1094" i="129"/>
  <c r="E1094" i="129" s="1"/>
  <c r="D1062" i="129"/>
  <c r="E1062" i="129" s="1"/>
  <c r="D1030" i="129"/>
  <c r="E1030" i="129" s="1"/>
  <c r="D998" i="129"/>
  <c r="E998" i="129" s="1"/>
  <c r="D966" i="129"/>
  <c r="E966" i="129" s="1"/>
  <c r="D934" i="129"/>
  <c r="E934" i="129" s="1"/>
  <c r="F1105" i="129"/>
  <c r="G1105" i="129" s="1"/>
  <c r="F1086" i="129"/>
  <c r="G1086" i="129" s="1"/>
  <c r="F1064" i="129"/>
  <c r="G1064" i="129" s="1"/>
  <c r="F1041" i="129"/>
  <c r="G1041" i="129" s="1"/>
  <c r="F1022" i="129"/>
  <c r="G1022" i="129" s="1"/>
  <c r="F1000" i="129"/>
  <c r="G1000" i="129" s="1"/>
  <c r="F977" i="129"/>
  <c r="G977" i="129" s="1"/>
  <c r="F958" i="129"/>
  <c r="G958" i="129" s="1"/>
  <c r="F936" i="129"/>
  <c r="G936" i="129" s="1"/>
  <c r="F1119" i="129"/>
  <c r="G1119" i="129" s="1"/>
  <c r="F1111" i="129"/>
  <c r="G1111" i="129" s="1"/>
  <c r="F1103" i="129"/>
  <c r="G1103" i="129" s="1"/>
  <c r="F1095" i="129"/>
  <c r="G1095" i="129" s="1"/>
  <c r="F1087" i="129"/>
  <c r="G1087" i="129" s="1"/>
  <c r="F1079" i="129"/>
  <c r="G1079" i="129" s="1"/>
  <c r="F1071" i="129"/>
  <c r="G1071" i="129" s="1"/>
  <c r="F1063" i="129"/>
  <c r="G1063" i="129" s="1"/>
  <c r="F1055" i="129"/>
  <c r="G1055" i="129" s="1"/>
  <c r="F1047" i="129"/>
  <c r="G1047" i="129" s="1"/>
  <c r="F1039" i="129"/>
  <c r="G1039" i="129" s="1"/>
  <c r="F1031" i="129"/>
  <c r="G1031" i="129" s="1"/>
  <c r="F1023" i="129"/>
  <c r="G1023" i="129" s="1"/>
  <c r="F1015" i="129"/>
  <c r="G1015" i="129" s="1"/>
  <c r="F1007" i="129"/>
  <c r="G1007" i="129" s="1"/>
  <c r="F999" i="129"/>
  <c r="G999" i="129" s="1"/>
  <c r="F991" i="129"/>
  <c r="G991" i="129" s="1"/>
  <c r="F983" i="129"/>
  <c r="G983" i="129" s="1"/>
  <c r="F975" i="129"/>
  <c r="G975" i="129" s="1"/>
  <c r="F967" i="129"/>
  <c r="G967" i="129" s="1"/>
  <c r="F959" i="129"/>
  <c r="G959" i="129" s="1"/>
  <c r="F951" i="129"/>
  <c r="G951" i="129" s="1"/>
  <c r="F943" i="129"/>
  <c r="G943" i="129" s="1"/>
  <c r="F935" i="129"/>
  <c r="G935" i="129" s="1"/>
  <c r="F1117" i="129"/>
  <c r="G1117" i="129" s="1"/>
  <c r="F1109" i="129"/>
  <c r="G1109" i="129" s="1"/>
  <c r="F1101" i="129"/>
  <c r="G1101" i="129" s="1"/>
  <c r="F1093" i="129"/>
  <c r="G1093" i="129" s="1"/>
  <c r="F1085" i="129"/>
  <c r="G1085" i="129" s="1"/>
  <c r="F1077" i="129"/>
  <c r="G1077" i="129" s="1"/>
  <c r="F1069" i="129"/>
  <c r="G1069" i="129" s="1"/>
  <c r="F1061" i="129"/>
  <c r="G1061" i="129" s="1"/>
  <c r="F1053" i="129"/>
  <c r="G1053" i="129" s="1"/>
  <c r="F1045" i="129"/>
  <c r="G1045" i="129" s="1"/>
  <c r="F1037" i="129"/>
  <c r="G1037" i="129" s="1"/>
  <c r="F1029" i="129"/>
  <c r="G1029" i="129" s="1"/>
  <c r="F1021" i="129"/>
  <c r="G1021" i="129" s="1"/>
  <c r="F1013" i="129"/>
  <c r="G1013" i="129" s="1"/>
  <c r="F1005" i="129"/>
  <c r="G1005" i="129" s="1"/>
  <c r="F997" i="129"/>
  <c r="G997" i="129" s="1"/>
  <c r="F989" i="129"/>
  <c r="G989" i="129" s="1"/>
  <c r="F981" i="129"/>
  <c r="G981" i="129" s="1"/>
  <c r="F973" i="129"/>
  <c r="G973" i="129" s="1"/>
  <c r="F965" i="129"/>
  <c r="G965" i="129" s="1"/>
  <c r="F957" i="129"/>
  <c r="G957" i="129" s="1"/>
  <c r="F949" i="129"/>
  <c r="G949" i="129" s="1"/>
  <c r="F941" i="129"/>
  <c r="G941" i="129" s="1"/>
  <c r="F933" i="129"/>
  <c r="G933" i="129" s="1"/>
  <c r="F1124" i="129"/>
  <c r="G1124" i="129" s="1"/>
  <c r="F1116" i="129"/>
  <c r="G1116" i="129" s="1"/>
  <c r="F1108" i="129"/>
  <c r="G1108" i="129" s="1"/>
  <c r="F1100" i="129"/>
  <c r="G1100" i="129" s="1"/>
  <c r="F1092" i="129"/>
  <c r="G1092" i="129" s="1"/>
  <c r="F1084" i="129"/>
  <c r="G1084" i="129" s="1"/>
  <c r="F1076" i="129"/>
  <c r="G1076" i="129" s="1"/>
  <c r="F1068" i="129"/>
  <c r="G1068" i="129" s="1"/>
  <c r="F1060" i="129"/>
  <c r="G1060" i="129" s="1"/>
  <c r="F1052" i="129"/>
  <c r="G1052" i="129" s="1"/>
  <c r="F1044" i="129"/>
  <c r="G1044" i="129" s="1"/>
  <c r="F1036" i="129"/>
  <c r="G1036" i="129" s="1"/>
  <c r="F1028" i="129"/>
  <c r="G1028" i="129" s="1"/>
  <c r="F1020" i="129"/>
  <c r="G1020" i="129" s="1"/>
  <c r="F1012" i="129"/>
  <c r="G1012" i="129" s="1"/>
  <c r="F1004" i="129"/>
  <c r="G1004" i="129" s="1"/>
  <c r="F996" i="129"/>
  <c r="G996" i="129" s="1"/>
  <c r="F988" i="129"/>
  <c r="G988" i="129" s="1"/>
  <c r="F980" i="129"/>
  <c r="G980" i="129" s="1"/>
  <c r="F972" i="129"/>
  <c r="G972" i="129" s="1"/>
  <c r="F964" i="129"/>
  <c r="G964" i="129" s="1"/>
  <c r="F956" i="129"/>
  <c r="G956" i="129" s="1"/>
  <c r="F948" i="129"/>
  <c r="G948" i="129" s="1"/>
  <c r="F940" i="129"/>
  <c r="G940" i="129" s="1"/>
  <c r="F932" i="129"/>
  <c r="G932" i="129" s="1"/>
  <c r="F1123" i="129"/>
  <c r="G1123" i="129" s="1"/>
  <c r="F1115" i="129"/>
  <c r="G1115" i="129" s="1"/>
  <c r="F1107" i="129"/>
  <c r="G1107" i="129" s="1"/>
  <c r="F1099" i="129"/>
  <c r="G1099" i="129" s="1"/>
  <c r="F1091" i="129"/>
  <c r="G1091" i="129" s="1"/>
  <c r="F1083" i="129"/>
  <c r="G1083" i="129" s="1"/>
  <c r="F1075" i="129"/>
  <c r="G1075" i="129" s="1"/>
  <c r="F1067" i="129"/>
  <c r="G1067" i="129" s="1"/>
  <c r="F1059" i="129"/>
  <c r="G1059" i="129" s="1"/>
  <c r="F1051" i="129"/>
  <c r="G1051" i="129" s="1"/>
  <c r="F1043" i="129"/>
  <c r="G1043" i="129" s="1"/>
  <c r="F1035" i="129"/>
  <c r="G1035" i="129" s="1"/>
  <c r="F1027" i="129"/>
  <c r="G1027" i="129" s="1"/>
  <c r="F1019" i="129"/>
  <c r="G1019" i="129" s="1"/>
  <c r="F1011" i="129"/>
  <c r="G1011" i="129" s="1"/>
  <c r="F1003" i="129"/>
  <c r="G1003" i="129" s="1"/>
  <c r="F995" i="129"/>
  <c r="G995" i="129" s="1"/>
  <c r="F987" i="129"/>
  <c r="G987" i="129" s="1"/>
  <c r="F979" i="129"/>
  <c r="G979" i="129" s="1"/>
  <c r="F971" i="129"/>
  <c r="G971" i="129" s="1"/>
  <c r="F963" i="129"/>
  <c r="G963" i="129" s="1"/>
  <c r="F955" i="129"/>
  <c r="G955" i="129" s="1"/>
  <c r="F947" i="129"/>
  <c r="G947" i="129" s="1"/>
  <c r="F939" i="129"/>
  <c r="G939" i="129" s="1"/>
  <c r="F931" i="129"/>
  <c r="G931" i="129" s="1"/>
  <c r="F1122" i="129"/>
  <c r="G1122" i="129" s="1"/>
  <c r="F1114" i="129"/>
  <c r="G1114" i="129" s="1"/>
  <c r="F1106" i="129"/>
  <c r="G1106" i="129" s="1"/>
  <c r="F1098" i="129"/>
  <c r="G1098" i="129" s="1"/>
  <c r="F1090" i="129"/>
  <c r="G1090" i="129" s="1"/>
  <c r="F1082" i="129"/>
  <c r="G1082" i="129" s="1"/>
  <c r="F1074" i="129"/>
  <c r="G1074" i="129" s="1"/>
  <c r="F1066" i="129"/>
  <c r="G1066" i="129" s="1"/>
  <c r="F1058" i="129"/>
  <c r="G1058" i="129" s="1"/>
  <c r="F1050" i="129"/>
  <c r="G1050" i="129" s="1"/>
  <c r="F1042" i="129"/>
  <c r="G1042" i="129" s="1"/>
  <c r="F1034" i="129"/>
  <c r="G1034" i="129" s="1"/>
  <c r="F1026" i="129"/>
  <c r="G1026" i="129" s="1"/>
  <c r="F1018" i="129"/>
  <c r="G1018" i="129" s="1"/>
  <c r="F1010" i="129"/>
  <c r="G1010" i="129" s="1"/>
  <c r="F1002" i="129"/>
  <c r="G1002" i="129" s="1"/>
  <c r="F994" i="129"/>
  <c r="G994" i="129" s="1"/>
  <c r="F986" i="129"/>
  <c r="G986" i="129" s="1"/>
  <c r="F978" i="129"/>
  <c r="G978" i="129" s="1"/>
  <c r="F970" i="129"/>
  <c r="G970" i="129" s="1"/>
  <c r="F962" i="129"/>
  <c r="G962" i="129" s="1"/>
  <c r="F954" i="129"/>
  <c r="G954" i="129" s="1"/>
  <c r="F946" i="129"/>
  <c r="G946" i="129" s="1"/>
  <c r="F938" i="129"/>
  <c r="G938" i="129" s="1"/>
  <c r="D1120" i="129"/>
  <c r="E1120" i="129" s="1"/>
  <c r="D1112" i="129"/>
  <c r="E1112" i="129" s="1"/>
  <c r="D1104" i="129"/>
  <c r="E1104" i="129" s="1"/>
  <c r="D1096" i="129"/>
  <c r="E1096" i="129" s="1"/>
  <c r="D1088" i="129"/>
  <c r="E1088" i="129" s="1"/>
  <c r="D1080" i="129"/>
  <c r="E1080" i="129" s="1"/>
  <c r="D1072" i="129"/>
  <c r="E1072" i="129" s="1"/>
  <c r="D1064" i="129"/>
  <c r="E1064" i="129" s="1"/>
  <c r="D1056" i="129"/>
  <c r="E1056" i="129" s="1"/>
  <c r="D1048" i="129"/>
  <c r="E1048" i="129" s="1"/>
  <c r="D1040" i="129"/>
  <c r="E1040" i="129" s="1"/>
  <c r="D1032" i="129"/>
  <c r="E1032" i="129" s="1"/>
  <c r="D1024" i="129"/>
  <c r="E1024" i="129" s="1"/>
  <c r="D1016" i="129"/>
  <c r="E1016" i="129" s="1"/>
  <c r="D1008" i="129"/>
  <c r="E1008" i="129" s="1"/>
  <c r="D1000" i="129"/>
  <c r="E1000" i="129" s="1"/>
  <c r="D992" i="129"/>
  <c r="E992" i="129" s="1"/>
  <c r="D984" i="129"/>
  <c r="E984" i="129" s="1"/>
  <c r="D976" i="129"/>
  <c r="E976" i="129" s="1"/>
  <c r="D968" i="129"/>
  <c r="E968" i="129" s="1"/>
  <c r="D960" i="129"/>
  <c r="E960" i="129" s="1"/>
  <c r="D952" i="129"/>
  <c r="E952" i="129" s="1"/>
  <c r="D944" i="129"/>
  <c r="E944" i="129" s="1"/>
  <c r="D936" i="129"/>
  <c r="E936" i="129" s="1"/>
  <c r="D1119" i="129"/>
  <c r="E1119" i="129" s="1"/>
  <c r="D1111" i="129"/>
  <c r="E1111" i="129" s="1"/>
  <c r="D1103" i="129"/>
  <c r="E1103" i="129" s="1"/>
  <c r="D1095" i="129"/>
  <c r="E1095" i="129" s="1"/>
  <c r="D1087" i="129"/>
  <c r="E1087" i="129" s="1"/>
  <c r="D1079" i="129"/>
  <c r="E1079" i="129" s="1"/>
  <c r="D1071" i="129"/>
  <c r="E1071" i="129" s="1"/>
  <c r="D1063" i="129"/>
  <c r="E1063" i="129" s="1"/>
  <c r="D1055" i="129"/>
  <c r="E1055" i="129" s="1"/>
  <c r="D1047" i="129"/>
  <c r="E1047" i="129" s="1"/>
  <c r="D1039" i="129"/>
  <c r="E1039" i="129" s="1"/>
  <c r="D1031" i="129"/>
  <c r="E1031" i="129" s="1"/>
  <c r="D1023" i="129"/>
  <c r="E1023" i="129" s="1"/>
  <c r="D1015" i="129"/>
  <c r="E1015" i="129" s="1"/>
  <c r="D1007" i="129"/>
  <c r="E1007" i="129" s="1"/>
  <c r="D999" i="129"/>
  <c r="E999" i="129" s="1"/>
  <c r="D991" i="129"/>
  <c r="E991" i="129" s="1"/>
  <c r="D983" i="129"/>
  <c r="E983" i="129" s="1"/>
  <c r="D975" i="129"/>
  <c r="E975" i="129" s="1"/>
  <c r="D967" i="129"/>
  <c r="E967" i="129" s="1"/>
  <c r="D959" i="129"/>
  <c r="E959" i="129" s="1"/>
  <c r="D951" i="129"/>
  <c r="E951" i="129" s="1"/>
  <c r="D943" i="129"/>
  <c r="E943" i="129" s="1"/>
  <c r="D935" i="129"/>
  <c r="E935" i="129" s="1"/>
  <c r="D1117" i="129"/>
  <c r="E1117" i="129" s="1"/>
  <c r="D1109" i="129"/>
  <c r="E1109" i="129" s="1"/>
  <c r="D1101" i="129"/>
  <c r="E1101" i="129" s="1"/>
  <c r="D1093" i="129"/>
  <c r="E1093" i="129" s="1"/>
  <c r="D1085" i="129"/>
  <c r="E1085" i="129" s="1"/>
  <c r="D1077" i="129"/>
  <c r="E1077" i="129" s="1"/>
  <c r="D1069" i="129"/>
  <c r="E1069" i="129" s="1"/>
  <c r="D1061" i="129"/>
  <c r="E1061" i="129" s="1"/>
  <c r="D1053" i="129"/>
  <c r="E1053" i="129" s="1"/>
  <c r="D1045" i="129"/>
  <c r="E1045" i="129" s="1"/>
  <c r="D1037" i="129"/>
  <c r="E1037" i="129" s="1"/>
  <c r="D1029" i="129"/>
  <c r="E1029" i="129" s="1"/>
  <c r="D1021" i="129"/>
  <c r="E1021" i="129" s="1"/>
  <c r="D1013" i="129"/>
  <c r="E1013" i="129" s="1"/>
  <c r="D1005" i="129"/>
  <c r="E1005" i="129" s="1"/>
  <c r="D997" i="129"/>
  <c r="E997" i="129" s="1"/>
  <c r="D989" i="129"/>
  <c r="E989" i="129" s="1"/>
  <c r="D981" i="129"/>
  <c r="E981" i="129" s="1"/>
  <c r="D973" i="129"/>
  <c r="E973" i="129" s="1"/>
  <c r="D965" i="129"/>
  <c r="E965" i="129" s="1"/>
  <c r="D957" i="129"/>
  <c r="E957" i="129" s="1"/>
  <c r="D949" i="129"/>
  <c r="E949" i="129" s="1"/>
  <c r="D941" i="129"/>
  <c r="E941" i="129" s="1"/>
  <c r="D933" i="129"/>
  <c r="E933" i="129" s="1"/>
  <c r="D1124" i="129"/>
  <c r="E1124" i="129" s="1"/>
  <c r="D1116" i="129"/>
  <c r="E1116" i="129" s="1"/>
  <c r="D1108" i="129"/>
  <c r="E1108" i="129" s="1"/>
  <c r="D1100" i="129"/>
  <c r="E1100" i="129" s="1"/>
  <c r="D1092" i="129"/>
  <c r="E1092" i="129" s="1"/>
  <c r="D1084" i="129"/>
  <c r="E1084" i="129" s="1"/>
  <c r="D1076" i="129"/>
  <c r="E1076" i="129" s="1"/>
  <c r="D1068" i="129"/>
  <c r="E1068" i="129" s="1"/>
  <c r="D1060" i="129"/>
  <c r="E1060" i="129" s="1"/>
  <c r="D1052" i="129"/>
  <c r="E1052" i="129" s="1"/>
  <c r="D1044" i="129"/>
  <c r="E1044" i="129" s="1"/>
  <c r="D1036" i="129"/>
  <c r="E1036" i="129" s="1"/>
  <c r="D1028" i="129"/>
  <c r="E1028" i="129" s="1"/>
  <c r="D1020" i="129"/>
  <c r="E1020" i="129" s="1"/>
  <c r="D1012" i="129"/>
  <c r="E1012" i="129" s="1"/>
  <c r="D1004" i="129"/>
  <c r="E1004" i="129" s="1"/>
  <c r="D996" i="129"/>
  <c r="E996" i="129" s="1"/>
  <c r="D988" i="129"/>
  <c r="E988" i="129" s="1"/>
  <c r="D980" i="129"/>
  <c r="E980" i="129" s="1"/>
  <c r="D972" i="129"/>
  <c r="E972" i="129" s="1"/>
  <c r="D964" i="129"/>
  <c r="E964" i="129" s="1"/>
  <c r="D956" i="129"/>
  <c r="E956" i="129" s="1"/>
  <c r="D948" i="129"/>
  <c r="E948" i="129" s="1"/>
  <c r="D940" i="129"/>
  <c r="E940" i="129" s="1"/>
  <c r="D932" i="129"/>
  <c r="E932" i="129" s="1"/>
  <c r="D1123" i="129"/>
  <c r="E1123" i="129" s="1"/>
  <c r="D1115" i="129"/>
  <c r="E1115" i="129" s="1"/>
  <c r="D1107" i="129"/>
  <c r="E1107" i="129" s="1"/>
  <c r="D1099" i="129"/>
  <c r="E1099" i="129" s="1"/>
  <c r="D1091" i="129"/>
  <c r="E1091" i="129" s="1"/>
  <c r="D1083" i="129"/>
  <c r="E1083" i="129" s="1"/>
  <c r="D1075" i="129"/>
  <c r="E1075" i="129" s="1"/>
  <c r="D1067" i="129"/>
  <c r="E1067" i="129" s="1"/>
  <c r="D1059" i="129"/>
  <c r="E1059" i="129" s="1"/>
  <c r="D1051" i="129"/>
  <c r="E1051" i="129" s="1"/>
  <c r="D1043" i="129"/>
  <c r="E1043" i="129" s="1"/>
  <c r="D1035" i="129"/>
  <c r="E1035" i="129" s="1"/>
  <c r="D1027" i="129"/>
  <c r="E1027" i="129" s="1"/>
  <c r="D1019" i="129"/>
  <c r="E1019" i="129" s="1"/>
  <c r="D1011" i="129"/>
  <c r="E1011" i="129" s="1"/>
  <c r="D1003" i="129"/>
  <c r="E1003" i="129" s="1"/>
  <c r="D995" i="129"/>
  <c r="E995" i="129" s="1"/>
  <c r="D987" i="129"/>
  <c r="E987" i="129" s="1"/>
  <c r="D979" i="129"/>
  <c r="E979" i="129" s="1"/>
  <c r="D971" i="129"/>
  <c r="E971" i="129" s="1"/>
  <c r="D963" i="129"/>
  <c r="E963" i="129" s="1"/>
  <c r="D955" i="129"/>
  <c r="E955" i="129" s="1"/>
  <c r="D947" i="129"/>
  <c r="E947" i="129" s="1"/>
  <c r="D939" i="129"/>
  <c r="E939" i="129" s="1"/>
  <c r="D931" i="129"/>
  <c r="E931" i="129" s="1"/>
  <c r="D1122" i="129"/>
  <c r="E1122" i="129" s="1"/>
  <c r="D1114" i="129"/>
  <c r="E1114" i="129" s="1"/>
  <c r="D1106" i="129"/>
  <c r="E1106" i="129" s="1"/>
  <c r="D1098" i="129"/>
  <c r="E1098" i="129" s="1"/>
  <c r="D1090" i="129"/>
  <c r="E1090" i="129" s="1"/>
  <c r="D1082" i="129"/>
  <c r="E1082" i="129" s="1"/>
  <c r="D1074" i="129"/>
  <c r="E1074" i="129" s="1"/>
  <c r="D1066" i="129"/>
  <c r="E1066" i="129" s="1"/>
  <c r="D1058" i="129"/>
  <c r="E1058" i="129" s="1"/>
  <c r="D1050" i="129"/>
  <c r="E1050" i="129" s="1"/>
  <c r="D1042" i="129"/>
  <c r="E1042" i="129" s="1"/>
  <c r="D1034" i="129"/>
  <c r="E1034" i="129" s="1"/>
  <c r="D1026" i="129"/>
  <c r="E1026" i="129" s="1"/>
  <c r="D1018" i="129"/>
  <c r="E1018" i="129" s="1"/>
  <c r="D1010" i="129"/>
  <c r="E1010" i="129" s="1"/>
  <c r="D1002" i="129"/>
  <c r="E1002" i="129" s="1"/>
  <c r="D994" i="129"/>
  <c r="E994" i="129" s="1"/>
  <c r="D986" i="129"/>
  <c r="E986" i="129" s="1"/>
  <c r="D978" i="129"/>
  <c r="E978" i="129" s="1"/>
  <c r="D970" i="129"/>
  <c r="E970" i="129" s="1"/>
  <c r="D962" i="129"/>
  <c r="E962" i="129" s="1"/>
  <c r="D954" i="129"/>
  <c r="E954" i="129" s="1"/>
  <c r="D946" i="129"/>
  <c r="E946" i="129" s="1"/>
  <c r="D938" i="129"/>
  <c r="E938" i="129" s="1"/>
  <c r="D368" i="129"/>
  <c r="E368" i="129" s="1"/>
  <c r="D377" i="129"/>
  <c r="E377" i="129" s="1"/>
  <c r="D386" i="129"/>
  <c r="E386" i="129" s="1"/>
  <c r="D395" i="129"/>
  <c r="E395" i="129" s="1"/>
  <c r="D404" i="129"/>
  <c r="E404" i="129" s="1"/>
  <c r="D413" i="129"/>
  <c r="E413" i="129" s="1"/>
  <c r="D423" i="129"/>
  <c r="E423" i="129" s="1"/>
  <c r="D432" i="129"/>
  <c r="E432" i="129" s="1"/>
  <c r="D441" i="129"/>
  <c r="E441" i="129" s="1"/>
  <c r="D450" i="129"/>
  <c r="E450" i="129" s="1"/>
  <c r="D459" i="129"/>
  <c r="E459" i="129" s="1"/>
  <c r="D469" i="129"/>
  <c r="E469" i="129" s="1"/>
  <c r="D480" i="129"/>
  <c r="E480" i="129" s="1"/>
  <c r="D491" i="129"/>
  <c r="E491" i="129" s="1"/>
  <c r="D501" i="129"/>
  <c r="E501" i="129" s="1"/>
  <c r="D512" i="129"/>
  <c r="E512" i="129" s="1"/>
  <c r="D523" i="129"/>
  <c r="E523" i="129" s="1"/>
  <c r="D533" i="129"/>
  <c r="E533" i="129" s="1"/>
  <c r="D544" i="129"/>
  <c r="E544" i="129" s="1"/>
  <c r="D555" i="129"/>
  <c r="E555" i="129" s="1"/>
  <c r="F366" i="129"/>
  <c r="G366" i="129" s="1"/>
  <c r="F377" i="129"/>
  <c r="G377" i="129" s="1"/>
  <c r="F388" i="129"/>
  <c r="G388" i="129" s="1"/>
  <c r="F398" i="129"/>
  <c r="G398" i="129" s="1"/>
  <c r="F409" i="129"/>
  <c r="G409" i="129" s="1"/>
  <c r="F420" i="129"/>
  <c r="G420" i="129" s="1"/>
  <c r="F430" i="129"/>
  <c r="G430" i="129" s="1"/>
  <c r="F441" i="129"/>
  <c r="G441" i="129" s="1"/>
  <c r="F452" i="129"/>
  <c r="G452" i="129" s="1"/>
  <c r="F462" i="129"/>
  <c r="G462" i="129" s="1"/>
  <c r="F473" i="129"/>
  <c r="G473" i="129" s="1"/>
  <c r="F484" i="129"/>
  <c r="G484" i="129" s="1"/>
  <c r="F494" i="129"/>
  <c r="G494" i="129" s="1"/>
  <c r="F505" i="129"/>
  <c r="G505" i="129" s="1"/>
  <c r="F517" i="129"/>
  <c r="G517" i="129" s="1"/>
  <c r="F528" i="129"/>
  <c r="G528" i="129" s="1"/>
  <c r="F541" i="129"/>
  <c r="G541" i="129" s="1"/>
  <c r="F553" i="129"/>
  <c r="G553" i="129" s="1"/>
  <c r="D369" i="129"/>
  <c r="E369" i="129" s="1"/>
  <c r="D378" i="129"/>
  <c r="E378" i="129" s="1"/>
  <c r="D387" i="129"/>
  <c r="E387" i="129" s="1"/>
  <c r="D396" i="129"/>
  <c r="E396" i="129" s="1"/>
  <c r="D405" i="129"/>
  <c r="E405" i="129" s="1"/>
  <c r="D415" i="129"/>
  <c r="E415" i="129" s="1"/>
  <c r="D424" i="129"/>
  <c r="E424" i="129" s="1"/>
  <c r="D433" i="129"/>
  <c r="E433" i="129" s="1"/>
  <c r="D442" i="129"/>
  <c r="E442" i="129" s="1"/>
  <c r="D451" i="129"/>
  <c r="E451" i="129" s="1"/>
  <c r="D460" i="129"/>
  <c r="E460" i="129" s="1"/>
  <c r="D471" i="129"/>
  <c r="E471" i="129" s="1"/>
  <c r="D481" i="129"/>
  <c r="E481" i="129" s="1"/>
  <c r="D492" i="129"/>
  <c r="E492" i="129" s="1"/>
  <c r="D503" i="129"/>
  <c r="E503" i="129" s="1"/>
  <c r="D513" i="129"/>
  <c r="E513" i="129" s="1"/>
  <c r="D524" i="129"/>
  <c r="E524" i="129" s="1"/>
  <c r="D535" i="129"/>
  <c r="E535" i="129" s="1"/>
  <c r="D545" i="129"/>
  <c r="E545" i="129" s="1"/>
  <c r="F368" i="129"/>
  <c r="G368" i="129" s="1"/>
  <c r="F378" i="129"/>
  <c r="G378" i="129" s="1"/>
  <c r="F389" i="129"/>
  <c r="G389" i="129" s="1"/>
  <c r="F400" i="129"/>
  <c r="G400" i="129" s="1"/>
  <c r="F410" i="129"/>
  <c r="G410" i="129" s="1"/>
  <c r="F421" i="129"/>
  <c r="G421" i="129" s="1"/>
  <c r="F432" i="129"/>
  <c r="G432" i="129" s="1"/>
  <c r="F442" i="129"/>
  <c r="G442" i="129" s="1"/>
  <c r="F453" i="129"/>
  <c r="G453" i="129" s="1"/>
  <c r="F464" i="129"/>
  <c r="G464" i="129" s="1"/>
  <c r="F474" i="129"/>
  <c r="G474" i="129" s="1"/>
  <c r="F485" i="129"/>
  <c r="G485" i="129" s="1"/>
  <c r="F496" i="129"/>
  <c r="G496" i="129" s="1"/>
  <c r="F506" i="129"/>
  <c r="G506" i="129" s="1"/>
  <c r="F518" i="129"/>
  <c r="G518" i="129" s="1"/>
  <c r="F531" i="129"/>
  <c r="G531" i="129" s="1"/>
  <c r="F542" i="129"/>
  <c r="G542" i="129" s="1"/>
  <c r="F555" i="129"/>
  <c r="G555" i="129" s="1"/>
  <c r="D558" i="129"/>
  <c r="E558" i="129" s="1"/>
  <c r="D550" i="129"/>
  <c r="E550" i="129" s="1"/>
  <c r="D542" i="129"/>
  <c r="E542" i="129" s="1"/>
  <c r="D534" i="129"/>
  <c r="E534" i="129" s="1"/>
  <c r="D526" i="129"/>
  <c r="E526" i="129" s="1"/>
  <c r="D518" i="129"/>
  <c r="E518" i="129" s="1"/>
  <c r="D510" i="129"/>
  <c r="E510" i="129" s="1"/>
  <c r="D502" i="129"/>
  <c r="E502" i="129" s="1"/>
  <c r="D494" i="129"/>
  <c r="E494" i="129" s="1"/>
  <c r="D486" i="129"/>
  <c r="E486" i="129" s="1"/>
  <c r="D478" i="129"/>
  <c r="E478" i="129" s="1"/>
  <c r="D470" i="129"/>
  <c r="E470" i="129" s="1"/>
  <c r="D462" i="129"/>
  <c r="E462" i="129" s="1"/>
  <c r="D454" i="129"/>
  <c r="E454" i="129" s="1"/>
  <c r="D446" i="129"/>
  <c r="E446" i="129" s="1"/>
  <c r="D438" i="129"/>
  <c r="E438" i="129" s="1"/>
  <c r="D430" i="129"/>
  <c r="E430" i="129" s="1"/>
  <c r="D422" i="129"/>
  <c r="E422" i="129" s="1"/>
  <c r="D414" i="129"/>
  <c r="E414" i="129" s="1"/>
  <c r="D406" i="129"/>
  <c r="E406" i="129" s="1"/>
  <c r="D398" i="129"/>
  <c r="E398" i="129" s="1"/>
  <c r="D390" i="129"/>
  <c r="E390" i="129" s="1"/>
  <c r="D382" i="129"/>
  <c r="E382" i="129" s="1"/>
  <c r="D374" i="129"/>
  <c r="E374" i="129" s="1"/>
  <c r="D366" i="129"/>
  <c r="E366" i="129" s="1"/>
  <c r="D554" i="129"/>
  <c r="E554" i="129" s="1"/>
  <c r="D546" i="129"/>
  <c r="E546" i="129" s="1"/>
  <c r="D538" i="129"/>
  <c r="E538" i="129" s="1"/>
  <c r="D530" i="129"/>
  <c r="E530" i="129" s="1"/>
  <c r="D522" i="129"/>
  <c r="E522" i="129" s="1"/>
  <c r="D514" i="129"/>
  <c r="E514" i="129" s="1"/>
  <c r="D506" i="129"/>
  <c r="E506" i="129" s="1"/>
  <c r="D498" i="129"/>
  <c r="E498" i="129" s="1"/>
  <c r="D490" i="129"/>
  <c r="E490" i="129" s="1"/>
  <c r="D482" i="129"/>
  <c r="E482" i="129" s="1"/>
  <c r="D474" i="129"/>
  <c r="E474" i="129" s="1"/>
  <c r="D466" i="129"/>
  <c r="E466" i="129" s="1"/>
  <c r="D371" i="129"/>
  <c r="E371" i="129" s="1"/>
  <c r="D380" i="129"/>
  <c r="E380" i="129" s="1"/>
  <c r="D389" i="129"/>
  <c r="E389" i="129" s="1"/>
  <c r="D399" i="129"/>
  <c r="E399" i="129" s="1"/>
  <c r="D408" i="129"/>
  <c r="E408" i="129" s="1"/>
  <c r="D417" i="129"/>
  <c r="E417" i="129" s="1"/>
  <c r="D426" i="129"/>
  <c r="E426" i="129" s="1"/>
  <c r="D435" i="129"/>
  <c r="E435" i="129" s="1"/>
  <c r="D444" i="129"/>
  <c r="E444" i="129" s="1"/>
  <c r="D453" i="129"/>
  <c r="E453" i="129" s="1"/>
  <c r="D463" i="129"/>
  <c r="E463" i="129" s="1"/>
  <c r="D473" i="129"/>
  <c r="E473" i="129" s="1"/>
  <c r="D484" i="129"/>
  <c r="E484" i="129" s="1"/>
  <c r="D495" i="129"/>
  <c r="E495" i="129" s="1"/>
  <c r="D505" i="129"/>
  <c r="E505" i="129" s="1"/>
  <c r="D516" i="129"/>
  <c r="E516" i="129" s="1"/>
  <c r="D527" i="129"/>
  <c r="E527" i="129" s="1"/>
  <c r="D537" i="129"/>
  <c r="E537" i="129" s="1"/>
  <c r="D548" i="129"/>
  <c r="E548" i="129" s="1"/>
  <c r="D559" i="129"/>
  <c r="E559" i="129" s="1"/>
  <c r="D363" i="129"/>
  <c r="E363" i="129" s="1"/>
  <c r="D372" i="129"/>
  <c r="E372" i="129" s="1"/>
  <c r="D381" i="129"/>
  <c r="E381" i="129" s="1"/>
  <c r="D391" i="129"/>
  <c r="E391" i="129" s="1"/>
  <c r="D400" i="129"/>
  <c r="E400" i="129" s="1"/>
  <c r="D409" i="129"/>
  <c r="E409" i="129" s="1"/>
  <c r="D418" i="129"/>
  <c r="E418" i="129" s="1"/>
  <c r="D427" i="129"/>
  <c r="E427" i="129" s="1"/>
  <c r="D436" i="129"/>
  <c r="E436" i="129" s="1"/>
  <c r="D445" i="129"/>
  <c r="E445" i="129" s="1"/>
  <c r="D455" i="129"/>
  <c r="E455" i="129" s="1"/>
  <c r="D464" i="129"/>
  <c r="E464" i="129" s="1"/>
  <c r="D475" i="129"/>
  <c r="E475" i="129" s="1"/>
  <c r="D485" i="129"/>
  <c r="E485" i="129" s="1"/>
  <c r="D496" i="129"/>
  <c r="E496" i="129" s="1"/>
  <c r="D507" i="129"/>
  <c r="E507" i="129" s="1"/>
  <c r="D517" i="129"/>
  <c r="E517" i="129" s="1"/>
  <c r="D528" i="129"/>
  <c r="E528" i="129" s="1"/>
  <c r="D539" i="129"/>
  <c r="E539" i="129" s="1"/>
  <c r="D549" i="129"/>
  <c r="E549" i="129" s="1"/>
  <c r="F372" i="129"/>
  <c r="G372" i="129" s="1"/>
  <c r="F382" i="129"/>
  <c r="G382" i="129" s="1"/>
  <c r="F393" i="129"/>
  <c r="G393" i="129" s="1"/>
  <c r="F404" i="129"/>
  <c r="G404" i="129" s="1"/>
  <c r="F414" i="129"/>
  <c r="G414" i="129" s="1"/>
  <c r="F425" i="129"/>
  <c r="G425" i="129" s="1"/>
  <c r="F436" i="129"/>
  <c r="G436" i="129" s="1"/>
  <c r="F446" i="129"/>
  <c r="G446" i="129" s="1"/>
  <c r="F457" i="129"/>
  <c r="G457" i="129" s="1"/>
  <c r="F468" i="129"/>
  <c r="G468" i="129" s="1"/>
  <c r="F478" i="129"/>
  <c r="G478" i="129" s="1"/>
  <c r="F489" i="129"/>
  <c r="G489" i="129" s="1"/>
  <c r="F500" i="129"/>
  <c r="G500" i="129" s="1"/>
  <c r="F510" i="129"/>
  <c r="G510" i="129" s="1"/>
  <c r="F523" i="129"/>
  <c r="G523" i="129" s="1"/>
  <c r="F535" i="129"/>
  <c r="G535" i="129" s="1"/>
  <c r="F547" i="129"/>
  <c r="G547" i="129" s="1"/>
  <c r="D364" i="129"/>
  <c r="E364" i="129" s="1"/>
  <c r="D373" i="129"/>
  <c r="E373" i="129" s="1"/>
  <c r="D383" i="129"/>
  <c r="E383" i="129" s="1"/>
  <c r="D392" i="129"/>
  <c r="E392" i="129" s="1"/>
  <c r="D401" i="129"/>
  <c r="E401" i="129" s="1"/>
  <c r="D410" i="129"/>
  <c r="E410" i="129" s="1"/>
  <c r="D419" i="129"/>
  <c r="E419" i="129" s="1"/>
  <c r="D428" i="129"/>
  <c r="E428" i="129" s="1"/>
  <c r="D437" i="129"/>
  <c r="E437" i="129" s="1"/>
  <c r="D447" i="129"/>
  <c r="E447" i="129" s="1"/>
  <c r="D456" i="129"/>
  <c r="E456" i="129" s="1"/>
  <c r="D465" i="129"/>
  <c r="E465" i="129" s="1"/>
  <c r="D476" i="129"/>
  <c r="E476" i="129" s="1"/>
  <c r="D487" i="129"/>
  <c r="E487" i="129" s="1"/>
  <c r="D497" i="129"/>
  <c r="E497" i="129" s="1"/>
  <c r="D508" i="129"/>
  <c r="E508" i="129" s="1"/>
  <c r="D519" i="129"/>
  <c r="E519" i="129" s="1"/>
  <c r="D529" i="129"/>
  <c r="E529" i="129" s="1"/>
  <c r="D540" i="129"/>
  <c r="E540" i="129" s="1"/>
  <c r="D551" i="129"/>
  <c r="E551" i="129" s="1"/>
  <c r="F554" i="129"/>
  <c r="G554" i="129" s="1"/>
  <c r="F546" i="129"/>
  <c r="G546" i="129" s="1"/>
  <c r="F538" i="129"/>
  <c r="G538" i="129" s="1"/>
  <c r="F530" i="129"/>
  <c r="G530" i="129" s="1"/>
  <c r="F522" i="129"/>
  <c r="G522" i="129" s="1"/>
  <c r="F514" i="129"/>
  <c r="G514" i="129" s="1"/>
  <c r="F557" i="129"/>
  <c r="G557" i="129" s="1"/>
  <c r="F548" i="129"/>
  <c r="G548" i="129" s="1"/>
  <c r="F539" i="129"/>
  <c r="G539" i="129" s="1"/>
  <c r="F529" i="129"/>
  <c r="G529" i="129" s="1"/>
  <c r="F520" i="129"/>
  <c r="G520" i="129" s="1"/>
  <c r="F511" i="129"/>
  <c r="G511" i="129" s="1"/>
  <c r="F503" i="129"/>
  <c r="G503" i="129" s="1"/>
  <c r="F495" i="129"/>
  <c r="G495" i="129" s="1"/>
  <c r="F487" i="129"/>
  <c r="G487" i="129" s="1"/>
  <c r="F479" i="129"/>
  <c r="G479" i="129" s="1"/>
  <c r="F471" i="129"/>
  <c r="G471" i="129" s="1"/>
  <c r="F463" i="129"/>
  <c r="G463" i="129" s="1"/>
  <c r="F455" i="129"/>
  <c r="G455" i="129" s="1"/>
  <c r="F447" i="129"/>
  <c r="G447" i="129" s="1"/>
  <c r="F439" i="129"/>
  <c r="G439" i="129" s="1"/>
  <c r="F431" i="129"/>
  <c r="G431" i="129" s="1"/>
  <c r="F423" i="129"/>
  <c r="G423" i="129" s="1"/>
  <c r="F415" i="129"/>
  <c r="G415" i="129" s="1"/>
  <c r="F407" i="129"/>
  <c r="G407" i="129" s="1"/>
  <c r="F399" i="129"/>
  <c r="G399" i="129" s="1"/>
  <c r="F391" i="129"/>
  <c r="G391" i="129" s="1"/>
  <c r="F383" i="129"/>
  <c r="G383" i="129" s="1"/>
  <c r="F375" i="129"/>
  <c r="G375" i="129" s="1"/>
  <c r="F367" i="129"/>
  <c r="G367" i="129" s="1"/>
  <c r="F552" i="129"/>
  <c r="G552" i="129" s="1"/>
  <c r="F543" i="129"/>
  <c r="G543" i="129" s="1"/>
  <c r="F534" i="129"/>
  <c r="G534" i="129" s="1"/>
  <c r="F525" i="129"/>
  <c r="G525" i="129" s="1"/>
  <c r="F516" i="129"/>
  <c r="G516" i="129" s="1"/>
  <c r="F507" i="129"/>
  <c r="G507" i="129" s="1"/>
  <c r="F499" i="129"/>
  <c r="G499" i="129" s="1"/>
  <c r="F491" i="129"/>
  <c r="G491" i="129" s="1"/>
  <c r="F483" i="129"/>
  <c r="G483" i="129" s="1"/>
  <c r="F475" i="129"/>
  <c r="G475" i="129" s="1"/>
  <c r="F467" i="129"/>
  <c r="G467" i="129" s="1"/>
  <c r="F459" i="129"/>
  <c r="G459" i="129" s="1"/>
  <c r="F451" i="129"/>
  <c r="G451" i="129" s="1"/>
  <c r="F443" i="129"/>
  <c r="G443" i="129" s="1"/>
  <c r="F435" i="129"/>
  <c r="G435" i="129" s="1"/>
  <c r="F427" i="129"/>
  <c r="G427" i="129" s="1"/>
  <c r="F419" i="129"/>
  <c r="G419" i="129" s="1"/>
  <c r="F411" i="129"/>
  <c r="G411" i="129" s="1"/>
  <c r="F403" i="129"/>
  <c r="G403" i="129" s="1"/>
  <c r="F395" i="129"/>
  <c r="G395" i="129" s="1"/>
  <c r="F387" i="129"/>
  <c r="G387" i="129" s="1"/>
  <c r="F379" i="129"/>
  <c r="G379" i="129" s="1"/>
  <c r="F371" i="129"/>
  <c r="G371" i="129" s="1"/>
  <c r="F363" i="129"/>
  <c r="G363" i="129" s="1"/>
  <c r="F373" i="129"/>
  <c r="G373" i="129" s="1"/>
  <c r="F384" i="129"/>
  <c r="G384" i="129" s="1"/>
  <c r="F394" i="129"/>
  <c r="G394" i="129" s="1"/>
  <c r="F405" i="129"/>
  <c r="G405" i="129" s="1"/>
  <c r="F416" i="129"/>
  <c r="G416" i="129" s="1"/>
  <c r="F426" i="129"/>
  <c r="G426" i="129" s="1"/>
  <c r="F437" i="129"/>
  <c r="G437" i="129" s="1"/>
  <c r="F448" i="129"/>
  <c r="G448" i="129" s="1"/>
  <c r="F458" i="129"/>
  <c r="G458" i="129" s="1"/>
  <c r="F469" i="129"/>
  <c r="G469" i="129" s="1"/>
  <c r="F480" i="129"/>
  <c r="G480" i="129" s="1"/>
  <c r="F490" i="129"/>
  <c r="G490" i="129" s="1"/>
  <c r="F501" i="129"/>
  <c r="G501" i="129" s="1"/>
  <c r="F512" i="129"/>
  <c r="G512" i="129" s="1"/>
  <c r="F524" i="129"/>
  <c r="G524" i="129" s="1"/>
  <c r="F536" i="129"/>
  <c r="G536" i="129" s="1"/>
  <c r="F549" i="129"/>
  <c r="G549" i="129" s="1"/>
  <c r="D1987" i="129"/>
  <c r="E1987" i="129" s="1"/>
  <c r="D1979" i="129"/>
  <c r="E1979" i="129" s="1"/>
  <c r="D1971" i="129"/>
  <c r="E1971" i="129" s="1"/>
  <c r="D1963" i="129"/>
  <c r="E1963" i="129" s="1"/>
  <c r="D1955" i="129"/>
  <c r="E1955" i="129" s="1"/>
  <c r="D1947" i="129"/>
  <c r="E1947" i="129" s="1"/>
  <c r="D1939" i="129"/>
  <c r="E1939" i="129" s="1"/>
  <c r="D1931" i="129"/>
  <c r="E1931" i="129" s="1"/>
  <c r="D1986" i="129"/>
  <c r="E1986" i="129" s="1"/>
  <c r="D1977" i="129"/>
  <c r="E1977" i="129" s="1"/>
  <c r="D1968" i="129"/>
  <c r="E1968" i="129" s="1"/>
  <c r="D1959" i="129"/>
  <c r="E1959" i="129" s="1"/>
  <c r="D1950" i="129"/>
  <c r="E1950" i="129" s="1"/>
  <c r="D1941" i="129"/>
  <c r="E1941" i="129" s="1"/>
  <c r="D1932" i="129"/>
  <c r="E1932" i="129" s="1"/>
  <c r="D1990" i="129"/>
  <c r="E1990" i="129" s="1"/>
  <c r="D1980" i="129"/>
  <c r="E1980" i="129" s="1"/>
  <c r="D1969" i="129"/>
  <c r="E1969" i="129" s="1"/>
  <c r="D1958" i="129"/>
  <c r="E1958" i="129" s="1"/>
  <c r="D1948" i="129"/>
  <c r="E1948" i="129" s="1"/>
  <c r="D1937" i="129"/>
  <c r="E1937" i="129" s="1"/>
  <c r="D1989" i="129"/>
  <c r="E1989" i="129" s="1"/>
  <c r="D1976" i="129"/>
  <c r="E1976" i="129" s="1"/>
  <c r="D1965" i="129"/>
  <c r="E1965" i="129" s="1"/>
  <c r="D1953" i="129"/>
  <c r="E1953" i="129" s="1"/>
  <c r="D1942" i="129"/>
  <c r="E1942" i="129" s="1"/>
  <c r="D1929" i="129"/>
  <c r="E1929" i="129" s="1"/>
  <c r="D1985" i="129"/>
  <c r="E1985" i="129" s="1"/>
  <c r="D1974" i="129"/>
  <c r="E1974" i="129" s="1"/>
  <c r="D1962" i="129"/>
  <c r="E1962" i="129" s="1"/>
  <c r="D1951" i="129"/>
  <c r="E1951" i="129" s="1"/>
  <c r="D1938" i="129"/>
  <c r="E1938" i="129" s="1"/>
  <c r="D1988" i="129"/>
  <c r="E1988" i="129" s="1"/>
  <c r="D1972" i="129"/>
  <c r="E1972" i="129" s="1"/>
  <c r="D1956" i="129"/>
  <c r="E1956" i="129" s="1"/>
  <c r="D1940" i="129"/>
  <c r="E1940" i="129" s="1"/>
  <c r="D1984" i="129"/>
  <c r="E1984" i="129" s="1"/>
  <c r="D1970" i="129"/>
  <c r="E1970" i="129" s="1"/>
  <c r="D1954" i="129"/>
  <c r="E1954" i="129" s="1"/>
  <c r="D1936" i="129"/>
  <c r="E1936" i="129" s="1"/>
  <c r="D1983" i="129"/>
  <c r="E1983" i="129" s="1"/>
  <c r="D1967" i="129"/>
  <c r="E1967" i="129" s="1"/>
  <c r="D1952" i="129"/>
  <c r="E1952" i="129" s="1"/>
  <c r="D1935" i="129"/>
  <c r="E1935" i="129" s="1"/>
  <c r="D1982" i="129"/>
  <c r="E1982" i="129" s="1"/>
  <c r="D1966" i="129"/>
  <c r="E1966" i="129" s="1"/>
  <c r="D1949" i="129"/>
  <c r="E1949" i="129" s="1"/>
  <c r="D1934" i="129"/>
  <c r="E1934" i="129" s="1"/>
  <c r="D1981" i="129"/>
  <c r="E1981" i="129" s="1"/>
  <c r="D1946" i="129"/>
  <c r="E1946" i="129" s="1"/>
  <c r="D1978" i="129"/>
  <c r="E1978" i="129" s="1"/>
  <c r="D1945" i="129"/>
  <c r="E1945" i="129" s="1"/>
  <c r="D1975" i="129"/>
  <c r="E1975" i="129" s="1"/>
  <c r="D1944" i="129"/>
  <c r="E1944" i="129" s="1"/>
  <c r="D1973" i="129"/>
  <c r="E1973" i="129" s="1"/>
  <c r="D1943" i="129"/>
  <c r="E1943" i="129" s="1"/>
  <c r="D1961" i="129"/>
  <c r="E1961" i="129" s="1"/>
  <c r="D1930" i="129"/>
  <c r="E1930" i="129" s="1"/>
  <c r="D1991" i="129"/>
  <c r="E1991" i="129" s="1"/>
  <c r="D1964" i="129"/>
  <c r="E1964" i="129" s="1"/>
  <c r="D1957" i="129"/>
  <c r="E1957" i="129" s="1"/>
  <c r="D1960" i="129"/>
  <c r="E1960" i="129" s="1"/>
  <c r="D1933" i="129"/>
  <c r="E1933" i="129" s="1"/>
  <c r="D365" i="129"/>
  <c r="E365" i="129" s="1"/>
  <c r="D375" i="129"/>
  <c r="E375" i="129" s="1"/>
  <c r="D384" i="129"/>
  <c r="E384" i="129" s="1"/>
  <c r="D393" i="129"/>
  <c r="E393" i="129" s="1"/>
  <c r="D402" i="129"/>
  <c r="E402" i="129" s="1"/>
  <c r="D411" i="129"/>
  <c r="E411" i="129" s="1"/>
  <c r="D420" i="129"/>
  <c r="E420" i="129" s="1"/>
  <c r="D429" i="129"/>
  <c r="E429" i="129" s="1"/>
  <c r="D439" i="129"/>
  <c r="E439" i="129" s="1"/>
  <c r="D448" i="129"/>
  <c r="E448" i="129" s="1"/>
  <c r="D457" i="129"/>
  <c r="E457" i="129" s="1"/>
  <c r="D467" i="129"/>
  <c r="E467" i="129" s="1"/>
  <c r="D477" i="129"/>
  <c r="E477" i="129" s="1"/>
  <c r="D488" i="129"/>
  <c r="E488" i="129" s="1"/>
  <c r="D499" i="129"/>
  <c r="E499" i="129" s="1"/>
  <c r="D509" i="129"/>
  <c r="E509" i="129" s="1"/>
  <c r="D520" i="129"/>
  <c r="E520" i="129" s="1"/>
  <c r="D531" i="129"/>
  <c r="E531" i="129" s="1"/>
  <c r="D541" i="129"/>
  <c r="E541" i="129" s="1"/>
  <c r="D552" i="129"/>
  <c r="E552" i="129" s="1"/>
  <c r="F364" i="129"/>
  <c r="G364" i="129" s="1"/>
  <c r="F374" i="129"/>
  <c r="G374" i="129" s="1"/>
  <c r="F385" i="129"/>
  <c r="G385" i="129" s="1"/>
  <c r="F396" i="129"/>
  <c r="G396" i="129" s="1"/>
  <c r="F406" i="129"/>
  <c r="G406" i="129" s="1"/>
  <c r="F417" i="129"/>
  <c r="G417" i="129" s="1"/>
  <c r="F428" i="129"/>
  <c r="G428" i="129" s="1"/>
  <c r="F438" i="129"/>
  <c r="G438" i="129" s="1"/>
  <c r="F449" i="129"/>
  <c r="G449" i="129" s="1"/>
  <c r="F460" i="129"/>
  <c r="G460" i="129" s="1"/>
  <c r="F470" i="129"/>
  <c r="G470" i="129" s="1"/>
  <c r="F481" i="129"/>
  <c r="G481" i="129" s="1"/>
  <c r="F492" i="129"/>
  <c r="G492" i="129" s="1"/>
  <c r="F502" i="129"/>
  <c r="G502" i="129" s="1"/>
  <c r="F513" i="129"/>
  <c r="G513" i="129" s="1"/>
  <c r="F526" i="129"/>
  <c r="G526" i="129" s="1"/>
  <c r="F537" i="129"/>
  <c r="G537" i="129" s="1"/>
  <c r="F550" i="129"/>
  <c r="G550" i="129" s="1"/>
  <c r="F1579" i="129"/>
  <c r="G1579" i="129" s="1"/>
  <c r="F1571" i="129"/>
  <c r="G1571" i="129" s="1"/>
  <c r="F1563" i="129"/>
  <c r="G1563" i="129" s="1"/>
  <c r="F1555" i="129"/>
  <c r="G1555" i="129" s="1"/>
  <c r="F1547" i="129"/>
  <c r="G1547" i="129" s="1"/>
  <c r="F1539" i="129"/>
  <c r="G1539" i="129" s="1"/>
  <c r="F1531" i="129"/>
  <c r="G1531" i="129" s="1"/>
  <c r="F1523" i="129"/>
  <c r="G1523" i="129" s="1"/>
  <c r="F1515" i="129"/>
  <c r="G1515" i="129" s="1"/>
  <c r="F1507" i="129"/>
  <c r="G1507" i="129" s="1"/>
  <c r="F1499" i="129"/>
  <c r="G1499" i="129" s="1"/>
  <c r="F1491" i="129"/>
  <c r="G1491" i="129" s="1"/>
  <c r="F1573" i="129"/>
  <c r="G1573" i="129" s="1"/>
  <c r="F1564" i="129"/>
  <c r="G1564" i="129" s="1"/>
  <c r="F1554" i="129"/>
  <c r="G1554" i="129" s="1"/>
  <c r="F1580" i="129"/>
  <c r="G1580" i="129" s="1"/>
  <c r="F1569" i="129"/>
  <c r="G1569" i="129" s="1"/>
  <c r="F1559" i="129"/>
  <c r="G1559" i="129" s="1"/>
  <c r="F1549" i="129"/>
  <c r="G1549" i="129" s="1"/>
  <c r="F1540" i="129"/>
  <c r="G1540" i="129" s="1"/>
  <c r="F1530" i="129"/>
  <c r="G1530" i="129" s="1"/>
  <c r="F1521" i="129"/>
  <c r="G1521" i="129" s="1"/>
  <c r="F1512" i="129"/>
  <c r="G1512" i="129" s="1"/>
  <c r="F1503" i="129"/>
  <c r="G1503" i="129" s="1"/>
  <c r="F1494" i="129"/>
  <c r="G1494" i="129" s="1"/>
  <c r="F1577" i="129"/>
  <c r="G1577" i="129" s="1"/>
  <c r="F1567" i="129"/>
  <c r="G1567" i="129" s="1"/>
  <c r="F1557" i="129"/>
  <c r="G1557" i="129" s="1"/>
  <c r="F1546" i="129"/>
  <c r="G1546" i="129" s="1"/>
  <c r="F1537" i="129"/>
  <c r="G1537" i="129" s="1"/>
  <c r="F1528" i="129"/>
  <c r="G1528" i="129" s="1"/>
  <c r="F1519" i="129"/>
  <c r="G1519" i="129" s="1"/>
  <c r="F1510" i="129"/>
  <c r="G1510" i="129" s="1"/>
  <c r="F1501" i="129"/>
  <c r="G1501" i="129" s="1"/>
  <c r="F1492" i="129"/>
  <c r="G1492" i="129" s="1"/>
  <c r="F1576" i="129"/>
  <c r="G1576" i="129" s="1"/>
  <c r="F1566" i="129"/>
  <c r="G1566" i="129" s="1"/>
  <c r="F1556" i="129"/>
  <c r="G1556" i="129" s="1"/>
  <c r="F1545" i="129"/>
  <c r="G1545" i="129" s="1"/>
  <c r="F1536" i="129"/>
  <c r="G1536" i="129" s="1"/>
  <c r="F1527" i="129"/>
  <c r="G1527" i="129" s="1"/>
  <c r="F1518" i="129"/>
  <c r="G1518" i="129" s="1"/>
  <c r="F1509" i="129"/>
  <c r="G1509" i="129" s="1"/>
  <c r="F1500" i="129"/>
  <c r="G1500" i="129" s="1"/>
  <c r="F1490" i="129"/>
  <c r="G1490" i="129" s="1"/>
  <c r="F1504" i="129"/>
  <c r="G1504" i="129" s="1"/>
  <c r="F1517" i="129"/>
  <c r="G1517" i="129" s="1"/>
  <c r="F1533" i="129"/>
  <c r="G1533" i="129" s="1"/>
  <c r="F1548" i="129"/>
  <c r="G1548" i="129" s="1"/>
  <c r="F1562" i="129"/>
  <c r="G1562" i="129" s="1"/>
  <c r="F1581" i="129"/>
  <c r="G1581" i="129" s="1"/>
  <c r="F1676" i="129"/>
  <c r="G1676" i="129" s="1"/>
  <c r="F1668" i="129"/>
  <c r="G1668" i="129" s="1"/>
  <c r="F1660" i="129"/>
  <c r="G1660" i="129" s="1"/>
  <c r="F1652" i="129"/>
  <c r="G1652" i="129" s="1"/>
  <c r="F1644" i="129"/>
  <c r="G1644" i="129" s="1"/>
  <c r="F1636" i="129"/>
  <c r="G1636" i="129" s="1"/>
  <c r="F1628" i="129"/>
  <c r="G1628" i="129" s="1"/>
  <c r="F1620" i="129"/>
  <c r="G1620" i="129" s="1"/>
  <c r="F1612" i="129"/>
  <c r="G1612" i="129" s="1"/>
  <c r="F1604" i="129"/>
  <c r="G1604" i="129" s="1"/>
  <c r="F1596" i="129"/>
  <c r="G1596" i="129" s="1"/>
  <c r="F1588" i="129"/>
  <c r="G1588" i="129" s="1"/>
  <c r="F1673" i="129"/>
  <c r="G1673" i="129" s="1"/>
  <c r="F1664" i="129"/>
  <c r="G1664" i="129" s="1"/>
  <c r="F1655" i="129"/>
  <c r="G1655" i="129" s="1"/>
  <c r="F1646" i="129"/>
  <c r="G1646" i="129" s="1"/>
  <c r="F1637" i="129"/>
  <c r="G1637" i="129" s="1"/>
  <c r="F1627" i="129"/>
  <c r="G1627" i="129" s="1"/>
  <c r="F1618" i="129"/>
  <c r="G1618" i="129" s="1"/>
  <c r="F1609" i="129"/>
  <c r="G1609" i="129" s="1"/>
  <c r="F1600" i="129"/>
  <c r="G1600" i="129" s="1"/>
  <c r="F1591" i="129"/>
  <c r="G1591" i="129" s="1"/>
  <c r="F1671" i="129"/>
  <c r="G1671" i="129" s="1"/>
  <c r="F1662" i="129"/>
  <c r="G1662" i="129" s="1"/>
  <c r="F1653" i="129"/>
  <c r="G1653" i="129" s="1"/>
  <c r="F1643" i="129"/>
  <c r="G1643" i="129" s="1"/>
  <c r="F1634" i="129"/>
  <c r="G1634" i="129" s="1"/>
  <c r="F1625" i="129"/>
  <c r="G1625" i="129" s="1"/>
  <c r="F1616" i="129"/>
  <c r="G1616" i="129" s="1"/>
  <c r="F1607" i="129"/>
  <c r="G1607" i="129" s="1"/>
  <c r="F1598" i="129"/>
  <c r="G1598" i="129" s="1"/>
  <c r="F1589" i="129"/>
  <c r="G1589" i="129" s="1"/>
  <c r="F1669" i="129"/>
  <c r="G1669" i="129" s="1"/>
  <c r="F1657" i="129"/>
  <c r="G1657" i="129" s="1"/>
  <c r="F1645" i="129"/>
  <c r="G1645" i="129" s="1"/>
  <c r="F1632" i="129"/>
  <c r="G1632" i="129" s="1"/>
  <c r="F1621" i="129"/>
  <c r="G1621" i="129" s="1"/>
  <c r="F1608" i="129"/>
  <c r="G1608" i="129" s="1"/>
  <c r="F1595" i="129"/>
  <c r="G1595" i="129" s="1"/>
  <c r="F1584" i="129"/>
  <c r="G1584" i="129" s="1"/>
  <c r="F1666" i="129"/>
  <c r="G1666" i="129" s="1"/>
  <c r="F1654" i="129"/>
  <c r="G1654" i="129" s="1"/>
  <c r="F1641" i="129"/>
  <c r="G1641" i="129" s="1"/>
  <c r="F1630" i="129"/>
  <c r="G1630" i="129" s="1"/>
  <c r="F1617" i="129"/>
  <c r="G1617" i="129" s="1"/>
  <c r="F1605" i="129"/>
  <c r="G1605" i="129" s="1"/>
  <c r="F1593" i="129"/>
  <c r="G1593" i="129" s="1"/>
  <c r="F1665" i="129"/>
  <c r="G1665" i="129" s="1"/>
  <c r="F1651" i="129"/>
  <c r="G1651" i="129" s="1"/>
  <c r="F1640" i="129"/>
  <c r="G1640" i="129" s="1"/>
  <c r="F1629" i="129"/>
  <c r="G1629" i="129" s="1"/>
  <c r="F1615" i="129"/>
  <c r="G1615" i="129" s="1"/>
  <c r="F1603" i="129"/>
  <c r="G1603" i="129" s="1"/>
  <c r="F1592" i="129"/>
  <c r="G1592" i="129" s="1"/>
  <c r="F1674" i="129"/>
  <c r="G1674" i="129" s="1"/>
  <c r="F1661" i="129"/>
  <c r="G1661" i="129" s="1"/>
  <c r="F1649" i="129"/>
  <c r="G1649" i="129" s="1"/>
  <c r="F1638" i="129"/>
  <c r="G1638" i="129" s="1"/>
  <c r="F1624" i="129"/>
  <c r="G1624" i="129" s="1"/>
  <c r="F1613" i="129"/>
  <c r="G1613" i="129" s="1"/>
  <c r="F1601" i="129"/>
  <c r="G1601" i="129" s="1"/>
  <c r="F1587" i="129"/>
  <c r="G1587" i="129" s="1"/>
  <c r="F1606" i="129"/>
  <c r="G1606" i="129" s="1"/>
  <c r="F1631" i="129"/>
  <c r="G1631" i="129" s="1"/>
  <c r="F1656" i="129"/>
  <c r="G1656" i="129" s="1"/>
  <c r="F1836" i="129"/>
  <c r="G1836" i="129" s="1"/>
  <c r="F1828" i="129"/>
  <c r="G1828" i="129" s="1"/>
  <c r="F1820" i="129"/>
  <c r="G1820" i="129" s="1"/>
  <c r="F1812" i="129"/>
  <c r="G1812" i="129" s="1"/>
  <c r="F1804" i="129"/>
  <c r="G1804" i="129" s="1"/>
  <c r="F1796" i="129"/>
  <c r="G1796" i="129" s="1"/>
  <c r="F1788" i="129"/>
  <c r="G1788" i="129" s="1"/>
  <c r="F1780" i="129"/>
  <c r="G1780" i="129" s="1"/>
  <c r="F1772" i="129"/>
  <c r="G1772" i="129" s="1"/>
  <c r="F1764" i="129"/>
  <c r="G1764" i="129" s="1"/>
  <c r="F1756" i="129"/>
  <c r="G1756" i="129" s="1"/>
  <c r="F1838" i="129"/>
  <c r="G1838" i="129" s="1"/>
  <c r="F1829" i="129"/>
  <c r="G1829" i="129" s="1"/>
  <c r="F1819" i="129"/>
  <c r="G1819" i="129" s="1"/>
  <c r="F1810" i="129"/>
  <c r="G1810" i="129" s="1"/>
  <c r="F1801" i="129"/>
  <c r="G1801" i="129" s="1"/>
  <c r="F1792" i="129"/>
  <c r="G1792" i="129" s="1"/>
  <c r="F1783" i="129"/>
  <c r="G1783" i="129" s="1"/>
  <c r="F1774" i="129"/>
  <c r="G1774" i="129" s="1"/>
  <c r="F1765" i="129"/>
  <c r="G1765" i="129" s="1"/>
  <c r="F1755" i="129"/>
  <c r="G1755" i="129" s="1"/>
  <c r="F1835" i="129"/>
  <c r="G1835" i="129" s="1"/>
  <c r="F1826" i="129"/>
  <c r="G1826" i="129" s="1"/>
  <c r="F1817" i="129"/>
  <c r="G1817" i="129" s="1"/>
  <c r="F1808" i="129"/>
  <c r="G1808" i="129" s="1"/>
  <c r="F1799" i="129"/>
  <c r="G1799" i="129" s="1"/>
  <c r="F1790" i="129"/>
  <c r="G1790" i="129" s="1"/>
  <c r="F1781" i="129"/>
  <c r="G1781" i="129" s="1"/>
  <c r="F1771" i="129"/>
  <c r="G1771" i="129" s="1"/>
  <c r="F1762" i="129"/>
  <c r="G1762" i="129" s="1"/>
  <c r="F1833" i="129"/>
  <c r="G1833" i="129" s="1"/>
  <c r="F1822" i="129"/>
  <c r="G1822" i="129" s="1"/>
  <c r="F1809" i="129"/>
  <c r="G1809" i="129" s="1"/>
  <c r="F1797" i="129"/>
  <c r="G1797" i="129" s="1"/>
  <c r="F1785" i="129"/>
  <c r="G1785" i="129" s="1"/>
  <c r="F1773" i="129"/>
  <c r="G1773" i="129" s="1"/>
  <c r="F1760" i="129"/>
  <c r="G1760" i="129" s="1"/>
  <c r="F1832" i="129"/>
  <c r="G1832" i="129" s="1"/>
  <c r="F1821" i="129"/>
  <c r="G1821" i="129" s="1"/>
  <c r="F1807" i="129"/>
  <c r="G1807" i="129" s="1"/>
  <c r="F1795" i="129"/>
  <c r="G1795" i="129" s="1"/>
  <c r="F1784" i="129"/>
  <c r="G1784" i="129" s="1"/>
  <c r="F1770" i="129"/>
  <c r="G1770" i="129" s="1"/>
  <c r="F1759" i="129"/>
  <c r="G1759" i="129" s="1"/>
  <c r="F1831" i="129"/>
  <c r="G1831" i="129" s="1"/>
  <c r="F1818" i="129"/>
  <c r="G1818" i="129" s="1"/>
  <c r="F1806" i="129"/>
  <c r="G1806" i="129" s="1"/>
  <c r="F1794" i="129"/>
  <c r="G1794" i="129" s="1"/>
  <c r="F1782" i="129"/>
  <c r="G1782" i="129" s="1"/>
  <c r="F1769" i="129"/>
  <c r="G1769" i="129" s="1"/>
  <c r="F1758" i="129"/>
  <c r="G1758" i="129" s="1"/>
  <c r="F1837" i="129"/>
  <c r="G1837" i="129" s="1"/>
  <c r="F1815" i="129"/>
  <c r="G1815" i="129" s="1"/>
  <c r="F1798" i="129"/>
  <c r="G1798" i="129" s="1"/>
  <c r="F1777" i="129"/>
  <c r="G1777" i="129" s="1"/>
  <c r="F1757" i="129"/>
  <c r="G1757" i="129" s="1"/>
  <c r="F1830" i="129"/>
  <c r="G1830" i="129" s="1"/>
  <c r="F1813" i="129"/>
  <c r="G1813" i="129" s="1"/>
  <c r="F1791" i="129"/>
  <c r="G1791" i="129" s="1"/>
  <c r="F1775" i="129"/>
  <c r="G1775" i="129" s="1"/>
  <c r="F1827" i="129"/>
  <c r="G1827" i="129" s="1"/>
  <c r="F1811" i="129"/>
  <c r="G1811" i="129" s="1"/>
  <c r="F1789" i="129"/>
  <c r="G1789" i="129" s="1"/>
  <c r="F1768" i="129"/>
  <c r="G1768" i="129" s="1"/>
  <c r="F1824" i="129"/>
  <c r="G1824" i="129" s="1"/>
  <c r="F1803" i="129"/>
  <c r="G1803" i="129" s="1"/>
  <c r="F1786" i="129"/>
  <c r="G1786" i="129" s="1"/>
  <c r="F1766" i="129"/>
  <c r="G1766" i="129" s="1"/>
  <c r="F1793" i="129"/>
  <c r="G1793" i="129" s="1"/>
  <c r="F1834" i="129"/>
  <c r="G1834" i="129" s="1"/>
  <c r="F1763" i="129"/>
  <c r="G1763" i="129" s="1"/>
  <c r="F1802" i="129"/>
  <c r="G1802" i="129" s="1"/>
  <c r="F1767" i="129"/>
  <c r="G1767" i="129" s="1"/>
  <c r="F1805" i="129"/>
  <c r="G1805" i="129" s="1"/>
  <c r="F1497" i="129"/>
  <c r="G1497" i="129" s="1"/>
  <c r="F1513" i="129"/>
  <c r="G1513" i="129" s="1"/>
  <c r="F1526" i="129"/>
  <c r="G1526" i="129" s="1"/>
  <c r="F1542" i="129"/>
  <c r="G1542" i="129" s="1"/>
  <c r="F1558" i="129"/>
  <c r="G1558" i="129" s="1"/>
  <c r="F1574" i="129"/>
  <c r="G1574" i="129" s="1"/>
  <c r="F1597" i="129"/>
  <c r="G1597" i="129" s="1"/>
  <c r="F1622" i="129"/>
  <c r="G1622" i="129" s="1"/>
  <c r="F1647" i="129"/>
  <c r="G1647" i="129" s="1"/>
  <c r="F1670" i="129"/>
  <c r="G1670" i="129" s="1"/>
  <c r="F1778" i="129"/>
  <c r="G1778" i="129" s="1"/>
  <c r="F1816" i="129"/>
  <c r="G1816" i="129" s="1"/>
  <c r="F1986" i="129"/>
  <c r="G1986" i="129" s="1"/>
  <c r="F1978" i="129"/>
  <c r="G1978" i="129" s="1"/>
  <c r="F1970" i="129"/>
  <c r="G1970" i="129" s="1"/>
  <c r="F1962" i="129"/>
  <c r="G1962" i="129" s="1"/>
  <c r="F1954" i="129"/>
  <c r="G1954" i="129" s="1"/>
  <c r="F1946" i="129"/>
  <c r="G1946" i="129" s="1"/>
  <c r="F1938" i="129"/>
  <c r="G1938" i="129" s="1"/>
  <c r="F1930" i="129"/>
  <c r="G1930" i="129" s="1"/>
  <c r="F1985" i="129"/>
  <c r="G1985" i="129" s="1"/>
  <c r="F1976" i="129"/>
  <c r="G1976" i="129" s="1"/>
  <c r="F1967" i="129"/>
  <c r="G1967" i="129" s="1"/>
  <c r="F1958" i="129"/>
  <c r="G1958" i="129" s="1"/>
  <c r="F1949" i="129"/>
  <c r="G1949" i="129" s="1"/>
  <c r="F1940" i="129"/>
  <c r="G1940" i="129" s="1"/>
  <c r="F1931" i="129"/>
  <c r="G1931" i="129" s="1"/>
  <c r="F1988" i="129"/>
  <c r="G1988" i="129" s="1"/>
  <c r="F1977" i="129"/>
  <c r="G1977" i="129" s="1"/>
  <c r="F1966" i="129"/>
  <c r="G1966" i="129" s="1"/>
  <c r="F1956" i="129"/>
  <c r="G1956" i="129" s="1"/>
  <c r="F1945" i="129"/>
  <c r="G1945" i="129" s="1"/>
  <c r="F1935" i="129"/>
  <c r="G1935" i="129" s="1"/>
  <c r="F1983" i="129"/>
  <c r="G1983" i="129" s="1"/>
  <c r="F1972" i="129"/>
  <c r="G1972" i="129" s="1"/>
  <c r="F1960" i="129"/>
  <c r="G1960" i="129" s="1"/>
  <c r="F1948" i="129"/>
  <c r="G1948" i="129" s="1"/>
  <c r="F1936" i="129"/>
  <c r="G1936" i="129" s="1"/>
  <c r="F1981" i="129"/>
  <c r="G1981" i="129" s="1"/>
  <c r="F1969" i="129"/>
  <c r="G1969" i="129" s="1"/>
  <c r="F1957" i="129"/>
  <c r="G1957" i="129" s="1"/>
  <c r="F1944" i="129"/>
  <c r="G1944" i="129" s="1"/>
  <c r="F1933" i="129"/>
  <c r="G1933" i="129" s="1"/>
  <c r="F1987" i="129"/>
  <c r="G1987" i="129" s="1"/>
  <c r="F1971" i="129"/>
  <c r="G1971" i="129" s="1"/>
  <c r="F1953" i="129"/>
  <c r="G1953" i="129" s="1"/>
  <c r="F1939" i="129"/>
  <c r="G1939" i="129" s="1"/>
  <c r="F1984" i="129"/>
  <c r="G1984" i="129" s="1"/>
  <c r="F1968" i="129"/>
  <c r="G1968" i="129" s="1"/>
  <c r="F1952" i="129"/>
  <c r="G1952" i="129" s="1"/>
  <c r="F1937" i="129"/>
  <c r="G1937" i="129" s="1"/>
  <c r="F1982" i="129"/>
  <c r="G1982" i="129" s="1"/>
  <c r="F1965" i="129"/>
  <c r="G1965" i="129" s="1"/>
  <c r="F1951" i="129"/>
  <c r="G1951" i="129" s="1"/>
  <c r="F1934" i="129"/>
  <c r="G1934" i="129" s="1"/>
  <c r="F1980" i="129"/>
  <c r="G1980" i="129" s="1"/>
  <c r="F1964" i="129"/>
  <c r="G1964" i="129" s="1"/>
  <c r="F1950" i="129"/>
  <c r="G1950" i="129" s="1"/>
  <c r="F1932" i="129"/>
  <c r="G1932" i="129" s="1"/>
  <c r="F1961" i="129"/>
  <c r="G1961" i="129" s="1"/>
  <c r="F1991" i="129"/>
  <c r="G1991" i="129" s="1"/>
  <c r="F1941" i="129"/>
  <c r="G1941" i="129" s="1"/>
  <c r="F1973" i="129"/>
  <c r="G1973" i="129" s="1"/>
  <c r="F1942" i="129"/>
  <c r="G1942" i="129" s="1"/>
  <c r="F1974" i="129"/>
  <c r="G1974" i="129" s="1"/>
  <c r="F1943" i="129"/>
  <c r="G1943" i="129" s="1"/>
  <c r="F1975" i="129"/>
  <c r="G1975" i="129" s="1"/>
  <c r="D1578" i="129"/>
  <c r="E1578" i="129" s="1"/>
  <c r="D1570" i="129"/>
  <c r="E1570" i="129" s="1"/>
  <c r="D1562" i="129"/>
  <c r="E1562" i="129" s="1"/>
  <c r="D1554" i="129"/>
  <c r="E1554" i="129" s="1"/>
  <c r="D1546" i="129"/>
  <c r="E1546" i="129" s="1"/>
  <c r="D1538" i="129"/>
  <c r="E1538" i="129" s="1"/>
  <c r="D1530" i="129"/>
  <c r="E1530" i="129" s="1"/>
  <c r="D1522" i="129"/>
  <c r="E1522" i="129" s="1"/>
  <c r="D1514" i="129"/>
  <c r="E1514" i="129" s="1"/>
  <c r="D1506" i="129"/>
  <c r="E1506" i="129" s="1"/>
  <c r="D1498" i="129"/>
  <c r="E1498" i="129" s="1"/>
  <c r="D1490" i="129"/>
  <c r="E1490" i="129" s="1"/>
  <c r="D1497" i="129"/>
  <c r="E1497" i="129" s="1"/>
  <c r="D1507" i="129"/>
  <c r="E1507" i="129" s="1"/>
  <c r="D1516" i="129"/>
  <c r="E1516" i="129" s="1"/>
  <c r="D1525" i="129"/>
  <c r="E1525" i="129" s="1"/>
  <c r="D1534" i="129"/>
  <c r="E1534" i="129" s="1"/>
  <c r="D1543" i="129"/>
  <c r="E1543" i="129" s="1"/>
  <c r="D1552" i="129"/>
  <c r="E1552" i="129" s="1"/>
  <c r="D1561" i="129"/>
  <c r="E1561" i="129" s="1"/>
  <c r="D1571" i="129"/>
  <c r="E1571" i="129" s="1"/>
  <c r="D1580" i="129"/>
  <c r="E1580" i="129" s="1"/>
  <c r="F1947" i="129"/>
  <c r="G1947" i="129" s="1"/>
  <c r="F1979" i="129"/>
  <c r="G1979" i="129" s="1"/>
  <c r="F1922" i="129"/>
  <c r="G1922" i="129" s="1"/>
  <c r="F1914" i="129"/>
  <c r="G1914" i="129" s="1"/>
  <c r="F1906" i="129"/>
  <c r="G1906" i="129" s="1"/>
  <c r="F1898" i="129"/>
  <c r="G1898" i="129" s="1"/>
  <c r="F1890" i="129"/>
  <c r="G1890" i="129" s="1"/>
  <c r="F1882" i="129"/>
  <c r="G1882" i="129" s="1"/>
  <c r="F1874" i="129"/>
  <c r="G1874" i="129" s="1"/>
  <c r="F1866" i="129"/>
  <c r="G1866" i="129" s="1"/>
  <c r="F1858" i="129"/>
  <c r="G1858" i="129" s="1"/>
  <c r="F1850" i="129"/>
  <c r="G1850" i="129" s="1"/>
  <c r="F1842" i="129"/>
  <c r="G1842" i="129" s="1"/>
  <c r="F1923" i="129"/>
  <c r="G1923" i="129" s="1"/>
  <c r="F1913" i="129"/>
  <c r="G1913" i="129" s="1"/>
  <c r="F1904" i="129"/>
  <c r="G1904" i="129" s="1"/>
  <c r="F1895" i="129"/>
  <c r="G1895" i="129" s="1"/>
  <c r="F1886" i="129"/>
  <c r="G1886" i="129" s="1"/>
  <c r="F1877" i="129"/>
  <c r="G1877" i="129" s="1"/>
  <c r="F1868" i="129"/>
  <c r="G1868" i="129" s="1"/>
  <c r="F1859" i="129"/>
  <c r="G1859" i="129" s="1"/>
  <c r="F1849" i="129"/>
  <c r="G1849" i="129" s="1"/>
  <c r="F1926" i="129"/>
  <c r="G1926" i="129" s="1"/>
  <c r="F1916" i="129"/>
  <c r="G1916" i="129" s="1"/>
  <c r="F1905" i="129"/>
  <c r="G1905" i="129" s="1"/>
  <c r="F1894" i="129"/>
  <c r="G1894" i="129" s="1"/>
  <c r="F1884" i="129"/>
  <c r="G1884" i="129" s="1"/>
  <c r="F1873" i="129"/>
  <c r="G1873" i="129" s="1"/>
  <c r="F1863" i="129"/>
  <c r="G1863" i="129" s="1"/>
  <c r="F1853" i="129"/>
  <c r="G1853" i="129" s="1"/>
  <c r="F1843" i="129"/>
  <c r="G1843" i="129" s="1"/>
  <c r="F1924" i="129"/>
  <c r="G1924" i="129" s="1"/>
  <c r="F1912" i="129"/>
  <c r="G1912" i="129" s="1"/>
  <c r="F1902" i="129"/>
  <c r="G1902" i="129" s="1"/>
  <c r="F1892" i="129"/>
  <c r="G1892" i="129" s="1"/>
  <c r="F1881" i="129"/>
  <c r="G1881" i="129" s="1"/>
  <c r="F1871" i="129"/>
  <c r="G1871" i="129" s="1"/>
  <c r="F1861" i="129"/>
  <c r="G1861" i="129" s="1"/>
  <c r="F1851" i="129"/>
  <c r="G1851" i="129" s="1"/>
  <c r="F1855" i="129"/>
  <c r="G1855" i="129" s="1"/>
  <c r="F1869" i="129"/>
  <c r="G1869" i="129" s="1"/>
  <c r="F1883" i="129"/>
  <c r="G1883" i="129" s="1"/>
  <c r="F1897" i="129"/>
  <c r="G1897" i="129" s="1"/>
  <c r="F1910" i="129"/>
  <c r="G1910" i="129" s="1"/>
  <c r="F1925" i="129"/>
  <c r="G1925" i="129" s="1"/>
  <c r="D1675" i="129"/>
  <c r="E1675" i="129" s="1"/>
  <c r="D1667" i="129"/>
  <c r="E1667" i="129" s="1"/>
  <c r="D1659" i="129"/>
  <c r="E1659" i="129" s="1"/>
  <c r="D1651" i="129"/>
  <c r="E1651" i="129" s="1"/>
  <c r="D1643" i="129"/>
  <c r="E1643" i="129" s="1"/>
  <c r="D1635" i="129"/>
  <c r="E1635" i="129" s="1"/>
  <c r="D1627" i="129"/>
  <c r="E1627" i="129" s="1"/>
  <c r="D1619" i="129"/>
  <c r="E1619" i="129" s="1"/>
  <c r="D1611" i="129"/>
  <c r="E1611" i="129" s="1"/>
  <c r="D1603" i="129"/>
  <c r="E1603" i="129" s="1"/>
  <c r="D1595" i="129"/>
  <c r="E1595" i="129" s="1"/>
  <c r="D1587" i="129"/>
  <c r="E1587" i="129" s="1"/>
  <c r="D1592" i="129"/>
  <c r="E1592" i="129" s="1"/>
  <c r="D1601" i="129"/>
  <c r="E1601" i="129" s="1"/>
  <c r="D1610" i="129"/>
  <c r="E1610" i="129" s="1"/>
  <c r="D1620" i="129"/>
  <c r="E1620" i="129" s="1"/>
  <c r="D1629" i="129"/>
  <c r="E1629" i="129" s="1"/>
  <c r="D1638" i="129"/>
  <c r="E1638" i="129" s="1"/>
  <c r="D1647" i="129"/>
  <c r="E1647" i="129" s="1"/>
  <c r="D1656" i="129"/>
  <c r="E1656" i="129" s="1"/>
  <c r="D1665" i="129"/>
  <c r="E1665" i="129" s="1"/>
  <c r="D1674" i="129"/>
  <c r="E1674" i="129" s="1"/>
  <c r="D1745" i="129"/>
  <c r="E1745" i="129" s="1"/>
  <c r="D1737" i="129"/>
  <c r="E1737" i="129" s="1"/>
  <c r="D1729" i="129"/>
  <c r="E1729" i="129" s="1"/>
  <c r="D1721" i="129"/>
  <c r="E1721" i="129" s="1"/>
  <c r="D1713" i="129"/>
  <c r="E1713" i="129" s="1"/>
  <c r="D1705" i="129"/>
  <c r="E1705" i="129" s="1"/>
  <c r="D1697" i="129"/>
  <c r="E1697" i="129" s="1"/>
  <c r="D1689" i="129"/>
  <c r="E1689" i="129" s="1"/>
  <c r="D1681" i="129"/>
  <c r="E1681" i="129" s="1"/>
  <c r="D1749" i="129"/>
  <c r="E1749" i="129" s="1"/>
  <c r="D1740" i="129"/>
  <c r="E1740" i="129" s="1"/>
  <c r="D1731" i="129"/>
  <c r="E1731" i="129" s="1"/>
  <c r="D1722" i="129"/>
  <c r="E1722" i="129" s="1"/>
  <c r="D1712" i="129"/>
  <c r="E1712" i="129" s="1"/>
  <c r="D1703" i="129"/>
  <c r="E1703" i="129" s="1"/>
  <c r="D1694" i="129"/>
  <c r="E1694" i="129" s="1"/>
  <c r="D1685" i="129"/>
  <c r="E1685" i="129" s="1"/>
  <c r="D1688" i="129"/>
  <c r="E1688" i="129" s="1"/>
  <c r="D1699" i="129"/>
  <c r="E1699" i="129" s="1"/>
  <c r="D1709" i="129"/>
  <c r="E1709" i="129" s="1"/>
  <c r="D1719" i="129"/>
  <c r="E1719" i="129" s="1"/>
  <c r="D1730" i="129"/>
  <c r="E1730" i="129" s="1"/>
  <c r="D1741" i="129"/>
  <c r="E1741" i="129" s="1"/>
  <c r="D1751" i="129"/>
  <c r="E1751" i="129" s="1"/>
  <c r="F1686" i="129"/>
  <c r="G1686" i="129" s="1"/>
  <c r="F1696" i="129"/>
  <c r="G1696" i="129" s="1"/>
  <c r="F1706" i="129"/>
  <c r="G1706" i="129" s="1"/>
  <c r="F1716" i="129"/>
  <c r="G1716" i="129" s="1"/>
  <c r="F1727" i="129"/>
  <c r="G1727" i="129" s="1"/>
  <c r="F1738" i="129"/>
  <c r="G1738" i="129" s="1"/>
  <c r="D1762" i="129"/>
  <c r="E1762" i="129" s="1"/>
  <c r="D1773" i="129"/>
  <c r="E1773" i="129" s="1"/>
  <c r="D1783" i="129"/>
  <c r="E1783" i="129" s="1"/>
  <c r="D1796" i="129"/>
  <c r="E1796" i="129" s="1"/>
  <c r="D1808" i="129"/>
  <c r="E1808" i="129" s="1"/>
  <c r="D1820" i="129"/>
  <c r="E1820" i="129" s="1"/>
  <c r="F1844" i="129"/>
  <c r="G1844" i="129" s="1"/>
  <c r="F1856" i="129"/>
  <c r="G1856" i="129" s="1"/>
  <c r="F1870" i="129"/>
  <c r="G1870" i="129" s="1"/>
  <c r="F1885" i="129"/>
  <c r="G1885" i="129" s="1"/>
  <c r="F1899" i="129"/>
  <c r="G1899" i="129" s="1"/>
  <c r="F1911" i="129"/>
  <c r="G1911" i="129" s="1"/>
  <c r="F1845" i="129"/>
  <c r="G1845" i="129" s="1"/>
  <c r="F1857" i="129"/>
  <c r="G1857" i="129" s="1"/>
  <c r="F1872" i="129"/>
  <c r="G1872" i="129" s="1"/>
  <c r="F1887" i="129"/>
  <c r="G1887" i="129" s="1"/>
  <c r="F1900" i="129"/>
  <c r="G1900" i="129" s="1"/>
  <c r="F1915" i="129"/>
  <c r="G1915" i="129" s="1"/>
  <c r="D1585" i="129"/>
  <c r="E1585" i="129" s="1"/>
  <c r="D1594" i="129"/>
  <c r="E1594" i="129" s="1"/>
  <c r="D1604" i="129"/>
  <c r="E1604" i="129" s="1"/>
  <c r="D1613" i="129"/>
  <c r="E1613" i="129" s="1"/>
  <c r="D1622" i="129"/>
  <c r="E1622" i="129" s="1"/>
  <c r="D1631" i="129"/>
  <c r="E1631" i="129" s="1"/>
  <c r="D1640" i="129"/>
  <c r="E1640" i="129" s="1"/>
  <c r="D1649" i="129"/>
  <c r="E1649" i="129" s="1"/>
  <c r="D1658" i="129"/>
  <c r="E1658" i="129" s="1"/>
  <c r="D1668" i="129"/>
  <c r="E1668" i="129" s="1"/>
  <c r="D1680" i="129"/>
  <c r="E1680" i="129" s="1"/>
  <c r="D1691" i="129"/>
  <c r="E1691" i="129" s="1"/>
  <c r="D1701" i="129"/>
  <c r="E1701" i="129" s="1"/>
  <c r="D1711" i="129"/>
  <c r="E1711" i="129" s="1"/>
  <c r="D1723" i="129"/>
  <c r="E1723" i="129" s="1"/>
  <c r="D1733" i="129"/>
  <c r="E1733" i="129" s="1"/>
  <c r="D1743" i="129"/>
  <c r="E1743" i="129" s="1"/>
  <c r="F1749" i="129"/>
  <c r="G1749" i="129" s="1"/>
  <c r="F1741" i="129"/>
  <c r="G1741" i="129" s="1"/>
  <c r="F1733" i="129"/>
  <c r="G1733" i="129" s="1"/>
  <c r="F1725" i="129"/>
  <c r="G1725" i="129" s="1"/>
  <c r="F1717" i="129"/>
  <c r="G1717" i="129" s="1"/>
  <c r="F1709" i="129"/>
  <c r="G1709" i="129" s="1"/>
  <c r="F1701" i="129"/>
  <c r="G1701" i="129" s="1"/>
  <c r="F1693" i="129"/>
  <c r="G1693" i="129" s="1"/>
  <c r="F1685" i="129"/>
  <c r="G1685" i="129" s="1"/>
  <c r="F1746" i="129"/>
  <c r="G1746" i="129" s="1"/>
  <c r="F1737" i="129"/>
  <c r="G1737" i="129" s="1"/>
  <c r="F1728" i="129"/>
  <c r="G1728" i="129" s="1"/>
  <c r="F1719" i="129"/>
  <c r="G1719" i="129" s="1"/>
  <c r="F1710" i="129"/>
  <c r="G1710" i="129" s="1"/>
  <c r="F1700" i="129"/>
  <c r="G1700" i="129" s="1"/>
  <c r="F1691" i="129"/>
  <c r="G1691" i="129" s="1"/>
  <c r="F1682" i="129"/>
  <c r="G1682" i="129" s="1"/>
  <c r="F1688" i="129"/>
  <c r="G1688" i="129" s="1"/>
  <c r="F1698" i="129"/>
  <c r="G1698" i="129" s="1"/>
  <c r="F1708" i="129"/>
  <c r="G1708" i="129" s="1"/>
  <c r="F1720" i="129"/>
  <c r="G1720" i="129" s="1"/>
  <c r="F1730" i="129"/>
  <c r="G1730" i="129" s="1"/>
  <c r="F1740" i="129"/>
  <c r="G1740" i="129" s="1"/>
  <c r="F1751" i="129"/>
  <c r="G1751" i="129" s="1"/>
  <c r="D1835" i="129"/>
  <c r="E1835" i="129" s="1"/>
  <c r="D1827" i="129"/>
  <c r="E1827" i="129" s="1"/>
  <c r="D1819" i="129"/>
  <c r="E1819" i="129" s="1"/>
  <c r="D1811" i="129"/>
  <c r="E1811" i="129" s="1"/>
  <c r="D1803" i="129"/>
  <c r="E1803" i="129" s="1"/>
  <c r="D1795" i="129"/>
  <c r="E1795" i="129" s="1"/>
  <c r="D1787" i="129"/>
  <c r="E1787" i="129" s="1"/>
  <c r="D1779" i="129"/>
  <c r="E1779" i="129" s="1"/>
  <c r="D1771" i="129"/>
  <c r="E1771" i="129" s="1"/>
  <c r="D1763" i="129"/>
  <c r="E1763" i="129" s="1"/>
  <c r="D1755" i="129"/>
  <c r="E1755" i="129" s="1"/>
  <c r="D1833" i="129"/>
  <c r="E1833" i="129" s="1"/>
  <c r="D1824" i="129"/>
  <c r="E1824" i="129" s="1"/>
  <c r="D1815" i="129"/>
  <c r="E1815" i="129" s="1"/>
  <c r="D1806" i="129"/>
  <c r="E1806" i="129" s="1"/>
  <c r="D1797" i="129"/>
  <c r="E1797" i="129" s="1"/>
  <c r="D1788" i="129"/>
  <c r="E1788" i="129" s="1"/>
  <c r="D1831" i="129"/>
  <c r="E1831" i="129" s="1"/>
  <c r="D1822" i="129"/>
  <c r="E1822" i="129" s="1"/>
  <c r="D1813" i="129"/>
  <c r="E1813" i="129" s="1"/>
  <c r="D1804" i="129"/>
  <c r="E1804" i="129" s="1"/>
  <c r="D1794" i="129"/>
  <c r="E1794" i="129" s="1"/>
  <c r="D1785" i="129"/>
  <c r="E1785" i="129" s="1"/>
  <c r="D1776" i="129"/>
  <c r="E1776" i="129" s="1"/>
  <c r="D1767" i="129"/>
  <c r="E1767" i="129" s="1"/>
  <c r="D1758" i="129"/>
  <c r="E1758" i="129" s="1"/>
  <c r="D1765" i="129"/>
  <c r="E1765" i="129" s="1"/>
  <c r="D1775" i="129"/>
  <c r="E1775" i="129" s="1"/>
  <c r="D1786" i="129"/>
  <c r="E1786" i="129" s="1"/>
  <c r="D1799" i="129"/>
  <c r="E1799" i="129" s="1"/>
  <c r="D1810" i="129"/>
  <c r="E1810" i="129" s="1"/>
  <c r="D1823" i="129"/>
  <c r="E1823" i="129" s="1"/>
  <c r="D1836" i="129"/>
  <c r="E1836" i="129" s="1"/>
  <c r="F1846" i="129"/>
  <c r="G1846" i="129" s="1"/>
  <c r="F1860" i="129"/>
  <c r="G1860" i="129" s="1"/>
  <c r="F1875" i="129"/>
  <c r="G1875" i="129" s="1"/>
  <c r="F1888" i="129"/>
  <c r="G1888" i="129" s="1"/>
  <c r="F1901" i="129"/>
  <c r="G1901" i="129" s="1"/>
  <c r="F1917" i="129"/>
  <c r="G1917" i="129" s="1"/>
  <c r="D1849" i="129"/>
  <c r="E1849" i="129" s="1"/>
  <c r="D1857" i="129"/>
  <c r="E1857" i="129" s="1"/>
  <c r="D1865" i="129"/>
  <c r="E1865" i="129" s="1"/>
  <c r="D1873" i="129"/>
  <c r="E1873" i="129" s="1"/>
  <c r="D1881" i="129"/>
  <c r="E1881" i="129" s="1"/>
  <c r="D1889" i="129"/>
  <c r="E1889" i="129" s="1"/>
  <c r="D1897" i="129"/>
  <c r="E1897" i="129" s="1"/>
  <c r="D1905" i="129"/>
  <c r="E1905" i="129" s="1"/>
  <c r="D1913" i="129"/>
  <c r="E1913" i="129" s="1"/>
  <c r="D697" i="129"/>
  <c r="E697" i="129" s="1"/>
  <c r="D633" i="129"/>
  <c r="E633" i="129" s="1"/>
  <c r="D569" i="129"/>
  <c r="E569" i="129" s="1"/>
  <c r="D901" i="129"/>
  <c r="E901" i="129" s="1"/>
  <c r="D869" i="129"/>
  <c r="E869" i="129" s="1"/>
  <c r="D837" i="129"/>
  <c r="E837" i="129" s="1"/>
  <c r="D805" i="129"/>
  <c r="E805" i="129" s="1"/>
  <c r="D773" i="129"/>
  <c r="E773" i="129" s="1"/>
  <c r="F910" i="129"/>
  <c r="G910" i="129" s="1"/>
  <c r="F878" i="129"/>
  <c r="G878" i="129" s="1"/>
  <c r="F846" i="129"/>
  <c r="G846" i="129" s="1"/>
  <c r="F814" i="129"/>
  <c r="G814" i="129" s="1"/>
  <c r="F782" i="129"/>
  <c r="G782" i="129" s="1"/>
  <c r="F728" i="129"/>
  <c r="G728" i="129" s="1"/>
  <c r="F696" i="129"/>
  <c r="G696" i="129" s="1"/>
  <c r="F664" i="129"/>
  <c r="G664" i="129" s="1"/>
  <c r="F632" i="129"/>
  <c r="G632" i="129" s="1"/>
  <c r="F600" i="129"/>
  <c r="G600" i="129" s="1"/>
  <c r="F568" i="129"/>
  <c r="G568" i="129" s="1"/>
  <c r="D926" i="129"/>
  <c r="E926" i="129" s="1"/>
  <c r="D894" i="129"/>
  <c r="E894" i="129" s="1"/>
  <c r="D862" i="129"/>
  <c r="E862" i="129" s="1"/>
  <c r="D830" i="129"/>
  <c r="E830" i="129" s="1"/>
  <c r="D798" i="129"/>
  <c r="E798" i="129" s="1"/>
  <c r="D766" i="129"/>
  <c r="E766" i="129" s="1"/>
  <c r="F909" i="129"/>
  <c r="G909" i="129" s="1"/>
  <c r="F877" i="129"/>
  <c r="G877" i="129" s="1"/>
  <c r="F845" i="129"/>
  <c r="G845" i="129" s="1"/>
  <c r="F813" i="129"/>
  <c r="G813" i="129" s="1"/>
  <c r="F781" i="129"/>
  <c r="G781" i="129" s="1"/>
  <c r="D745" i="129"/>
  <c r="E745" i="129" s="1"/>
  <c r="D681" i="129"/>
  <c r="E681" i="129" s="1"/>
  <c r="D617" i="129"/>
  <c r="E617" i="129" s="1"/>
  <c r="D925" i="129"/>
  <c r="E925" i="129" s="1"/>
  <c r="D893" i="129"/>
  <c r="E893" i="129" s="1"/>
  <c r="D861" i="129"/>
  <c r="E861" i="129" s="1"/>
  <c r="D829" i="129"/>
  <c r="E829" i="129" s="1"/>
  <c r="D797" i="129"/>
  <c r="E797" i="129" s="1"/>
  <c r="D765" i="129"/>
  <c r="E765" i="129" s="1"/>
  <c r="F902" i="129"/>
  <c r="G902" i="129" s="1"/>
  <c r="F870" i="129"/>
  <c r="G870" i="129" s="1"/>
  <c r="F838" i="129"/>
  <c r="G838" i="129" s="1"/>
  <c r="F806" i="129"/>
  <c r="G806" i="129" s="1"/>
  <c r="F774" i="129"/>
  <c r="G774" i="129" s="1"/>
  <c r="F901" i="129"/>
  <c r="G901" i="129" s="1"/>
  <c r="F869" i="129"/>
  <c r="G869" i="129" s="1"/>
  <c r="F837" i="129"/>
  <c r="G837" i="129" s="1"/>
  <c r="F805" i="129"/>
  <c r="G805" i="129" s="1"/>
  <c r="F773" i="129"/>
  <c r="G773" i="129" s="1"/>
  <c r="D729" i="129"/>
  <c r="E729" i="129" s="1"/>
  <c r="D665" i="129"/>
  <c r="E665" i="129" s="1"/>
  <c r="D601" i="129"/>
  <c r="E601" i="129" s="1"/>
  <c r="F745" i="129"/>
  <c r="G745" i="129" s="1"/>
  <c r="F713" i="129"/>
  <c r="G713" i="129" s="1"/>
  <c r="F681" i="129"/>
  <c r="G681" i="129" s="1"/>
  <c r="F649" i="129"/>
  <c r="G649" i="129" s="1"/>
  <c r="F617" i="129"/>
  <c r="G617" i="129" s="1"/>
  <c r="F585" i="129"/>
  <c r="G585" i="129" s="1"/>
  <c r="D917" i="129"/>
  <c r="E917" i="129" s="1"/>
  <c r="D885" i="129"/>
  <c r="E885" i="129" s="1"/>
  <c r="D853" i="129"/>
  <c r="E853" i="129" s="1"/>
  <c r="D821" i="129"/>
  <c r="E821" i="129" s="1"/>
  <c r="D789" i="129"/>
  <c r="E789" i="129" s="1"/>
  <c r="F926" i="129"/>
  <c r="G926" i="129" s="1"/>
  <c r="F894" i="129"/>
  <c r="G894" i="129" s="1"/>
  <c r="F862" i="129"/>
  <c r="G862" i="129" s="1"/>
  <c r="F830" i="129"/>
  <c r="G830" i="129" s="1"/>
  <c r="F798" i="129"/>
  <c r="G798" i="129" s="1"/>
  <c r="F766" i="129"/>
  <c r="G766" i="129" s="1"/>
  <c r="D721" i="129"/>
  <c r="E721" i="129" s="1"/>
  <c r="D657" i="129"/>
  <c r="E657" i="129" s="1"/>
  <c r="D593" i="129"/>
  <c r="E593" i="129" s="1"/>
  <c r="F744" i="129"/>
  <c r="G744" i="129" s="1"/>
  <c r="F712" i="129"/>
  <c r="G712" i="129" s="1"/>
  <c r="F680" i="129"/>
  <c r="G680" i="129" s="1"/>
  <c r="F648" i="129"/>
  <c r="G648" i="129" s="1"/>
  <c r="F616" i="129"/>
  <c r="G616" i="129" s="1"/>
  <c r="F584" i="129"/>
  <c r="G584" i="129" s="1"/>
  <c r="D910" i="129"/>
  <c r="E910" i="129" s="1"/>
  <c r="D878" i="129"/>
  <c r="E878" i="129" s="1"/>
  <c r="D846" i="129"/>
  <c r="E846" i="129" s="1"/>
  <c r="D814" i="129"/>
  <c r="E814" i="129" s="1"/>
  <c r="D782" i="129"/>
  <c r="E782" i="129" s="1"/>
  <c r="F925" i="129"/>
  <c r="G925" i="129" s="1"/>
  <c r="F893" i="129"/>
  <c r="G893" i="129" s="1"/>
  <c r="F861" i="129"/>
  <c r="G861" i="129" s="1"/>
  <c r="F829" i="129"/>
  <c r="G829" i="129" s="1"/>
  <c r="F797" i="129"/>
  <c r="G797" i="129" s="1"/>
  <c r="F765" i="129"/>
  <c r="G765" i="129" s="1"/>
  <c r="D713" i="129"/>
  <c r="E713" i="129" s="1"/>
  <c r="D649" i="129"/>
  <c r="E649" i="129" s="1"/>
  <c r="D585" i="129"/>
  <c r="E585" i="129" s="1"/>
  <c r="D909" i="129"/>
  <c r="E909" i="129" s="1"/>
  <c r="D877" i="129"/>
  <c r="E877" i="129" s="1"/>
  <c r="D845" i="129"/>
  <c r="E845" i="129" s="1"/>
  <c r="D813" i="129"/>
  <c r="E813" i="129" s="1"/>
  <c r="D781" i="129"/>
  <c r="E781" i="129" s="1"/>
  <c r="F924" i="129"/>
  <c r="G924" i="129" s="1"/>
  <c r="F916" i="129"/>
  <c r="G916" i="129" s="1"/>
  <c r="F908" i="129"/>
  <c r="G908" i="129" s="1"/>
  <c r="F900" i="129"/>
  <c r="G900" i="129" s="1"/>
  <c r="F892" i="129"/>
  <c r="G892" i="129" s="1"/>
  <c r="F884" i="129"/>
  <c r="G884" i="129" s="1"/>
  <c r="F876" i="129"/>
  <c r="G876" i="129" s="1"/>
  <c r="F868" i="129"/>
  <c r="G868" i="129" s="1"/>
  <c r="F860" i="129"/>
  <c r="G860" i="129" s="1"/>
  <c r="F852" i="129"/>
  <c r="G852" i="129" s="1"/>
  <c r="F844" i="129"/>
  <c r="G844" i="129" s="1"/>
  <c r="F836" i="129"/>
  <c r="G836" i="129" s="1"/>
  <c r="F828" i="129"/>
  <c r="G828" i="129" s="1"/>
  <c r="F820" i="129"/>
  <c r="G820" i="129" s="1"/>
  <c r="F812" i="129"/>
  <c r="G812" i="129" s="1"/>
  <c r="F804" i="129"/>
  <c r="G804" i="129" s="1"/>
  <c r="F796" i="129"/>
  <c r="G796" i="129" s="1"/>
  <c r="F788" i="129"/>
  <c r="G788" i="129" s="1"/>
  <c r="F780" i="129"/>
  <c r="G780" i="129" s="1"/>
  <c r="F772" i="129"/>
  <c r="G772" i="129" s="1"/>
  <c r="F764" i="129"/>
  <c r="G764" i="129" s="1"/>
  <c r="F923" i="129"/>
  <c r="G923" i="129" s="1"/>
  <c r="F915" i="129"/>
  <c r="G915" i="129" s="1"/>
  <c r="F907" i="129"/>
  <c r="G907" i="129" s="1"/>
  <c r="F899" i="129"/>
  <c r="G899" i="129" s="1"/>
  <c r="F891" i="129"/>
  <c r="G891" i="129" s="1"/>
  <c r="F883" i="129"/>
  <c r="G883" i="129" s="1"/>
  <c r="F875" i="129"/>
  <c r="G875" i="129" s="1"/>
  <c r="F867" i="129"/>
  <c r="G867" i="129" s="1"/>
  <c r="F859" i="129"/>
  <c r="G859" i="129" s="1"/>
  <c r="F851" i="129"/>
  <c r="G851" i="129" s="1"/>
  <c r="F843" i="129"/>
  <c r="G843" i="129" s="1"/>
  <c r="F835" i="129"/>
  <c r="G835" i="129" s="1"/>
  <c r="F827" i="129"/>
  <c r="G827" i="129" s="1"/>
  <c r="F819" i="129"/>
  <c r="G819" i="129" s="1"/>
  <c r="F811" i="129"/>
  <c r="G811" i="129" s="1"/>
  <c r="F803" i="129"/>
  <c r="G803" i="129" s="1"/>
  <c r="F795" i="129"/>
  <c r="G795" i="129" s="1"/>
  <c r="F787" i="129"/>
  <c r="G787" i="129" s="1"/>
  <c r="F779" i="129"/>
  <c r="G779" i="129" s="1"/>
  <c r="F771" i="129"/>
  <c r="G771" i="129" s="1"/>
  <c r="F763" i="129"/>
  <c r="G763" i="129" s="1"/>
  <c r="F922" i="129"/>
  <c r="G922" i="129" s="1"/>
  <c r="F914" i="129"/>
  <c r="G914" i="129" s="1"/>
  <c r="F906" i="129"/>
  <c r="G906" i="129" s="1"/>
  <c r="F898" i="129"/>
  <c r="G898" i="129" s="1"/>
  <c r="F890" i="129"/>
  <c r="G890" i="129" s="1"/>
  <c r="F882" i="129"/>
  <c r="G882" i="129" s="1"/>
  <c r="F874" i="129"/>
  <c r="G874" i="129" s="1"/>
  <c r="F866" i="129"/>
  <c r="G866" i="129" s="1"/>
  <c r="F858" i="129"/>
  <c r="G858" i="129" s="1"/>
  <c r="F850" i="129"/>
  <c r="G850" i="129" s="1"/>
  <c r="F842" i="129"/>
  <c r="G842" i="129" s="1"/>
  <c r="F834" i="129"/>
  <c r="G834" i="129" s="1"/>
  <c r="F826" i="129"/>
  <c r="G826" i="129" s="1"/>
  <c r="F818" i="129"/>
  <c r="G818" i="129" s="1"/>
  <c r="F810" i="129"/>
  <c r="G810" i="129" s="1"/>
  <c r="F802" i="129"/>
  <c r="G802" i="129" s="1"/>
  <c r="F794" i="129"/>
  <c r="G794" i="129" s="1"/>
  <c r="F786" i="129"/>
  <c r="G786" i="129" s="1"/>
  <c r="F778" i="129"/>
  <c r="G778" i="129" s="1"/>
  <c r="F770" i="129"/>
  <c r="G770" i="129" s="1"/>
  <c r="F762" i="129"/>
  <c r="G762" i="129" s="1"/>
  <c r="F921" i="129"/>
  <c r="G921" i="129" s="1"/>
  <c r="F913" i="129"/>
  <c r="G913" i="129" s="1"/>
  <c r="F905" i="129"/>
  <c r="G905" i="129" s="1"/>
  <c r="F897" i="129"/>
  <c r="G897" i="129" s="1"/>
  <c r="F889" i="129"/>
  <c r="G889" i="129" s="1"/>
  <c r="F881" i="129"/>
  <c r="G881" i="129" s="1"/>
  <c r="F873" i="129"/>
  <c r="G873" i="129" s="1"/>
  <c r="F865" i="129"/>
  <c r="G865" i="129" s="1"/>
  <c r="F857" i="129"/>
  <c r="G857" i="129" s="1"/>
  <c r="F849" i="129"/>
  <c r="G849" i="129" s="1"/>
  <c r="F841" i="129"/>
  <c r="G841" i="129" s="1"/>
  <c r="F833" i="129"/>
  <c r="G833" i="129" s="1"/>
  <c r="F825" i="129"/>
  <c r="G825" i="129" s="1"/>
  <c r="F817" i="129"/>
  <c r="G817" i="129" s="1"/>
  <c r="F809" i="129"/>
  <c r="G809" i="129" s="1"/>
  <c r="F801" i="129"/>
  <c r="G801" i="129" s="1"/>
  <c r="F793" i="129"/>
  <c r="G793" i="129" s="1"/>
  <c r="F785" i="129"/>
  <c r="G785" i="129" s="1"/>
  <c r="F777" i="129"/>
  <c r="G777" i="129" s="1"/>
  <c r="F769" i="129"/>
  <c r="G769" i="129" s="1"/>
  <c r="F761" i="129"/>
  <c r="G761" i="129" s="1"/>
  <c r="F920" i="129"/>
  <c r="G920" i="129" s="1"/>
  <c r="F912" i="129"/>
  <c r="G912" i="129" s="1"/>
  <c r="F904" i="129"/>
  <c r="G904" i="129" s="1"/>
  <c r="F896" i="129"/>
  <c r="G896" i="129" s="1"/>
  <c r="F888" i="129"/>
  <c r="G888" i="129" s="1"/>
  <c r="F880" i="129"/>
  <c r="G880" i="129" s="1"/>
  <c r="F872" i="129"/>
  <c r="G872" i="129" s="1"/>
  <c r="F864" i="129"/>
  <c r="G864" i="129" s="1"/>
  <c r="F856" i="129"/>
  <c r="G856" i="129" s="1"/>
  <c r="F848" i="129"/>
  <c r="G848" i="129" s="1"/>
  <c r="F840" i="129"/>
  <c r="G840" i="129" s="1"/>
  <c r="F832" i="129"/>
  <c r="G832" i="129" s="1"/>
  <c r="F824" i="129"/>
  <c r="G824" i="129" s="1"/>
  <c r="F816" i="129"/>
  <c r="G816" i="129" s="1"/>
  <c r="F808" i="129"/>
  <c r="G808" i="129" s="1"/>
  <c r="F800" i="129"/>
  <c r="G800" i="129" s="1"/>
  <c r="F792" i="129"/>
  <c r="G792" i="129" s="1"/>
  <c r="F784" i="129"/>
  <c r="G784" i="129" s="1"/>
  <c r="F776" i="129"/>
  <c r="G776" i="129" s="1"/>
  <c r="F768" i="129"/>
  <c r="G768" i="129" s="1"/>
  <c r="F760" i="129"/>
  <c r="G760" i="129" s="1"/>
  <c r="F927" i="129"/>
  <c r="G927" i="129" s="1"/>
  <c r="F919" i="129"/>
  <c r="G919" i="129" s="1"/>
  <c r="F911" i="129"/>
  <c r="G911" i="129" s="1"/>
  <c r="F903" i="129"/>
  <c r="G903" i="129" s="1"/>
  <c r="F895" i="129"/>
  <c r="G895" i="129" s="1"/>
  <c r="F887" i="129"/>
  <c r="G887" i="129" s="1"/>
  <c r="F879" i="129"/>
  <c r="G879" i="129" s="1"/>
  <c r="F871" i="129"/>
  <c r="G871" i="129" s="1"/>
  <c r="F863" i="129"/>
  <c r="G863" i="129" s="1"/>
  <c r="F855" i="129"/>
  <c r="G855" i="129" s="1"/>
  <c r="F847" i="129"/>
  <c r="G847" i="129" s="1"/>
  <c r="F839" i="129"/>
  <c r="G839" i="129" s="1"/>
  <c r="F831" i="129"/>
  <c r="G831" i="129" s="1"/>
  <c r="F823" i="129"/>
  <c r="G823" i="129" s="1"/>
  <c r="F815" i="129"/>
  <c r="G815" i="129" s="1"/>
  <c r="F807" i="129"/>
  <c r="G807" i="129" s="1"/>
  <c r="F799" i="129"/>
  <c r="G799" i="129" s="1"/>
  <c r="F791" i="129"/>
  <c r="G791" i="129" s="1"/>
  <c r="F783" i="129"/>
  <c r="G783" i="129" s="1"/>
  <c r="F775" i="129"/>
  <c r="G775" i="129" s="1"/>
  <c r="F767" i="129"/>
  <c r="G767" i="129" s="1"/>
  <c r="D924" i="129"/>
  <c r="E924" i="129" s="1"/>
  <c r="D916" i="129"/>
  <c r="E916" i="129" s="1"/>
  <c r="D908" i="129"/>
  <c r="E908" i="129" s="1"/>
  <c r="D900" i="129"/>
  <c r="E900" i="129" s="1"/>
  <c r="D892" i="129"/>
  <c r="E892" i="129" s="1"/>
  <c r="D884" i="129"/>
  <c r="E884" i="129" s="1"/>
  <c r="D876" i="129"/>
  <c r="E876" i="129" s="1"/>
  <c r="D868" i="129"/>
  <c r="E868" i="129" s="1"/>
  <c r="D860" i="129"/>
  <c r="E860" i="129" s="1"/>
  <c r="D852" i="129"/>
  <c r="E852" i="129" s="1"/>
  <c r="D844" i="129"/>
  <c r="E844" i="129" s="1"/>
  <c r="D836" i="129"/>
  <c r="E836" i="129" s="1"/>
  <c r="D828" i="129"/>
  <c r="E828" i="129" s="1"/>
  <c r="D820" i="129"/>
  <c r="E820" i="129" s="1"/>
  <c r="D812" i="129"/>
  <c r="E812" i="129" s="1"/>
  <c r="D804" i="129"/>
  <c r="E804" i="129" s="1"/>
  <c r="D796" i="129"/>
  <c r="E796" i="129" s="1"/>
  <c r="D788" i="129"/>
  <c r="E788" i="129" s="1"/>
  <c r="D780" i="129"/>
  <c r="E780" i="129" s="1"/>
  <c r="D772" i="129"/>
  <c r="E772" i="129" s="1"/>
  <c r="D764" i="129"/>
  <c r="E764" i="129" s="1"/>
  <c r="D923" i="129"/>
  <c r="E923" i="129" s="1"/>
  <c r="D915" i="129"/>
  <c r="E915" i="129" s="1"/>
  <c r="D907" i="129"/>
  <c r="E907" i="129" s="1"/>
  <c r="D899" i="129"/>
  <c r="E899" i="129" s="1"/>
  <c r="D891" i="129"/>
  <c r="E891" i="129" s="1"/>
  <c r="D883" i="129"/>
  <c r="E883" i="129" s="1"/>
  <c r="D875" i="129"/>
  <c r="E875" i="129" s="1"/>
  <c r="D867" i="129"/>
  <c r="E867" i="129" s="1"/>
  <c r="D859" i="129"/>
  <c r="E859" i="129" s="1"/>
  <c r="D851" i="129"/>
  <c r="E851" i="129" s="1"/>
  <c r="D843" i="129"/>
  <c r="E843" i="129" s="1"/>
  <c r="D835" i="129"/>
  <c r="E835" i="129" s="1"/>
  <c r="D827" i="129"/>
  <c r="E827" i="129" s="1"/>
  <c r="D819" i="129"/>
  <c r="E819" i="129" s="1"/>
  <c r="D811" i="129"/>
  <c r="E811" i="129" s="1"/>
  <c r="D803" i="129"/>
  <c r="E803" i="129" s="1"/>
  <c r="D795" i="129"/>
  <c r="E795" i="129" s="1"/>
  <c r="D787" i="129"/>
  <c r="E787" i="129" s="1"/>
  <c r="D779" i="129"/>
  <c r="E779" i="129" s="1"/>
  <c r="D771" i="129"/>
  <c r="E771" i="129" s="1"/>
  <c r="D763" i="129"/>
  <c r="E763" i="129" s="1"/>
  <c r="D922" i="129"/>
  <c r="E922" i="129" s="1"/>
  <c r="D914" i="129"/>
  <c r="E914" i="129" s="1"/>
  <c r="D906" i="129"/>
  <c r="E906" i="129" s="1"/>
  <c r="D898" i="129"/>
  <c r="E898" i="129" s="1"/>
  <c r="D890" i="129"/>
  <c r="E890" i="129" s="1"/>
  <c r="D882" i="129"/>
  <c r="E882" i="129" s="1"/>
  <c r="D874" i="129"/>
  <c r="E874" i="129" s="1"/>
  <c r="D866" i="129"/>
  <c r="E866" i="129" s="1"/>
  <c r="D858" i="129"/>
  <c r="E858" i="129" s="1"/>
  <c r="D850" i="129"/>
  <c r="E850" i="129" s="1"/>
  <c r="D842" i="129"/>
  <c r="E842" i="129" s="1"/>
  <c r="D834" i="129"/>
  <c r="E834" i="129" s="1"/>
  <c r="D826" i="129"/>
  <c r="E826" i="129" s="1"/>
  <c r="D818" i="129"/>
  <c r="E818" i="129" s="1"/>
  <c r="D810" i="129"/>
  <c r="E810" i="129" s="1"/>
  <c r="D802" i="129"/>
  <c r="E802" i="129" s="1"/>
  <c r="D794" i="129"/>
  <c r="E794" i="129" s="1"/>
  <c r="D786" i="129"/>
  <c r="E786" i="129" s="1"/>
  <c r="D778" i="129"/>
  <c r="E778" i="129" s="1"/>
  <c r="D770" i="129"/>
  <c r="E770" i="129" s="1"/>
  <c r="D762" i="129"/>
  <c r="E762" i="129" s="1"/>
  <c r="D921" i="129"/>
  <c r="E921" i="129" s="1"/>
  <c r="D913" i="129"/>
  <c r="E913" i="129" s="1"/>
  <c r="D905" i="129"/>
  <c r="E905" i="129" s="1"/>
  <c r="D897" i="129"/>
  <c r="E897" i="129" s="1"/>
  <c r="D889" i="129"/>
  <c r="E889" i="129" s="1"/>
  <c r="D881" i="129"/>
  <c r="E881" i="129" s="1"/>
  <c r="D873" i="129"/>
  <c r="E873" i="129" s="1"/>
  <c r="D865" i="129"/>
  <c r="E865" i="129" s="1"/>
  <c r="D857" i="129"/>
  <c r="E857" i="129" s="1"/>
  <c r="D849" i="129"/>
  <c r="E849" i="129" s="1"/>
  <c r="D841" i="129"/>
  <c r="E841" i="129" s="1"/>
  <c r="D833" i="129"/>
  <c r="E833" i="129" s="1"/>
  <c r="D825" i="129"/>
  <c r="E825" i="129" s="1"/>
  <c r="D817" i="129"/>
  <c r="E817" i="129" s="1"/>
  <c r="D809" i="129"/>
  <c r="E809" i="129" s="1"/>
  <c r="D801" i="129"/>
  <c r="E801" i="129" s="1"/>
  <c r="D793" i="129"/>
  <c r="E793" i="129" s="1"/>
  <c r="D785" i="129"/>
  <c r="E785" i="129" s="1"/>
  <c r="D777" i="129"/>
  <c r="E777" i="129" s="1"/>
  <c r="D769" i="129"/>
  <c r="E769" i="129" s="1"/>
  <c r="D761" i="129"/>
  <c r="E761" i="129" s="1"/>
  <c r="D920" i="129"/>
  <c r="E920" i="129" s="1"/>
  <c r="D912" i="129"/>
  <c r="E912" i="129" s="1"/>
  <c r="D904" i="129"/>
  <c r="E904" i="129" s="1"/>
  <c r="D896" i="129"/>
  <c r="E896" i="129" s="1"/>
  <c r="D888" i="129"/>
  <c r="E888" i="129" s="1"/>
  <c r="D880" i="129"/>
  <c r="E880" i="129" s="1"/>
  <c r="D872" i="129"/>
  <c r="E872" i="129" s="1"/>
  <c r="D864" i="129"/>
  <c r="E864" i="129" s="1"/>
  <c r="D856" i="129"/>
  <c r="E856" i="129" s="1"/>
  <c r="D848" i="129"/>
  <c r="E848" i="129" s="1"/>
  <c r="D840" i="129"/>
  <c r="E840" i="129" s="1"/>
  <c r="D832" i="129"/>
  <c r="E832" i="129" s="1"/>
  <c r="D824" i="129"/>
  <c r="E824" i="129" s="1"/>
  <c r="D816" i="129"/>
  <c r="E816" i="129" s="1"/>
  <c r="D808" i="129"/>
  <c r="E808" i="129" s="1"/>
  <c r="D800" i="129"/>
  <c r="E800" i="129" s="1"/>
  <c r="D792" i="129"/>
  <c r="E792" i="129" s="1"/>
  <c r="D784" i="129"/>
  <c r="E784" i="129" s="1"/>
  <c r="D776" i="129"/>
  <c r="E776" i="129" s="1"/>
  <c r="D768" i="129"/>
  <c r="E768" i="129" s="1"/>
  <c r="D760" i="129"/>
  <c r="E760" i="129" s="1"/>
  <c r="D927" i="129"/>
  <c r="E927" i="129" s="1"/>
  <c r="D919" i="129"/>
  <c r="E919" i="129" s="1"/>
  <c r="D911" i="129"/>
  <c r="E911" i="129" s="1"/>
  <c r="D903" i="129"/>
  <c r="E903" i="129" s="1"/>
  <c r="D895" i="129"/>
  <c r="E895" i="129" s="1"/>
  <c r="D887" i="129"/>
  <c r="E887" i="129" s="1"/>
  <c r="D879" i="129"/>
  <c r="E879" i="129" s="1"/>
  <c r="D871" i="129"/>
  <c r="E871" i="129" s="1"/>
  <c r="D863" i="129"/>
  <c r="E863" i="129" s="1"/>
  <c r="D855" i="129"/>
  <c r="E855" i="129" s="1"/>
  <c r="D847" i="129"/>
  <c r="E847" i="129" s="1"/>
  <c r="D839" i="129"/>
  <c r="E839" i="129" s="1"/>
  <c r="D831" i="129"/>
  <c r="E831" i="129" s="1"/>
  <c r="D823" i="129"/>
  <c r="E823" i="129" s="1"/>
  <c r="D815" i="129"/>
  <c r="E815" i="129" s="1"/>
  <c r="D807" i="129"/>
  <c r="E807" i="129" s="1"/>
  <c r="D799" i="129"/>
  <c r="E799" i="129" s="1"/>
  <c r="D791" i="129"/>
  <c r="E791" i="129" s="1"/>
  <c r="D783" i="129"/>
  <c r="E783" i="129" s="1"/>
  <c r="D775" i="129"/>
  <c r="E775" i="129" s="1"/>
  <c r="D767" i="129"/>
  <c r="E767" i="129" s="1"/>
  <c r="F751" i="129"/>
  <c r="G751" i="129" s="1"/>
  <c r="F743" i="129"/>
  <c r="G743" i="129" s="1"/>
  <c r="F735" i="129"/>
  <c r="G735" i="129" s="1"/>
  <c r="F727" i="129"/>
  <c r="G727" i="129" s="1"/>
  <c r="F719" i="129"/>
  <c r="G719" i="129" s="1"/>
  <c r="F711" i="129"/>
  <c r="G711" i="129" s="1"/>
  <c r="F703" i="129"/>
  <c r="G703" i="129" s="1"/>
  <c r="F695" i="129"/>
  <c r="G695" i="129" s="1"/>
  <c r="F687" i="129"/>
  <c r="G687" i="129" s="1"/>
  <c r="F679" i="129"/>
  <c r="G679" i="129" s="1"/>
  <c r="F671" i="129"/>
  <c r="G671" i="129" s="1"/>
  <c r="F663" i="129"/>
  <c r="G663" i="129" s="1"/>
  <c r="F655" i="129"/>
  <c r="G655" i="129" s="1"/>
  <c r="F647" i="129"/>
  <c r="G647" i="129" s="1"/>
  <c r="F639" i="129"/>
  <c r="G639" i="129" s="1"/>
  <c r="F631" i="129"/>
  <c r="G631" i="129" s="1"/>
  <c r="F623" i="129"/>
  <c r="G623" i="129" s="1"/>
  <c r="F615" i="129"/>
  <c r="G615" i="129" s="1"/>
  <c r="F607" i="129"/>
  <c r="G607" i="129" s="1"/>
  <c r="F599" i="129"/>
  <c r="G599" i="129" s="1"/>
  <c r="F591" i="129"/>
  <c r="G591" i="129" s="1"/>
  <c r="F583" i="129"/>
  <c r="G583" i="129" s="1"/>
  <c r="F575" i="129"/>
  <c r="G575" i="129" s="1"/>
  <c r="F567" i="129"/>
  <c r="G567" i="129" s="1"/>
  <c r="F750" i="129"/>
  <c r="G750" i="129" s="1"/>
  <c r="F742" i="129"/>
  <c r="G742" i="129" s="1"/>
  <c r="F734" i="129"/>
  <c r="G734" i="129" s="1"/>
  <c r="F726" i="129"/>
  <c r="G726" i="129" s="1"/>
  <c r="F718" i="129"/>
  <c r="G718" i="129" s="1"/>
  <c r="F710" i="129"/>
  <c r="G710" i="129" s="1"/>
  <c r="F702" i="129"/>
  <c r="G702" i="129" s="1"/>
  <c r="F694" i="129"/>
  <c r="G694" i="129" s="1"/>
  <c r="F686" i="129"/>
  <c r="G686" i="129" s="1"/>
  <c r="F678" i="129"/>
  <c r="G678" i="129" s="1"/>
  <c r="F670" i="129"/>
  <c r="G670" i="129" s="1"/>
  <c r="F662" i="129"/>
  <c r="G662" i="129" s="1"/>
  <c r="F654" i="129"/>
  <c r="G654" i="129" s="1"/>
  <c r="F646" i="129"/>
  <c r="G646" i="129" s="1"/>
  <c r="F638" i="129"/>
  <c r="G638" i="129" s="1"/>
  <c r="F630" i="129"/>
  <c r="G630" i="129" s="1"/>
  <c r="F622" i="129"/>
  <c r="G622" i="129" s="1"/>
  <c r="F614" i="129"/>
  <c r="G614" i="129" s="1"/>
  <c r="F606" i="129"/>
  <c r="G606" i="129" s="1"/>
  <c r="F598" i="129"/>
  <c r="G598" i="129" s="1"/>
  <c r="F590" i="129"/>
  <c r="G590" i="129" s="1"/>
  <c r="F582" i="129"/>
  <c r="G582" i="129" s="1"/>
  <c r="F574" i="129"/>
  <c r="G574" i="129" s="1"/>
  <c r="F566" i="129"/>
  <c r="G566" i="129" s="1"/>
  <c r="F749" i="129"/>
  <c r="G749" i="129" s="1"/>
  <c r="F741" i="129"/>
  <c r="G741" i="129" s="1"/>
  <c r="F733" i="129"/>
  <c r="G733" i="129" s="1"/>
  <c r="F725" i="129"/>
  <c r="G725" i="129" s="1"/>
  <c r="F717" i="129"/>
  <c r="G717" i="129" s="1"/>
  <c r="F709" i="129"/>
  <c r="G709" i="129" s="1"/>
  <c r="F701" i="129"/>
  <c r="G701" i="129" s="1"/>
  <c r="F693" i="129"/>
  <c r="G693" i="129" s="1"/>
  <c r="F685" i="129"/>
  <c r="G685" i="129" s="1"/>
  <c r="F677" i="129"/>
  <c r="G677" i="129" s="1"/>
  <c r="F669" i="129"/>
  <c r="G669" i="129" s="1"/>
  <c r="F661" i="129"/>
  <c r="G661" i="129" s="1"/>
  <c r="F653" i="129"/>
  <c r="G653" i="129" s="1"/>
  <c r="F645" i="129"/>
  <c r="G645" i="129" s="1"/>
  <c r="F637" i="129"/>
  <c r="G637" i="129" s="1"/>
  <c r="F629" i="129"/>
  <c r="G629" i="129" s="1"/>
  <c r="F621" i="129"/>
  <c r="G621" i="129" s="1"/>
  <c r="F613" i="129"/>
  <c r="G613" i="129" s="1"/>
  <c r="F605" i="129"/>
  <c r="G605" i="129" s="1"/>
  <c r="F597" i="129"/>
  <c r="G597" i="129" s="1"/>
  <c r="F589" i="129"/>
  <c r="G589" i="129" s="1"/>
  <c r="F581" i="129"/>
  <c r="G581" i="129" s="1"/>
  <c r="F573" i="129"/>
  <c r="G573" i="129" s="1"/>
  <c r="F565" i="129"/>
  <c r="G565" i="129" s="1"/>
  <c r="F756" i="129"/>
  <c r="G756" i="129" s="1"/>
  <c r="F748" i="129"/>
  <c r="G748" i="129" s="1"/>
  <c r="F740" i="129"/>
  <c r="G740" i="129" s="1"/>
  <c r="F732" i="129"/>
  <c r="G732" i="129" s="1"/>
  <c r="F724" i="129"/>
  <c r="G724" i="129" s="1"/>
  <c r="F716" i="129"/>
  <c r="G716" i="129" s="1"/>
  <c r="F708" i="129"/>
  <c r="G708" i="129" s="1"/>
  <c r="F700" i="129"/>
  <c r="G700" i="129" s="1"/>
  <c r="F692" i="129"/>
  <c r="G692" i="129" s="1"/>
  <c r="F684" i="129"/>
  <c r="G684" i="129" s="1"/>
  <c r="F676" i="129"/>
  <c r="G676" i="129" s="1"/>
  <c r="F668" i="129"/>
  <c r="G668" i="129" s="1"/>
  <c r="F660" i="129"/>
  <c r="G660" i="129" s="1"/>
  <c r="F652" i="129"/>
  <c r="G652" i="129" s="1"/>
  <c r="F644" i="129"/>
  <c r="G644" i="129" s="1"/>
  <c r="F636" i="129"/>
  <c r="G636" i="129" s="1"/>
  <c r="F628" i="129"/>
  <c r="G628" i="129" s="1"/>
  <c r="F620" i="129"/>
  <c r="G620" i="129" s="1"/>
  <c r="F612" i="129"/>
  <c r="G612" i="129" s="1"/>
  <c r="F604" i="129"/>
  <c r="G604" i="129" s="1"/>
  <c r="F596" i="129"/>
  <c r="G596" i="129" s="1"/>
  <c r="F588" i="129"/>
  <c r="G588" i="129" s="1"/>
  <c r="F580" i="129"/>
  <c r="G580" i="129" s="1"/>
  <c r="F572" i="129"/>
  <c r="G572" i="129" s="1"/>
  <c r="F564" i="129"/>
  <c r="G564" i="129" s="1"/>
  <c r="F755" i="129"/>
  <c r="G755" i="129" s="1"/>
  <c r="F747" i="129"/>
  <c r="G747" i="129" s="1"/>
  <c r="F739" i="129"/>
  <c r="G739" i="129" s="1"/>
  <c r="F731" i="129"/>
  <c r="G731" i="129" s="1"/>
  <c r="F723" i="129"/>
  <c r="G723" i="129" s="1"/>
  <c r="F715" i="129"/>
  <c r="G715" i="129" s="1"/>
  <c r="F707" i="129"/>
  <c r="G707" i="129" s="1"/>
  <c r="F699" i="129"/>
  <c r="G699" i="129" s="1"/>
  <c r="F691" i="129"/>
  <c r="G691" i="129" s="1"/>
  <c r="F683" i="129"/>
  <c r="G683" i="129" s="1"/>
  <c r="F675" i="129"/>
  <c r="G675" i="129" s="1"/>
  <c r="F667" i="129"/>
  <c r="G667" i="129" s="1"/>
  <c r="F659" i="129"/>
  <c r="G659" i="129" s="1"/>
  <c r="F651" i="129"/>
  <c r="G651" i="129" s="1"/>
  <c r="F643" i="129"/>
  <c r="G643" i="129" s="1"/>
  <c r="F635" i="129"/>
  <c r="G635" i="129" s="1"/>
  <c r="F627" i="129"/>
  <c r="G627" i="129" s="1"/>
  <c r="F619" i="129"/>
  <c r="G619" i="129" s="1"/>
  <c r="F611" i="129"/>
  <c r="G611" i="129" s="1"/>
  <c r="F603" i="129"/>
  <c r="G603" i="129" s="1"/>
  <c r="F595" i="129"/>
  <c r="G595" i="129" s="1"/>
  <c r="F587" i="129"/>
  <c r="G587" i="129" s="1"/>
  <c r="F579" i="129"/>
  <c r="G579" i="129" s="1"/>
  <c r="F571" i="129"/>
  <c r="G571" i="129" s="1"/>
  <c r="F563" i="129"/>
  <c r="G563" i="129" s="1"/>
  <c r="F754" i="129"/>
  <c r="G754" i="129" s="1"/>
  <c r="F746" i="129"/>
  <c r="G746" i="129" s="1"/>
  <c r="F738" i="129"/>
  <c r="G738" i="129" s="1"/>
  <c r="F730" i="129"/>
  <c r="G730" i="129" s="1"/>
  <c r="F722" i="129"/>
  <c r="G722" i="129" s="1"/>
  <c r="F714" i="129"/>
  <c r="G714" i="129" s="1"/>
  <c r="F706" i="129"/>
  <c r="G706" i="129" s="1"/>
  <c r="F698" i="129"/>
  <c r="G698" i="129" s="1"/>
  <c r="F690" i="129"/>
  <c r="G690" i="129" s="1"/>
  <c r="F682" i="129"/>
  <c r="G682" i="129" s="1"/>
  <c r="F674" i="129"/>
  <c r="G674" i="129" s="1"/>
  <c r="F666" i="129"/>
  <c r="G666" i="129" s="1"/>
  <c r="F658" i="129"/>
  <c r="G658" i="129" s="1"/>
  <c r="F650" i="129"/>
  <c r="G650" i="129" s="1"/>
  <c r="F642" i="129"/>
  <c r="G642" i="129" s="1"/>
  <c r="F634" i="129"/>
  <c r="G634" i="129" s="1"/>
  <c r="F626" i="129"/>
  <c r="G626" i="129" s="1"/>
  <c r="F618" i="129"/>
  <c r="G618" i="129" s="1"/>
  <c r="F610" i="129"/>
  <c r="G610" i="129" s="1"/>
  <c r="F602" i="129"/>
  <c r="G602" i="129" s="1"/>
  <c r="F594" i="129"/>
  <c r="G594" i="129" s="1"/>
  <c r="F586" i="129"/>
  <c r="G586" i="129" s="1"/>
  <c r="F578" i="129"/>
  <c r="G578" i="129" s="1"/>
  <c r="F570" i="129"/>
  <c r="G570" i="129" s="1"/>
  <c r="D752" i="129"/>
  <c r="E752" i="129" s="1"/>
  <c r="D744" i="129"/>
  <c r="E744" i="129" s="1"/>
  <c r="D736" i="129"/>
  <c r="E736" i="129" s="1"/>
  <c r="D728" i="129"/>
  <c r="E728" i="129" s="1"/>
  <c r="D720" i="129"/>
  <c r="E720" i="129" s="1"/>
  <c r="D712" i="129"/>
  <c r="E712" i="129" s="1"/>
  <c r="D704" i="129"/>
  <c r="E704" i="129" s="1"/>
  <c r="D696" i="129"/>
  <c r="E696" i="129" s="1"/>
  <c r="D688" i="129"/>
  <c r="E688" i="129" s="1"/>
  <c r="D680" i="129"/>
  <c r="E680" i="129" s="1"/>
  <c r="D672" i="129"/>
  <c r="E672" i="129" s="1"/>
  <c r="D664" i="129"/>
  <c r="E664" i="129" s="1"/>
  <c r="D656" i="129"/>
  <c r="E656" i="129" s="1"/>
  <c r="D648" i="129"/>
  <c r="E648" i="129" s="1"/>
  <c r="D640" i="129"/>
  <c r="E640" i="129" s="1"/>
  <c r="D632" i="129"/>
  <c r="E632" i="129" s="1"/>
  <c r="D624" i="129"/>
  <c r="E624" i="129" s="1"/>
  <c r="D616" i="129"/>
  <c r="E616" i="129" s="1"/>
  <c r="D608" i="129"/>
  <c r="E608" i="129" s="1"/>
  <c r="D600" i="129"/>
  <c r="E600" i="129" s="1"/>
  <c r="D592" i="129"/>
  <c r="E592" i="129" s="1"/>
  <c r="D584" i="129"/>
  <c r="E584" i="129" s="1"/>
  <c r="D576" i="129"/>
  <c r="E576" i="129" s="1"/>
  <c r="D568" i="129"/>
  <c r="E568" i="129" s="1"/>
  <c r="D751" i="129"/>
  <c r="E751" i="129" s="1"/>
  <c r="D743" i="129"/>
  <c r="E743" i="129" s="1"/>
  <c r="D735" i="129"/>
  <c r="E735" i="129" s="1"/>
  <c r="D727" i="129"/>
  <c r="E727" i="129" s="1"/>
  <c r="D719" i="129"/>
  <c r="E719" i="129" s="1"/>
  <c r="D711" i="129"/>
  <c r="E711" i="129" s="1"/>
  <c r="D703" i="129"/>
  <c r="E703" i="129" s="1"/>
  <c r="D695" i="129"/>
  <c r="E695" i="129" s="1"/>
  <c r="D687" i="129"/>
  <c r="E687" i="129" s="1"/>
  <c r="D679" i="129"/>
  <c r="E679" i="129" s="1"/>
  <c r="D671" i="129"/>
  <c r="E671" i="129" s="1"/>
  <c r="D663" i="129"/>
  <c r="E663" i="129" s="1"/>
  <c r="D655" i="129"/>
  <c r="E655" i="129" s="1"/>
  <c r="D647" i="129"/>
  <c r="E647" i="129" s="1"/>
  <c r="D639" i="129"/>
  <c r="E639" i="129" s="1"/>
  <c r="D631" i="129"/>
  <c r="E631" i="129" s="1"/>
  <c r="D623" i="129"/>
  <c r="E623" i="129" s="1"/>
  <c r="D615" i="129"/>
  <c r="E615" i="129" s="1"/>
  <c r="D607" i="129"/>
  <c r="E607" i="129" s="1"/>
  <c r="D599" i="129"/>
  <c r="E599" i="129" s="1"/>
  <c r="D591" i="129"/>
  <c r="E591" i="129" s="1"/>
  <c r="D583" i="129"/>
  <c r="E583" i="129" s="1"/>
  <c r="D575" i="129"/>
  <c r="E575" i="129" s="1"/>
  <c r="D567" i="129"/>
  <c r="E567" i="129" s="1"/>
  <c r="D750" i="129"/>
  <c r="E750" i="129" s="1"/>
  <c r="D742" i="129"/>
  <c r="E742" i="129" s="1"/>
  <c r="D734" i="129"/>
  <c r="E734" i="129" s="1"/>
  <c r="D726" i="129"/>
  <c r="E726" i="129" s="1"/>
  <c r="D718" i="129"/>
  <c r="E718" i="129" s="1"/>
  <c r="D710" i="129"/>
  <c r="E710" i="129" s="1"/>
  <c r="D702" i="129"/>
  <c r="E702" i="129" s="1"/>
  <c r="D694" i="129"/>
  <c r="E694" i="129" s="1"/>
  <c r="D686" i="129"/>
  <c r="E686" i="129" s="1"/>
  <c r="D678" i="129"/>
  <c r="E678" i="129" s="1"/>
  <c r="D670" i="129"/>
  <c r="E670" i="129" s="1"/>
  <c r="D662" i="129"/>
  <c r="E662" i="129" s="1"/>
  <c r="D654" i="129"/>
  <c r="E654" i="129" s="1"/>
  <c r="D646" i="129"/>
  <c r="E646" i="129" s="1"/>
  <c r="D638" i="129"/>
  <c r="E638" i="129" s="1"/>
  <c r="D630" i="129"/>
  <c r="E630" i="129" s="1"/>
  <c r="D622" i="129"/>
  <c r="E622" i="129" s="1"/>
  <c r="D614" i="129"/>
  <c r="E614" i="129" s="1"/>
  <c r="D606" i="129"/>
  <c r="E606" i="129" s="1"/>
  <c r="D598" i="129"/>
  <c r="E598" i="129" s="1"/>
  <c r="D590" i="129"/>
  <c r="E590" i="129" s="1"/>
  <c r="D582" i="129"/>
  <c r="E582" i="129" s="1"/>
  <c r="D574" i="129"/>
  <c r="E574" i="129" s="1"/>
  <c r="D566" i="129"/>
  <c r="E566" i="129" s="1"/>
  <c r="D749" i="129"/>
  <c r="E749" i="129" s="1"/>
  <c r="D741" i="129"/>
  <c r="E741" i="129" s="1"/>
  <c r="D733" i="129"/>
  <c r="E733" i="129" s="1"/>
  <c r="D725" i="129"/>
  <c r="E725" i="129" s="1"/>
  <c r="D717" i="129"/>
  <c r="E717" i="129" s="1"/>
  <c r="D709" i="129"/>
  <c r="E709" i="129" s="1"/>
  <c r="D701" i="129"/>
  <c r="E701" i="129" s="1"/>
  <c r="D693" i="129"/>
  <c r="E693" i="129" s="1"/>
  <c r="D685" i="129"/>
  <c r="E685" i="129" s="1"/>
  <c r="D677" i="129"/>
  <c r="E677" i="129" s="1"/>
  <c r="D669" i="129"/>
  <c r="E669" i="129" s="1"/>
  <c r="D661" i="129"/>
  <c r="E661" i="129" s="1"/>
  <c r="D653" i="129"/>
  <c r="E653" i="129" s="1"/>
  <c r="D645" i="129"/>
  <c r="E645" i="129" s="1"/>
  <c r="D637" i="129"/>
  <c r="E637" i="129" s="1"/>
  <c r="D629" i="129"/>
  <c r="E629" i="129" s="1"/>
  <c r="D621" i="129"/>
  <c r="E621" i="129" s="1"/>
  <c r="D613" i="129"/>
  <c r="E613" i="129" s="1"/>
  <c r="D605" i="129"/>
  <c r="E605" i="129" s="1"/>
  <c r="D597" i="129"/>
  <c r="E597" i="129" s="1"/>
  <c r="D589" i="129"/>
  <c r="E589" i="129" s="1"/>
  <c r="D581" i="129"/>
  <c r="E581" i="129" s="1"/>
  <c r="D573" i="129"/>
  <c r="E573" i="129" s="1"/>
  <c r="D565" i="129"/>
  <c r="E565" i="129" s="1"/>
  <c r="D756" i="129"/>
  <c r="E756" i="129" s="1"/>
  <c r="D748" i="129"/>
  <c r="E748" i="129" s="1"/>
  <c r="D740" i="129"/>
  <c r="E740" i="129" s="1"/>
  <c r="D732" i="129"/>
  <c r="E732" i="129" s="1"/>
  <c r="D724" i="129"/>
  <c r="E724" i="129" s="1"/>
  <c r="D716" i="129"/>
  <c r="E716" i="129" s="1"/>
  <c r="D708" i="129"/>
  <c r="E708" i="129" s="1"/>
  <c r="D700" i="129"/>
  <c r="E700" i="129" s="1"/>
  <c r="D692" i="129"/>
  <c r="E692" i="129" s="1"/>
  <c r="D684" i="129"/>
  <c r="E684" i="129" s="1"/>
  <c r="D676" i="129"/>
  <c r="E676" i="129" s="1"/>
  <c r="D668" i="129"/>
  <c r="E668" i="129" s="1"/>
  <c r="D660" i="129"/>
  <c r="E660" i="129" s="1"/>
  <c r="D652" i="129"/>
  <c r="E652" i="129" s="1"/>
  <c r="D644" i="129"/>
  <c r="E644" i="129" s="1"/>
  <c r="D636" i="129"/>
  <c r="E636" i="129" s="1"/>
  <c r="D628" i="129"/>
  <c r="E628" i="129" s="1"/>
  <c r="D620" i="129"/>
  <c r="E620" i="129" s="1"/>
  <c r="D612" i="129"/>
  <c r="E612" i="129" s="1"/>
  <c r="D604" i="129"/>
  <c r="E604" i="129" s="1"/>
  <c r="D596" i="129"/>
  <c r="E596" i="129" s="1"/>
  <c r="D588" i="129"/>
  <c r="E588" i="129" s="1"/>
  <c r="D580" i="129"/>
  <c r="E580" i="129" s="1"/>
  <c r="D572" i="129"/>
  <c r="E572" i="129" s="1"/>
  <c r="D564" i="129"/>
  <c r="E564" i="129" s="1"/>
  <c r="D755" i="129"/>
  <c r="E755" i="129" s="1"/>
  <c r="D747" i="129"/>
  <c r="E747" i="129" s="1"/>
  <c r="D739" i="129"/>
  <c r="E739" i="129" s="1"/>
  <c r="D731" i="129"/>
  <c r="E731" i="129" s="1"/>
  <c r="D723" i="129"/>
  <c r="E723" i="129" s="1"/>
  <c r="D715" i="129"/>
  <c r="E715" i="129" s="1"/>
  <c r="D707" i="129"/>
  <c r="E707" i="129" s="1"/>
  <c r="D699" i="129"/>
  <c r="E699" i="129" s="1"/>
  <c r="D691" i="129"/>
  <c r="E691" i="129" s="1"/>
  <c r="D683" i="129"/>
  <c r="E683" i="129" s="1"/>
  <c r="D675" i="129"/>
  <c r="E675" i="129" s="1"/>
  <c r="D667" i="129"/>
  <c r="E667" i="129" s="1"/>
  <c r="D659" i="129"/>
  <c r="E659" i="129" s="1"/>
  <c r="D651" i="129"/>
  <c r="E651" i="129" s="1"/>
  <c r="D643" i="129"/>
  <c r="E643" i="129" s="1"/>
  <c r="D635" i="129"/>
  <c r="E635" i="129" s="1"/>
  <c r="D627" i="129"/>
  <c r="E627" i="129" s="1"/>
  <c r="D619" i="129"/>
  <c r="E619" i="129" s="1"/>
  <c r="D611" i="129"/>
  <c r="E611" i="129" s="1"/>
  <c r="D603" i="129"/>
  <c r="E603" i="129" s="1"/>
  <c r="D595" i="129"/>
  <c r="E595" i="129" s="1"/>
  <c r="D587" i="129"/>
  <c r="E587" i="129" s="1"/>
  <c r="D579" i="129"/>
  <c r="E579" i="129" s="1"/>
  <c r="D571" i="129"/>
  <c r="E571" i="129" s="1"/>
  <c r="D563" i="129"/>
  <c r="E563" i="129" s="1"/>
  <c r="D754" i="129"/>
  <c r="E754" i="129" s="1"/>
  <c r="D746" i="129"/>
  <c r="E746" i="129" s="1"/>
  <c r="D738" i="129"/>
  <c r="E738" i="129" s="1"/>
  <c r="D730" i="129"/>
  <c r="E730" i="129" s="1"/>
  <c r="D722" i="129"/>
  <c r="E722" i="129" s="1"/>
  <c r="D714" i="129"/>
  <c r="E714" i="129" s="1"/>
  <c r="D706" i="129"/>
  <c r="E706" i="129" s="1"/>
  <c r="D698" i="129"/>
  <c r="E698" i="129" s="1"/>
  <c r="D690" i="129"/>
  <c r="E690" i="129" s="1"/>
  <c r="D682" i="129"/>
  <c r="E682" i="129" s="1"/>
  <c r="D674" i="129"/>
  <c r="E674" i="129" s="1"/>
  <c r="D666" i="129"/>
  <c r="E666" i="129" s="1"/>
  <c r="D658" i="129"/>
  <c r="E658" i="129" s="1"/>
  <c r="D650" i="129"/>
  <c r="E650" i="129" s="1"/>
  <c r="D642" i="129"/>
  <c r="E642" i="129" s="1"/>
  <c r="D634" i="129"/>
  <c r="E634" i="129" s="1"/>
  <c r="D626" i="129"/>
  <c r="E626" i="129" s="1"/>
  <c r="D618" i="129"/>
  <c r="E618" i="129" s="1"/>
  <c r="D610" i="129"/>
  <c r="E610" i="129" s="1"/>
  <c r="D602" i="129"/>
  <c r="E602" i="129" s="1"/>
  <c r="D594" i="129"/>
  <c r="E594" i="129" s="1"/>
  <c r="D586" i="129"/>
  <c r="E586" i="129" s="1"/>
  <c r="D578" i="129"/>
  <c r="E578" i="129" s="1"/>
  <c r="D570" i="129"/>
  <c r="E570" i="129" s="1"/>
  <c r="H37" i="118"/>
  <c r="H28" i="118"/>
  <c r="H41" i="118"/>
  <c r="H39" i="118"/>
  <c r="H27" i="118"/>
  <c r="H38" i="118"/>
  <c r="H40" i="118"/>
  <c r="H33" i="118"/>
  <c r="H46" i="118"/>
  <c r="H26" i="118"/>
  <c r="H35" i="118"/>
  <c r="H42" i="118"/>
  <c r="H44" i="118"/>
  <c r="H34" i="118"/>
  <c r="H30" i="118"/>
  <c r="H29" i="118"/>
  <c r="H43" i="118"/>
  <c r="H45" i="118"/>
  <c r="H36" i="118"/>
  <c r="H31" i="118"/>
  <c r="F57" i="119"/>
  <c r="F51" i="119"/>
  <c r="F56" i="119"/>
  <c r="F55" i="119"/>
  <c r="F53" i="119"/>
  <c r="F52" i="119"/>
  <c r="F54" i="119"/>
  <c r="H5" i="7"/>
  <c r="H8" i="7"/>
  <c r="H9" i="7"/>
  <c r="H6" i="7"/>
  <c r="H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Mohamed Salah</author>
  </authors>
  <commentList>
    <comment ref="D41" authorId="0" shapeId="0" xr:uid="{00000000-0006-0000-2300-000001000000}">
      <text>
        <r>
          <rPr>
            <b/>
            <sz val="9"/>
            <color indexed="81"/>
            <rFont val="Tahoma"/>
            <family val="2"/>
          </rPr>
          <t>Mohamed Salah:</t>
        </r>
        <r>
          <rPr>
            <sz val="9"/>
            <color indexed="81"/>
            <rFont val="Tahoma"/>
            <family val="2"/>
          </rPr>
          <t xml:space="preserve">
For Double Door Panic bar set Select 1 qty of both Codes for door height upto 2266mm. 
For Door Height above 2266mm use 1 No. of Extension Rod(Below Highlighted item code)</t>
        </r>
      </text>
    </comment>
    <comment ref="D42" authorId="0" shapeId="0" xr:uid="{00000000-0006-0000-2300-000002000000}">
      <text>
        <r>
          <rPr>
            <b/>
            <sz val="9"/>
            <color indexed="81"/>
            <rFont val="Tahoma"/>
            <family val="2"/>
          </rPr>
          <t>Mohamed Salah:</t>
        </r>
        <r>
          <rPr>
            <sz val="9"/>
            <color indexed="81"/>
            <rFont val="Tahoma"/>
            <family val="2"/>
          </rPr>
          <t xml:space="preserve">
For Double Door Panic bar set Select 1 qty of both Codes for door height upto 2266mm. 
For Door Height above 2266mm use 1 No. of Extension Rod(Below Highlighted item code)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Mohamed Salah</author>
    <author>Mohamed Salaheldin</author>
  </authors>
  <commentList>
    <comment ref="D3657" authorId="0" shapeId="0" xr:uid="{00000000-0006-0000-2700-000001000000}">
      <text>
        <r>
          <rPr>
            <b/>
            <sz val="9"/>
            <color indexed="81"/>
            <rFont val="Tahoma"/>
            <family val="2"/>
          </rPr>
          <t>Mohamed Salah:</t>
        </r>
        <r>
          <rPr>
            <sz val="9"/>
            <color indexed="81"/>
            <rFont val="Tahoma"/>
            <family val="2"/>
          </rPr>
          <t xml:space="preserve">
</t>
        </r>
        <r>
          <rPr>
            <sz val="11"/>
            <color indexed="81"/>
            <rFont val="Tahoma"/>
            <family val="2"/>
          </rPr>
          <t>For Double Door Panic bar set Select 1 qty of both Codes for door height upto 2266mm. 
For Door Height above 2266mm use 1 No. of Extension Rod(Below Highlighted item code)</t>
        </r>
      </text>
    </comment>
    <comment ref="D3658" authorId="0" shapeId="0" xr:uid="{00000000-0006-0000-2700-000002000000}">
      <text>
        <r>
          <rPr>
            <b/>
            <sz val="9"/>
            <color indexed="81"/>
            <rFont val="Tahoma"/>
            <family val="2"/>
          </rPr>
          <t>Mohamed Salah:</t>
        </r>
        <r>
          <rPr>
            <sz val="9"/>
            <color indexed="81"/>
            <rFont val="Tahoma"/>
            <family val="2"/>
          </rPr>
          <t xml:space="preserve">
</t>
        </r>
        <r>
          <rPr>
            <sz val="11"/>
            <color indexed="81"/>
            <rFont val="Tahoma"/>
            <family val="2"/>
          </rPr>
          <t>For Double Door Panic bar set Select 1 qty of both Codes for door height upto 2266mm. 
For Door Height above 2266mm use 1 No. of Extension Rod(Below Highlighted item code)</t>
        </r>
      </text>
    </comment>
    <comment ref="D4394" authorId="1" shapeId="0" xr:uid="{00000000-0006-0000-2700-000003000000}">
      <text>
        <r>
          <rPr>
            <b/>
            <sz val="9"/>
            <color indexed="81"/>
            <rFont val="Tahoma"/>
            <family val="2"/>
          </rPr>
          <t>Mohamed Salaheldin:</t>
        </r>
        <r>
          <rPr>
            <sz val="9"/>
            <color indexed="81"/>
            <rFont val="Tahoma"/>
            <family val="2"/>
          </rPr>
          <t xml:space="preserve">
For Double Action MCP, quote single action with cover.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Mohamed Salah</author>
  </authors>
  <commentList>
    <comment ref="D7" authorId="0" shapeId="0" xr:uid="{00000000-0006-0000-2800-000001000000}">
      <text>
        <r>
          <rPr>
            <b/>
            <sz val="9"/>
            <color indexed="81"/>
            <rFont val="Tahoma"/>
            <family val="2"/>
          </rPr>
          <t>Mohamed Salah:</t>
        </r>
        <r>
          <rPr>
            <sz val="9"/>
            <color indexed="81"/>
            <rFont val="Tahoma"/>
            <family val="2"/>
          </rPr>
          <t xml:space="preserve">
Do not use</t>
        </r>
      </text>
    </comment>
    <comment ref="D9" authorId="0" shapeId="0" xr:uid="{00000000-0006-0000-2800-000002000000}">
      <text>
        <r>
          <rPr>
            <b/>
            <sz val="9"/>
            <color indexed="81"/>
            <rFont val="Tahoma"/>
            <family val="2"/>
          </rPr>
          <t>Mohamed Salah:</t>
        </r>
        <r>
          <rPr>
            <sz val="9"/>
            <color indexed="81"/>
            <rFont val="Tahoma"/>
            <family val="2"/>
          </rPr>
          <t xml:space="preserve">
Do not use</t>
        </r>
      </text>
    </comment>
    <comment ref="D10" authorId="0" shapeId="0" xr:uid="{00000000-0006-0000-2800-000003000000}">
      <text>
        <r>
          <rPr>
            <b/>
            <sz val="9"/>
            <color indexed="81"/>
            <rFont val="Tahoma"/>
            <family val="2"/>
          </rPr>
          <t>Mohamed Salah:</t>
        </r>
        <r>
          <rPr>
            <sz val="9"/>
            <color indexed="81"/>
            <rFont val="Tahoma"/>
            <family val="2"/>
          </rPr>
          <t xml:space="preserve">
Do not use</t>
        </r>
      </text>
    </comment>
    <comment ref="D11" authorId="0" shapeId="0" xr:uid="{00000000-0006-0000-2800-000004000000}">
      <text>
        <r>
          <rPr>
            <b/>
            <sz val="9"/>
            <color indexed="81"/>
            <rFont val="Tahoma"/>
            <family val="2"/>
          </rPr>
          <t>Mohamed Salah:</t>
        </r>
        <r>
          <rPr>
            <sz val="9"/>
            <color indexed="81"/>
            <rFont val="Tahoma"/>
            <family val="2"/>
          </rPr>
          <t xml:space="preserve">
Do not use</t>
        </r>
      </text>
    </comment>
    <comment ref="D17" authorId="0" shapeId="0" xr:uid="{00000000-0006-0000-2800-000005000000}">
      <text>
        <r>
          <rPr>
            <b/>
            <sz val="9"/>
            <color indexed="81"/>
            <rFont val="Tahoma"/>
            <family val="2"/>
          </rPr>
          <t>Mohamed Salah:</t>
        </r>
        <r>
          <rPr>
            <sz val="9"/>
            <color indexed="81"/>
            <rFont val="Tahoma"/>
            <family val="2"/>
          </rPr>
          <t xml:space="preserve">
Do not use</t>
        </r>
      </text>
    </comment>
    <comment ref="D18" authorId="0" shapeId="0" xr:uid="{00000000-0006-0000-2800-000006000000}">
      <text>
        <r>
          <rPr>
            <b/>
            <sz val="9"/>
            <color indexed="81"/>
            <rFont val="Tahoma"/>
            <family val="2"/>
          </rPr>
          <t>Mohamed Salah:</t>
        </r>
        <r>
          <rPr>
            <sz val="9"/>
            <color indexed="81"/>
            <rFont val="Tahoma"/>
            <family val="2"/>
          </rPr>
          <t xml:space="preserve">
Do not use</t>
        </r>
      </text>
    </comment>
    <comment ref="D19" authorId="0" shapeId="0" xr:uid="{00000000-0006-0000-2800-000007000000}">
      <text>
        <r>
          <rPr>
            <b/>
            <sz val="9"/>
            <color indexed="81"/>
            <rFont val="Tahoma"/>
            <family val="2"/>
          </rPr>
          <t>Mohamed Salah:</t>
        </r>
        <r>
          <rPr>
            <sz val="9"/>
            <color indexed="81"/>
            <rFont val="Tahoma"/>
            <family val="2"/>
          </rPr>
          <t xml:space="preserve">
Do not use</t>
        </r>
      </text>
    </comment>
    <comment ref="D20" authorId="0" shapeId="0" xr:uid="{00000000-0006-0000-2800-000008000000}">
      <text>
        <r>
          <rPr>
            <b/>
            <sz val="9"/>
            <color indexed="81"/>
            <rFont val="Tahoma"/>
            <family val="2"/>
          </rPr>
          <t>Mohamed Salah:</t>
        </r>
        <r>
          <rPr>
            <sz val="9"/>
            <color indexed="81"/>
            <rFont val="Tahoma"/>
            <family val="2"/>
          </rPr>
          <t xml:space="preserve">
Do not use</t>
        </r>
      </text>
    </comment>
    <comment ref="D21" authorId="0" shapeId="0" xr:uid="{00000000-0006-0000-2800-000009000000}">
      <text>
        <r>
          <rPr>
            <b/>
            <sz val="9"/>
            <color indexed="81"/>
            <rFont val="Tahoma"/>
            <family val="2"/>
          </rPr>
          <t>Mohamed Salah:</t>
        </r>
        <r>
          <rPr>
            <sz val="9"/>
            <color indexed="81"/>
            <rFont val="Tahoma"/>
            <family val="2"/>
          </rPr>
          <t xml:space="preserve">
Do not use
</t>
        </r>
      </text>
    </comment>
    <comment ref="D22" authorId="0" shapeId="0" xr:uid="{00000000-0006-0000-2800-00000A000000}">
      <text>
        <r>
          <rPr>
            <b/>
            <sz val="9"/>
            <color indexed="81"/>
            <rFont val="Tahoma"/>
            <family val="2"/>
          </rPr>
          <t>Mohamed Salah:</t>
        </r>
        <r>
          <rPr>
            <sz val="9"/>
            <color indexed="81"/>
            <rFont val="Tahoma"/>
            <family val="2"/>
          </rPr>
          <t xml:space="preserve">
Do not use</t>
        </r>
      </text>
    </comment>
    <comment ref="D23" authorId="0" shapeId="0" xr:uid="{00000000-0006-0000-2800-00000B000000}">
      <text>
        <r>
          <rPr>
            <b/>
            <sz val="9"/>
            <color indexed="81"/>
            <rFont val="Tahoma"/>
            <family val="2"/>
          </rPr>
          <t>Mohamed Salah:</t>
        </r>
        <r>
          <rPr>
            <sz val="9"/>
            <color indexed="81"/>
            <rFont val="Tahoma"/>
            <family val="2"/>
          </rPr>
          <t xml:space="preserve">
Do not use</t>
        </r>
      </text>
    </comment>
    <comment ref="D24" authorId="0" shapeId="0" xr:uid="{00000000-0006-0000-2800-00000C000000}">
      <text>
        <r>
          <rPr>
            <b/>
            <sz val="9"/>
            <color indexed="81"/>
            <rFont val="Tahoma"/>
            <family val="2"/>
          </rPr>
          <t>Mohamed Salah:</t>
        </r>
        <r>
          <rPr>
            <sz val="9"/>
            <color indexed="81"/>
            <rFont val="Tahoma"/>
            <family val="2"/>
          </rPr>
          <t xml:space="preserve">
Do not use</t>
        </r>
      </text>
    </comment>
    <comment ref="D25" authorId="0" shapeId="0" xr:uid="{00000000-0006-0000-2800-00000D000000}">
      <text>
        <r>
          <rPr>
            <b/>
            <sz val="9"/>
            <color indexed="81"/>
            <rFont val="Tahoma"/>
            <family val="2"/>
          </rPr>
          <t>Mohamed Salah:</t>
        </r>
        <r>
          <rPr>
            <sz val="9"/>
            <color indexed="81"/>
            <rFont val="Tahoma"/>
            <family val="2"/>
          </rPr>
          <t xml:space="preserve">
Do not use</t>
        </r>
      </text>
    </comment>
    <comment ref="D26" authorId="0" shapeId="0" xr:uid="{00000000-0006-0000-2800-00000E000000}">
      <text>
        <r>
          <rPr>
            <b/>
            <sz val="9"/>
            <color indexed="81"/>
            <rFont val="Tahoma"/>
            <family val="2"/>
          </rPr>
          <t>Mohamed Salah:</t>
        </r>
        <r>
          <rPr>
            <sz val="9"/>
            <color indexed="81"/>
            <rFont val="Tahoma"/>
            <family val="2"/>
          </rPr>
          <t xml:space="preserve">
Do not use</t>
        </r>
      </text>
    </comment>
    <comment ref="D27" authorId="0" shapeId="0" xr:uid="{00000000-0006-0000-2800-00000F000000}">
      <text>
        <r>
          <rPr>
            <b/>
            <sz val="9"/>
            <color indexed="81"/>
            <rFont val="Tahoma"/>
            <family val="2"/>
          </rPr>
          <t>Mohamed Salah:</t>
        </r>
        <r>
          <rPr>
            <sz val="9"/>
            <color indexed="81"/>
            <rFont val="Tahoma"/>
            <family val="2"/>
          </rPr>
          <t xml:space="preserve">
Do not use</t>
        </r>
      </text>
    </comment>
    <comment ref="D28" authorId="0" shapeId="0" xr:uid="{00000000-0006-0000-2800-000010000000}">
      <text>
        <r>
          <rPr>
            <b/>
            <sz val="9"/>
            <color indexed="81"/>
            <rFont val="Tahoma"/>
            <family val="2"/>
          </rPr>
          <t>Mohamed Salah:</t>
        </r>
        <r>
          <rPr>
            <sz val="9"/>
            <color indexed="81"/>
            <rFont val="Tahoma"/>
            <family val="2"/>
          </rPr>
          <t xml:space="preserve">
Do not use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Mohamed Salaheldin</author>
  </authors>
  <commentList>
    <comment ref="D61" authorId="0" shapeId="0" xr:uid="{00000000-0006-0000-3400-000001000000}">
      <text>
        <r>
          <rPr>
            <b/>
            <sz val="9"/>
            <color indexed="81"/>
            <rFont val="Tahoma"/>
            <family val="2"/>
          </rPr>
          <t>Mohamed Salaheldin:</t>
        </r>
        <r>
          <rPr>
            <sz val="9"/>
            <color indexed="81"/>
            <rFont val="Tahoma"/>
            <family val="2"/>
          </rPr>
          <t xml:space="preserve">
For Double Action MCP, quote single action with cover.</t>
        </r>
      </text>
    </comment>
  </commentList>
</comments>
</file>

<file path=xl/sharedStrings.xml><?xml version="1.0" encoding="utf-8"?>
<sst xmlns="http://schemas.openxmlformats.org/spreadsheetml/2006/main" count="24851" uniqueCount="8279">
  <si>
    <t>Item of</t>
  </si>
  <si>
    <t>Description</t>
  </si>
  <si>
    <t>100 GPM Models</t>
  </si>
  <si>
    <t>LIFECO</t>
  </si>
  <si>
    <t>120 GPM Models</t>
  </si>
  <si>
    <t>150 GPM Models</t>
  </si>
  <si>
    <t>200 GPM Models</t>
  </si>
  <si>
    <t>250 GPM Models</t>
  </si>
  <si>
    <t>300 GPM Models</t>
  </si>
  <si>
    <t>350 GPM Models</t>
  </si>
  <si>
    <t>400 GPM Models</t>
  </si>
  <si>
    <t>500 GPM Models</t>
  </si>
  <si>
    <t>750 GPM Models</t>
  </si>
  <si>
    <t>1000 GPM Models</t>
  </si>
  <si>
    <t>1250 GPM Models</t>
  </si>
  <si>
    <t>1500 GPM Models</t>
  </si>
  <si>
    <t>LIFECO GP 
(AED)</t>
  </si>
  <si>
    <t xml:space="preserve"> </t>
  </si>
  <si>
    <t>PUMP ACCESSORIES</t>
  </si>
  <si>
    <t>FM APPROVED FIRE PUMP FLOW METERS</t>
  </si>
  <si>
    <t>GERAND</t>
  </si>
  <si>
    <t>PRESSURE TANKS</t>
  </si>
  <si>
    <t>x</t>
  </si>
  <si>
    <t>Pressure Tank Vertical 24 liter capacity</t>
  </si>
  <si>
    <t>Pressure Tank Vertical 60 liter capacity</t>
  </si>
  <si>
    <t>Pressure Tank Vertical 100 liter capacity</t>
  </si>
  <si>
    <t>Pressure Tank Vertical 200 liter capacity</t>
  </si>
  <si>
    <t>PRESSURE RELIEF VALVE</t>
  </si>
  <si>
    <t>Terminal Box upto 50HP Fire Pump</t>
  </si>
  <si>
    <t>Terminal Box 60-125 HP Fire Pump</t>
  </si>
  <si>
    <t>Terminal  Box 150 HP and above Fire Pump</t>
  </si>
  <si>
    <t>Foot Valve</t>
  </si>
  <si>
    <t>Fexible Joint</t>
  </si>
  <si>
    <t>Joint Flex Ruber Exp.TYPE 6" Flange</t>
  </si>
  <si>
    <t>Joint Flex Ruber Exp.TYPE 2" Flange</t>
  </si>
  <si>
    <t>Joint Flex Ruber Exp.TYPE 2.5" Flange</t>
  </si>
  <si>
    <t>Joint Flex Ruber Exp. TYPE 8" Flange</t>
  </si>
  <si>
    <t>Joint Flex Ruber Exp. TYPE 4" Flange</t>
  </si>
  <si>
    <t>Joint Flex Ruber Exp. TYPE 3" Flange</t>
  </si>
  <si>
    <t>Joint Flex Rubber Exp. TYPE 10" Flange</t>
  </si>
  <si>
    <t>Misc. General Trading Item</t>
  </si>
  <si>
    <t xml:space="preserve">SFFECO </t>
  </si>
  <si>
    <t>Gate Valves</t>
  </si>
  <si>
    <t>Valve Gate 1.5" Screw  Brass (W/P below 20 Bar)</t>
  </si>
  <si>
    <t>Valve Gate 2" Screw Brass (W/P below 20 Bar)</t>
  </si>
  <si>
    <t>Valve Gate 2.5" Screw Brass (W/P below 20 Bar)</t>
  </si>
  <si>
    <t xml:space="preserve"> Ball Valves</t>
  </si>
  <si>
    <t>Ball Valve 0.5" Threaded Brass (W/P below 25 Bar)</t>
  </si>
  <si>
    <t>Ball Valve 3/4" Threaded Brass (W/P below 25 Bar)</t>
  </si>
  <si>
    <t>Ball Valve 1" Threaded Brass (W/P below 25 Bar)</t>
  </si>
  <si>
    <t>Ball Valve 1.25" Threaded Brass (W/P below 25 Bar)</t>
  </si>
  <si>
    <t>Ball Valve 1.5" Threaded Brass (W/P below 25 Bar)</t>
  </si>
  <si>
    <t>Ball Valve 2" Threaded Brass (W/P below 25 Bar)</t>
  </si>
  <si>
    <t>Ball Valve 2.5" Threaded Brass (W/P below 25 Bar)</t>
  </si>
  <si>
    <t>Check Valves</t>
  </si>
  <si>
    <t>Valve Check Spring Type  Threaded 2" Brass</t>
  </si>
  <si>
    <t>PRESSURE REDUCING VALVE PILOT OPERATED</t>
  </si>
  <si>
    <t>Breaching Inlet, Air Release, Preesure Release, &amp;  Landing  Valves</t>
  </si>
  <si>
    <t xml:space="preserve">Breaching Inlet </t>
  </si>
  <si>
    <t>SFFECO</t>
  </si>
  <si>
    <t>Pressure Regulating / Reducing Valve</t>
  </si>
  <si>
    <t>Lock Shield Valve Non Listed</t>
  </si>
  <si>
    <t xml:space="preserve">  KM  Landing Valves</t>
  </si>
  <si>
    <t>LF300 GROUP: RUBBER HOSE REEL, RECESSED TYPE</t>
  </si>
  <si>
    <t>LF600 GROUP: RUBBER HOSE REEL, SURFACE TYPE</t>
  </si>
  <si>
    <t>LF600 GROUP: RUBBER HOSE REEL, RECESSED TYPE</t>
  </si>
  <si>
    <t>LF4000 GROUP: SYNTHETIC HOSE REEL, SURFACE TYPE</t>
  </si>
  <si>
    <t>LF4000 GROUP: SYNTHETIC HOSE REEL, RECESSED TYPE</t>
  </si>
  <si>
    <t>LF5000 GROUP: SYNTHETIC HOSE REEL, SURFACE TYPE</t>
  </si>
  <si>
    <t>LF5000 GROUP: SYNTHETIC HOSE REEL, RECESSED TYPE</t>
  </si>
  <si>
    <t xml:space="preserve"> LFR150 GROUP: SYNTHETIC HOSE RACK, SURFACE TYPE</t>
  </si>
  <si>
    <t xml:space="preserve"> LFR150 GROUP: SYNTHETIC HOSE RACK, RECESSED TYPE</t>
  </si>
  <si>
    <t>LFR200 GROUP: SYNTHETIC HOSE RACK, SURFACE TYPE</t>
  </si>
  <si>
    <t>LFR200 GROUP: SYNTHETIC HOSE RACK, RECESSED TYPE</t>
  </si>
  <si>
    <t>LF900 GROUP: RUBBER HOSE REEL, SURFACE TYPE</t>
  </si>
  <si>
    <t>LF900 GROUP: RUBBER HOSE REEL, RECESSED TYPE</t>
  </si>
  <si>
    <t>LF9000 GROUP: FOAM WATER CABINET, SURFACE TYPE</t>
  </si>
  <si>
    <t>LF9000 GROUP: FOAM WATER CABINET, RECESSED TYPE</t>
  </si>
  <si>
    <t>LF 30 Group: Hose Reels Kite Marked</t>
  </si>
  <si>
    <t>Breaching Inlet Cabinets</t>
  </si>
  <si>
    <t>Sprinkler Cabinets</t>
  </si>
  <si>
    <t>Landing Valve Cabinets</t>
  </si>
  <si>
    <t>OPTIONS (TO BE ADDED IN GP)</t>
  </si>
  <si>
    <t xml:space="preserve">OPTIONS </t>
  </si>
  <si>
    <t>LF 900</t>
  </si>
  <si>
    <t>LF300 and Synthetic Hose Rack/Reel Cabinets</t>
  </si>
  <si>
    <t>Normal Clear Glass</t>
  </si>
  <si>
    <t>Wired Clear Glass</t>
  </si>
  <si>
    <t>Stainless steel Hairline 304 to Mirror Finish 304</t>
  </si>
  <si>
    <t>Full MS cabinet 1.2 mm Galvanized steel (Empty Cabinet) price addition in Standard Cabinet Price</t>
  </si>
  <si>
    <t>Full MS cabinet 1.5 mm Galvanized steel (Empty Cabinet) price addition in Standard Cabinet Price</t>
  </si>
  <si>
    <t>Full MS cabinet 2 mm Galvanized steel (Empty Cabinet) price addition in Standard Cabinet Price</t>
  </si>
  <si>
    <t>1 mm SS 304 Hairline/Brushfinish to 1mm SS 316 Hairline/ Brush finish</t>
  </si>
  <si>
    <t>1 mm SS 304 Hairline/Brushfinish to 1.2mm SS 304 Hairline/ Brush finish</t>
  </si>
  <si>
    <t>1 mm SS 304 Hairline/Brushfinish to 1.2mm SS 304 Mirror finish</t>
  </si>
  <si>
    <t>1 mm SS 304 Hairline/Brushfinish to 1.5mm SS 304 Hairline/ Brush finish</t>
  </si>
  <si>
    <t>1 mm SS 304 Hairline/Brushfinish to 1.5mm SS 316 Hairline/ Brush finish</t>
  </si>
  <si>
    <t>Empty Cabinets</t>
  </si>
  <si>
    <t>Swing Arm Drum &amp;Plate for Synthetic Hose Reel</t>
  </si>
  <si>
    <t>LF600</t>
  </si>
  <si>
    <t xml:space="preserve"> Approved Fire Hydrants</t>
  </si>
  <si>
    <t>SFFECO LPCB Approved Dry Hydrant (4" High Barrel Depth) Without Valve</t>
  </si>
  <si>
    <t>SFFECO LPCB Approved Dry Hydrant (6" High Barrel Depth) Without Valve</t>
  </si>
  <si>
    <t>SFFECO LPCB Approved Dry Hydrant Anti-Theft SS316L Stem</t>
  </si>
  <si>
    <t>Standard Hydrant Cabinets</t>
  </si>
  <si>
    <t>Crow Bar</t>
  </si>
  <si>
    <t>Hose Wrench</t>
  </si>
  <si>
    <t>Hydrant Key, Chrome Plated Handle</t>
  </si>
  <si>
    <t xml:space="preserve"> Non Listed Dry Hydrants</t>
  </si>
  <si>
    <t>Non Listed Wet Hydrant</t>
  </si>
  <si>
    <t>Non Listed Underground Hydrant</t>
  </si>
  <si>
    <t xml:space="preserve">Single Head Standpipe with 2.5" BS336 Aluminium Morris Coupling, </t>
  </si>
  <si>
    <t xml:space="preserve">Double Head Standpipe with 2 x 2.5" BS336 Aluminium Morris Coupling, </t>
  </si>
  <si>
    <t xml:space="preserve">Underground Hydrant Key Socket, Aluminium, </t>
  </si>
  <si>
    <t xml:space="preserve"> FIRE BLANKETS</t>
  </si>
  <si>
    <t>Fire Blanket, White Colour, with Black Strip, Hard Flat PVC Case in Red Colour, Size 1.1mx1.1m,  Model LFB</t>
  </si>
  <si>
    <t>Fire Blanket, White Colour, with Black Strip, Hard Flat PVC Case in Red Colour, Size 1.2mx1.2m,  Model LFB</t>
  </si>
  <si>
    <t>Fire Blanket, White Colour, with Black Strip, Hard Flat PVC Case in Red Colour, Size 1.2mx1.8m,  Model LFB</t>
  </si>
  <si>
    <t>SFFECO Fire Blanket Kite Marked</t>
  </si>
  <si>
    <t xml:space="preserve"> Description</t>
  </si>
  <si>
    <t>Ext. Automatic Dry Powder Type</t>
  </si>
  <si>
    <t>Ext. Automatic Foam Type</t>
  </si>
  <si>
    <t>Ext. Mobile CO2 Type</t>
  </si>
  <si>
    <t>Ext. Mobile Dry Powder Type</t>
  </si>
  <si>
    <t>Ext. Mobile Foam Type</t>
  </si>
  <si>
    <t>Ext. Mobile Water Type</t>
  </si>
  <si>
    <t>KM Approved Trolley Extinguishers - SFFECO Brand</t>
  </si>
  <si>
    <t>Extinguisher, Mobile 25 Kg ABC Powder, Stored Pressure. Fire Rating A &amp; IB, KM 667594, Model SF-MFE-TM-25SPP-D</t>
  </si>
  <si>
    <t>Extinguisher, Mobile 50 Kg ABC Powder, Stored Pressure. Fire Rating A &amp; IIB, KM 667594, Model SF-MFE-TM-50SPP-D</t>
  </si>
  <si>
    <t>Extinguisher, Mobile 25 Kg ABC Powder, Cartridge Operated. Fire Rating A &amp; IB, KM 667594, Model SF-MFE-TM-25COP-D</t>
  </si>
  <si>
    <t>Extinguisher, Mobile 50 Kg ABC Powder, Cartridge Operated. Fire Rating A &amp; IIB, KM 667594, Model SF-MFE-TM-50COP-D</t>
  </si>
  <si>
    <t>Extinguisher, Mobile 50 liter AFFF Foam, Stored Pressure. Fire Rating A &amp; IIB, KM 667594, Model SF-MFE-TM-50SPF-D</t>
  </si>
  <si>
    <t>Extinguisher, Mobile 50 liter AFFF Foam, Cartridge Operated. Fire Rating A &amp; IIB, KM 667594, Model SF-MFE-TM-50COF-D</t>
  </si>
  <si>
    <t>Extinguisher, Mobile 10 Kg CO2 , Stored Pressure. Fire Rating 113B, KM 667594, Model SF-MFE-TM-10CD-D</t>
  </si>
  <si>
    <t>Extinguisher, Mobile 20 Kg CO2 , Stored Pressure. Fire Rating 144B, KM 667594, Model SF-MFE-TM-20CD-D</t>
  </si>
  <si>
    <t xml:space="preserve"> LF126 GROUP: Extinguisher Cabinet, SURFACE  TYPE</t>
  </si>
  <si>
    <t>LF222 GROUP: Extinguisher Cabinet, SURFACE  TYPE</t>
  </si>
  <si>
    <t>LF106 GROUP: Extinguisher Cabinet, RECESSED TYPE</t>
  </si>
  <si>
    <t>LF204 GROUP: Extinguisher Cabinet, RECESSED TYPE</t>
  </si>
  <si>
    <t>Recessed Type Cabinets</t>
  </si>
  <si>
    <t>Semi-Recessed Type Cabinets</t>
  </si>
  <si>
    <t>Surface Type Cabinets</t>
  </si>
  <si>
    <t xml:space="preserve"> FOAM SYSTEM AND EQUIPMENTS</t>
  </si>
  <si>
    <t>Foam Concentrate Non UL Listed</t>
  </si>
  <si>
    <t>Warning Sign</t>
  </si>
  <si>
    <t>Fire Doors</t>
  </si>
  <si>
    <t>Single Door - UL Listed</t>
  </si>
  <si>
    <t>Double Door - UL Listed</t>
  </si>
  <si>
    <t>Fire Doors Accessories / Hardware</t>
  </si>
  <si>
    <t>Narrow Glass (150x400mm) Clear Glass, UL Listed, R14515, Keralite (for each Leaf)</t>
  </si>
  <si>
    <t>Magnetic Door Holder (Floor Mounted), UL Listed, SZNT.S5351, Vanguard, Model DH-504, Holding Force : about 100LBS, 12 / 24VDC (Selectable)</t>
  </si>
  <si>
    <t>Mortise Lock set with Lever Handle and Cylinder with Key inside &amp; outside, with 3/4 in. latch bolts, UL Listed, GYJT.R20499, Thase, Model M3434</t>
  </si>
  <si>
    <t>Manual Flush Bolt, UL Listed, R21816, Model FB100, Thase (1set=2nos)</t>
  </si>
  <si>
    <t>ACTUATION PACKAGE</t>
  </si>
  <si>
    <t>CHECK VALVES</t>
  </si>
  <si>
    <t>PRESSURE SWITCH</t>
  </si>
  <si>
    <t>PNEUMATIC CONTROL UNIT</t>
  </si>
  <si>
    <t>WARNING SIGN</t>
  </si>
  <si>
    <t>SPARE PARTS</t>
  </si>
  <si>
    <t xml:space="preserve">ITEM OF </t>
  </si>
  <si>
    <t>Gate Valve OS&amp;Y 300PSI</t>
  </si>
  <si>
    <t>Gate Valve NRS 300PSI</t>
  </si>
  <si>
    <t>Wafer Type Check Valve 175 PSI UL listed</t>
  </si>
  <si>
    <t>4" Check Valve Wafer, UL Listed, 175PSI, Model 5211-175-FLF</t>
  </si>
  <si>
    <t>6" Check Valve Wafer, UL Listed, 175PSI, Model 5211-175-FLF</t>
  </si>
  <si>
    <t>8" Check Valve Wafer, UL Listed, 175PSI, Model 5211-175-FLF</t>
  </si>
  <si>
    <t>10" Check Valve Wafer, UL Listed, 175PSI, Model 5211-175-FLF</t>
  </si>
  <si>
    <t>12" Check Valve Wafer, UL Listed, 175PSI, Model 5211-175-FLF</t>
  </si>
  <si>
    <t>Butterfly Valve  300PSI</t>
  </si>
  <si>
    <t>Y - Strainer</t>
  </si>
  <si>
    <t>Basket Strainer</t>
  </si>
  <si>
    <t>Post Indicator &amp; T-Key for NRS</t>
  </si>
  <si>
    <t>Handwheel to suit 65 mm NRS Gate Valve</t>
  </si>
  <si>
    <t>Handwheel to suit 80 mm NRS Gate Valve</t>
  </si>
  <si>
    <t>Handwheel to suit 100 mm NRS Gate Valve</t>
  </si>
  <si>
    <t>Handwheel to suit 150 mm NRS Gate Valve</t>
  </si>
  <si>
    <t>Handwheel to suit 200 mm NRS Gate Valve</t>
  </si>
  <si>
    <t>Handwheel to suit 250 mm NRS Gate Valve</t>
  </si>
  <si>
    <t>Handwheel to suit 300 mm NRS Gate Valve</t>
  </si>
  <si>
    <t>Handwheel to suit 350 mm NRS Gate Valve</t>
  </si>
  <si>
    <t>Handwheel to suit 400 mm NRS Gate Valve</t>
  </si>
  <si>
    <t>Handwheel to suit 450 mm NRS Gate Valve</t>
  </si>
  <si>
    <t>Handwheel to suit 500 mm NRS Gate Valve</t>
  </si>
  <si>
    <t>Handwheel to suit 600 mm NRS Gate Valve</t>
  </si>
  <si>
    <t>Supervisory Switch for OS&amp;Y Valve</t>
  </si>
  <si>
    <t>Supervisory Switch for NRS Valve</t>
  </si>
  <si>
    <t>ITEM OF</t>
  </si>
  <si>
    <t>LF-300 Series - K-Factor 5.6 (80)</t>
  </si>
  <si>
    <t xml:space="preserve">Upright Sprinkler </t>
  </si>
  <si>
    <t xml:space="preserve">Pendent Sprinkler </t>
  </si>
  <si>
    <t xml:space="preserve">Sidewall Sprinkler </t>
  </si>
  <si>
    <t xml:space="preserve">Concealed Pendent Sprinkler </t>
  </si>
  <si>
    <t xml:space="preserve"> Pendent Sprinkler for clean Room </t>
  </si>
  <si>
    <t xml:space="preserve">Flush Pendent Sprinkler </t>
  </si>
  <si>
    <t>LF-400 Series - K-Factor 8 (115)</t>
  </si>
  <si>
    <t>Accessories</t>
  </si>
  <si>
    <t xml:space="preserve">Sprinkler Wrench for 1/2" Concealed Sprinkler (LF820/LF821), Model LF-SW-02 </t>
  </si>
  <si>
    <t>Flexible Sprinkler Hose with Fittings</t>
  </si>
  <si>
    <t>Alarm Check Valve</t>
  </si>
  <si>
    <t>Fire Department Connection</t>
  </si>
  <si>
    <t xml:space="preserve">Deluge Valve </t>
  </si>
  <si>
    <t xml:space="preserve">  Spray Nozzles</t>
  </si>
  <si>
    <t>Parker</t>
  </si>
  <si>
    <t>Solenoid Valve For Electric Actuation Trim, (Parker Brand)</t>
  </si>
  <si>
    <t>Actuator for Dry pilot trim</t>
  </si>
  <si>
    <t>Water Motor Gong Bell</t>
  </si>
  <si>
    <t>Water Based System Accessories</t>
  </si>
  <si>
    <t xml:space="preserve">Water Flow Indicator </t>
  </si>
  <si>
    <t xml:space="preserve"> Pressure Switch</t>
  </si>
  <si>
    <t>Test &amp; Drain Valve</t>
  </si>
  <si>
    <t>Pressure Gauge</t>
  </si>
  <si>
    <t>SYNTHETIC HOSES, NOZLES &amp; ACCESSOREIS</t>
  </si>
  <si>
    <t>30 Meter Hose</t>
  </si>
  <si>
    <t>UL Listed Synthetic Hoses White Color With Aluminium NST Couplings</t>
  </si>
  <si>
    <t>UL Listed Synthetic Hoses White Color With Aluminium Morris Couplings</t>
  </si>
  <si>
    <t>UL Listed Synthetic Hoses White Color With Brass NST Couplings</t>
  </si>
  <si>
    <t>UL Listed Synthetic Hoses White Color With Brass Morris Couplings</t>
  </si>
  <si>
    <t>UL Listed Synthetic Hoses Red Color With Aluminium NST Couplings</t>
  </si>
  <si>
    <t>UL Listed Synthetic Hoses Red Color With Aluminium Morris Couplings</t>
  </si>
  <si>
    <t>UL Listed Synthetic Hoses Red Color With Brass NST Couplings</t>
  </si>
  <si>
    <t>UL Listed Synthetic Hoses Red Color With Brass Morris Couplings</t>
  </si>
  <si>
    <t>15 Meter Hose</t>
  </si>
  <si>
    <t xml:space="preserve">Non Listed Synthetic Hoses With Morris &amp; NST Couplings </t>
  </si>
  <si>
    <t>Non Listed Hose Nozzles For Rubber Hose</t>
  </si>
  <si>
    <t>Couplings &amp; Adapter</t>
  </si>
  <si>
    <t>Nipple for Branch 2.5” Male NST X 2.5” Male Morris Brass Finish</t>
  </si>
  <si>
    <t>Nipple for Branch 1.5” Male NST X 2.5” Male Morris Brass Finish</t>
  </si>
  <si>
    <t>HOSE NOZZLES</t>
  </si>
  <si>
    <t>Emergency Bulkhead Light</t>
  </si>
  <si>
    <t>Ceiling Mounting Bracket for Recessed Type.</t>
  </si>
  <si>
    <t>Pictogram direction sticker Size:292.5*95.70 mm (Length* width)</t>
  </si>
  <si>
    <t>Emergency Double Head Light</t>
  </si>
  <si>
    <t>Conventional  Control Panel</t>
  </si>
  <si>
    <t xml:space="preserve"> Initiating Device - Conventional Detectors </t>
  </si>
  <si>
    <t xml:space="preserve"> Initiating Device - Conventional Manual Call Point  </t>
  </si>
  <si>
    <t>Notification Device</t>
  </si>
  <si>
    <t xml:space="preserve">Weatherproof Bell Fire Alarm Back Box	</t>
  </si>
  <si>
    <t>Conventional Siren with Flasher Model LF-AV-4125</t>
  </si>
  <si>
    <t>LED Remote Indicator</t>
  </si>
  <si>
    <t>Stand Alone/Battery Operated Detectors</t>
  </si>
  <si>
    <t>GAS DETECTOR</t>
  </si>
  <si>
    <t>Fire Alarm Control Panel &amp; Repeater</t>
  </si>
  <si>
    <t>Addressable  Modules</t>
  </si>
  <si>
    <t xml:space="preserve">MATRIX Fire Alarm Control Panel, Repeater and Accessoreis </t>
  </si>
  <si>
    <t>FACP UL Back board Model LF-M-S722</t>
  </si>
  <si>
    <t>FACP UL Extension board Model LF-M-S786</t>
  </si>
  <si>
    <t>FACP UL Printer Model LF-M-S768</t>
  </si>
  <si>
    <t>FACP UL Zone LED module Model LF-M-S771</t>
  </si>
  <si>
    <t>FACP UL System A board Model LF-M-S769</t>
  </si>
  <si>
    <t>FACP UL System B board Model LF-M-S770</t>
  </si>
  <si>
    <t>Matrix 5.25 Amp Power Supply Kit (240V) Model LF-M-S406</t>
  </si>
  <si>
    <t>Matrix 10.25 Amp Power Supply Kit Model LF-M-S408</t>
  </si>
  <si>
    <t>Matrix 16 Channel I/O board Model LF-M-K1171-00</t>
  </si>
  <si>
    <t>Matrix 16 Channel I/O board Interface c/w board Model LF-M-K0770-11</t>
  </si>
  <si>
    <t>Matrix 16 Channel I/O board Interface c/w 2 boards Model LF-M-K0770-12</t>
  </si>
  <si>
    <t>Matrix 16 Channel I/O board Interface c/w 3 boards Model LF-M-K0770-13</t>
  </si>
  <si>
    <t>Thermal Printer Paper Roll (Pack of 20) - 58mm Wide Model KB3472</t>
  </si>
  <si>
    <t>Initiating Device - Addressable Detectors with Base</t>
  </si>
  <si>
    <t>Initiating Device - Addressable Manual Pull Station</t>
  </si>
  <si>
    <t>Initiating Device - Conventional  Detectors and Base</t>
  </si>
  <si>
    <t>2 WIRE, 6" DETECTOR BASE, 24 VDC, UL Listed, Model NS6-220</t>
  </si>
  <si>
    <t>2 WIRE, 6" DETECTOR BASE, 24 VDC WHITE, UL Listed, Model NS6-220W</t>
  </si>
  <si>
    <t>2 WIRE, 4" DETECTOR BASE, 24 VDC, UL Listed, Model NS4-220</t>
  </si>
  <si>
    <t>2 WIRE, 4" DETECTOR BASE, 24 VDC WHITE, UL Listed, Model NS4-220W</t>
  </si>
  <si>
    <t>6" RELAY BASE, 24 VDC, UL Listed, Model HSC-220R</t>
  </si>
  <si>
    <t>Initiating Device - Conventional Manual Pull Station</t>
  </si>
  <si>
    <t xml:space="preserve">Miscellaneous </t>
  </si>
  <si>
    <t>HOCHIKI</t>
  </si>
  <si>
    <t xml:space="preserve">DUAL SLC LOOP EXPANDER CARD, Nodel: FN-4127-SLC </t>
  </si>
  <si>
    <t>NETWORK INTERFACE CARD, Model: FN-4127-NIC</t>
  </si>
  <si>
    <t>16 CHANNEL INPUT/OUTPUT BOARD, Model: FN-4127-IO</t>
  </si>
  <si>
    <t>FNP-LED-R FireNET Graphix LED Annunicator</t>
  </si>
  <si>
    <t>BATTERY CABINET SURFACE MOUNT,RED Model: FN-ACC-R</t>
  </si>
  <si>
    <t xml:space="preserve">CONFIGURATION LEAD (NON JACKETED), Model: X187 </t>
  </si>
  <si>
    <t>TEST FILTER KIT, Model: SPB-24/24N</t>
  </si>
  <si>
    <t>Conventional Photoelectric Smoke Detector, Model: SOC-E-IS</t>
  </si>
  <si>
    <t xml:space="preserve">HEAT DET. EEX1A11CT5 55C, Model: DCD-1E-IS </t>
  </si>
  <si>
    <t xml:space="preserve">INTRINSICALLY SAFE BASE, Model: YBN-R/4IS </t>
  </si>
  <si>
    <t xml:space="preserve">CALLPOINT IS NO/470 FLEX FLUSH, Model: CCP-E-IS </t>
  </si>
  <si>
    <t>ISOLATED BARRIER, Model: KFD0-CS-EX2.51P</t>
  </si>
  <si>
    <t xml:space="preserve">ENCLOURE-BARRIER/ISOLATOR, Model: DX070 </t>
  </si>
  <si>
    <t>MISC. (Duct Detector Accessories)</t>
  </si>
  <si>
    <t xml:space="preserve">REMOTE ALARM LED, Model: MS-RA </t>
  </si>
  <si>
    <t xml:space="preserve">REMOTE ALARM LED AND PILOT LED (DH-98AR ONLY), Model: MS-RA/P </t>
  </si>
  <si>
    <t xml:space="preserve">REMOTE ALARM LED &amp; PUSH-BUTTON TEST/RESST SWITCH (DH-98AR ONLY), Model: MS-RA/R </t>
  </si>
  <si>
    <t>MISC. (Notification Appliances)</t>
  </si>
  <si>
    <t xml:space="preserve">WEATHERPROOF OUTDOOR STROBE 24VDC/75CD/RED (UL), Model: WHES24-75WR </t>
  </si>
  <si>
    <t xml:space="preserve">WEATHERPROOF HORN/STROBE/24VDC/75CD/RED(UL), Model: WHEC24-75WR </t>
  </si>
  <si>
    <t xml:space="preserve">HORN 24VDC/ RED (UL), Model: HEH24-WR </t>
  </si>
  <si>
    <t xml:space="preserve">STROBE 24VDC/15/30/60/75DC WALL MOUNT-RED, Model: HES3-24WR </t>
  </si>
  <si>
    <t xml:space="preserve">HORN/STROBE 24VDC/15/30/60/75CD/WALL MOUNT/RED, Model: HEC3-24WR </t>
  </si>
  <si>
    <t>PULL STATION, SINGLE ACTION, EXPLOSIVE WEATHER PROOF (HA LABELED), UL Listed, Model HPS-SA-EX/WP</t>
  </si>
  <si>
    <t>P/S SINGLE ACTION WITH PRE-SIGNAL KEY (HA LABELED), UL Listed, Model HPS-SAH-PSK</t>
  </si>
  <si>
    <t xml:space="preserve">MANUAL PULL STATION FOR FIRE SUPPRESSION RELEASE, Model: HPS-DAK-SR </t>
  </si>
  <si>
    <t xml:space="preserve">DUAL ACTION COVER, Model: DA-C </t>
  </si>
  <si>
    <t>MISC. (Fiber Optic Solution)</t>
  </si>
  <si>
    <t xml:space="preserve">RS232/422/485 (Hochiki) to Fiber Optic Multi Mode Converter W/ST Connectors (5km), Model: TCF-142-M-ST </t>
  </si>
  <si>
    <t>RS-232/422/485 TO FIBER OPTIC SINGLE MODE CONVERTER W/SC CONNECTORS (40km), Model: TCF-142-S-ST</t>
  </si>
  <si>
    <t>MISC. (POWER SUPPLIES/EXTENDER)</t>
  </si>
  <si>
    <t>POWER EXTENDER, 6 AMP, SYNC NOTIFICATION (220V) MODEL PE-6SN (220V)</t>
  </si>
  <si>
    <t>POWER EXTENDER, 10 AMP, SYNC NOTIFICATION (220V) MODEL PE-10SN (220V)</t>
  </si>
  <si>
    <t>Releasing Extinguishant Panel</t>
  </si>
  <si>
    <t xml:space="preserve"> HAWK SERIES </t>
  </si>
  <si>
    <t xml:space="preserve">Non-Listed Releasing  Series </t>
  </si>
  <si>
    <t>Item Code</t>
  </si>
  <si>
    <t>LF-PMPSTDHES001</t>
  </si>
  <si>
    <t>LF-PMPSTDHES002</t>
  </si>
  <si>
    <t>LF-PMPSTDHES003</t>
  </si>
  <si>
    <t>LF-PMPSTDHES004</t>
  </si>
  <si>
    <t>LF-PMPSTDHES005</t>
  </si>
  <si>
    <t>LF-PMPSTDHES006</t>
  </si>
  <si>
    <t>LF-PMPSTDHES007</t>
  </si>
  <si>
    <t>LF-PMPSTDHES008</t>
  </si>
  <si>
    <t>LF-PMPSTDHES009</t>
  </si>
  <si>
    <t>LF-PMPSTDHES010</t>
  </si>
  <si>
    <t>LF-PMPSTDHES011</t>
  </si>
  <si>
    <t>LF-PMPSTDHES012</t>
  </si>
  <si>
    <t>LF-PMPSTDHES013</t>
  </si>
  <si>
    <t>LF-PMPSTDHES014</t>
  </si>
  <si>
    <t>LF-PMPSTDHES015</t>
  </si>
  <si>
    <t>LF-PMPSTDHES016</t>
  </si>
  <si>
    <t>LF-PMPSTDHES017</t>
  </si>
  <si>
    <t>LF-PMPSTDHES018</t>
  </si>
  <si>
    <t>LF-PMPSTDHES019</t>
  </si>
  <si>
    <t>LF-PMPSTDHES020</t>
  </si>
  <si>
    <t>LF-PMPSTDHES021</t>
  </si>
  <si>
    <t>LF-PMPSTDHES022</t>
  </si>
  <si>
    <t>LF-PMPSTDHES023</t>
  </si>
  <si>
    <t>LF-PMPSTDHES024</t>
  </si>
  <si>
    <t>LF-PMPSTDHES025</t>
  </si>
  <si>
    <t>LF-PMPSTDHES026</t>
  </si>
  <si>
    <t>LF-PMPSTDHES027</t>
  </si>
  <si>
    <t>LF-PMPSTDHES028</t>
  </si>
  <si>
    <t>LF-PMPSTDHES029</t>
  </si>
  <si>
    <t>LF-PMPSTDHES030</t>
  </si>
  <si>
    <t>LF-PMPSTDHES031</t>
  </si>
  <si>
    <t>LF-PMPSTDHES032</t>
  </si>
  <si>
    <t>LF-PMPSTDHES033</t>
  </si>
  <si>
    <t>LF-PMPSTDHES034</t>
  </si>
  <si>
    <t>LF-PMPSTDHES035</t>
  </si>
  <si>
    <t>LF-PMPSTDHES036</t>
  </si>
  <si>
    <t>LF-PMPSTDHES037</t>
  </si>
  <si>
    <t>LF-PMPSTDHES038</t>
  </si>
  <si>
    <t>LF-PMPSTDHES039</t>
  </si>
  <si>
    <t>LF-PMPSTDHES040</t>
  </si>
  <si>
    <t>LF-PMPSTDHES041</t>
  </si>
  <si>
    <t>LF-PMPSTDHES042</t>
  </si>
  <si>
    <t>LF-PMPSTDHES043</t>
  </si>
  <si>
    <t>LF-PMPSTDHES044</t>
  </si>
  <si>
    <t>LF-PMPSTDHES045</t>
  </si>
  <si>
    <t>LF-PMPSTDHES046</t>
  </si>
  <si>
    <t>LF-PMPSTDHES047</t>
  </si>
  <si>
    <t>LF-PMPSTDHES048</t>
  </si>
  <si>
    <t>LF-PMPSTDHES049</t>
  </si>
  <si>
    <t>LF-PMPSTDHES050</t>
  </si>
  <si>
    <t>LF-PMPSTDHES051</t>
  </si>
  <si>
    <t>LF-PMPSTDHES052</t>
  </si>
  <si>
    <t>LF-PMPSTDHES053</t>
  </si>
  <si>
    <t>LF-PMPSTDHES054</t>
  </si>
  <si>
    <t>LF-PMPSTDHES055</t>
  </si>
  <si>
    <t>LF-PMPSTDHES056</t>
  </si>
  <si>
    <t>LF-PMPSTDHES057</t>
  </si>
  <si>
    <t>LF-PMPSTDHES058</t>
  </si>
  <si>
    <t>LF-PMPSTDHES059</t>
  </si>
  <si>
    <t>LF-PMPSTDHES060</t>
  </si>
  <si>
    <t>LF-PMPSTDHES061</t>
  </si>
  <si>
    <t>LF-PMPSTDHES062</t>
  </si>
  <si>
    <t>LF-PMPSTDHES063</t>
  </si>
  <si>
    <t>LF-PMPSTDHES064</t>
  </si>
  <si>
    <t>LF-PMPSTDHES065</t>
  </si>
  <si>
    <t>LF-PMPSTDHES066</t>
  </si>
  <si>
    <t>LF-PMPSTDHES067</t>
  </si>
  <si>
    <t>LF-PMPSTDHES068</t>
  </si>
  <si>
    <t>LF-PMPSTDHES069</t>
  </si>
  <si>
    <t>LF-PMPSTDHES070</t>
  </si>
  <si>
    <t>LF-PMPSTDHES071</t>
  </si>
  <si>
    <t>LF-PMPSTDHES072</t>
  </si>
  <si>
    <t>LF-PMPSTDHES073</t>
  </si>
  <si>
    <t>LF-PMPSTDHES074</t>
  </si>
  <si>
    <t>LF-PMPSTDHES075</t>
  </si>
  <si>
    <t>LF-PMPSTDHES076</t>
  </si>
  <si>
    <t>LF-PMPSTDHES077</t>
  </si>
  <si>
    <t>LF-PMPSTDHES078</t>
  </si>
  <si>
    <t>LF-PMPSTDHES079</t>
  </si>
  <si>
    <t>LF-PMPSTDHES080</t>
  </si>
  <si>
    <t>LF-PMPSTDHES081</t>
  </si>
  <si>
    <t>LF-PMPSTDHES082</t>
  </si>
  <si>
    <t>LF-PMPSTDHES083</t>
  </si>
  <si>
    <t>UL/FM Electric End Suction 50Hz</t>
  </si>
  <si>
    <t xml:space="preserve">UL Diesel End-Suction </t>
  </si>
  <si>
    <t xml:space="preserve">UL Electric End-Suction 50Hz </t>
  </si>
  <si>
    <t>UL/FM Diesel End Suction</t>
  </si>
  <si>
    <t>UL Electric End-Suction 60Hz</t>
  </si>
  <si>
    <t>UL FM Electric End Suction 60Hz</t>
  </si>
  <si>
    <t>UL/FM Electric Split Case 50Hz</t>
  </si>
  <si>
    <t>UL/FM Diesel Split Case</t>
  </si>
  <si>
    <t>UL Electric Split Case 50Hz</t>
  </si>
  <si>
    <t>UL Diesel Split case</t>
  </si>
  <si>
    <t>UL Electric Split Case 60Hz</t>
  </si>
  <si>
    <t>UL FM Electric Split Case 60Hz</t>
  </si>
  <si>
    <t>Jockey Pump 50Hz</t>
  </si>
  <si>
    <t>Jockey Pump 60Hz</t>
  </si>
  <si>
    <t>SF-PMPJOCKEY50HZ01</t>
  </si>
  <si>
    <t>GMax Pump Vertical Multistage Jockey 2HP, 2900 RPM, 380/415V, 50Hz, GMax Model GVR 4-80 with base included.</t>
  </si>
  <si>
    <t>SF-PMPJOCKEY50HZ02</t>
  </si>
  <si>
    <t>GMax Pump Vertical Multistage Jockey 3HP, 2900 RPM, 380/415V, 50Hz, GMax Model GVR 4-100 with base included.</t>
  </si>
  <si>
    <t>SF-PMPJOCKEY50HZ03</t>
  </si>
  <si>
    <t>GMax Pump Vertical Multistage Jockey 3HP, 2900 RPM, 380/415V, 50Hz, GMax Model GVR 4-120 with base included.</t>
  </si>
  <si>
    <t>SF-PMPJOCKEY50HZ04</t>
  </si>
  <si>
    <t>GMax Pump Vertical Multistage Jockey 4HP, 2900 RPM, 380/415V, 50Hz, GMax Model GVR 4-140 with base included.</t>
  </si>
  <si>
    <t>GMax Pump Vertical Multistage Jockey 4HP, 2900 RPM, 380/415V, 50Hz, GMax Model GVR 4-160 with base included.</t>
  </si>
  <si>
    <t>SF-PMPJOCKEY50HZ06</t>
  </si>
  <si>
    <t>GMax Pump Vertical Multistage Jockey 5.5HP, 2900 RPM, 380/415V, 50Hz, GMax Model GVR 8-100 with base included.</t>
  </si>
  <si>
    <t>SF-PMPJOCKEY50HZ07</t>
  </si>
  <si>
    <t>GMax Pump Vertical Multistage Jockey 5.5HP, 2900 RPM, 380/415V, 50Hz, GMax Model GVR 8-120 with base included.</t>
  </si>
  <si>
    <t>GMax Pump Vertical Multistage Jockey 7.5HP, 2900 RPM, 380/415V, 50Hz, GMax Model GVR 8-140 with base included.</t>
  </si>
  <si>
    <t>SF-PMPJOCKEY50HZ09</t>
  </si>
  <si>
    <t>GMax Pump Vertical Multistage Jockey 7.5HP, 2900 RPM, 380/415V, 50Hz, GMax Model GVR 8-160 with base included.</t>
  </si>
  <si>
    <t>SF-PMPJOCKEY50HZ10</t>
  </si>
  <si>
    <t>GMax Pump Vertical Multistage Jockey 10HP, 2900 RPM, 380/415V, 50Hz, GMax Model GVR 16-80 with base included.</t>
  </si>
  <si>
    <t>SF-PMPJOCKEY50HZ11</t>
  </si>
  <si>
    <t>GMax Pump Vertical Multistage Jockey 15HP, 2900 RPM, 380/415V, 50Hz, GMax Model GVR 16-100 with base included.</t>
  </si>
  <si>
    <t>SF-PMPJOCKEY50HZ12</t>
  </si>
  <si>
    <t>GMax Pump Vertical Multistage Jockey 15HP, 2900 RPM, 380/415V, 50Hz, GMax Model GVR 16-120 with base included.</t>
  </si>
  <si>
    <t>SF-PMPJOCKEY50HZ13</t>
  </si>
  <si>
    <t>GMax Pump Vertical Multistage Jockey 15HP, 2900 RPM, 380/415V, 50Hz, GMax Model GVR 16-140 with base included.</t>
  </si>
  <si>
    <t>SF-PMPJOCKEY50HZ14</t>
  </si>
  <si>
    <t>GMax Pump Vertical Multistage Jockey 20HP, 2900 RPM, 380/415V, 50Hz, GMax Model GVR 16-160 with base included.</t>
  </si>
  <si>
    <t>SF-PMPJOCKEY50HZ15</t>
  </si>
  <si>
    <t>GMax Pump Vertical Multistage Jockey 15HP, 2900 RPM, 380/415V, 50Hz, GMax Model GVR 20-100 with base included.</t>
  </si>
  <si>
    <t>SF-PMPJOCKEY50HZ16</t>
  </si>
  <si>
    <t>GMax Pump Vertical Multistage Jockey 20HP, 2900 RPM, 380/415V, 50Hz, GMax Model GVR 20-120 with base included.</t>
  </si>
  <si>
    <t>SF-PMPJOCKEY50HZ17</t>
  </si>
  <si>
    <t>GMax Pump Vertical Multistage Jockey 25HP, 2900 RPM, 380/415V, 50Hz, GMax Model GVR 20-170 with base included.</t>
  </si>
  <si>
    <t>SF-PMPJOCKEY60HZ01</t>
  </si>
  <si>
    <t>GMax Pump Vertical Multistage Jockey 3HP, 3500 RPM, 380V, 60Hz, GMax Model GVS 4-60 with base included.</t>
  </si>
  <si>
    <t>SF-PMPJOCKEY60HZ02</t>
  </si>
  <si>
    <t>GMax Pump Vertical Multistage Jockey 4HP, 3500 RPM, 380V, 60Hz, GMax Model GVS 4-70 with base included.</t>
  </si>
  <si>
    <t>SF-PMPJOCKEY60HZ03</t>
  </si>
  <si>
    <t>GMax Pump Vertical Multistage Jockey 4HP, 3500 RPM, 380V, 60Hz, GMax Model GVS 4-80 with base included.</t>
  </si>
  <si>
    <t>SF-PMPJOCKEY60HZ04</t>
  </si>
  <si>
    <t>GMax Pump Vertical Multistage Jockey 5.5HP, 3500 RPM, 380V, 60Hz, GMax Model GVS 4-100 with base included.</t>
  </si>
  <si>
    <t>SF-PMPJOCKEY60HZ05</t>
  </si>
  <si>
    <t>GMax Pump Vertical Multistage Jockey 5.5HP, 3500 RPM, 380V, 60Hz, GMax Model GVS 4-120 with base included.</t>
  </si>
  <si>
    <t>SF-PMPJOCKEY60HZ06</t>
  </si>
  <si>
    <t>GMax Pump Vertical Multistage Jockey 7.5HP, 3500 RPM, 380V, 60Hz, GMax Model GVS 4-140 with base included.</t>
  </si>
  <si>
    <t>GMax Pump Vertical Multistage Jockey 7.5HP, 3500 RPM, 380V, 60Hz, GMax Model GVS 4-160 with base included.</t>
  </si>
  <si>
    <t>SF-PMPJOCKEY60HZ08</t>
  </si>
  <si>
    <t>GMax Pump Vertical Multistage Jockey 5.5HP, 3500 RPM, 380V, 60Hz, GMax Model GVS 8-60 with base included.</t>
  </si>
  <si>
    <t>SF-PMPJOCKEY60HZ09</t>
  </si>
  <si>
    <t>GMax Pump Vertical Multistage Jockey 7.5HP, 3500 RPM, 380V, 60Hz, GMax Model GVS 8-80 with base included.</t>
  </si>
  <si>
    <t>SF-PMPJOCKEY60HZ10</t>
  </si>
  <si>
    <t>GMax Pump Vertical Multistage Jockey 10HP, 3500 RPM, 380V, 60Hz, GMax Model GVS 8-100 with base included.</t>
  </si>
  <si>
    <t>SF-PMPJOCKEY60HZ11</t>
  </si>
  <si>
    <t>GMax Pump Vertical Multistage Jockey 10HP, 3500 RPM, 380V, 60Hz, GMax Model GVS 8-120 with base included.</t>
  </si>
  <si>
    <t>GMax Pump Vertical Multistage Jockey 15HP, 3500 RPM, 380V, 60Hz, GMax Model GVS 8-140 with base included.</t>
  </si>
  <si>
    <t>SF-PMPJOCKEY60HZ13</t>
  </si>
  <si>
    <t>GMax Pump Vertical Multistage Jockey 7.5HP, 3500 RPM, 380V, 60Hz, GMax Model GVS 16-40 with base included.</t>
  </si>
  <si>
    <t>SF-PMPJOCKEY60HZ14</t>
  </si>
  <si>
    <t>GMax Pump Vertical Multistage Jockey 10HP, 3500 RPM, 380V, 60Hz, GMax Model GVS 16-50 with base included.</t>
  </si>
  <si>
    <t>SF-PMPJOCKEY60HZ15</t>
  </si>
  <si>
    <t>GMax Pump Vertical Multistage Jockey 15HP, 3500 RPM, 380V, 60Hz, GMax Model GVS 16-60 with base included.</t>
  </si>
  <si>
    <t>SF-PMPJOCKEY60HZ16</t>
  </si>
  <si>
    <t>GMax Pump Vertical Multistage Jockey 15HP, 3500 RPM, 380V, 60Hz, GMax Model GVS 16-80 with base included.</t>
  </si>
  <si>
    <t>SF-PMPJOCKEY60HZ17</t>
  </si>
  <si>
    <t>GMax Pump Vertical Multistage Jockey 20HP, 3500 RPM, 380V, 60Hz, GMax Model GVS 16-100 with base included.</t>
  </si>
  <si>
    <t>SF-PMPJOCKEY60HZ18</t>
  </si>
  <si>
    <t>GMax Pump Vertical Multistage Jockey 20HP, 3500 RPM, 380V, 60Hz, GMax Model GVS 20-70 with base included.</t>
  </si>
  <si>
    <t>SF-PMPJOCKEY60HZ19</t>
  </si>
  <si>
    <t>GMax Pump Vertical Multistage Jockey 20HP, 3500 RPM, 380V, 60Hz, GMax Model GVS 20-80 with base included.</t>
  </si>
  <si>
    <t>SF-PMPJOCKEY60HZ20</t>
  </si>
  <si>
    <t>GMax Pump Vertical Multistage Jockey 25HP, 3500 RPM, 380V, 60Hz, GMax Model GVS 20-100 with base included.</t>
  </si>
  <si>
    <t>Electric Fire Pump Control Panel GPA (DOL) and GPY (Star Delta) 50HZ</t>
  </si>
  <si>
    <t>Control Panel with NEMA2 Encl. for Electric Pump DOL Starter Model GPA-10HP-50HZ-380/415V-3PH, Tornatech. UL&amp;FM Approved.</t>
  </si>
  <si>
    <t>Control Panel with NEMA2 Encl. for Electric Pump DOL Starter Model GPA-15HP-50HZ-380/415V-3PH, Tornatech. UL&amp;FM Approved.</t>
  </si>
  <si>
    <t>Control Panel with NEMA2 Encl. for Electric Pump DOL Starter Model GPA-20HP-50HZ-380/415V-3PH, Tornatech. UL&amp;FM Approved.</t>
  </si>
  <si>
    <t>Control Panel with NEMA2 Encl. for Electric Pump DOL Starter Model GPA-25HP-50HZ-380/415V-3PH, Tornatech. UL&amp;FM Approved.</t>
  </si>
  <si>
    <t>Control Panel with NEMA2 Encl. for Electric Pump DOL Starter Model GPA-30HP-50HZ-380/415V-3PH, Tornatech. UL&amp;FM Approved.</t>
  </si>
  <si>
    <t>Control Panel with NEMA2 Encl. for Electric Pump DOL Starter Model GPA-40HP-50HZ-380/415V-3PH, Tornatech. UL&amp;FM Approved.</t>
  </si>
  <si>
    <t>Control Panel with NEMA2 Encl. for Electric Pump DOL Starter Model GPA-50HP-50HZ-380/415V-3PH, Tornatech. UL&amp;FM Approved.</t>
  </si>
  <si>
    <t>Control Panel with NEMA2 Encl. for Electric Pump DOL Starter Model GPA-60HP-50HZ-380/415V-3PH, Tornatech. UL&amp;FM Approved.</t>
  </si>
  <si>
    <t>Control Panel with NEMA2 Encl. for Electric Pump DOL Starter Model GPA-75HP-50HZ-380/415V-3PH, Tornatech. UL&amp;FM Approved.</t>
  </si>
  <si>
    <t>Control Panel with NEMA2 Encl. for Electric Pump Star Delta Open Starter Model GPY-100HP-50HZ-380/415V-3PH, Tornatech. UL&amp;FM Approved.</t>
  </si>
  <si>
    <t>Control Panel with NEMA2 Encl. for Electric Pump Star Delta Open Starter Model GPY-125HP-50HZ-380/415V-3PH, Tornatech. UL&amp;FM Approved.</t>
  </si>
  <si>
    <t>Control Panel with NEMA2 Encl. for Electric Pump Star Delta Open Starter Model GPY-150HP-50HZ-380/415V-3PH, Tornatech. UL&amp;FM Approved.</t>
  </si>
  <si>
    <t>Control Panel with NEMA2 Encl. for Electric Pump Star Delta Open Starter Model GPY-200HP-50HZ-380/415V-3PH, Tornatech. UL&amp;FM Approved.</t>
  </si>
  <si>
    <t>Control Panel with NEMA2 Encl. for Electric Pump Star Delta Open Starter Model GPY-250HP-50HZ-380/415V-3PH, Tornatech. UL&amp;FM Approved.</t>
  </si>
  <si>
    <t>Control Panel with NEMA2 Encl. for Electric Pump Star Delta Open Starter Model GPY-300HP-50HZ-380/415V-3PH, Tornatech. UL&amp;FM Approved.</t>
  </si>
  <si>
    <t>Control Panel with NEMA2 Encl. for Electric Pump Star Delta Open Starter Model GPY-350HP-50HZ-380/415V-3PH, Tornatech. UL&amp;FM Approved.</t>
  </si>
  <si>
    <t>Control Panel with NEMA2 Encl. for Electric Pump Star Delta Open Starter Model GPY-400HP-50HZ-380/415V-3PH, Tornatech. UL&amp;FM Approved.</t>
  </si>
  <si>
    <t>Control Panel with NEMA2 Encl. for Electric Pump Star Delta Open Starter Model FD70 450HP-50HZ-380/415V-3PH, EATON. UL&amp;FM Approved.</t>
  </si>
  <si>
    <t>Control Panel with NEMA2 Encl. for Electric Pump Star Delta Open Starter Model FD70 500HP-50HZ-380/415V-3PH, EATON. UL&amp;FM Approved.</t>
  </si>
  <si>
    <t>Electric Fire Pump Control Panel GPA (DOL) and GPY (Star Delta) 60HZ</t>
  </si>
  <si>
    <t>Control Panel with NEMA2 Encl. for Electric Pump DOL Starter Model GPA-10HP-60HZ-380V-3PH, Tornatech. UL&amp;FM Approved.</t>
  </si>
  <si>
    <t>Control Panel with NEMA2 Encl. for Electric Pump DOL Starter Model GPA-15HP-60HZ-380V-3PH, Tornatech. UL&amp;FM Approved.</t>
  </si>
  <si>
    <t>Control Panel with NEMA2 Encl. for Electric Pump DOL Starter Model GPA-20HP-60HZ-380V-3PH, Tornatech. UL&amp;FM Approved.</t>
  </si>
  <si>
    <t>Control Panel with NEMA2 Encl. for Electric Pump DOL Starter Model GPA-25HP-60HZ-380V-3PH, Tornatech. UL&amp;FM Approved.</t>
  </si>
  <si>
    <t>Control Panel with NEMA2 Encl. for Electric Pump DOL Starter Model GPA-30HP-60HZ-380V-3PH, Tornatech. UL&amp;FM Approved.</t>
  </si>
  <si>
    <t>Control Panel with NEMA2 Encl. for Electric Pump DOL Starter Model GPA-40HP-60HZ-380V-3PH, Tornatech. UL&amp;FM Approved.</t>
  </si>
  <si>
    <t>Control Panel with NEMA2 Encl. for Electric Pump DOL Starter Model GPA-50HP-60HZ-380V-3PH, Tornatech. UL&amp;FM Approved.</t>
  </si>
  <si>
    <t>Control Panel with NEMA2 Encl. for Electric Pump DOL Starter Model GPA-60HP-60HZ-380V-3PH, Tornatech. UL&amp;FM Approved.</t>
  </si>
  <si>
    <t>Control Panel with NEMA2 Encl. for Electric Pump DOL Starter Model GPA-75HP-60HZ-380V-3PH, Tornatech. UL&amp;FM Approved.</t>
  </si>
  <si>
    <t>Control Panel with NEMA2 Encl. for Electric Pump Star Delta Open Starter Model GPY-100HP-60HZ-380V-3PH, Tornatech. UL&amp;FM Approved.</t>
  </si>
  <si>
    <t>Control Panel with NEMA2 Encl. for Electric Pump Star Delta Open Starter Model GPY-125HP-60HZ-380V-3PH, Tornatech. UL&amp;FM Approved.</t>
  </si>
  <si>
    <t>Control Panel with NEMA2 Encl. for Electric Pump Star Delta Open Starter Model GPY-150HP-60HZ-380V-3PH, Tornatech. UL&amp;FM Approved.</t>
  </si>
  <si>
    <t>Control Panel with NEMA2 Encl. for Electric Pump Star Delta Open Starter Model GPY-200HP-60HZ-380V-3PH, Tornatech. UL&amp;FM Approved.</t>
  </si>
  <si>
    <t>Control Panel with NEMA2 Encl. for Electric Pump Star Delta Open Starter Model GPY-250HP-60HZ-380V-3PH, Tornatech. UL&amp;FM Approved.</t>
  </si>
  <si>
    <t>Control Panel with NEMA2 Encl. for Electric Pump Star Delta Open Starter Model GPY-300HP-60HZ-380V-3PH, Tornatech. UL&amp;FM Approved.</t>
  </si>
  <si>
    <t>Control Panel with NEMA2 Encl. for Electric Pump Star Delta Open Starter Model GPY-350HP-60HZ-380V-3PH, Tornatech. UL&amp;FM Approved.</t>
  </si>
  <si>
    <t>Control Panel with NEMA2 Encl. for Electric Pump Star Delta Open Starter Model GPY-400HP-60HZ-380V-3PH, Tornatech. UL&amp;FM Approved.</t>
  </si>
  <si>
    <t>Control Panel with NEMA2 Encl. for Electric Pump Star Delta Open Starter Model FD70 450HP-60HZ-380V-3PH, EATON. UL&amp;FM Approved.</t>
  </si>
  <si>
    <t>Control Panel with NEMA2 Encl. for Electric Pump Star Delta Open Starter Model FD70 500HP-60HZ-380V-3PH, EATON. UL&amp;FM Approved.</t>
  </si>
  <si>
    <t>Options for GPA and GPY Panels</t>
  </si>
  <si>
    <t>Upgrade to NEMA 3R assembly 350 to 400HP for GPA and GPY Models</t>
  </si>
  <si>
    <t>Upgrade to NEMA 3 assembly 350 to 400HP for GPA and GPY Models</t>
  </si>
  <si>
    <t>Diesel Fire Pump Control Panel GPD</t>
  </si>
  <si>
    <t>Control Panel with NEMA2 Encl. for Diesel Pump  Model GPD-12-220 Tornatech. UL&amp;FM Approved.</t>
  </si>
  <si>
    <t>Control Panel with NEMA2 Encl. for Diesel Pump  Model GPD-24-220 Tornatech. UL&amp;FM Approved.</t>
  </si>
  <si>
    <t>Options for GPD Panels</t>
  </si>
  <si>
    <t>Upgrade to NEMA 3R assembly for GPD Models</t>
  </si>
  <si>
    <t>Upgrade to NEMA 4 assembly for GPD Models</t>
  </si>
  <si>
    <t>Upgrade to NEMA 4X assembly stainless steel-304 painted red for GPD Models</t>
  </si>
  <si>
    <t>Upgrade to NEMA 4X ENCLOSURE 304 SS STAINLESS STEEL BRUSHED FINISH for GPD Models</t>
  </si>
  <si>
    <t>Upgrade to NEMA 4X ENCLOSURE 316 SS STAINLESS STEEL PAINTED RED for GPD Models</t>
  </si>
  <si>
    <t>Upgrade to NEMA 4X ENCLOSURE 316 SS STAINLESS STEEL BRUSHED FINISH for GPD Models</t>
  </si>
  <si>
    <t>Upgrade to NEMA 3 assembly for GPD Models</t>
  </si>
  <si>
    <t>Upgrade to IP54 assembly for GPD Models</t>
  </si>
  <si>
    <t>Upgrade to IP55 assembly for GPD Models</t>
  </si>
  <si>
    <t>Upgrade to IP65 assembly for GPD Models</t>
  </si>
  <si>
    <t>Upgrade to IP66 assembly for GPD Models</t>
  </si>
  <si>
    <t>Jockey Pump Control Panel JP3 50HZ</t>
  </si>
  <si>
    <t>Control Panel with NEMA2 Encl. for Jockey Pump DOL Starter Model JP3-2HP-50HZ-380/415V-3PH, Tornatech. UL Approved.</t>
  </si>
  <si>
    <t>Control Panel with NEMA2 Encl. for Jockey Pump DOL Starter Model JP3-3HP-50HZ-380/415V-3PH, Tornatech. UL Approved.</t>
  </si>
  <si>
    <t>Control Panel with NEMA2 Encl. for Jockey Pump DOL Starter Model JP3-4HP-50HZ-380/415V-3PH, Tornatech. UL Approved.</t>
  </si>
  <si>
    <t>Control Panel with NEMA2 Encl. for Jockey Pump DOL Starter Model JP3-5.5HP-50HZ-380/415V-3PH, Tornatech. UL Approved.</t>
  </si>
  <si>
    <t>Control Panel with NEMA2 Encl. for Jockey Pump DOL Starter Model JP3-7.5HP-50HZ-380/415V-3PH, Tornatech. UL Approved.</t>
  </si>
  <si>
    <t>Control Panel with NEMA2 Encl. for Jockey Pump DOL Starter Model JP3-10HP-50HZ-380/415V-3PH, Tornatech. UL Approved.</t>
  </si>
  <si>
    <t>Control Panel with NEMA2 Encl. for Jockey Pump DOL Starter Model JP3-15HP-50HZ-380/415V-3PH, Tornatech. UL Approved.</t>
  </si>
  <si>
    <t>Control Panel with NEMA2 Encl. for Jockey Pump DOL Starter Model JP3-20HP-50HZ-380/415V-3PH, Tornatech. UL Approved.</t>
  </si>
  <si>
    <t>Control Panel with NEMA2 Encl. for Jockey Pump DOL Starter Model JP3-25HP-50HZ-380/415V-3PH, Tornatech. UL Approved.</t>
  </si>
  <si>
    <t>Control Panel with NEMA2 Encl. for Jockey Pump DOL Starter Model JP3-30HP-50HZ-380/415V-3PH, Tornatech. UL Approved.</t>
  </si>
  <si>
    <t>Control Panel with NEMA2 Encl. for Jockey Pump DOL Starter Model JP3-40HP-50HZ-380/415V-3PH, Tornatech. UL Approved.</t>
  </si>
  <si>
    <t>Jockey Pump Control Panel JP3 60HZ</t>
  </si>
  <si>
    <t>Control Panel with NEMA2 Encl. for Jockey Pump DOL Starter Model JP3-2HP-60HZ-380V-3PH, Tornatech. UL Approved.</t>
  </si>
  <si>
    <t>Control Panel with NEMA2 Encl. for Jockey Pump DOL Starter Model JP3-3HP-60HZ-380V-3PH, Tornatech. UL Approved.</t>
  </si>
  <si>
    <t>Control Panel with NEMA2 Encl. for Jockey Pump DOL Starter Model JP3-4HP-60HZ-380V-3PH, Tornatech. UL Approved.</t>
  </si>
  <si>
    <t>Control Panel with NEMA2 Encl. for Jockey Pump DOL Starter Model JP3-5.5HP-60HZ-380V-3PH, Tornatech. UL Approved.</t>
  </si>
  <si>
    <t>Control Panel with NEMA2 Encl. for Jockey Pump DOL Starter Model JP3-7.5HP-60HZ-380V-3PH, Tornatech. UL Approved.</t>
  </si>
  <si>
    <t>Control Panel with NEMA2 Encl. for Jockey Pump DOL Starter Model JP3-10HP-60HZ-380V-3PH, Tornatech. UL Approved.</t>
  </si>
  <si>
    <t>Control Panel with NEMA2 Encl. for Jockey Pump DOL Starter Model JP3-15HP-60HZ-380V-3PH, Tornatech. UL Approved.</t>
  </si>
  <si>
    <t>Control Panel with NEMA2 Encl. for Jockey Pump DOL Starter Model JP3-20HP-60HZ-380V-3PH, Tornatech. UL Approved.</t>
  </si>
  <si>
    <t>Control Panel with NEMA2 Encl. for Jockey Pump DOL Starter Model JP3-25HP-60HZ-380V-3PH, Tornatech. UL Approved.</t>
  </si>
  <si>
    <t>Control Panel with NEMA2 Encl. for Jockey Pump DOL Starter Model JP3-30HP-60HZ-380V-3PH, Tornatech. UL Approved.</t>
  </si>
  <si>
    <t>Control Panel with NEMA2 Encl. for Jockey Pump DOL Starter Model JP3-40HP-60HZ-380V-3PH, Tornatech. UL Approved.</t>
  </si>
  <si>
    <t>Options for JP3 Panels</t>
  </si>
  <si>
    <t>Upgrade to NEMA 3R assembly for JP3 Models</t>
  </si>
  <si>
    <t>Upgrade to NEMA 3 assembly for JP3 Models</t>
  </si>
  <si>
    <t>Upgrade to NEMA 4 assembly for JP3 Models</t>
  </si>
  <si>
    <t>Upgrade to NEMA 4x assembly sst-304 painted for JP3 Models</t>
  </si>
  <si>
    <t>Upgrade to NEMA 4X 304SST ENCLOSURE BRUSHED FINISH for JP3 Models</t>
  </si>
  <si>
    <t>Upgrade to NEMA 4X 316SST ENCLOSURE PAINTED RED for JP3 Models</t>
  </si>
  <si>
    <t>Upgrade to NEMA 4X 316SST ENCLOSURE BRUSHED FINISH for JP3 Models</t>
  </si>
  <si>
    <t>Upgrade to IP54 assembly for JP3 Models</t>
  </si>
  <si>
    <t>Upgrade to IP65 assembly for JP3 Models</t>
  </si>
  <si>
    <t>Upgrade to IP55 assembly for JP3 Models</t>
  </si>
  <si>
    <t>Upgrade to IP66 assembly for JP3 Models</t>
  </si>
  <si>
    <t>Electric Fire Pump Control Panel Soft Starter GPS 50HZ</t>
  </si>
  <si>
    <t>Control Panel with NEMA2 Encl. for Electric Pump Soft Starter Model GPS-15HP-50HZ-380/415V-3PH, Tornatech. UL&amp;FM Approved.</t>
  </si>
  <si>
    <t>Control Panel with NEMA2 Encl. for Electric Pump Soft Starter Model GPS-20HP-50HZ-380/415V-3PH, Tornatech. UL&amp;FM Approved.</t>
  </si>
  <si>
    <t>Control Panel with NEMA2 Encl. for Electric Pump Soft Starter Model GPS-25HP-50HZ-380/415V-3PH, Tornatech. UL&amp;FM Approved.</t>
  </si>
  <si>
    <t>Control Panel with NEMA2 Encl. for Electric Pump Soft Starter Model GPS-30HP-50HZ-380/415V-3PH, Tornatech. UL&amp;FM Approved.</t>
  </si>
  <si>
    <t>Control Panel with NEMA2 Encl. for Electric Pump Soft Starter Model GPS-40HP-50HZ-380/415V-3PH, Tornatech. UL&amp;FM Approved.</t>
  </si>
  <si>
    <t>Control Panel with NEMA2 Encl. for Electric Pump Soft Starter Model GPS-50HP-50HZ-380/415V-3PH, Tornatech. UL&amp;FM Approved.</t>
  </si>
  <si>
    <t>Control Panel with NEMA2 Encl. for Electric Pump Soft Starter Model GPS-60HP-50HZ-380/415V-3PH, Tornatech. UL&amp;FM Approved.</t>
  </si>
  <si>
    <t>Control Panel with NEMA2 Encl. for Electric Pump Soft Starter Model GPS-75HP-50HZ-380/415V-3PH, Tornatech. UL&amp;FM Approved.</t>
  </si>
  <si>
    <t>Control Panel with NEMA2 Encl. for Electric Pump Soft Starter Model GPS-100HP-50HZ-380/415V-3PH, Tornatech. UL&amp;FM Approved.</t>
  </si>
  <si>
    <t>Control Panel with NEMA2 Encl. for Electric Pump Soft Starter Model GPS-125HP-50HZ-380/415V-3PH, Tornatech. UL&amp;FM Approved.</t>
  </si>
  <si>
    <t>Control Panel with NEMA2 Encl. for Electric Pump Soft Starter Model GPS-150HP-50HZ-380/415V-3PH, Tornatech. UL&amp;FM Approved.</t>
  </si>
  <si>
    <t>Control Panel with NEMA2 Encl. for Electric Pump Soft Starter Model GPS-200HP-50HZ-380/415V-3PH, Tornatech. UL&amp;FM Approved.</t>
  </si>
  <si>
    <t>Control Panel with NEMA2 Encl. for Electric Pump Soft Starter Model GPS-250HP-50HZ-380/415V-3PH, Tornatech. UL&amp;FM Approved.</t>
  </si>
  <si>
    <t>Control Panel with NEMA2 Encl. for Electric Pump Soft Starter Model GPS-300HP-50HZ-380/415V-3PH, Tornatech. UL&amp;FM Approved.</t>
  </si>
  <si>
    <t>Control Panel with NEMA2 Encl. for Electric Pump Soft Starter Model GPS-350HP-50HZ-380/415V-3PH, Tornatech. UL&amp;FM Approved.</t>
  </si>
  <si>
    <t>Control Panel with NEMA2 Encl. for Electric Pump Soft Starter Model GPS-400HP-50HZ-380/415V-3PH, Tornatech. UL&amp;FM Approved.</t>
  </si>
  <si>
    <t>Electric Fire Pump Control Panel Soft Starter GPS 60HZ</t>
  </si>
  <si>
    <t>Control Panel with NEMA2 Encl. for Electric Pump Soft Starter Model GPS-15HP-60HZ-380V-3PH, Tornatech. UL&amp;FM Approved.</t>
  </si>
  <si>
    <t>Control Panel with NEMA2 Encl. for Electric Pump Soft Starter Model GPS-20HP-60HZ-380V-3PH, Tornatech. UL&amp;FM Approved.</t>
  </si>
  <si>
    <t>Control Panel with NEMA2 Encl. for Electric Pump Soft Starter Model GPS-25HP-60HZ-380V-3PH, Tornatech. UL&amp;FM Approved.</t>
  </si>
  <si>
    <t>Control Panel with NEMA2 Encl. for Electric Pump Soft Starter Model GPS-30HP-60HZ-380V-3PH, Tornatech. UL&amp;FM Approved.</t>
  </si>
  <si>
    <t>Control Panel with NEMA2 Encl. for Electric Pump Soft Starter Model GPS-40HP-60HZ-380V-3PH, Tornatech. UL&amp;FM Approved.</t>
  </si>
  <si>
    <t>Control Panel with NEMA2 Encl. for Electric Pump Soft Starter Model GPS-50HP-60HZ-380V-3PH, Tornatech. UL&amp;FM Approved.</t>
  </si>
  <si>
    <t>Control Panel with NEMA2 Encl. for Electric Pump Soft Starter Model GPS-60HP-60HZ-380V-3PH, Tornatech. UL&amp;FM Approved.</t>
  </si>
  <si>
    <t>Control Panel with NEMA2 Encl. for Electric Pump Soft Starter Model GPS-75HP-60HZ-380V-3PH, Tornatech. UL&amp;FM Approved.</t>
  </si>
  <si>
    <t>Control Panel with NEMA2 Encl. for Electric Pump Soft Starter Model GPS-100HP-60HZ-380V-3PH, Tornatech. UL&amp;FM Approved.</t>
  </si>
  <si>
    <t>Control Panel with NEMA2 Encl. for Electric Pump Soft Starter Model GPS-125HP-60HZ-380V-3PH, Tornatech. UL&amp;FM Approved.</t>
  </si>
  <si>
    <t>Control Panel with NEMA2 Encl. for Electric Pump Soft Starter Model GPS-150HP-60HZ-380V-3PH, Tornatech. UL&amp;FM Approved.</t>
  </si>
  <si>
    <t>Control Panel with NEMA2 Encl. for Electric Pump Soft Starter Model GPS-200HP-60HZ-380V-3PH, Tornatech. UL&amp;FM Approved.</t>
  </si>
  <si>
    <t>Control Panel with NEMA2 Encl. for Electric Pump Soft Starter Model GPS-250HP-60HZ-380V-3PH, Tornatech. UL&amp;FM Approved.</t>
  </si>
  <si>
    <t>Control Panel with NEMA2 Encl. for Electric Pump Soft Starter Model GPS-300HP-60HZ-380V-3PH, Tornatech. UL&amp;FM Approved.</t>
  </si>
  <si>
    <t>Control Panel with NEMA2 Encl. for Electric Pump Soft Starter Model GPS-350HP-60HZ-380V-3PH, Tornatech. UL&amp;FM Approved.</t>
  </si>
  <si>
    <t>Control Panel with NEMA2 Encl. for Electric Pump Soft Starter Model GPS-400HP-60HZ-380V-3PH, Tornatech. UL&amp;FM Approved.</t>
  </si>
  <si>
    <t>Electric Fire Pump Control Panel GPA+GPU (DOL) and GPY+GPU (Star Delta) 50HZ with Automatic Power Transfer Switch</t>
  </si>
  <si>
    <t>Control Panel with NEMA2 Encl. for Electric Pump DOL Starter with Automatic Power Transfer Switch Model GPA+GPU 10HP-50HZ-380/415V-3PH, Tornatech. UL&amp;FM Approved.</t>
  </si>
  <si>
    <t>Control Panel with NEMA2 Encl. for Electric Pump DOL Starter with Automatic Power Transfer Switch Model GPA+GPU 15HP-50HZ-380/415V-3PH, Tornatech. UL&amp;FM Approved.</t>
  </si>
  <si>
    <t>Control Panel with NEMA2 Encl. for Electric Pump DOL Starter with Automatic Power Transfer Switch Model GPA+GPU 20HP-50HZ-380/415V-3PH, Tornatech. UL&amp;FM Approved.</t>
  </si>
  <si>
    <t>Control Panel with NEMA2 Encl. for Electric Pump DOL Starter with Automatic Power Transfer Switch Model GPA+GPU 25HP-50HZ-380/415V-3PH, Tornatech. UL&amp;FM Approved.</t>
  </si>
  <si>
    <t>Control Panel with NEMA2 Encl. for Electric Pump DOL Starter with Automatic Power Transfer Switch Model GPA+GPU 30HP-50HZ-380/415V-3PH, Tornatech. UL&amp;FM Approved.</t>
  </si>
  <si>
    <t>Control Panel with NEMA2 Encl. for Electric Pump DOL Starter with Automatic Power Transfer Switch Model GPA+GPU 40HP-50HZ-380/415V-3PH, Tornatech. UL&amp;FM Approved.</t>
  </si>
  <si>
    <t>Control Panel with NEMA2 Encl. for Electric Pump DOL Starter with Automatic Power Transfer Switch Model GPA+GPU 50HP-50HZ-380/415V-3PH, Tornatech. UL&amp;FM Approved.</t>
  </si>
  <si>
    <t>Control Panel with NEMA2 Encl. for Electric Pump DOL Starter with Automatic Power Transfer Switch Model GPA+GPU 60HP-50HZ-380/415V-3PH, Tornatech. UL&amp;FM Approved.</t>
  </si>
  <si>
    <t>Control Panel with NEMA2 Encl. for Electric Pump DOL Starter with Automatic Power Transfer Switch Model GPA+GPU 75HP-50HZ-380/415V-3PH, Tornatech. UL&amp;FM Approved.</t>
  </si>
  <si>
    <t>Control Panel with NEMA2 Encl. for Electric Pump Star Delta Open Starter with Automatic Power Transfer Switch Model GPY+GPU 100HP-50HZ-380/415V-3PH, Tornatech. UL&amp;FM Approved.</t>
  </si>
  <si>
    <t>Control Panel with NEMA2 Encl. for Electric Pump Star Delta Open Starter with Automatic Power Transfer Switch Model GPY+GPU 125HP-50HZ-380/415V-3PH, Tornatech. UL&amp;FM Approved.</t>
  </si>
  <si>
    <t>Control Panel with NEMA2 Encl. for Electric Pump Star Delta Open Starter with Automatic Power Transfer Switch Model GPY+GPU 150HP-50HZ-380/415V-3PH, Tornatech. UL&amp;FM Approved.</t>
  </si>
  <si>
    <t>Control Panel with NEMA2 Encl. for Electric Pump Star Delta Open Starter with Automatic Power Transfer Switch Model GPY+GPU 200HP-50HZ-380/415V-3PH, Tornatech. UL&amp;FM Approved.</t>
  </si>
  <si>
    <t>Control Panel with NEMA2 Encl. for Electric Pump Star Delta Open Starter with Automatic Power Transfer Switch Model GPY+GPU 250HP-50HZ-380/415V-3PH, Tornatech. UL&amp;FM Approved.</t>
  </si>
  <si>
    <t>Control Panel with NEMA2 Encl. for Electric Pump Star Delta Open Starter with Automatic Power Transfer Switch Model GPY+GPU 300HP-50HZ-380/415V-3PH, Tornatech. UL&amp;FM Approved.</t>
  </si>
  <si>
    <t>Control Panel with NEMA2 Encl. for Electric Pump Star Delta Open Starter with Automatic Power Transfer Switch Model GPY+GPU 350HP-50HZ-380/415V-3PH, Tornatech. UL&amp;FM Approved.</t>
  </si>
  <si>
    <t>Control Panel with NEMA2 Encl. for Electric Pump Star Delta Open Starter with Automatic Power Transfer Switch Model GPY+GPU 400HP-50HZ-380/415V-3PH, Tornatech. UL&amp;FM Approved.</t>
  </si>
  <si>
    <t>Electric Fire Pump Control Panel GPA+GPU (DOL) and GPY+GPU (Star Delta) 60HZ with Automatic Power Transfer Switch</t>
  </si>
  <si>
    <t>Control Panel with NEMA2 Encl. for Electric Pump DOL Starter with Automatic Power Transfer Switch Model GPA+GPU 10HP-60HZ-380V-3PH, Tornatech. UL&amp;FM Approved.</t>
  </si>
  <si>
    <t>Control Panel with NEMA2 Encl. for Electric Pump DOL Starter with Automatic Power Transfer Switch Model GPA+GPU 15HP-60HZ-380V-3PH, Tornatech. UL&amp;FM Approved.</t>
  </si>
  <si>
    <t>Control Panel with NEMA2 Encl. for Electric Pump DOL Starter with Automatic Power Transfer Switch Model GPA+GPU 20HP-60HZ-380V-3PH, Tornatech. UL&amp;FM Approved.</t>
  </si>
  <si>
    <t>Control Panel with NEMA2 Encl. for Electric Pump DOL Starter with Automatic Power Transfer Switch Model GPA+GPU 25HP-60HZ-380V-3PH, Tornatech. UL&amp;FM Approved.</t>
  </si>
  <si>
    <t>Control Panel with NEMA2 Encl. for Electric Pump DOL Starter with Automatic Power Transfer Switch Model GPA+GPU 30HP-60HZ-380V-3PH, Tornatech. UL&amp;FM Approved.</t>
  </si>
  <si>
    <t>Control Panel with NEMA2 Encl. for Electric Pump DOL Starter with Automatic Power Transfer Switch Model GPA+GPU 40HP-60HZ-380V-3PH, Tornatech. UL&amp;FM Approved.</t>
  </si>
  <si>
    <t>Control Panel with NEMA2 Encl. for Electric Pump DOL Starter with Automatic Power Transfer Switch Model GPA+GPU 50HP-60HZ-380V-3PH, Tornatech. UL&amp;FM Approved.</t>
  </si>
  <si>
    <t>Control Panel with NEMA2 Encl. for Electric Pump DOL Starter with Automatic Power Transfer Switch Model GPA+GPU 60HP-60HZ-380V-3PH, Tornatech. UL&amp;FM Approved.</t>
  </si>
  <si>
    <t>Control Panel with NEMA2 Encl. for Electric Pump DOL Starter with Automatic Power Transfer Switch Model GPA+GPU 75HP-60HZ-380V-3PH, Tornatech. UL&amp;FM Approved.</t>
  </si>
  <si>
    <t>Control Panel with NEMA2 Encl. for Electric Pump Star Delta Open Starter with Automatic Power Transfer Switch Model GPY+GPU 100HP-60HZ-380V-3PH, Tornatech. UL&amp;FM Approved.</t>
  </si>
  <si>
    <t>Control Panel with NEMA2 Encl. for Electric Pump Star Delta Open Starter with Automatic Power Transfer Switch Model GPY+GPU 125HP-60HZ-380V-3PH, Tornatech. UL&amp;FM Approved.</t>
  </si>
  <si>
    <t>Control Panel with NEMA2 Encl. for Electric Pump Star Delta Open Starter with Automatic Power Transfer Switch Model GPY+GPU 150HP-60HZ-380V-3PH, Tornatech. UL&amp;FM Approved.</t>
  </si>
  <si>
    <t>Control Panel with NEMA2 Encl. for Electric Pump Star Delta Open Starter with Automatic Power Transfer Switch Model GPY+GPU 200HP-60HZ-380V-3PH, Tornatech. UL&amp;FM Approved.</t>
  </si>
  <si>
    <t>Control Panel with NEMA2 Encl. for Electric Pump Star Delta Open Starter with Automatic Power Transfer Switch Model GPY+GPU 250HP-60HZ-380V-3PH, Tornatech. UL&amp;FM Approved.</t>
  </si>
  <si>
    <t>Control Panel with NEMA2 Encl. for Electric Pump Star Delta Open Starter with Automatic Power Transfer Switch Model GPY+GPU 300HP-60HZ-380V-3PH, Tornatech. UL&amp;FM Approved.</t>
  </si>
  <si>
    <t>Control Panel with NEMA2 Encl. for Electric Pump Star Delta Open Starter with Automatic Power Transfer Switch Model GPY+GPU 350HP-60HZ-380V-3PH, Tornatech. UL&amp;FM Approved.</t>
  </si>
  <si>
    <t>Control Panel with NEMA2 Encl. for Electric Pump Star Delta Open Starter with Automatic Power Transfer Switch Model GPY+GPU 400HP-60HZ-380V-3PH, Tornatech. UL&amp;FM Approved.</t>
  </si>
  <si>
    <t>Options for ATS Panels</t>
  </si>
  <si>
    <t>Upgrade to NEMA 4 assembly 350 to 400HP for ATS Models</t>
  </si>
  <si>
    <t>Upgrade to NEMA 4X assembly stainless steel -304 painted 350 to 400HP for ATS Models</t>
  </si>
  <si>
    <t>Upgrade to NEMA 3R assembly 350 to 400HP for ATS Models</t>
  </si>
  <si>
    <t>Upgrade to NEMA 3 assembly 350 to 400HP for ATS Models</t>
  </si>
  <si>
    <t>Upgrade to IP66 assembly for ATS Models</t>
  </si>
  <si>
    <t>Electric Fire Pump Control Panel Autotransformer Starter GPR 50HZ</t>
  </si>
  <si>
    <t>Control Panel with NEMA2 Encl. for Electric Pump Autotransformer Starter Model GPR-100HP-50HZ-380/415V-3PH, Tornatech. UL&amp;FM Approved.</t>
  </si>
  <si>
    <t>Control Panel with NEMA2 Encl. for Electric Pump Autotransformer Starter Model GPR-125HP-50HZ-380/415V-3PH, Tornatech. UL&amp;FM Approved.</t>
  </si>
  <si>
    <t>Control Panel with NEMA2 Encl. for Electric Pump Autotransformer Starter Model GPR-150HP-50HZ-380/415V-3PH, Tornatech. UL&amp;FM Approved.</t>
  </si>
  <si>
    <t>Control Panel with NEMA2 Encl. for Electric Pump Autotransformer Starter Model GPR-200HP-50HZ-380/415V-3PH, Tornatech. UL&amp;FM Approved.</t>
  </si>
  <si>
    <t>Control Panel with NEMA2 Encl. for Electric Pump Autotransformer Starter Model GPR-250HP-50HZ-380/415V-3PH, Tornatech. UL&amp;FM Approved.</t>
  </si>
  <si>
    <t>Control Panel with NEMA2 Encl. for Electric Pump Autotransformer Starter Model GPR-300HP-50HZ-380/415V-3PH, Tornatech. UL&amp;FM Approved.</t>
  </si>
  <si>
    <t>Control Panel with NEMA2 Encl. for Electric Pump Autotransformer Starter Model GPR-350HP-50HZ-380/415V-3PH, Tornatech. UL&amp;FM Approved.</t>
  </si>
  <si>
    <t>Control Panel with NEMA2 Encl. for Electric Pump Autotransformer Starter Model GPR-400HP-50HZ-380/415V-3PH, Tornatech. UL&amp;FM Approved.</t>
  </si>
  <si>
    <t>Electric Fire Pump Control Panel Autotransformer Starter GPR 60HZ</t>
  </si>
  <si>
    <t>Control Panel with NEMA2 Encl. for Electric Pump Autotransformer Starter Model GPR-100HP-60HZ-380V-3PH, Tornatech. UL&amp;FM Approved.</t>
  </si>
  <si>
    <t>Control Panel with NEMA2 Encl. for Electric Pump Autotransformer Starter Model GPR-125HP-60HZ-380V-3PH, Tornatech. UL&amp;FM Approved.</t>
  </si>
  <si>
    <t>Control Panel with NEMA2 Encl. for Electric Pump Autotransformer Starter Model GPR-150HP-60HZ-380V-3PH, Tornatech. UL&amp;FM Approved.</t>
  </si>
  <si>
    <t>Control Panel with NEMA2 Encl. for Electric Pump Autotransformer Starter Model GPR-200HP-60HZ-380V-3PH, Tornatech. UL&amp;FM Approved.</t>
  </si>
  <si>
    <t>Control Panel with NEMA2 Encl. for Electric Pump Autotransformer Starter Model GPR-250HP-60HZ-380V-3PH, Tornatech. UL&amp;FM Approved.</t>
  </si>
  <si>
    <t>Control Panel with NEMA2 Encl. for Electric Pump Autotransformer Starter Model GPR-300HP-60HZ-380V-3PH, Tornatech. UL&amp;FM Approved.</t>
  </si>
  <si>
    <t>Control Panel with NEMA2 Encl. for Electric Pump Autotransformer Starter Model GPR-350HP-60HZ-380V-3PH, Tornatech. UL&amp;FM Approved.</t>
  </si>
  <si>
    <t>Control Panel with NEMA2 Encl. for Electric Pump Autotransformer Starter Model GPR-400HP-60HZ-380V-3PH, Tornatech. UL&amp;FM Approved.</t>
  </si>
  <si>
    <t>Options for GPS and GPR Panels</t>
  </si>
  <si>
    <t>Upgrade to NEMA 4 assembly 350 to 400HP for GPS and GPR Models</t>
  </si>
  <si>
    <t>Upgrade to NEMA 4X assembly stainless steel -304 painted 350 to 400HP for GPS and GPR Models</t>
  </si>
  <si>
    <t>Upgrade to NEMA 3R assembly 350 to 400HP for GPS and GPR Models</t>
  </si>
  <si>
    <t>Upgrade to NEMA 3 assembly 350 to 400HP for GPS and GPR Models</t>
  </si>
  <si>
    <t>Upgrade to IP66 assembly for GPS and GPR Models</t>
  </si>
  <si>
    <t>Remote Alarm Panel with NEMA1 Encl. for Single Electric Pump Model APE, Tornatech. UL Approved.</t>
  </si>
  <si>
    <t>Remote Alarm Panel with NEMA1 Encl. for Double Electric Pump Model APEE, Tornatech. UL Approved.</t>
  </si>
  <si>
    <t>Remote Alarm Panel with NEMA1 Encl. for Single Diesel Pump Model APD, Tornatech. UL Approved.</t>
  </si>
  <si>
    <t>Remote Alarm Panel with NEMA1 Encl. for Double Diesel Pump Model APDD, Tornatech. UL Approved.</t>
  </si>
  <si>
    <t>Remote Alarm Panel with NEMA1 Encl. for Electric and  Diesel Pump Model APED, Tornatech. UL Approved.</t>
  </si>
  <si>
    <t>Options for Remote Alarm APx Panels</t>
  </si>
  <si>
    <t>Upgrade to NEMA 2 assembly for APx Models</t>
  </si>
  <si>
    <t>Upgrade to NEMA 4 assembly for APx Models</t>
  </si>
  <si>
    <t>Upgrade to NEMA 3 assembly for APx Models</t>
  </si>
  <si>
    <t>Upgrade to IP55 assembly for APx Models</t>
  </si>
  <si>
    <t>SF-TANKDIESNONUL01</t>
  </si>
  <si>
    <t>SF-TANKDIESNONUL02</t>
  </si>
  <si>
    <t>SF-TANKDIESNONUL03</t>
  </si>
  <si>
    <t>SF-TANKDIESNONUL04</t>
  </si>
  <si>
    <t>SF-TANKDIESNONUL05</t>
  </si>
  <si>
    <t>SF-TANKDIESNONUL06</t>
  </si>
  <si>
    <t>SF-TANKDIESNONUL07</t>
  </si>
  <si>
    <t>SF-TANKDIESNONUL08</t>
  </si>
  <si>
    <t>SF-TANKDIESNONUL09</t>
  </si>
  <si>
    <t>SF-TANKDIESNONUL10</t>
  </si>
  <si>
    <t>SF-TANKDIESNONUL11</t>
  </si>
  <si>
    <t>SF-TANKDIESUL01</t>
  </si>
  <si>
    <t>SF-TANKDIESUL02</t>
  </si>
  <si>
    <t>SF-TANKDIESUL03</t>
  </si>
  <si>
    <t>SF-TANKDIESUL04</t>
  </si>
  <si>
    <t>SF-TANKDIESUL05</t>
  </si>
  <si>
    <t>SF-TANKDIESUL06</t>
  </si>
  <si>
    <t>SF-TANKDIESUL07</t>
  </si>
  <si>
    <t>SF-TANKDIESUL09</t>
  </si>
  <si>
    <t>SF-TANKDIESUL10</t>
  </si>
  <si>
    <t>SF-TANKDIESUL08</t>
  </si>
  <si>
    <t>SF-TANKDIESUL11</t>
  </si>
  <si>
    <t>Battery for the Diesel Engine Driven Pump</t>
  </si>
  <si>
    <t>SF-PMPBAT70AH01</t>
  </si>
  <si>
    <t>SF-PMPBAT100AH02</t>
  </si>
  <si>
    <t>SF-PMPBAT150AH03</t>
  </si>
  <si>
    <t>Motor Upgrade From ODP to TEFC 50Hz</t>
  </si>
  <si>
    <t>SF-PMPULMOTOR50HZTEFC01</t>
  </si>
  <si>
    <t xml:space="preserve">Motor Upgrade From UL Listed ODP to UL Listed TEFC 2Pole 15HP 50Hz 380/415V 3 phase </t>
  </si>
  <si>
    <t>SF-PMPULMOTOR50HZTEFC02</t>
  </si>
  <si>
    <t xml:space="preserve">Motor Upgrade From UL Listed ODP to UL Listed TEFC 2Pole 20HP 50Hz 380/415V 3 phase </t>
  </si>
  <si>
    <t>SF-PMPULMOTOR50HZTEFC03</t>
  </si>
  <si>
    <t xml:space="preserve">Motor Upgrade From UL Listed ODP to UL Listed TEFC 2Pole 25HP 50Hz 380/415V 3 phase </t>
  </si>
  <si>
    <t>SF-PMPULMOTOR50HZTEFC04</t>
  </si>
  <si>
    <t xml:space="preserve">Motor Upgrade From UL Listed ODP to UL Listed TEFC 2Pole 30HP 50Hz 380/415V 3 phase </t>
  </si>
  <si>
    <t>SF-PMPULMOTOR50HZTEFC05</t>
  </si>
  <si>
    <t xml:space="preserve">Motor Upgrade From UL Listed ODP to UL Listed TEFC 2Pole 40HP 50Hz 380/415V 3 phase </t>
  </si>
  <si>
    <t>SF-PMPULMOTOR50HZTEFC06</t>
  </si>
  <si>
    <t xml:space="preserve">Motor Upgrade From UL Listed ODP to UL Listed TEFC 2Pole 50HP 50Hz 380/415V 3 phase </t>
  </si>
  <si>
    <t>SF-PMPULMOTOR50HZTEFC07</t>
  </si>
  <si>
    <t xml:space="preserve">Motor Upgrade From UL Listed ODP to UL Listed TEFC 2Pole 60HP 50Hz 380/415V 3 phase </t>
  </si>
  <si>
    <t>SF-PMPULMOTOR50HZTEFC08</t>
  </si>
  <si>
    <t xml:space="preserve">Motor Upgrade From UL Listed ODP to UL Listed TEFC 2Pole 75HP 50Hz 380/415V 3 phase </t>
  </si>
  <si>
    <t>SF-PMPULMOTOR50HZTEFC09</t>
  </si>
  <si>
    <t xml:space="preserve">Motor Upgrade From UL Listed ODP to UL Listed TEFC 2Pole 100HP 50Hz 380/415V 3 phase </t>
  </si>
  <si>
    <t>SF-PMPULMOTOR50HZTEFC10</t>
  </si>
  <si>
    <t xml:space="preserve">Motor Upgrade From UL Listed ODP to UL Listed TEFC 2Pole 125HP 50Hz 380/415V 3 phase </t>
  </si>
  <si>
    <t>SF-PMPULMOTOR50HZTEFC11</t>
  </si>
  <si>
    <t xml:space="preserve">Motor Upgrade From UL Listed ODP to UL Listed TEFC 2Pole 150HP 50Hz 380/415V 3 phase </t>
  </si>
  <si>
    <t>SF-PMPULMOTOR50HZTEFC12</t>
  </si>
  <si>
    <t xml:space="preserve">Motor Upgrade From UL Listed ODP to UL Listed TEFC 2Pole 200HP 50Hz 380/415V 3 phase </t>
  </si>
  <si>
    <t>SF-PMPULMOTOR50HZTEFC13</t>
  </si>
  <si>
    <t xml:space="preserve">Motor Upgrade From UL Listed ODP to UL Listed TEFC 2Pole 250HP 50Hz 380/415V 3 phase </t>
  </si>
  <si>
    <t>SF-PMPULMOTOR50HZTEFC14</t>
  </si>
  <si>
    <t xml:space="preserve">Motor Upgrade From UL Listed ODP to UL Listed TEFC 2Pole 300HP 50Hz 380/415V 3 phase </t>
  </si>
  <si>
    <t>SF-PMPULMOTOR50HZTEFC15</t>
  </si>
  <si>
    <t xml:space="preserve">Motor Upgrade From UL Listed ODP to UL Listed TEFC 2Pole 350HP 50Hz 380/415V 3 phase </t>
  </si>
  <si>
    <t>SF-PMPULMOTOR50HZTEFC16</t>
  </si>
  <si>
    <t xml:space="preserve">Motor Upgrade From UL Listed ODP to UL Listed TEFC 2Pole 400HP 50Hz 380/415V 3 phase </t>
  </si>
  <si>
    <t>SF-PMPULMOTOR50HZTEFC17</t>
  </si>
  <si>
    <t xml:space="preserve">Motor Upgrade From UL Listed ODP to UL Listed TEFC 4Pole 300HP 50Hz 380/415V 3 phase </t>
  </si>
  <si>
    <t>SF-PMPULMOTOR50HZTEFC18</t>
  </si>
  <si>
    <t xml:space="preserve">Motor Upgrade From UL Listed ODP to UL Listed TEFC 4Pole 350HP 50Hz 380/415V 3 phase </t>
  </si>
  <si>
    <t>SF-PMPULMOTOR50HZTEFC19</t>
  </si>
  <si>
    <t xml:space="preserve">Motor Upgrade From UL Listed ODP to UL Listed TEFC 4Pole 400HP 50Hz 380/415V 3 phase </t>
  </si>
  <si>
    <t>SF-PMPULMOTOR50HZTEFC20</t>
  </si>
  <si>
    <t xml:space="preserve">Motor Upgrade From UL Listed ODP to UL Listed TEFC 4Pole 450HP 50Hz 380/415V 3 phase </t>
  </si>
  <si>
    <t>SF-PMPULMOTOR50HZTEFC21</t>
  </si>
  <si>
    <t xml:space="preserve">Motor Upgrade From UL Listed ODP to UL Listed TEFC 4Pole 500HP 50Hz 380/415V 3 phase </t>
  </si>
  <si>
    <t>Motor Upgrade From ODP to TEFC 60Hz</t>
  </si>
  <si>
    <t>SF-PMPULMOTOR60HZTEFC01</t>
  </si>
  <si>
    <t xml:space="preserve">Motor Upgrade From UL Listed ODP to UL Listed TEFC 2Pole 15HP 60Hz 380V 3 phase </t>
  </si>
  <si>
    <t>SF-PMPULMOTOR60HZTEFC02</t>
  </si>
  <si>
    <t xml:space="preserve">Motor Upgrade From UL Listed ODP to UL Listed TEFC 2Pole 20HP 60Hz 380V 3 phase </t>
  </si>
  <si>
    <t>SF-PMPULMOTOR60HZTEFC03</t>
  </si>
  <si>
    <t xml:space="preserve">Motor Upgrade From UL Listed ODP to UL Listed TEFC 2Pole 25HP 60Hz 380V 3 phase </t>
  </si>
  <si>
    <t>SF-PMPULMOTOR60HZTEFC04</t>
  </si>
  <si>
    <t xml:space="preserve">Motor Upgrade From UL Listed ODP to UL Listed TEFC 2Pole 30HP 60Hz 380V 3 phase </t>
  </si>
  <si>
    <t>SF-PMPULMOTOR60HZTEFC05</t>
  </si>
  <si>
    <t xml:space="preserve">Motor Upgrade From UL Listed ODP to UL Listed TEFC 2Pole 40HP 60Hz 380V 3 phase </t>
  </si>
  <si>
    <t>SF-PMPULMOTOR60HZTEFC06</t>
  </si>
  <si>
    <t xml:space="preserve">Motor Upgrade From UL Listed ODP to UL Listed TEFC 2Pole 50HP 60Hz 380V 3 phase </t>
  </si>
  <si>
    <t>SF-PMPULMOTOR60HZTEFC07</t>
  </si>
  <si>
    <t xml:space="preserve">Motor Upgrade From UL Listed ODP to UL Listed TEFC 2Pole 60HP 60Hz 380V 3 phase </t>
  </si>
  <si>
    <t>SF-PMPULMOTOR60HZTEFC08</t>
  </si>
  <si>
    <t xml:space="preserve">Motor Upgrade From UL Listed ODP to UL Listed TEFC 2Pole 75HP 60Hz 380V 3 phase </t>
  </si>
  <si>
    <t>SF-PMPULMOTOR60HZTEFC09</t>
  </si>
  <si>
    <t xml:space="preserve">Motor Upgrade From UL Listed ODP to UL Listed TEFC 2Pole 100HP 60Hz 380V 3 phase </t>
  </si>
  <si>
    <t>SF-PMPULMOTOR60HZTEFC10</t>
  </si>
  <si>
    <t xml:space="preserve">Motor Upgrade From UL Listed ODP to UL Listed TEFC 2Pole 125HP 60Hz 380V 3 phase </t>
  </si>
  <si>
    <t>SF-PMPULMOTOR60HZTEFC11</t>
  </si>
  <si>
    <t xml:space="preserve">Motor Upgrade From UL Listed ODP to UL Listed TEFC 2Pole 150HP 60Hz 380V 3 phase </t>
  </si>
  <si>
    <t>SF-PMPULMOTOR60HZTEFC12</t>
  </si>
  <si>
    <t xml:space="preserve">Motor Upgrade From UL Listed ODP to UL Listed TEFC 2Pole 200HP 60Hz 380V 3 phase </t>
  </si>
  <si>
    <t>SF-PMPULMOTOR60HZTEFC13</t>
  </si>
  <si>
    <t xml:space="preserve">Motor Upgrade From UL Listed ODP to UL Listed TEFC 2Pole 250HP 60Hz 380V 3 phase </t>
  </si>
  <si>
    <t>SF-PMPULMOTOR60HZTEFC14</t>
  </si>
  <si>
    <t xml:space="preserve">Motor Upgrade From UL Listed ODP to UL Listed TEFC 2Pole 300HP 60Hz 380V 3 phase </t>
  </si>
  <si>
    <t>SF-PMPULMOTOR60HZTEFC15</t>
  </si>
  <si>
    <t xml:space="preserve">Motor Upgrade From UL Listed ODP to UL Listed TEFC 2Pole 350HP 60Hz 380V 3 phase </t>
  </si>
  <si>
    <t>SF-PMPULMOTOR60HZTEFC16</t>
  </si>
  <si>
    <t xml:space="preserve">Motor Upgrade From UL Listed ODP to UL Listed TEFC 2Pole 400HP 60Hz 380V 3 phase </t>
  </si>
  <si>
    <t>SF-PMPULMOTOR60HZTEFC17</t>
  </si>
  <si>
    <t xml:space="preserve">Motor Upgrade From UL Listed ODP to UL Listed TEFC 4Pole 300HP 60Hz 380V 3 phase </t>
  </si>
  <si>
    <t>SF-PMPULMOTOR60HZTEFC18</t>
  </si>
  <si>
    <t xml:space="preserve">Motor Upgrade From UL Listed ODP to UL Listed TEFC 4Pole 350HP 60Hz 380V 3 phase </t>
  </si>
  <si>
    <t>SF-PMPULMOTOR60HZTEFC19</t>
  </si>
  <si>
    <t xml:space="preserve">Motor Upgrade From UL Listed ODP to UL Listed TEFC 4Pole 400HP 60Hz 380V 3 phase </t>
  </si>
  <si>
    <t>SF-PMPULMOTOR60HZTEFC20</t>
  </si>
  <si>
    <t xml:space="preserve">Motor Upgrade From UL Listed ODP to UL Listed TEFC 4Pole 450HP 60Hz 380V 3 phase </t>
  </si>
  <si>
    <t>SF-PMPULMOTOR60HZTEFC21</t>
  </si>
  <si>
    <t xml:space="preserve">Motor Upgrade From UL Listed ODP to UL Listed TEFC 4Pole 500HP 60Hz 380V 3 phase </t>
  </si>
  <si>
    <t>Listed Control Panels</t>
  </si>
  <si>
    <t>Diesel Tank and Battery</t>
  </si>
  <si>
    <t>NA</t>
  </si>
  <si>
    <t>SF-VLVFM014</t>
  </si>
  <si>
    <t>SF-VLVFM002</t>
  </si>
  <si>
    <t>Fire Pump Flow Meter Size 2.5" FM Approved for 100 GPM &amp; Below</t>
  </si>
  <si>
    <t>SF-VLVFM003</t>
  </si>
  <si>
    <t>Fire Pump Flow Meter Size 3" FM Approved for 150 GPM to 200 GPM &amp; Below</t>
  </si>
  <si>
    <t>SF-VLVFM004</t>
  </si>
  <si>
    <t>Fire Pump Flow Meter Size 4" FM Approved for 250 GPM to 450 GPM &amp; Below</t>
  </si>
  <si>
    <t>SF-VLVFM007</t>
  </si>
  <si>
    <t>Fire Pump Flow Meter Size 6" FM Approved for 500 GPM to 750 GPM &amp; Below</t>
  </si>
  <si>
    <t>SF-VLVFM008</t>
  </si>
  <si>
    <t>Fire Pump Flow Meter Size 6" FM Approved for 1000 GPM to 1250 GPM &amp; Below</t>
  </si>
  <si>
    <t>SF-VLVFM012</t>
  </si>
  <si>
    <t>Fire Pump Flow Meter Size 8" FM Approved for 1500 GPM to 2500 GPM &amp; Below</t>
  </si>
  <si>
    <t>SF-PMPST400</t>
  </si>
  <si>
    <t>SF-PMPST401</t>
  </si>
  <si>
    <t>SF-PMPST402</t>
  </si>
  <si>
    <t>SF-PMPST403</t>
  </si>
  <si>
    <t>SF-PMPST430</t>
  </si>
  <si>
    <t>SF-PMPST431</t>
  </si>
  <si>
    <t>SF-PMPST432</t>
  </si>
  <si>
    <t>Terminal Box</t>
  </si>
  <si>
    <t xml:space="preserve">UL Listed Diesel Engine Instrumental Panel </t>
  </si>
  <si>
    <t>SF-PMPST433</t>
  </si>
  <si>
    <t>Black Stallion Diesel Engine Instrumentation Panel 12 VDC</t>
  </si>
  <si>
    <t>-</t>
  </si>
  <si>
    <t>SF-PMPST434</t>
  </si>
  <si>
    <t>Black Stallion Diesel Engine Instrumentation Panel 24 VDC</t>
  </si>
  <si>
    <t>SF-VLVSP005</t>
  </si>
  <si>
    <t>SF-VLVSP006</t>
  </si>
  <si>
    <t>SF-VLVSP011</t>
  </si>
  <si>
    <t>SF-WCFLG001</t>
  </si>
  <si>
    <t>SF-WCFLG002</t>
  </si>
  <si>
    <t>SF-WCFLG003</t>
  </si>
  <si>
    <t>SF-WCFLG004</t>
  </si>
  <si>
    <t>SF-WCFLG005</t>
  </si>
  <si>
    <t>SF-WCFLG006</t>
  </si>
  <si>
    <t>SF-WCFLG007</t>
  </si>
  <si>
    <t>SF-WCFLG008</t>
  </si>
  <si>
    <t>Waste Cone</t>
  </si>
  <si>
    <t>LF-VLVJFR001</t>
  </si>
  <si>
    <t>LF-VLVJFR002</t>
  </si>
  <si>
    <t>LF-VLVJFR004</t>
  </si>
  <si>
    <t>LF-VLVJFR003</t>
  </si>
  <si>
    <t>LF-VLVJFR005</t>
  </si>
  <si>
    <t>LF-VLVJFR006</t>
  </si>
  <si>
    <t>LF-VLVJFR007</t>
  </si>
  <si>
    <t>Check Valve 1/2"  Threaded Type PN20 rated</t>
  </si>
  <si>
    <t>Check Valve 1"  Threaded Type PN20 rated</t>
  </si>
  <si>
    <t>Check Valve 1.25"  Threaded Type PN20 rated</t>
  </si>
  <si>
    <t>Check Valve 1.5"  Threaded Type PN20 rated</t>
  </si>
  <si>
    <t>SF-VLVMISC05</t>
  </si>
  <si>
    <t>T Key (Spindle) for NRS Gate Valve</t>
  </si>
  <si>
    <t>SF-VLVSP022</t>
  </si>
  <si>
    <t>SF-VLVSP023</t>
  </si>
  <si>
    <t>SF-VLVSP024</t>
  </si>
  <si>
    <t>SF-VLVSP025</t>
  </si>
  <si>
    <t>SF-VLVSP026</t>
  </si>
  <si>
    <t>SF-VLVSP027</t>
  </si>
  <si>
    <t>SF-VLVSP028</t>
  </si>
  <si>
    <t>SF-VLVSP029</t>
  </si>
  <si>
    <t>SF-VLVSP030</t>
  </si>
  <si>
    <t>SF-VLVSP031</t>
  </si>
  <si>
    <t>SF-VLVLSV001</t>
  </si>
  <si>
    <t>SF-VLVARV001</t>
  </si>
  <si>
    <t>SF-VLVARV002</t>
  </si>
  <si>
    <t>SF-VLVARV003</t>
  </si>
  <si>
    <t>SF-VLVARV004</t>
  </si>
  <si>
    <t>SF-VLVARV005</t>
  </si>
  <si>
    <t>SFFECO Air Release Valve Listed FM Approved</t>
  </si>
  <si>
    <t>SF-VLVPRV005</t>
  </si>
  <si>
    <t>SF-VLVPRV006</t>
  </si>
  <si>
    <t>SF-VLVPRV007</t>
  </si>
  <si>
    <t>SF-VLVPRV009</t>
  </si>
  <si>
    <t>SF-VLVPRV010</t>
  </si>
  <si>
    <t>SF-VLVPRV011</t>
  </si>
  <si>
    <t>SF-VLVPRV003</t>
  </si>
  <si>
    <t>SF-VLVPRV004</t>
  </si>
  <si>
    <t>SF-VLVSP012</t>
  </si>
  <si>
    <t>SF-VLVSP015</t>
  </si>
  <si>
    <t>SF-VLVSP016</t>
  </si>
  <si>
    <t>SF-CABOTH149</t>
  </si>
  <si>
    <t>SF-CABOTH150</t>
  </si>
  <si>
    <t>SF-CABOTH151</t>
  </si>
  <si>
    <t>SF-CABOTH152</t>
  </si>
  <si>
    <t>SF-CABOTH153</t>
  </si>
  <si>
    <t>SF-CABOTH154</t>
  </si>
  <si>
    <t>SF-CABOTH155</t>
  </si>
  <si>
    <t>SF-CABOTH156</t>
  </si>
  <si>
    <t>SF-CABHRCRH300G001</t>
  </si>
  <si>
    <t>SF-CABHRCRH300G002</t>
  </si>
  <si>
    <t>SF-CABHRCRH300G003</t>
  </si>
  <si>
    <t>SF-CABHRCRH300G004</t>
  </si>
  <si>
    <t>SF-CABHRCRH300G005</t>
  </si>
  <si>
    <t>SF-CABHRCRH300G006</t>
  </si>
  <si>
    <t>SF-CABHRCRH300G051</t>
  </si>
  <si>
    <t>SF-CABHRCRH300G052</t>
  </si>
  <si>
    <t>SF-CABHRCRH300G053</t>
  </si>
  <si>
    <t>SF-CABHRCRH300G054</t>
  </si>
  <si>
    <t>SF-CABHRCRH300G055</t>
  </si>
  <si>
    <t>SF-CABHRCRH300G056</t>
  </si>
  <si>
    <t>SF-CABHRCRH600G001</t>
  </si>
  <si>
    <t>SF-CABHRCRH600G002</t>
  </si>
  <si>
    <t>SF-CABHRCRH600G003</t>
  </si>
  <si>
    <t>SF-CABHRCRH600G004</t>
  </si>
  <si>
    <t>SF-CABHRCRH600G005</t>
  </si>
  <si>
    <t>SF-CABHRCRH600G006</t>
  </si>
  <si>
    <t>SF-CABHRCRH600G051</t>
  </si>
  <si>
    <t>SF-CABHRCRH600G052</t>
  </si>
  <si>
    <t>SF-CABHRCRH600G053</t>
  </si>
  <si>
    <t>SF-CABHRCRH600G054</t>
  </si>
  <si>
    <t>SF-CABHRCRH600G055</t>
  </si>
  <si>
    <t>SF-CABHRCRH600G056</t>
  </si>
  <si>
    <t>SF-CABHRCSH4000G001</t>
  </si>
  <si>
    <t>SF-CABHRCSH4000G002</t>
  </si>
  <si>
    <t>SF-CABHRCSH4000G003</t>
  </si>
  <si>
    <t>SF-CABHRCSH4000G004</t>
  </si>
  <si>
    <t>SF-CABHRCSH4000G005</t>
  </si>
  <si>
    <t>SF-CABHRCSH4000G006</t>
  </si>
  <si>
    <t>SF-CABHRCSH4000G051</t>
  </si>
  <si>
    <t>SF-CABHRCSH4000G052</t>
  </si>
  <si>
    <t>SF-CABHRCSH4000G053</t>
  </si>
  <si>
    <t>SF-CABHRCSH4000G054</t>
  </si>
  <si>
    <t>SF-CABHRCSH4000G055</t>
  </si>
  <si>
    <t>SF-CABHRCSH4000G056</t>
  </si>
  <si>
    <t>SF-CABHRCSH5000G001</t>
  </si>
  <si>
    <t>SF-CABHRCSH5000G002</t>
  </si>
  <si>
    <t>SF-CABHRCSH5000G003</t>
  </si>
  <si>
    <t>SF-CABHRCSH5000G004</t>
  </si>
  <si>
    <t>SF-CABHRCSH5000G005</t>
  </si>
  <si>
    <t>SF-CABHRCSH5000G006</t>
  </si>
  <si>
    <t>SF-CABHRCSH5000G051</t>
  </si>
  <si>
    <t>SF-CABHRCSH5000G052</t>
  </si>
  <si>
    <t>SF-CABHRCSH5000G053</t>
  </si>
  <si>
    <t>SF-CABHRCSH5000G054</t>
  </si>
  <si>
    <t>SF-CABHRCSH5000G055</t>
  </si>
  <si>
    <t>SF-CABHRCSH5000G056</t>
  </si>
  <si>
    <t>SF-CABHRR001</t>
  </si>
  <si>
    <t>SF-CABHRR002</t>
  </si>
  <si>
    <t>SF-CABHRR003</t>
  </si>
  <si>
    <t>SF-CABHRR021</t>
  </si>
  <si>
    <t>SF-CABHRR022</t>
  </si>
  <si>
    <t>SF-CABHRR023</t>
  </si>
  <si>
    <t>SF-CABHRR041</t>
  </si>
  <si>
    <t>SF-CABHRR042</t>
  </si>
  <si>
    <t>SF-CABHRR043</t>
  </si>
  <si>
    <t>SF-CABHRR044</t>
  </si>
  <si>
    <t>SF-CABHRR045</t>
  </si>
  <si>
    <t>SF-CABHRR046</t>
  </si>
  <si>
    <t>SF-CABHRR061</t>
  </si>
  <si>
    <t>SF-CABHRR062</t>
  </si>
  <si>
    <t>SF-CABHRR063</t>
  </si>
  <si>
    <t>SF-CABHRR064</t>
  </si>
  <si>
    <t>SF-CABHRR065</t>
  </si>
  <si>
    <t>SF-CABHRR066</t>
  </si>
  <si>
    <t>SF-CABHRCRH900G001</t>
  </si>
  <si>
    <t>SF-CABHRCRH900G002</t>
  </si>
  <si>
    <t>SF-CABHRCRH900G003</t>
  </si>
  <si>
    <t>SF-CABHRCRH900G004</t>
  </si>
  <si>
    <t>SF-CABHRCRH900G005</t>
  </si>
  <si>
    <t>SF-CABHRCRH900G006</t>
  </si>
  <si>
    <t>SF-CABHRCRH900G051</t>
  </si>
  <si>
    <t>SF-CABHRCRH900G052</t>
  </si>
  <si>
    <t>SF-CABHRCRH900G053</t>
  </si>
  <si>
    <t>SF-CABHRCRH900G054</t>
  </si>
  <si>
    <t>SF-CABHRCRH900G055</t>
  </si>
  <si>
    <t>SF-CABHRCRH900G056</t>
  </si>
  <si>
    <t>SF-CABFMC001</t>
  </si>
  <si>
    <t>SF-CABFMC002</t>
  </si>
  <si>
    <t>SF-CABFMC003</t>
  </si>
  <si>
    <t>SF-CABFMC004</t>
  </si>
  <si>
    <t>SF-CABFMC051</t>
  </si>
  <si>
    <t>SF-CABFMC052</t>
  </si>
  <si>
    <t>SF-CABFMC053</t>
  </si>
  <si>
    <t>SF-CABHRL001</t>
  </si>
  <si>
    <t>SF-CABHRL002</t>
  </si>
  <si>
    <t>SF-CABHRL005</t>
  </si>
  <si>
    <t>SF-CABHRL006</t>
  </si>
  <si>
    <t>SF-CABHRL009</t>
  </si>
  <si>
    <t>SF-CABHRL010</t>
  </si>
  <si>
    <t>On Request</t>
  </si>
  <si>
    <t>SF-CABHRL025</t>
  </si>
  <si>
    <t>SF-CABHRL027</t>
  </si>
  <si>
    <t>SF-CABHRL028</t>
  </si>
  <si>
    <t>SF-CABHRL011</t>
  </si>
  <si>
    <t>SF-CABHRL012</t>
  </si>
  <si>
    <t>SF-CABHRL026</t>
  </si>
  <si>
    <t>SF-CABOTH001</t>
  </si>
  <si>
    <t>SF-CABOTH002</t>
  </si>
  <si>
    <t>SF-CABOTH003</t>
  </si>
  <si>
    <t>SF-CABOTH004</t>
  </si>
  <si>
    <t>SF-CABOTH005</t>
  </si>
  <si>
    <t>SF-CABOTH006</t>
  </si>
  <si>
    <t>SF-CABOTH007</t>
  </si>
  <si>
    <t>SF-CABOTH008</t>
  </si>
  <si>
    <t>SF-CABOTH009</t>
  </si>
  <si>
    <t>SF-CABOTH010</t>
  </si>
  <si>
    <t>SF-CABOTH011</t>
  </si>
  <si>
    <t>SF-CABOTH012</t>
  </si>
  <si>
    <t>SF-CABOTH013</t>
  </si>
  <si>
    <t>SF-CABOTH014</t>
  </si>
  <si>
    <t>SF-CABEMPT039</t>
  </si>
  <si>
    <t>SF-CABEMPT001</t>
  </si>
  <si>
    <t>SF-CABEMPT040</t>
  </si>
  <si>
    <t>SF-CABEMPT002</t>
  </si>
  <si>
    <t>SF-CABEMPT003</t>
  </si>
  <si>
    <t>SF-CABEMPT004</t>
  </si>
  <si>
    <t>SF-CABEMPT005</t>
  </si>
  <si>
    <t>SF-CABEMPT006</t>
  </si>
  <si>
    <t>SF-CABEMPT007</t>
  </si>
  <si>
    <t>SF-CABEMPT008</t>
  </si>
  <si>
    <t>SF-CABEMPT009</t>
  </si>
  <si>
    <t>SF-CABEMPT010</t>
  </si>
  <si>
    <t>SF-CABEMPT011</t>
  </si>
  <si>
    <t>SF-CABEMPT012</t>
  </si>
  <si>
    <t>SF-CABEMPT013</t>
  </si>
  <si>
    <t>SF-CABEMPT014</t>
  </si>
  <si>
    <t>SF-CABEMPT015</t>
  </si>
  <si>
    <t>SF-CABEMPT016</t>
  </si>
  <si>
    <t>SF-CABEMPT017</t>
  </si>
  <si>
    <t>SF-CABEMPT018</t>
  </si>
  <si>
    <t>SF-CABEMPT019</t>
  </si>
  <si>
    <t>SF-CABEMPT020</t>
  </si>
  <si>
    <t>SF-CABEMPT021</t>
  </si>
  <si>
    <t>SF-CABEMPT022</t>
  </si>
  <si>
    <t>SF-CABEMPT023</t>
  </si>
  <si>
    <t>SF-CABEMPT024</t>
  </si>
  <si>
    <t>SF-CABEMPT025</t>
  </si>
  <si>
    <t>SF-CABEMPT026</t>
  </si>
  <si>
    <t>SF-CABEMPT027</t>
  </si>
  <si>
    <t>SF-CABEMPT028</t>
  </si>
  <si>
    <t>SF-CABEMPT029</t>
  </si>
  <si>
    <t>SF-CABEMPT030</t>
  </si>
  <si>
    <t>SF-CABEMPT031</t>
  </si>
  <si>
    <t>SF-CABEMPT032</t>
  </si>
  <si>
    <t>SF-CABEMPT033</t>
  </si>
  <si>
    <t>SF-CABEMPT034</t>
  </si>
  <si>
    <t>SF-CABEMPT035</t>
  </si>
  <si>
    <t>SF-CABEMPT036</t>
  </si>
  <si>
    <t>SF-CABEMPT037</t>
  </si>
  <si>
    <t>SF-CABEMPT038</t>
  </si>
  <si>
    <t>SF-EXTCAB217</t>
  </si>
  <si>
    <t>SF-EXTCAB218</t>
  </si>
  <si>
    <t>SF-EXTCAB219</t>
  </si>
  <si>
    <t>SF-EXTCAB220</t>
  </si>
  <si>
    <t>SF-EXTCAB221</t>
  </si>
  <si>
    <t>SF-EXTCAB222</t>
  </si>
  <si>
    <t>SF-EXTCAB223</t>
  </si>
  <si>
    <t>SF-EXTCAB224</t>
  </si>
  <si>
    <t>SF-HYDDRY082</t>
  </si>
  <si>
    <t>SF-HYDDRY083</t>
  </si>
  <si>
    <t>SF-HYDDRY084</t>
  </si>
  <si>
    <t>SF-HYDDRY085</t>
  </si>
  <si>
    <t>SF-HYDDRY078</t>
  </si>
  <si>
    <t>SF-HYDDRY079</t>
  </si>
  <si>
    <t>SF-HYDDRY074</t>
  </si>
  <si>
    <t>SF-HYDDRY075</t>
  </si>
  <si>
    <t>SF-HYDCAB003</t>
  </si>
  <si>
    <t>SF-HYDCAB008</t>
  </si>
  <si>
    <t>SF-HYDCAB004</t>
  </si>
  <si>
    <t>SF-HYDCAB005</t>
  </si>
  <si>
    <t>SF-HYDCAB006</t>
  </si>
  <si>
    <t>SF-HYDCAB007</t>
  </si>
  <si>
    <t>SF-HYDDRY001</t>
  </si>
  <si>
    <t>SF-HYDDRY002</t>
  </si>
  <si>
    <t>SF-HYDDRY003</t>
  </si>
  <si>
    <t>SF-HYDDRY004</t>
  </si>
  <si>
    <t>SF-HYDWET008</t>
  </si>
  <si>
    <t>SF-HYDWET009</t>
  </si>
  <si>
    <t>SF-HYDUG001</t>
  </si>
  <si>
    <t>SF-HYDUG002</t>
  </si>
  <si>
    <t>SF-HYDUG003</t>
  </si>
  <si>
    <t>SF-HYDUG004</t>
  </si>
  <si>
    <t>SF-FFBKT004</t>
  </si>
  <si>
    <t>SF-FFBKT005</t>
  </si>
  <si>
    <t>SF-FFBKT006</t>
  </si>
  <si>
    <t>SF-EXTSTAPD001</t>
  </si>
  <si>
    <t>SF-EXTSTAPD002</t>
  </si>
  <si>
    <t>SF-EXTSTAPD003</t>
  </si>
  <si>
    <t>SF-EXTSTAPD004</t>
  </si>
  <si>
    <t>SF-EXTSTAPD005</t>
  </si>
  <si>
    <t>SF-EXTSTAPD006</t>
  </si>
  <si>
    <t>SF-EXTSTAPD007</t>
  </si>
  <si>
    <t>SF-EXTSTAPD008</t>
  </si>
  <si>
    <t>SF-EXTSTAFM001</t>
  </si>
  <si>
    <t>SF-EXTSTAFM002</t>
  </si>
  <si>
    <t>SF-EXTSTAFM003</t>
  </si>
  <si>
    <t>SF-EXTSTAFM004</t>
  </si>
  <si>
    <t>SF-EXTSTAFM005</t>
  </si>
  <si>
    <t>SF-EXTSTAFM006</t>
  </si>
  <si>
    <t>SF-EXTSTAFM007</t>
  </si>
  <si>
    <t>SF-EXTSTAFM008</t>
  </si>
  <si>
    <t>SF-EXTSTMCO001</t>
  </si>
  <si>
    <t>SF-EXTSTMCO003</t>
  </si>
  <si>
    <t>SF-EXTSTMCO004</t>
  </si>
  <si>
    <t>SF-EXTSTMCO005</t>
  </si>
  <si>
    <t>SF-EXTSTMCO007</t>
  </si>
  <si>
    <t>SF-EXTSTMPD001</t>
  </si>
  <si>
    <t>SF-EXTSTMPD002</t>
  </si>
  <si>
    <t>SF-EXTSTMPD003</t>
  </si>
  <si>
    <t>SF-EXTSTMPD004</t>
  </si>
  <si>
    <t>SF-EXTSTMPD005</t>
  </si>
  <si>
    <t>SF-EXTSTMPD006</t>
  </si>
  <si>
    <t>SF-EXTSTMPD101</t>
  </si>
  <si>
    <t>SF-EXTSTMPD102</t>
  </si>
  <si>
    <t>SF-EXTSTMPD103</t>
  </si>
  <si>
    <t>SF-EXTSTMPD104</t>
  </si>
  <si>
    <t>SF-EXTSTMPD105</t>
  </si>
  <si>
    <t>SF-EXTSTMPD106</t>
  </si>
  <si>
    <t>SF-EXTSTMFM001</t>
  </si>
  <si>
    <t>SF-EXTSTMFM002</t>
  </si>
  <si>
    <t>SF-EXTSTMFM003</t>
  </si>
  <si>
    <t>SF-EXTSTMFM004</t>
  </si>
  <si>
    <t>SF-EXTSTMFM005</t>
  </si>
  <si>
    <t>SF-EXTSTMFM006</t>
  </si>
  <si>
    <t>SF-EXTSTMFM101</t>
  </si>
  <si>
    <t>SF-EXTSTMFM102</t>
  </si>
  <si>
    <t>SF-EXTSTMFM103</t>
  </si>
  <si>
    <t>SF-EXTSTMWT001</t>
  </si>
  <si>
    <t>SF-EXTSTMWT002</t>
  </si>
  <si>
    <t>SF-EXTSTMWT003</t>
  </si>
  <si>
    <t>SF-EXTSTMWT004</t>
  </si>
  <si>
    <t>SF-EXTSTMWT005</t>
  </si>
  <si>
    <t>SF-EXTKMTDP01</t>
  </si>
  <si>
    <t>SF-EXTKMTDP02</t>
  </si>
  <si>
    <t>SF-EXTKMTDP03</t>
  </si>
  <si>
    <t>SF-EXTKMTDP04</t>
  </si>
  <si>
    <t>SF-EXTKMTFM01</t>
  </si>
  <si>
    <t>SF-EXTKMTFM02</t>
  </si>
  <si>
    <t>SF-EXTKMTCO201</t>
  </si>
  <si>
    <t>SF-EXTKMTCO202</t>
  </si>
  <si>
    <t>SF-FMSBLT001</t>
  </si>
  <si>
    <t>SF-FMSBLT002</t>
  </si>
  <si>
    <t>SF-FMSBLT003</t>
  </si>
  <si>
    <t>SF-FMSBLT004</t>
  </si>
  <si>
    <t>SF-FMSBLT005</t>
  </si>
  <si>
    <t>SF-FMSBLT006</t>
  </si>
  <si>
    <t>SF-FMSBLT007</t>
  </si>
  <si>
    <t>SF-FMSBLT008</t>
  </si>
  <si>
    <t>SF-FMSBLT009</t>
  </si>
  <si>
    <t>SF-FMSBLT010</t>
  </si>
  <si>
    <t>SF-FMSBLT011</t>
  </si>
  <si>
    <t>SF-FMSBLT012</t>
  </si>
  <si>
    <t>SF-FMSBLT013</t>
  </si>
  <si>
    <t>SF-FMSBLT014</t>
  </si>
  <si>
    <t>SF-FMSBLT015</t>
  </si>
  <si>
    <t>SF-FMSBLT016</t>
  </si>
  <si>
    <t>SF-FMSBLT017</t>
  </si>
  <si>
    <t>SF-FMSBLT018</t>
  </si>
  <si>
    <t>Pressure Proportioner ( Ratio controller)</t>
  </si>
  <si>
    <t>Inline-Proportioner (Inductor)</t>
  </si>
  <si>
    <t>Foam Water Sprinkler Head</t>
  </si>
  <si>
    <t>Rim Seal Pourer</t>
  </si>
  <si>
    <t>Foam Master</t>
  </si>
  <si>
    <t>Manual Control Station</t>
  </si>
  <si>
    <t>Foam Concentrate UL Listed</t>
  </si>
  <si>
    <t>HYDRAULIC CONCENTRATE CONTROL VALVE</t>
  </si>
  <si>
    <t>TEFC Motor Upgrade Price</t>
  </si>
  <si>
    <t>Flow Meter for Fire Pump System, 2'' dia Grooved inlet and outlet, suitable for  GPM 50,  Model G-50-2, FM Approve</t>
  </si>
  <si>
    <t>Hydrant, Underground Type, 3" Flanged inlet connection without standpipe,  Model LF-UFH</t>
  </si>
  <si>
    <t>Fire Blanket, White Colour, with Black Strip, Hard Flat PVC Case in Red Colour, BS EN 1869 Approved, Size 1.1mx1.1m, Model SFD-FB-1111</t>
  </si>
  <si>
    <t>Fire Blanket, White Colour, with Black Strip, Hard Flat PVC Case in Red Colour, BS EN 1869 Approved, Size 1.2mx1.2m, Model SFD-FB-1212</t>
  </si>
  <si>
    <t>Fire Blanket, White Colour, with Black Strip, Hard Flat PVC Case in Red Colour, BS EN 1869 Approved, Size 1.2mx1.8m, Model SFD-FB-1218</t>
  </si>
  <si>
    <t xml:space="preserve">DISCHARGE CYLINDER HOSES </t>
  </si>
  <si>
    <t>LF300 GROUP: RUBBER HOSE REEL, SURFACE TYPE</t>
  </si>
  <si>
    <t>22 GPM @ 14.3 Bar
26.4 GPM @ 13.9 Bar
30.8 GPM @ 13.4 Bar
35.2 GPM @ 12.8 Bar
39.6 GPM @ 12 Bar
44 GPM @ 11.1 Bar
48.4 GPM @ 10 Bar
52.8 GPM @ 9.1 Bar</t>
  </si>
  <si>
    <t>6.6 GPM @ 13.4 Bar
8.8 GPM @ 12.4 Bar
13.2 GPM @ 12 Bar
17.6 GPM @ 11 Bar
22 GPM @ 10 Bar
26.4 GPM @ 8.8 Bar
30.8 GPM @ 6.7 Bar
35.2 GPM @ 4.8 Bar</t>
  </si>
  <si>
    <t>52.8 GPM @ 10.1 Bar</t>
  </si>
  <si>
    <t>Air Compressor</t>
  </si>
  <si>
    <r>
      <t xml:space="preserve">Alarm Check Valve, Wet Type, 6" Size, Flange connection, with Basic Trim (1x Wet Trim, 2x Pressure Gauge, 1x Mechanical Gong Bell with Retard Chamber, &amp; 1x pressure Switch), UL Listed, Model  </t>
    </r>
    <r>
      <rPr>
        <b/>
        <sz val="11"/>
        <color theme="1"/>
        <rFont val="Calibri"/>
        <family val="2"/>
        <scheme val="minor"/>
      </rPr>
      <t>(Model A)</t>
    </r>
  </si>
  <si>
    <r>
      <t xml:space="preserve">Alarm Check Valve, Wet Type, 4" Size, Flange connection, with Basic Trim (1x Wet Trim, 2x Pressure Gauge, 1x Mechanical Gong Bell with Retard Chamber, &amp; 1x pressure Switch), UL Listed, Model  </t>
    </r>
    <r>
      <rPr>
        <b/>
        <sz val="11"/>
        <color theme="1"/>
        <rFont val="Calibri"/>
        <family val="2"/>
        <scheme val="minor"/>
      </rPr>
      <t>(Model A)</t>
    </r>
  </si>
  <si>
    <t>4" Alarm Check Valve Flanged  with Basic Trim (1x Wet Trim, 2x Pressure Gauge, 1x Mechanical Gong Bell with Retard Chamber), without pressure Switch, UL Listed, Model LF-WAV100BF</t>
  </si>
  <si>
    <t>6" Alarm Check Valve Flanged  with Basic Trim (1x Wet Trim, 2x Pressure Gauge, 1x Mechanical Gong Bell with Retard Chamber), without pressure Switch, UL Listed, Model LF-WAV150BF</t>
  </si>
  <si>
    <t>8" Alarm Check Valve Flanged  with Basic Trim (1x Wet Trim, 2x Pressure Gauge, 1x Mechanical Gong Bell with Retard Chamber), without pressure Switch, UL Listed, Model LF-WAV200A</t>
  </si>
  <si>
    <t>Electric Panel Item Code</t>
  </si>
  <si>
    <t>UL Diesel VTP 30VT</t>
  </si>
  <si>
    <t>Standard Diesel Tank Item Code</t>
  </si>
  <si>
    <t>UL Electric VTP 60Hz 30VT</t>
  </si>
  <si>
    <t>Column Pipe VTP</t>
  </si>
  <si>
    <t>SF-PMPUL30VTCP01</t>
  </si>
  <si>
    <t>500 mm Additional Column pipe for 30-VT pump</t>
  </si>
  <si>
    <t>SF-PMPUL30VTCP02</t>
  </si>
  <si>
    <t>1000 mm Additional Column pipe for 30-VT pump</t>
  </si>
  <si>
    <t>SF-PMPUL30VTCP03</t>
  </si>
  <si>
    <t>2000 mm Additional Column pipe for 30-VT pump</t>
  </si>
  <si>
    <t>SF-PMPUL30VTCP04</t>
  </si>
  <si>
    <t>3000 mm Additional Column pipe for 30-VT pump</t>
  </si>
  <si>
    <t>Control Panel Item Code</t>
  </si>
  <si>
    <t>HEAD GUARD FOR 1/2” SPRINKLER, CHROME, MODEL LF-SG12</t>
  </si>
  <si>
    <t>HEAD GUARD FOR 3/4” SPRINKLER, CHROME, MODEL LF-SG13</t>
  </si>
  <si>
    <t>UL Electric VTP 50Hz 30VT</t>
  </si>
  <si>
    <t>Swinging Type Check Valve 350 PSI &amp; 300PSI</t>
  </si>
  <si>
    <t>Pre-Action Set (Flanged)</t>
  </si>
  <si>
    <t>Pre-Action Set (Grooved)</t>
  </si>
  <si>
    <t>Air Maintenance Device</t>
  </si>
  <si>
    <t>Upgrade to NEMA 12 assembly 350 to 400HP for GPA and GPY Models</t>
  </si>
  <si>
    <t>Upgrade to NEMA 12 assembly for GPD Models</t>
  </si>
  <si>
    <t>Upgrade to NEMA 12 assembly for JP3 Models</t>
  </si>
  <si>
    <t>Upgrade to NEMA 12 assembly 350 to 400HP for ATS Models</t>
  </si>
  <si>
    <t>Upgrade to NEMA 12 assembly 350 to 400HP for GPS and GPR Models</t>
  </si>
  <si>
    <t>VALVE GATE 1.25" SCREW BRASS TYPE, PN 20</t>
  </si>
  <si>
    <t>073002200307</t>
  </si>
  <si>
    <t>073002200017</t>
  </si>
  <si>
    <t>073002200011</t>
  </si>
  <si>
    <t>073002200014</t>
  </si>
  <si>
    <t>073004200007</t>
  </si>
  <si>
    <t>073004200055</t>
  </si>
  <si>
    <t>154003200001</t>
  </si>
  <si>
    <t>073002200006</t>
  </si>
  <si>
    <t>073004200045</t>
  </si>
  <si>
    <t>126064200069</t>
  </si>
  <si>
    <t>073004200022</t>
  </si>
  <si>
    <t>073006200009</t>
  </si>
  <si>
    <t>106003200005</t>
  </si>
  <si>
    <t>126064200299</t>
  </si>
  <si>
    <t>106003200006</t>
  </si>
  <si>
    <t>234008200010</t>
  </si>
  <si>
    <t>Valve Landing right-Angle pattern globe type Flanged inlet 2.5" Kitemarked SFFECO Model SFD-K65-RLVF</t>
  </si>
  <si>
    <t>Valve Landing right-Angle pattern globe type Screwed inlet 2.5" Kitemarked SFFECO Model SFD-K65-RLVS</t>
  </si>
  <si>
    <t>Valve Landing PRV ("E" Type) Bib nose pattern globe type Flanged inlet 2.5" Kitemarked (With outlet Flow &amp; Pressure 130 to 135 GPM @ 4 to 4.5 Bar Max) SFFECO Model SFD-K65-PRVF</t>
  </si>
  <si>
    <t>Valve Landing PRV ("E" Type) Bib nose pattern globe type Screwed inlet 2.5" Kitemarked (With outlet Flow &amp; Pressure 130 to 135 GPM @ 4 to 4.5 Bar Max) SFFECO Model SFD-K65-PRVS</t>
  </si>
  <si>
    <t>Valve Landing Straight horizontal pattern globe type Screwed inlet 2.5" Kitemarked SFFECO Model SFD-K65-SLVS</t>
  </si>
  <si>
    <t>Valve Landing Straight horizontal pattern globe type Flanged inlet 2.5" Kitemarked SFFECO Model SFD-K65-SLVF</t>
  </si>
  <si>
    <t>Valve Landing Bib Nose pattern globe type Screwed inlet 2.5" Kitemarked SFFECO Model SFD-K65-BLVS</t>
  </si>
  <si>
    <t>Valve Landing Bib Nose pattern globe type Flanged inlet 2.5" Kitemarked SFFECO Model SFD-K65-BLVF</t>
  </si>
  <si>
    <t>Valve Oblique Landing pattern globe type Flanged inlet 2.5" Kitemarked SFFECO Model SFD-K65-OLVF</t>
  </si>
  <si>
    <t>Valve Oblique Landing pattern globe type with a male screwed inlet 2.5" Kitemarked SFFECO Model SFD-K65-OLVST</t>
  </si>
  <si>
    <t>REDUCER COUPLING BRASS MATERIALS CHROME FINISH, 1.5'' FEMALE NST WITH TAIL 1''</t>
  </si>
  <si>
    <t>REDUCER COUPLING BRASS MATERIALS BRASS FINISH, 1.5'' FEMALE NST WITH TAIL 1''</t>
  </si>
  <si>
    <t>COUPLING 2.5" X 2.5", INLET FEMALE NST X OUTLET MALE NPT, BRASS MATERIALS</t>
  </si>
  <si>
    <t>012002010006</t>
  </si>
  <si>
    <t>010005010001</t>
  </si>
  <si>
    <t>012004010018</t>
  </si>
  <si>
    <t>126064200218</t>
  </si>
  <si>
    <t>012002010012</t>
  </si>
  <si>
    <t>010005010008</t>
  </si>
  <si>
    <t>231007201669</t>
  </si>
  <si>
    <t>on request</t>
  </si>
  <si>
    <t>WARNING SIGN "DO NOT ENTER" for SFFECO Foam System</t>
  </si>
  <si>
    <t>WARNING SIGN "MANUAL DISCHARGE STATION" for SFFECO Foam System</t>
  </si>
  <si>
    <t>UL listed Nozzle, Hose Stream Low Expansion Branch Pipe, SFFECO, 59 GPM SS304 - 2 1/2in. Male Inst. Inlet. SFFECO Model SF-FS-HN-59LX-D</t>
  </si>
  <si>
    <t>UL listed Nozzle, Hose Stream Low Expansion Branch Pipe,  SFFECO, 119 GPM SS304 - 2 1/2in. Male Inst. Inlet. SFFECO Model SF-FS-HN-119LX-D</t>
  </si>
  <si>
    <t>UL listed In Line Inductor / Proportioner for portable installation, 59 GPM, SFFECO SS304-Threaded 2 1/4in. Male BSP fitted with 2 1/2in. Male Inst. Inlet and Female Inst. Outlet. SFFECO Model SF-FS-PIP-59-D</t>
  </si>
  <si>
    <t>UL listed In Line Inductor / Proportioner for portable installation, 119 GPM, SFFECO SS304-Threaded 2 1/2in. Male BSP fitted with 2 1/2in. Male Inst. Inlet and Female Inst. Outlet. SFFECO Model SF-FS-PIP-119-D</t>
  </si>
  <si>
    <t>UL listed In Line Inductor / Proportioner for Fixed installation, 159 GPM, SFFECO SS304-3in. Flanged Inlet &amp; Outlet. SFFECO Model SF-FS-FIP-159-D</t>
  </si>
  <si>
    <t xml:space="preserve">SFFECO-396 Gallon,UL Listed Pre-piped  Foam Bladder Tank with 6" Ratio Flow Controller and Other Standard Accessories.Horizontal Mounting Type. </t>
  </si>
  <si>
    <t xml:space="preserve">SFFECO-462 Gallon,UL Listed Pre-piped  Foam Bladder Tank with 6" Ratio Flow Controller and Other Standard Accessories.Horizontal Mounting Type. </t>
  </si>
  <si>
    <t xml:space="preserve">SFFECO-528 Gallon,UL Listed Pre-piped  Foam Bladder Tank with 6" Ratio Flow Controller and Other Standard Accessories.Horizontal Mounting Type. </t>
  </si>
  <si>
    <t xml:space="preserve">SFFECO-661 Gallon,UL Listed Pre-piped  Foam Bladder Tank with 6" Ratio Flow Controller and Other Standard Accessories.Horizontal Mounting Type. </t>
  </si>
  <si>
    <t xml:space="preserve">SFFECO-793 Gallon,UL Listed Pre-piped  Foam Bladder Tank with 6" Ratio Flow Controller and Other Standard Accessories.Horizontal Mounting Type. </t>
  </si>
  <si>
    <t xml:space="preserve">SFFECO-925 Gallon,UL Listed Pre-piped  Foam Bladder Tank with 6" Ratio Flow Controller and Other Standard Accessories.Horizontal Mounting Type. </t>
  </si>
  <si>
    <t xml:space="preserve">SFFECO-1057 Gallon,UL Listed Pre-piped  Foam Bladder Tank with 6" Ratio Flow Controller and Other Standard Accessories.Horizontal Mounting Type. </t>
  </si>
  <si>
    <t xml:space="preserve">SFFECO-1189 Gallon,UL Listed Pre-piped  Foam Bladder Tank with 6" Ratio Flow Controller and Other Standard Accessories.Horizontal Mounting Type. </t>
  </si>
  <si>
    <t xml:space="preserve">SFFECO-1321 Gallon,UL Listed Pre-piped  Foam Bladder Tank with 6" Ratio Flow Controller and Other Standard Accessories.Horizontal Mounting Type. </t>
  </si>
  <si>
    <t xml:space="preserve">SFFECO-1453 Gallon,UL Listed Pre-piped  Foam Bladder Tank with 6" Ratio Flow Controller and Other Standard Accessories.Horizontal Mounting Type. </t>
  </si>
  <si>
    <t xml:space="preserve">SFFECO-1585 Gallon,UL Listed Pre-piped  Foam Bladder Tank with 6" Ratio Flow Controller and Other Standard Accessories.Horizontal Mounting Type. </t>
  </si>
  <si>
    <t xml:space="preserve">SFFECO-1849 Gallon,UL Listed Pre-piped  Foam Bladder Tank with 6" Ratio Flow Controller and Other Standard Accessories.Horizontal Mounting Type. </t>
  </si>
  <si>
    <t xml:space="preserve">SFFECO-2114 Gallon,UL Listed Pre-piped  Foam Bladder Tank with 6" Ratio Flow Controller and Other Standard Accessories.Horizontal Mounting Type. </t>
  </si>
  <si>
    <t xml:space="preserve">SFFECO-2378 Gallon,UL Listed Pre-piped  Foam Bladder Tank with 6" Ratio Flow Controller and Other Standard Accessories.Horizontal Mounting Type. </t>
  </si>
  <si>
    <t xml:space="preserve">SFFECO-2642 Gallon,UL Listed Pre-piped  Foam Bladder Tank with 6" Ratio Flow Controller and Other Standard Accessories.Horizontal Mounting Type. </t>
  </si>
  <si>
    <t xml:space="preserve">SFFECO-2906 Gallon,UL Listed Pre-piped  Foam Bladder Tank with 6" Ratio Flow Controller and Other Standard Accessories.Horizontal Mounting Type. </t>
  </si>
  <si>
    <t xml:space="preserve">SFFECO-3170 Gallon,UL Listed Pre-piped  Foam Bladder Tank with 6" Ratio Flow Controller and Other Standard Accessories.Horizontal Mounting Type. </t>
  </si>
  <si>
    <t xml:space="preserve">SFFECO-3435 Gallon,UL Listed Pre-piped  Foam Bladder Tank with 6" Ratio Flow Controller and Other Standard Accessories.Horizontal Mounting Type. </t>
  </si>
  <si>
    <t xml:space="preserve">SFFECO-3699 Gallon,UL Listed Pre-piped  Foam Bladder Tank with 6" Ratio Flow Controller and Other Standard Accessories.Horizontal Mounting Type. </t>
  </si>
  <si>
    <t xml:space="preserve">SFFECO-3963 Gallon,UL Listed Pre-piped  Foam Bladder Tank with 6" Ratio Flow Controller and Other Standard Accessories.Horizontal Mounting Type. </t>
  </si>
  <si>
    <t>106049200055</t>
  </si>
  <si>
    <t>106049200056</t>
  </si>
  <si>
    <t>106049200058</t>
  </si>
  <si>
    <t>106049200061</t>
  </si>
  <si>
    <t>047017200163</t>
  </si>
  <si>
    <t>047017200214</t>
  </si>
  <si>
    <t>235022200002</t>
  </si>
  <si>
    <t>047017200168</t>
  </si>
  <si>
    <t>047017900041</t>
  </si>
  <si>
    <t>235003200026</t>
  </si>
  <si>
    <t>047017200016</t>
  </si>
  <si>
    <t>047017200226</t>
  </si>
  <si>
    <t>235003200027</t>
  </si>
  <si>
    <t>047002200005</t>
  </si>
  <si>
    <t>047013200007</t>
  </si>
  <si>
    <t>090008200002</t>
  </si>
  <si>
    <t>235003200066</t>
  </si>
  <si>
    <t>235003200067</t>
  </si>
  <si>
    <t>126064200070</t>
  </si>
  <si>
    <t>126064200071</t>
  </si>
  <si>
    <t>102002200040</t>
  </si>
  <si>
    <t>235003200028</t>
  </si>
  <si>
    <t>047017200020</t>
  </si>
  <si>
    <t>047017200018</t>
  </si>
  <si>
    <t>047017200171</t>
  </si>
  <si>
    <t>235018200005</t>
  </si>
  <si>
    <t>047017200019</t>
  </si>
  <si>
    <t>047017200141</t>
  </si>
  <si>
    <t>047017200110</t>
  </si>
  <si>
    <t>102002200048</t>
  </si>
  <si>
    <t>047017200174</t>
  </si>
  <si>
    <t>047017200115</t>
  </si>
  <si>
    <t>090008200004</t>
  </si>
  <si>
    <t>102002200072</t>
  </si>
  <si>
    <t>235003200029</t>
  </si>
  <si>
    <t>047017200119</t>
  </si>
  <si>
    <t>047017200178</t>
  </si>
  <si>
    <t>235003200019</t>
  </si>
  <si>
    <t>126064200072</t>
  </si>
  <si>
    <t>235003200022</t>
  </si>
  <si>
    <t>047017900034</t>
  </si>
  <si>
    <t>047017200122</t>
  </si>
  <si>
    <t>047013200002</t>
  </si>
  <si>
    <t>102002200016</t>
  </si>
  <si>
    <t>047017200229</t>
  </si>
  <si>
    <t>047017200030</t>
  </si>
  <si>
    <t>047019200014</t>
  </si>
  <si>
    <t>047017200182</t>
  </si>
  <si>
    <t>235005200002</t>
  </si>
  <si>
    <t>047017200158</t>
  </si>
  <si>
    <t>105006200026</t>
  </si>
  <si>
    <t>102013200006</t>
  </si>
  <si>
    <t>126064200073</t>
  </si>
  <si>
    <t>047017200123</t>
  </si>
  <si>
    <t>047017200124</t>
  </si>
  <si>
    <t>047017200125</t>
  </si>
  <si>
    <t>047017900017</t>
  </si>
  <si>
    <t>047017200135</t>
  </si>
  <si>
    <t>126064200074</t>
  </si>
  <si>
    <t>047020200013</t>
  </si>
  <si>
    <t>047017200136</t>
  </si>
  <si>
    <t>047020200014</t>
  </si>
  <si>
    <t>047017200137</t>
  </si>
  <si>
    <t>047020200024</t>
  </si>
  <si>
    <t>047017200131</t>
  </si>
  <si>
    <t>047020200025</t>
  </si>
  <si>
    <t>047013200022</t>
  </si>
  <si>
    <t>102002200084</t>
  </si>
  <si>
    <t>047017200132</t>
  </si>
  <si>
    <t>047017900052</t>
  </si>
  <si>
    <t>047017200095</t>
  </si>
  <si>
    <t>047017200096</t>
  </si>
  <si>
    <t>102002200011</t>
  </si>
  <si>
    <t>047017200090</t>
  </si>
  <si>
    <t>235003200059</t>
  </si>
  <si>
    <t>126064200075</t>
  </si>
  <si>
    <t>126064200076</t>
  </si>
  <si>
    <t>047017200103</t>
  </si>
  <si>
    <t>235003200035</t>
  </si>
  <si>
    <t>047017200098</t>
  </si>
  <si>
    <t>235003200061</t>
  </si>
  <si>
    <t>102002200017</t>
  </si>
  <si>
    <t>047017200099</t>
  </si>
  <si>
    <t>235003200062</t>
  </si>
  <si>
    <t>235003200063</t>
  </si>
  <si>
    <t>235003200064</t>
  </si>
  <si>
    <t>235003200065</t>
  </si>
  <si>
    <t>231007200579</t>
  </si>
  <si>
    <t>231007200580</t>
  </si>
  <si>
    <t>231007200581</t>
  </si>
  <si>
    <t>231007200582</t>
  </si>
  <si>
    <t>231007200583</t>
  </si>
  <si>
    <t>231007200584</t>
  </si>
  <si>
    <t>231007200585</t>
  </si>
  <si>
    <t>231007200586</t>
  </si>
  <si>
    <t>231007200587</t>
  </si>
  <si>
    <t>231007200588</t>
  </si>
  <si>
    <t>231007200589</t>
  </si>
  <si>
    <t>231007200590</t>
  </si>
  <si>
    <t>231007200591</t>
  </si>
  <si>
    <t>231007200592</t>
  </si>
  <si>
    <t>231007200593</t>
  </si>
  <si>
    <t>231007200594</t>
  </si>
  <si>
    <t>231007200595</t>
  </si>
  <si>
    <t>231007200596</t>
  </si>
  <si>
    <t>231007200597</t>
  </si>
  <si>
    <t>231007200598</t>
  </si>
  <si>
    <t>231007200599</t>
  </si>
  <si>
    <t>231007200600</t>
  </si>
  <si>
    <t>231007200601</t>
  </si>
  <si>
    <t>231007200602</t>
  </si>
  <si>
    <t>231007200603</t>
  </si>
  <si>
    <t>231007200604</t>
  </si>
  <si>
    <t>231007200605</t>
  </si>
  <si>
    <t>231007200606</t>
  </si>
  <si>
    <t>231007200607</t>
  </si>
  <si>
    <t>231007200608</t>
  </si>
  <si>
    <t>231007200609</t>
  </si>
  <si>
    <t>231007200610</t>
  </si>
  <si>
    <t>231007200611</t>
  </si>
  <si>
    <t>231007200612</t>
  </si>
  <si>
    <t>231007200613</t>
  </si>
  <si>
    <t>231007200614</t>
  </si>
  <si>
    <t>231007200615</t>
  </si>
  <si>
    <t>231007200616</t>
  </si>
  <si>
    <t>231007200617</t>
  </si>
  <si>
    <t>231007200618</t>
  </si>
  <si>
    <t>231007200619</t>
  </si>
  <si>
    <t>231007200620</t>
  </si>
  <si>
    <t>231007200621</t>
  </si>
  <si>
    <t>231007200622</t>
  </si>
  <si>
    <t>231007200623</t>
  </si>
  <si>
    <t>231007200624</t>
  </si>
  <si>
    <t>231007200625</t>
  </si>
  <si>
    <t>231007200626</t>
  </si>
  <si>
    <t>231007200627</t>
  </si>
  <si>
    <t>231007200628</t>
  </si>
  <si>
    <t>231007200629</t>
  </si>
  <si>
    <t>231007200630</t>
  </si>
  <si>
    <t>231007200631</t>
  </si>
  <si>
    <t>231007200632</t>
  </si>
  <si>
    <t>231007200633</t>
  </si>
  <si>
    <t>231007200634</t>
  </si>
  <si>
    <t>231007200635</t>
  </si>
  <si>
    <t>231007200636</t>
  </si>
  <si>
    <t>231007200637</t>
  </si>
  <si>
    <t>231007200638</t>
  </si>
  <si>
    <t>231007200639</t>
  </si>
  <si>
    <t>231007200640</t>
  </si>
  <si>
    <t>231007200641</t>
  </si>
  <si>
    <t>231007200642</t>
  </si>
  <si>
    <t>231007200643</t>
  </si>
  <si>
    <t>231007200644</t>
  </si>
  <si>
    <t>231007200645</t>
  </si>
  <si>
    <t>231007200646</t>
  </si>
  <si>
    <t>231007200647</t>
  </si>
  <si>
    <t>231007200648</t>
  </si>
  <si>
    <t>231007200649</t>
  </si>
  <si>
    <t>231007200650</t>
  </si>
  <si>
    <t>231007200651</t>
  </si>
  <si>
    <t>231007200652</t>
  </si>
  <si>
    <t>231007200653</t>
  </si>
  <si>
    <t>231007200654</t>
  </si>
  <si>
    <t>231007200655</t>
  </si>
  <si>
    <t>231007200656</t>
  </si>
  <si>
    <t>231007200657</t>
  </si>
  <si>
    <t>231007200658</t>
  </si>
  <si>
    <t>231007200659</t>
  </si>
  <si>
    <t>231007200660</t>
  </si>
  <si>
    <t>231007200661</t>
  </si>
  <si>
    <t>231007200662</t>
  </si>
  <si>
    <t>231007200663</t>
  </si>
  <si>
    <t>231007200664</t>
  </si>
  <si>
    <t>231007200665</t>
  </si>
  <si>
    <t>231007200666</t>
  </si>
  <si>
    <t>231007200667</t>
  </si>
  <si>
    <t>231007200668</t>
  </si>
  <si>
    <t>231007200669</t>
  </si>
  <si>
    <t>231007200670</t>
  </si>
  <si>
    <t>231007200671</t>
  </si>
  <si>
    <t>231007200672</t>
  </si>
  <si>
    <t>231007200673</t>
  </si>
  <si>
    <t>231007200674</t>
  </si>
  <si>
    <t>231007200675</t>
  </si>
  <si>
    <t>231007200676</t>
  </si>
  <si>
    <t>231007200677</t>
  </si>
  <si>
    <t>231007200678</t>
  </si>
  <si>
    <t>231007200679</t>
  </si>
  <si>
    <t>231007200680</t>
  </si>
  <si>
    <t>231007200681</t>
  </si>
  <si>
    <t>231007200682</t>
  </si>
  <si>
    <t>231007200683</t>
  </si>
  <si>
    <t>231007200684</t>
  </si>
  <si>
    <t>231007200685</t>
  </si>
  <si>
    <t>231007200686</t>
  </si>
  <si>
    <t>231007200687</t>
  </si>
  <si>
    <t>231007200688</t>
  </si>
  <si>
    <t>231007200689</t>
  </si>
  <si>
    <t>231007200690</t>
  </si>
  <si>
    <t>231007200691</t>
  </si>
  <si>
    <t>231007200692</t>
  </si>
  <si>
    <t>231007200693</t>
  </si>
  <si>
    <t>231007200694</t>
  </si>
  <si>
    <t>231007200695</t>
  </si>
  <si>
    <t>231007200696</t>
  </si>
  <si>
    <t>231007200697</t>
  </si>
  <si>
    <t>231007200698</t>
  </si>
  <si>
    <t>231007200699</t>
  </si>
  <si>
    <t>231007200700</t>
  </si>
  <si>
    <t>231007200701</t>
  </si>
  <si>
    <t>231007200702</t>
  </si>
  <si>
    <t>231007200703</t>
  </si>
  <si>
    <t>231008200129</t>
  </si>
  <si>
    <t>231008200130</t>
  </si>
  <si>
    <t>231007200704</t>
  </si>
  <si>
    <t>231007200705</t>
  </si>
  <si>
    <t>231007200706</t>
  </si>
  <si>
    <t>231007200707</t>
  </si>
  <si>
    <t>231007200708</t>
  </si>
  <si>
    <t>231007200709</t>
  </si>
  <si>
    <t>231007200710</t>
  </si>
  <si>
    <t>231007200711</t>
  </si>
  <si>
    <t>231007200712</t>
  </si>
  <si>
    <t>231007200713</t>
  </si>
  <si>
    <t>231007200714</t>
  </si>
  <si>
    <t>231007200715</t>
  </si>
  <si>
    <t>231007200716</t>
  </si>
  <si>
    <t>231007200717</t>
  </si>
  <si>
    <t>231008200131</t>
  </si>
  <si>
    <t>231007200718</t>
  </si>
  <si>
    <t>231007200719</t>
  </si>
  <si>
    <t>231007200720</t>
  </si>
  <si>
    <t>231007200721</t>
  </si>
  <si>
    <t>231007200722</t>
  </si>
  <si>
    <t>231007200723</t>
  </si>
  <si>
    <t>231007200724</t>
  </si>
  <si>
    <t>231007200725</t>
  </si>
  <si>
    <t>231007200726</t>
  </si>
  <si>
    <t>231007200727</t>
  </si>
  <si>
    <t>231007200728</t>
  </si>
  <si>
    <t>231008200132</t>
  </si>
  <si>
    <t>231008200133</t>
  </si>
  <si>
    <t>231008200134</t>
  </si>
  <si>
    <t>231007200729</t>
  </si>
  <si>
    <t>231007200730</t>
  </si>
  <si>
    <t>231007200731</t>
  </si>
  <si>
    <t>231007200732</t>
  </si>
  <si>
    <t>231007200733</t>
  </si>
  <si>
    <t>231007200734</t>
  </si>
  <si>
    <t>231007200735</t>
  </si>
  <si>
    <t>231007200736</t>
  </si>
  <si>
    <t>231007200737</t>
  </si>
  <si>
    <t>231007200738</t>
  </si>
  <si>
    <t>231007200739</t>
  </si>
  <si>
    <t>231007200740</t>
  </si>
  <si>
    <t>231007200741</t>
  </si>
  <si>
    <t>231007200743</t>
  </si>
  <si>
    <t>231007200744</t>
  </si>
  <si>
    <t>231007200745</t>
  </si>
  <si>
    <t>231007200746</t>
  </si>
  <si>
    <t>231007200747</t>
  </si>
  <si>
    <t>231007200748</t>
  </si>
  <si>
    <t>231007200749</t>
  </si>
  <si>
    <t>231007200750</t>
  </si>
  <si>
    <t>231007200751</t>
  </si>
  <si>
    <t>231007200752</t>
  </si>
  <si>
    <t>231007200753</t>
  </si>
  <si>
    <t>231007200754</t>
  </si>
  <si>
    <t>231007200756</t>
  </si>
  <si>
    <t>231007200757</t>
  </si>
  <si>
    <t>231007200758</t>
  </si>
  <si>
    <t>231007200759</t>
  </si>
  <si>
    <t>231007200760</t>
  </si>
  <si>
    <t>231007200761</t>
  </si>
  <si>
    <t>231007200762</t>
  </si>
  <si>
    <t>231007200763</t>
  </si>
  <si>
    <t>231007200764</t>
  </si>
  <si>
    <t>231007200765</t>
  </si>
  <si>
    <t>231007200766</t>
  </si>
  <si>
    <t>231007200767</t>
  </si>
  <si>
    <t>231007200768</t>
  </si>
  <si>
    <t>231007200769</t>
  </si>
  <si>
    <t>231007200770</t>
  </si>
  <si>
    <t>231007200771</t>
  </si>
  <si>
    <t>231007201254</t>
  </si>
  <si>
    <t>231007201255</t>
  </si>
  <si>
    <t>231007201256</t>
  </si>
  <si>
    <t>231007201257</t>
  </si>
  <si>
    <t>231007201258</t>
  </si>
  <si>
    <t>231007201259</t>
  </si>
  <si>
    <t>231007201260</t>
  </si>
  <si>
    <t>231007201261</t>
  </si>
  <si>
    <t>231007201262</t>
  </si>
  <si>
    <t>231007201263</t>
  </si>
  <si>
    <t>231007201264</t>
  </si>
  <si>
    <t>231007201265</t>
  </si>
  <si>
    <t>231007201266</t>
  </si>
  <si>
    <t>231007201267</t>
  </si>
  <si>
    <t>231007201268</t>
  </si>
  <si>
    <t>231007201269</t>
  </si>
  <si>
    <t>231007201270</t>
  </si>
  <si>
    <t>231007201271</t>
  </si>
  <si>
    <t>231007201272</t>
  </si>
  <si>
    <t>231007201273</t>
  </si>
  <si>
    <t>231007201274</t>
  </si>
  <si>
    <t>231007201275</t>
  </si>
  <si>
    <t>231007201276</t>
  </si>
  <si>
    <t>231007201277</t>
  </si>
  <si>
    <t>231007201278</t>
  </si>
  <si>
    <t>231007201279</t>
  </si>
  <si>
    <t>231007201280</t>
  </si>
  <si>
    <t>231007201281</t>
  </si>
  <si>
    <t>231007201282</t>
  </si>
  <si>
    <t>231007201283</t>
  </si>
  <si>
    <t>231007201284</t>
  </si>
  <si>
    <t>231007201285</t>
  </si>
  <si>
    <t>231007201286</t>
  </si>
  <si>
    <t>231007201287</t>
  </si>
  <si>
    <t>231007201288</t>
  </si>
  <si>
    <t>231007201289</t>
  </si>
  <si>
    <t>231007201290</t>
  </si>
  <si>
    <t>231007201291</t>
  </si>
  <si>
    <t>231007201292</t>
  </si>
  <si>
    <t>231007201293</t>
  </si>
  <si>
    <t>231007201294</t>
  </si>
  <si>
    <t>231007201295</t>
  </si>
  <si>
    <t>231007201296</t>
  </si>
  <si>
    <t>231007201297</t>
  </si>
  <si>
    <t>231007201298</t>
  </si>
  <si>
    <t>231007201299</t>
  </si>
  <si>
    <t>231007201300</t>
  </si>
  <si>
    <t>231007201301</t>
  </si>
  <si>
    <t>231007201302</t>
  </si>
  <si>
    <t>231007201303</t>
  </si>
  <si>
    <t>231007201304</t>
  </si>
  <si>
    <t>231007201305</t>
  </si>
  <si>
    <t>231007201306</t>
  </si>
  <si>
    <t>231007201307</t>
  </si>
  <si>
    <t>231007201308</t>
  </si>
  <si>
    <t>231007201309</t>
  </si>
  <si>
    <t>231007201310</t>
  </si>
  <si>
    <t>231007201311</t>
  </si>
  <si>
    <t>231007201312</t>
  </si>
  <si>
    <t>231007201313</t>
  </si>
  <si>
    <t>231007201314</t>
  </si>
  <si>
    <t>231007201315</t>
  </si>
  <si>
    <t>231007201316</t>
  </si>
  <si>
    <t>231007201317</t>
  </si>
  <si>
    <t>231007201318</t>
  </si>
  <si>
    <t>231007201319</t>
  </si>
  <si>
    <t>231007201320</t>
  </si>
  <si>
    <t>231007201321</t>
  </si>
  <si>
    <t>231007201322</t>
  </si>
  <si>
    <t>231007201323</t>
  </si>
  <si>
    <t>231007201324</t>
  </si>
  <si>
    <t>231007201325</t>
  </si>
  <si>
    <t>231007201326</t>
  </si>
  <si>
    <t>231007201327</t>
  </si>
  <si>
    <t>231007201328</t>
  </si>
  <si>
    <t>231007201329</t>
  </si>
  <si>
    <t>231007201330</t>
  </si>
  <si>
    <t>231007201331</t>
  </si>
  <si>
    <t>231007201332</t>
  </si>
  <si>
    <t>231007201333</t>
  </si>
  <si>
    <t>231007201334</t>
  </si>
  <si>
    <t>231007201335</t>
  </si>
  <si>
    <t>231007201336</t>
  </si>
  <si>
    <t>231007201337</t>
  </si>
  <si>
    <t>231007201338</t>
  </si>
  <si>
    <t>231007201339</t>
  </si>
  <si>
    <t>231007201340</t>
  </si>
  <si>
    <t>231007201341</t>
  </si>
  <si>
    <t>231007201342</t>
  </si>
  <si>
    <t>231007201343</t>
  </si>
  <si>
    <t>231007201344</t>
  </si>
  <si>
    <t>231007201345</t>
  </si>
  <si>
    <t>231007201346</t>
  </si>
  <si>
    <t>231007201347</t>
  </si>
  <si>
    <t>231007201348</t>
  </si>
  <si>
    <t>231007201349</t>
  </si>
  <si>
    <t>231007201350</t>
  </si>
  <si>
    <t>231007201351</t>
  </si>
  <si>
    <t>231007201352</t>
  </si>
  <si>
    <t>231007201353</t>
  </si>
  <si>
    <t>231007201354</t>
  </si>
  <si>
    <t>231007201355</t>
  </si>
  <si>
    <t>231007201356</t>
  </si>
  <si>
    <t>231007201357</t>
  </si>
  <si>
    <t>231007201358</t>
  </si>
  <si>
    <t>231007201359</t>
  </si>
  <si>
    <t>231007201360</t>
  </si>
  <si>
    <t>231007201361</t>
  </si>
  <si>
    <t>231007201362</t>
  </si>
  <si>
    <t>231007201363</t>
  </si>
  <si>
    <t>231007201364</t>
  </si>
  <si>
    <t>231007201365</t>
  </si>
  <si>
    <t>231007201366</t>
  </si>
  <si>
    <t>231007201367</t>
  </si>
  <si>
    <t>231007201368</t>
  </si>
  <si>
    <t>231007201369</t>
  </si>
  <si>
    <t>231007201370</t>
  </si>
  <si>
    <t>231007201371</t>
  </si>
  <si>
    <t>231007201372</t>
  </si>
  <si>
    <t>231007201373</t>
  </si>
  <si>
    <t>231007201374</t>
  </si>
  <si>
    <t>231007201375</t>
  </si>
  <si>
    <t>231007201376</t>
  </si>
  <si>
    <t>231007201377</t>
  </si>
  <si>
    <t>231007201378</t>
  </si>
  <si>
    <t>231007201379</t>
  </si>
  <si>
    <t>231007201380</t>
  </si>
  <si>
    <t>231007201381</t>
  </si>
  <si>
    <t>231007201382</t>
  </si>
  <si>
    <t>231007201383</t>
  </si>
  <si>
    <t>231007201384</t>
  </si>
  <si>
    <t>231007201385</t>
  </si>
  <si>
    <t>231007201386</t>
  </si>
  <si>
    <t>231007201387</t>
  </si>
  <si>
    <t>231007201388</t>
  </si>
  <si>
    <t>231007201389</t>
  </si>
  <si>
    <t>231007201390</t>
  </si>
  <si>
    <t>231007201391</t>
  </si>
  <si>
    <t>231007201392</t>
  </si>
  <si>
    <t>231007201393</t>
  </si>
  <si>
    <t>231007201394</t>
  </si>
  <si>
    <t>231007201395</t>
  </si>
  <si>
    <t>231007201396</t>
  </si>
  <si>
    <t>231007201397</t>
  </si>
  <si>
    <t>231007201398</t>
  </si>
  <si>
    <t>231007201399</t>
  </si>
  <si>
    <t>231007201400</t>
  </si>
  <si>
    <t>231007201401</t>
  </si>
  <si>
    <t>231007201402</t>
  </si>
  <si>
    <t>231007201403</t>
  </si>
  <si>
    <t>231007201404</t>
  </si>
  <si>
    <t>231007201405</t>
  </si>
  <si>
    <t>231007201406</t>
  </si>
  <si>
    <t>231007201407</t>
  </si>
  <si>
    <t>231007201408</t>
  </si>
  <si>
    <t>231007201409</t>
  </si>
  <si>
    <t>231007201410</t>
  </si>
  <si>
    <t>231007201411</t>
  </si>
  <si>
    <t>231007201412</t>
  </si>
  <si>
    <t>231007201413</t>
  </si>
  <si>
    <t>231007201414</t>
  </si>
  <si>
    <t>231007201415</t>
  </si>
  <si>
    <t>231007201416</t>
  </si>
  <si>
    <t>231007201417</t>
  </si>
  <si>
    <t>231007201418</t>
  </si>
  <si>
    <t>231007201419</t>
  </si>
  <si>
    <t>231007201420</t>
  </si>
  <si>
    <t>231007201421</t>
  </si>
  <si>
    <t>231007201422</t>
  </si>
  <si>
    <t>231007200940</t>
  </si>
  <si>
    <t>231007200941</t>
  </si>
  <si>
    <t>231007200942</t>
  </si>
  <si>
    <t>231007200943</t>
  </si>
  <si>
    <t>231007200944</t>
  </si>
  <si>
    <t>231007200945</t>
  </si>
  <si>
    <t>231007200946</t>
  </si>
  <si>
    <t>231007200947</t>
  </si>
  <si>
    <t>231007200948</t>
  </si>
  <si>
    <t>231007200949</t>
  </si>
  <si>
    <t>231007200950</t>
  </si>
  <si>
    <t>231007200951</t>
  </si>
  <si>
    <t>231007200952</t>
  </si>
  <si>
    <t>231007200953</t>
  </si>
  <si>
    <t>231007200954</t>
  </si>
  <si>
    <t>231007200955</t>
  </si>
  <si>
    <t>231007200956</t>
  </si>
  <si>
    <t>231007200957</t>
  </si>
  <si>
    <t>231007200958</t>
  </si>
  <si>
    <t>231007200959</t>
  </si>
  <si>
    <t>231007200960</t>
  </si>
  <si>
    <t>231007200961</t>
  </si>
  <si>
    <t>231007200962</t>
  </si>
  <si>
    <t>231007200963</t>
  </si>
  <si>
    <t>231007200964</t>
  </si>
  <si>
    <t>231007200965</t>
  </si>
  <si>
    <t>231007200966</t>
  </si>
  <si>
    <t>231007200967</t>
  </si>
  <si>
    <t>231007200968</t>
  </si>
  <si>
    <t>231007200969</t>
  </si>
  <si>
    <t>231007200970</t>
  </si>
  <si>
    <t>231007200971</t>
  </si>
  <si>
    <t>231007200972</t>
  </si>
  <si>
    <t>231007200973</t>
  </si>
  <si>
    <t>231007200974</t>
  </si>
  <si>
    <t>231007200975</t>
  </si>
  <si>
    <t>231007200976</t>
  </si>
  <si>
    <t>231007200977</t>
  </si>
  <si>
    <t>231007200978</t>
  </si>
  <si>
    <t>231007200979</t>
  </si>
  <si>
    <t>231007200980</t>
  </si>
  <si>
    <t>231007200981</t>
  </si>
  <si>
    <t>231007200982</t>
  </si>
  <si>
    <t>231007200983</t>
  </si>
  <si>
    <t>231007200984</t>
  </si>
  <si>
    <t>231007200985</t>
  </si>
  <si>
    <t>231007200986</t>
  </si>
  <si>
    <t>231007200987</t>
  </si>
  <si>
    <t>231007200988</t>
  </si>
  <si>
    <t>231007200989</t>
  </si>
  <si>
    <t>231007200990</t>
  </si>
  <si>
    <t>231007200991</t>
  </si>
  <si>
    <t>231007200992</t>
  </si>
  <si>
    <t>231007200993</t>
  </si>
  <si>
    <t>231007200994</t>
  </si>
  <si>
    <t>231007200995</t>
  </si>
  <si>
    <t>231007200996</t>
  </si>
  <si>
    <t>231007200997</t>
  </si>
  <si>
    <t>231007200998</t>
  </si>
  <si>
    <t>231007200999</t>
  </si>
  <si>
    <t>231007201000</t>
  </si>
  <si>
    <t>231007201001</t>
  </si>
  <si>
    <t>231007201002</t>
  </si>
  <si>
    <t>231007201003</t>
  </si>
  <si>
    <t>231007201004</t>
  </si>
  <si>
    <t>231007201005</t>
  </si>
  <si>
    <t>231007201006</t>
  </si>
  <si>
    <t>231007201007</t>
  </si>
  <si>
    <t>231007201008</t>
  </si>
  <si>
    <t>231007201009</t>
  </si>
  <si>
    <t>231007201010</t>
  </si>
  <si>
    <t>231007201011</t>
  </si>
  <si>
    <t>231007201012</t>
  </si>
  <si>
    <t>231007201013</t>
  </si>
  <si>
    <t>231007201014</t>
  </si>
  <si>
    <t>231007201015</t>
  </si>
  <si>
    <t>231007201016</t>
  </si>
  <si>
    <t>231007201017</t>
  </si>
  <si>
    <t>231007201018</t>
  </si>
  <si>
    <t>231007201019</t>
  </si>
  <si>
    <t>231007201020</t>
  </si>
  <si>
    <t>231007201021</t>
  </si>
  <si>
    <t>231007201022</t>
  </si>
  <si>
    <t>231007201023</t>
  </si>
  <si>
    <t>231007201024</t>
  </si>
  <si>
    <t>231007201025</t>
  </si>
  <si>
    <t>231007201026</t>
  </si>
  <si>
    <t>231007201027</t>
  </si>
  <si>
    <t>231007201028</t>
  </si>
  <si>
    <t>231007201029</t>
  </si>
  <si>
    <t>231007201030</t>
  </si>
  <si>
    <t>231007201031</t>
  </si>
  <si>
    <t>231007201032</t>
  </si>
  <si>
    <t>231007201033</t>
  </si>
  <si>
    <t>231007201034</t>
  </si>
  <si>
    <t>231007201035</t>
  </si>
  <si>
    <t>231007201036</t>
  </si>
  <si>
    <t>231007201037</t>
  </si>
  <si>
    <t>231007201038</t>
  </si>
  <si>
    <t>231007201039</t>
  </si>
  <si>
    <t>231007201040</t>
  </si>
  <si>
    <t>231007201041</t>
  </si>
  <si>
    <t>231007201042</t>
  </si>
  <si>
    <t>231007201043</t>
  </si>
  <si>
    <t>231007201044</t>
  </si>
  <si>
    <t>231007201045</t>
  </si>
  <si>
    <t>231007201046</t>
  </si>
  <si>
    <t>231007201047</t>
  </si>
  <si>
    <t>231007201048</t>
  </si>
  <si>
    <t>231007201049</t>
  </si>
  <si>
    <t>231007201050</t>
  </si>
  <si>
    <t>231007201051</t>
  </si>
  <si>
    <t>231007201052</t>
  </si>
  <si>
    <t>231007201053</t>
  </si>
  <si>
    <t>231007201054</t>
  </si>
  <si>
    <t>231007201055</t>
  </si>
  <si>
    <t>231007201056</t>
  </si>
  <si>
    <t>231007201057</t>
  </si>
  <si>
    <t>231007201058</t>
  </si>
  <si>
    <t>231007201059</t>
  </si>
  <si>
    <t>231007201060</t>
  </si>
  <si>
    <t>231007201061</t>
  </si>
  <si>
    <t>231007201062</t>
  </si>
  <si>
    <t>231007201063</t>
  </si>
  <si>
    <t>231007201064</t>
  </si>
  <si>
    <t>231008200135</t>
  </si>
  <si>
    <t>231008200136</t>
  </si>
  <si>
    <t>231007201065</t>
  </si>
  <si>
    <t>231007201066</t>
  </si>
  <si>
    <t>231007201067</t>
  </si>
  <si>
    <t>231007201068</t>
  </si>
  <si>
    <t>231008200115</t>
  </si>
  <si>
    <t>231007201070</t>
  </si>
  <si>
    <t>231007201071</t>
  </si>
  <si>
    <t>231007201072</t>
  </si>
  <si>
    <t>231007201073</t>
  </si>
  <si>
    <t>231007201074</t>
  </si>
  <si>
    <t>231007201075</t>
  </si>
  <si>
    <t>231007201076</t>
  </si>
  <si>
    <t>231008200137</t>
  </si>
  <si>
    <t>231008200138</t>
  </si>
  <si>
    <t>231008200139</t>
  </si>
  <si>
    <t>231007201077</t>
  </si>
  <si>
    <t>231007201078</t>
  </si>
  <si>
    <t>231007201079</t>
  </si>
  <si>
    <t>231007201080</t>
  </si>
  <si>
    <t>231007201081</t>
  </si>
  <si>
    <t>231007201082</t>
  </si>
  <si>
    <t>231007201083</t>
  </si>
  <si>
    <t>231007201084</t>
  </si>
  <si>
    <t>231007201085</t>
  </si>
  <si>
    <t>231008200140</t>
  </si>
  <si>
    <t>231008200141</t>
  </si>
  <si>
    <t>231008200142</t>
  </si>
  <si>
    <t>231008200143</t>
  </si>
  <si>
    <t>231008200144</t>
  </si>
  <si>
    <t>231007201086</t>
  </si>
  <si>
    <t>231007201087</t>
  </si>
  <si>
    <t>231007201088</t>
  </si>
  <si>
    <t>231007201089</t>
  </si>
  <si>
    <t>231007201090</t>
  </si>
  <si>
    <t>231007201091</t>
  </si>
  <si>
    <t>231007201092</t>
  </si>
  <si>
    <t>231007201093</t>
  </si>
  <si>
    <t>231007201094</t>
  </si>
  <si>
    <t>231007201095</t>
  </si>
  <si>
    <t>231007201096</t>
  </si>
  <si>
    <t>231007201097</t>
  </si>
  <si>
    <t>231007201099</t>
  </si>
  <si>
    <t>231007201100</t>
  </si>
  <si>
    <t>231007201101</t>
  </si>
  <si>
    <t>231007201102</t>
  </si>
  <si>
    <t>231007201103</t>
  </si>
  <si>
    <t>231007201104</t>
  </si>
  <si>
    <t>231007201105</t>
  </si>
  <si>
    <t>231007201106</t>
  </si>
  <si>
    <t>231007201107</t>
  </si>
  <si>
    <t>231007201108</t>
  </si>
  <si>
    <t>231007201109</t>
  </si>
  <si>
    <t>231007201110</t>
  </si>
  <si>
    <t>231007201111</t>
  </si>
  <si>
    <t>231007201112</t>
  </si>
  <si>
    <t>231007201113</t>
  </si>
  <si>
    <t>231007201114</t>
  </si>
  <si>
    <t>231007201115</t>
  </si>
  <si>
    <t>231007201116</t>
  </si>
  <si>
    <t>231007201117</t>
  </si>
  <si>
    <t>231007201118</t>
  </si>
  <si>
    <t>231007201119</t>
  </si>
  <si>
    <t>231007201120</t>
  </si>
  <si>
    <t>231007201121</t>
  </si>
  <si>
    <t>231007201122</t>
  </si>
  <si>
    <t>231007201123</t>
  </si>
  <si>
    <t>231007201124</t>
  </si>
  <si>
    <t>231007201125</t>
  </si>
  <si>
    <t>231007201126</t>
  </si>
  <si>
    <t>231007201127</t>
  </si>
  <si>
    <t>231007201128</t>
  </si>
  <si>
    <t>231007201129</t>
  </si>
  <si>
    <t>231007201130</t>
  </si>
  <si>
    <t>231007201131</t>
  </si>
  <si>
    <t>231007201132</t>
  </si>
  <si>
    <t>231007201133</t>
  </si>
  <si>
    <t>231007201134</t>
  </si>
  <si>
    <t>231007201135</t>
  </si>
  <si>
    <t>231007201136</t>
  </si>
  <si>
    <t>231007201137</t>
  </si>
  <si>
    <t>231007201138</t>
  </si>
  <si>
    <t>231007201139</t>
  </si>
  <si>
    <t>231007201140</t>
  </si>
  <si>
    <t>231007201141</t>
  </si>
  <si>
    <t>231007201142</t>
  </si>
  <si>
    <t>231007201143</t>
  </si>
  <si>
    <t>126064200119</t>
  </si>
  <si>
    <t>231007201144</t>
  </si>
  <si>
    <t>231007201145</t>
  </si>
  <si>
    <t>231007201146</t>
  </si>
  <si>
    <t>126064200120</t>
  </si>
  <si>
    <t>231007201147</t>
  </si>
  <si>
    <t>231007201148</t>
  </si>
  <si>
    <t>231007201149</t>
  </si>
  <si>
    <t>231007201150</t>
  </si>
  <si>
    <t>231007201151</t>
  </si>
  <si>
    <t>231007201152</t>
  </si>
  <si>
    <t>231007201153</t>
  </si>
  <si>
    <t>231007201154</t>
  </si>
  <si>
    <t>231007201155</t>
  </si>
  <si>
    <t>231007201156</t>
  </si>
  <si>
    <t>231007201157</t>
  </si>
  <si>
    <t>231007201158</t>
  </si>
  <si>
    <t>231007201159</t>
  </si>
  <si>
    <t>126064200121</t>
  </si>
  <si>
    <t>126064200122</t>
  </si>
  <si>
    <t>126064200123</t>
  </si>
  <si>
    <t>126064200124</t>
  </si>
  <si>
    <t>126064200125</t>
  </si>
  <si>
    <t>126064200126</t>
  </si>
  <si>
    <t>231007201160</t>
  </si>
  <si>
    <t>231007201161</t>
  </si>
  <si>
    <t>231007201162</t>
  </si>
  <si>
    <t>231007201163</t>
  </si>
  <si>
    <t>231007201164</t>
  </si>
  <si>
    <t>231007201165</t>
  </si>
  <si>
    <t>231007201166</t>
  </si>
  <si>
    <t>231007201167</t>
  </si>
  <si>
    <t>231007201168</t>
  </si>
  <si>
    <t>231007201169</t>
  </si>
  <si>
    <t>231007201170</t>
  </si>
  <si>
    <t>231007201171</t>
  </si>
  <si>
    <t>231007201172</t>
  </si>
  <si>
    <t>231007201173</t>
  </si>
  <si>
    <t>231007201174</t>
  </si>
  <si>
    <t>231007201175</t>
  </si>
  <si>
    <t>231007201176</t>
  </si>
  <si>
    <t>231007201177</t>
  </si>
  <si>
    <t>231007201178</t>
  </si>
  <si>
    <t>231007201179</t>
  </si>
  <si>
    <t>231007201180</t>
  </si>
  <si>
    <t>231007201181</t>
  </si>
  <si>
    <t>231007201182</t>
  </si>
  <si>
    <t>231007201183</t>
  </si>
  <si>
    <t>231007201184</t>
  </si>
  <si>
    <t>231007201185</t>
  </si>
  <si>
    <t>231007201186</t>
  </si>
  <si>
    <t>231007201187</t>
  </si>
  <si>
    <t>231007201188</t>
  </si>
  <si>
    <t>231007201189</t>
  </si>
  <si>
    <t>231007201190</t>
  </si>
  <si>
    <t>231007201191</t>
  </si>
  <si>
    <t>231007201192</t>
  </si>
  <si>
    <t>231007201193</t>
  </si>
  <si>
    <t>126064200127</t>
  </si>
  <si>
    <t>126064200128</t>
  </si>
  <si>
    <t>231007201194</t>
  </si>
  <si>
    <t>231007201195</t>
  </si>
  <si>
    <t>231007201196</t>
  </si>
  <si>
    <t>231007201197</t>
  </si>
  <si>
    <t>231007201198</t>
  </si>
  <si>
    <t>231007201199</t>
  </si>
  <si>
    <t>231007201200</t>
  </si>
  <si>
    <t>231007201201</t>
  </si>
  <si>
    <t>231007201202</t>
  </si>
  <si>
    <t>231007201203</t>
  </si>
  <si>
    <t>126064200129</t>
  </si>
  <si>
    <t>231007201204</t>
  </si>
  <si>
    <t>126064200130</t>
  </si>
  <si>
    <t>126064200131</t>
  </si>
  <si>
    <t>231007201205</t>
  </si>
  <si>
    <t>231007201206</t>
  </si>
  <si>
    <t>231007201207</t>
  </si>
  <si>
    <t>231007201208</t>
  </si>
  <si>
    <t>231007201209</t>
  </si>
  <si>
    <t>231007201210</t>
  </si>
  <si>
    <t>231007201211</t>
  </si>
  <si>
    <t>231007201212</t>
  </si>
  <si>
    <t>231007201213</t>
  </si>
  <si>
    <t>231007201214</t>
  </si>
  <si>
    <t>126064200132</t>
  </si>
  <si>
    <t>126064200133</t>
  </si>
  <si>
    <t>231007201215</t>
  </si>
  <si>
    <t>231007201216</t>
  </si>
  <si>
    <t>231007201217</t>
  </si>
  <si>
    <t>231007201218</t>
  </si>
  <si>
    <t>231007201219</t>
  </si>
  <si>
    <t>231007201220</t>
  </si>
  <si>
    <t>231007201221</t>
  </si>
  <si>
    <t>231007201222</t>
  </si>
  <si>
    <t>231007201223</t>
  </si>
  <si>
    <t>126064200134</t>
  </si>
  <si>
    <t>231007201224</t>
  </si>
  <si>
    <t>126064200135</t>
  </si>
  <si>
    <t>126064200136</t>
  </si>
  <si>
    <t>231007201225</t>
  </si>
  <si>
    <t>231007201226</t>
  </si>
  <si>
    <t>231007201227</t>
  </si>
  <si>
    <t>231007201228</t>
  </si>
  <si>
    <t>126064200137</t>
  </si>
  <si>
    <t>231007201229</t>
  </si>
  <si>
    <t>126064200138</t>
  </si>
  <si>
    <t>126064200139</t>
  </si>
  <si>
    <t>231007201230</t>
  </si>
  <si>
    <t>231007201231</t>
  </si>
  <si>
    <t>231004200082</t>
  </si>
  <si>
    <t>231007201233</t>
  </si>
  <si>
    <t>231004200084</t>
  </si>
  <si>
    <t>231007201235</t>
  </si>
  <si>
    <t>231007201236</t>
  </si>
  <si>
    <t>231007201237</t>
  </si>
  <si>
    <t>231007201238</t>
  </si>
  <si>
    <t>231007201239</t>
  </si>
  <si>
    <t>126064200140</t>
  </si>
  <si>
    <t>126064200141</t>
  </si>
  <si>
    <t>231007201240</t>
  </si>
  <si>
    <t>231007201241</t>
  </si>
  <si>
    <t>231007201242</t>
  </si>
  <si>
    <t>231007201243</t>
  </si>
  <si>
    <t>231007201244</t>
  </si>
  <si>
    <t>231007201245</t>
  </si>
  <si>
    <t>231007201246</t>
  </si>
  <si>
    <t>126064200142</t>
  </si>
  <si>
    <t>126064200143</t>
  </si>
  <si>
    <t>126064200144</t>
  </si>
  <si>
    <t>126064200145</t>
  </si>
  <si>
    <t>126064200146</t>
  </si>
  <si>
    <t>126064200147</t>
  </si>
  <si>
    <t>126064200148</t>
  </si>
  <si>
    <t>126064200149</t>
  </si>
  <si>
    <t>126064200150</t>
  </si>
  <si>
    <t>231007201247</t>
  </si>
  <si>
    <t>231007201248</t>
  </si>
  <si>
    <t>231007201249</t>
  </si>
  <si>
    <t>231007201250</t>
  </si>
  <si>
    <t>126064200151</t>
  </si>
  <si>
    <t>126064200153</t>
  </si>
  <si>
    <t>126064200154</t>
  </si>
  <si>
    <t>126064200155</t>
  </si>
  <si>
    <t>126064200156</t>
  </si>
  <si>
    <t>126064200157</t>
  </si>
  <si>
    <t>126064200158</t>
  </si>
  <si>
    <t>126064200159</t>
  </si>
  <si>
    <t>231004200120</t>
  </si>
  <si>
    <t>231007201251</t>
  </si>
  <si>
    <t>231007201252</t>
  </si>
  <si>
    <t>231007201253</t>
  </si>
  <si>
    <t>126064200160</t>
  </si>
  <si>
    <t>126064200161</t>
  </si>
  <si>
    <t>126064200162</t>
  </si>
  <si>
    <t>126064200163</t>
  </si>
  <si>
    <t>126064200164</t>
  </si>
  <si>
    <t>126064200165</t>
  </si>
  <si>
    <t>126064200166</t>
  </si>
  <si>
    <t>126064200167</t>
  </si>
  <si>
    <t>231004200121</t>
  </si>
  <si>
    <t>126064200168</t>
  </si>
  <si>
    <t>126064200169</t>
  </si>
  <si>
    <t>126064200170</t>
  </si>
  <si>
    <t>126064200171</t>
  </si>
  <si>
    <t>126064200172</t>
  </si>
  <si>
    <t>231004200122</t>
  </si>
  <si>
    <t>126064200173</t>
  </si>
  <si>
    <t>126064200174</t>
  </si>
  <si>
    <t>126064200175</t>
  </si>
  <si>
    <t>126064200176</t>
  </si>
  <si>
    <t>231004200123</t>
  </si>
  <si>
    <t>231007201423</t>
  </si>
  <si>
    <t>231007201424</t>
  </si>
  <si>
    <t>231007201425</t>
  </si>
  <si>
    <t>231007201426</t>
  </si>
  <si>
    <t>231007201427</t>
  </si>
  <si>
    <t>231007201428</t>
  </si>
  <si>
    <t>231007201429</t>
  </si>
  <si>
    <t>231007201430</t>
  </si>
  <si>
    <t>231007201431</t>
  </si>
  <si>
    <t>231007201432</t>
  </si>
  <si>
    <t>231007201433</t>
  </si>
  <si>
    <t>231007201434</t>
  </si>
  <si>
    <t>231007201435</t>
  </si>
  <si>
    <t>231007201436</t>
  </si>
  <si>
    <t>231007201437</t>
  </si>
  <si>
    <t>231007201438</t>
  </si>
  <si>
    <t>231007201439</t>
  </si>
  <si>
    <t>231007201440</t>
  </si>
  <si>
    <t>231007201441</t>
  </si>
  <si>
    <t>231007201442</t>
  </si>
  <si>
    <t>231007201443</t>
  </si>
  <si>
    <t>231007201444</t>
  </si>
  <si>
    <t>231007201445</t>
  </si>
  <si>
    <t>231007201446</t>
  </si>
  <si>
    <t>231007201447</t>
  </si>
  <si>
    <t>231007201448</t>
  </si>
  <si>
    <t>231007201449</t>
  </si>
  <si>
    <t>231007201450</t>
  </si>
  <si>
    <t>231007201451</t>
  </si>
  <si>
    <t>231007201452</t>
  </si>
  <si>
    <t>231007201453</t>
  </si>
  <si>
    <t>231007201454</t>
  </si>
  <si>
    <t>231007201455</t>
  </si>
  <si>
    <t>231007201456</t>
  </si>
  <si>
    <t>231007201457</t>
  </si>
  <si>
    <t>231007201458</t>
  </si>
  <si>
    <t>231007201459</t>
  </si>
  <si>
    <t>231007201460</t>
  </si>
  <si>
    <t>231007201461</t>
  </si>
  <si>
    <t>231007201462</t>
  </si>
  <si>
    <t>231007201463</t>
  </si>
  <si>
    <t>231007201464</t>
  </si>
  <si>
    <t>231007201465</t>
  </si>
  <si>
    <t>231007201466</t>
  </si>
  <si>
    <t>231007201467</t>
  </si>
  <si>
    <t>231007201468</t>
  </si>
  <si>
    <t>231007201469</t>
  </si>
  <si>
    <t>231007201470</t>
  </si>
  <si>
    <t>231007201471</t>
  </si>
  <si>
    <t>231007201472</t>
  </si>
  <si>
    <t>231007201473</t>
  </si>
  <si>
    <t>231007201474</t>
  </si>
  <si>
    <t>231007201475</t>
  </si>
  <si>
    <t>231007201476</t>
  </si>
  <si>
    <t>231007201477</t>
  </si>
  <si>
    <t>231007201478</t>
  </si>
  <si>
    <t>231007201479</t>
  </si>
  <si>
    <t>231007201480</t>
  </si>
  <si>
    <t>231007201481</t>
  </si>
  <si>
    <t>231007201482</t>
  </si>
  <si>
    <t>231007201483</t>
  </si>
  <si>
    <t>231007201484</t>
  </si>
  <si>
    <t>231007201485</t>
  </si>
  <si>
    <t>231007201486</t>
  </si>
  <si>
    <t>231007201487</t>
  </si>
  <si>
    <t>231007201488</t>
  </si>
  <si>
    <t>231007201489</t>
  </si>
  <si>
    <t>231007201490</t>
  </si>
  <si>
    <t>231007201491</t>
  </si>
  <si>
    <t>231007201492</t>
  </si>
  <si>
    <t>231007201493</t>
  </si>
  <si>
    <t>231007201494</t>
  </si>
  <si>
    <t>231007201495</t>
  </si>
  <si>
    <t>231007201496</t>
  </si>
  <si>
    <t>231007201497</t>
  </si>
  <si>
    <t>231007201498</t>
  </si>
  <si>
    <t>231007201499</t>
  </si>
  <si>
    <t>231007201500</t>
  </si>
  <si>
    <t>231007201501</t>
  </si>
  <si>
    <t>231007201502</t>
  </si>
  <si>
    <t>231007201503</t>
  </si>
  <si>
    <t>231007201504</t>
  </si>
  <si>
    <t>231007201505</t>
  </si>
  <si>
    <t>231007201506</t>
  </si>
  <si>
    <t>231007201507</t>
  </si>
  <si>
    <t>231007201508</t>
  </si>
  <si>
    <t>231007201509</t>
  </si>
  <si>
    <t>231007201510</t>
  </si>
  <si>
    <t>231007201511</t>
  </si>
  <si>
    <t>231007201512</t>
  </si>
  <si>
    <t>231007201513</t>
  </si>
  <si>
    <t>231007201514</t>
  </si>
  <si>
    <t>231007201515</t>
  </si>
  <si>
    <t>231007201516</t>
  </si>
  <si>
    <t>231007201517</t>
  </si>
  <si>
    <t>231007201518</t>
  </si>
  <si>
    <t>231007201519</t>
  </si>
  <si>
    <t>231007201520</t>
  </si>
  <si>
    <t>231007201521</t>
  </si>
  <si>
    <t>231007201522</t>
  </si>
  <si>
    <t>231007201523</t>
  </si>
  <si>
    <t>231007201524</t>
  </si>
  <si>
    <t>231007201525</t>
  </si>
  <si>
    <t>231007201526</t>
  </si>
  <si>
    <t>231007201527</t>
  </si>
  <si>
    <t>231007201528</t>
  </si>
  <si>
    <t>231007201529</t>
  </si>
  <si>
    <t>231007201530</t>
  </si>
  <si>
    <t>231007201531</t>
  </si>
  <si>
    <t>231007201532</t>
  </si>
  <si>
    <t>231007201533</t>
  </si>
  <si>
    <t>231007201534</t>
  </si>
  <si>
    <t>231007201535</t>
  </si>
  <si>
    <t>231007201536</t>
  </si>
  <si>
    <t>231007201537</t>
  </si>
  <si>
    <t>231007201538</t>
  </si>
  <si>
    <t>231007201539</t>
  </si>
  <si>
    <t>231007201540</t>
  </si>
  <si>
    <t>231007201541</t>
  </si>
  <si>
    <t>231007201542</t>
  </si>
  <si>
    <t>231007201543</t>
  </si>
  <si>
    <t>231007201544</t>
  </si>
  <si>
    <t>231007201545</t>
  </si>
  <si>
    <t>231007201546</t>
  </si>
  <si>
    <t>231007201547</t>
  </si>
  <si>
    <t>231007201548</t>
  </si>
  <si>
    <t>231007201549</t>
  </si>
  <si>
    <t>231007201550</t>
  </si>
  <si>
    <t>231007201551</t>
  </si>
  <si>
    <t>231007201552</t>
  </si>
  <si>
    <t>231007201553</t>
  </si>
  <si>
    <t>231007201554</t>
  </si>
  <si>
    <t>231007201555</t>
  </si>
  <si>
    <t>231007201556</t>
  </si>
  <si>
    <t>231007201557</t>
  </si>
  <si>
    <t>231007201558</t>
  </si>
  <si>
    <t>231007201559</t>
  </si>
  <si>
    <t>231007201560</t>
  </si>
  <si>
    <t>231007201561</t>
  </si>
  <si>
    <t>231007201562</t>
  </si>
  <si>
    <t>231007201563</t>
  </si>
  <si>
    <t>231007201564</t>
  </si>
  <si>
    <t>231007201565</t>
  </si>
  <si>
    <t>231007201566</t>
  </si>
  <si>
    <t>231007201567</t>
  </si>
  <si>
    <t>231007201568</t>
  </si>
  <si>
    <t>231007201569</t>
  </si>
  <si>
    <t>231007201570</t>
  </si>
  <si>
    <t>231007201571</t>
  </si>
  <si>
    <t>231007201572</t>
  </si>
  <si>
    <t>231007201573</t>
  </si>
  <si>
    <t>231007201574</t>
  </si>
  <si>
    <t>231007201575</t>
  </si>
  <si>
    <t>231007201576</t>
  </si>
  <si>
    <t>231007201577</t>
  </si>
  <si>
    <t>231007201578</t>
  </si>
  <si>
    <t>231007201579</t>
  </si>
  <si>
    <t>231007201580</t>
  </si>
  <si>
    <t>231007201581</t>
  </si>
  <si>
    <t>231007201582</t>
  </si>
  <si>
    <t>231007201583</t>
  </si>
  <si>
    <t>231007201584</t>
  </si>
  <si>
    <t>231007201585</t>
  </si>
  <si>
    <t>231007201586</t>
  </si>
  <si>
    <t>231007201587</t>
  </si>
  <si>
    <t>231007201588</t>
  </si>
  <si>
    <t>231007201589</t>
  </si>
  <si>
    <t>231007201590</t>
  </si>
  <si>
    <t>231007201591</t>
  </si>
  <si>
    <t>231007200077</t>
  </si>
  <si>
    <t>231007200078</t>
  </si>
  <si>
    <t>231007200062</t>
  </si>
  <si>
    <t>231007200074</t>
  </si>
  <si>
    <t>231007200080</t>
  </si>
  <si>
    <t>231007200063</t>
  </si>
  <si>
    <t>231007200082</t>
  </si>
  <si>
    <t>231007200083</t>
  </si>
  <si>
    <t>231007200084</t>
  </si>
  <si>
    <t>231007200085</t>
  </si>
  <si>
    <t>231007200086</t>
  </si>
  <si>
    <t>231007200087</t>
  </si>
  <si>
    <t>231007200088</t>
  </si>
  <si>
    <t>231007200089</t>
  </si>
  <si>
    <t>231007200090</t>
  </si>
  <si>
    <t>231007200091</t>
  </si>
  <si>
    <t>231007200092</t>
  </si>
  <si>
    <t>231007200093</t>
  </si>
  <si>
    <t>231007200094</t>
  </si>
  <si>
    <t>231007200095</t>
  </si>
  <si>
    <t>231007200096</t>
  </si>
  <si>
    <t>231007200097</t>
  </si>
  <si>
    <t>231007200098</t>
  </si>
  <si>
    <t>231007200099</t>
  </si>
  <si>
    <t>231007200100</t>
  </si>
  <si>
    <t>231007200101</t>
  </si>
  <si>
    <t>231007200102</t>
  </si>
  <si>
    <t>231007200103</t>
  </si>
  <si>
    <t>231007200104</t>
  </si>
  <si>
    <t>231007200105</t>
  </si>
  <si>
    <t>231007200106</t>
  </si>
  <si>
    <t>231007200107</t>
  </si>
  <si>
    <t>231007200108</t>
  </si>
  <si>
    <t>231007200109</t>
  </si>
  <si>
    <t>231007200110</t>
  </si>
  <si>
    <t>231007200111</t>
  </si>
  <si>
    <t>231007200071</t>
  </si>
  <si>
    <t>231007200113</t>
  </si>
  <si>
    <t>231007200114</t>
  </si>
  <si>
    <t>231007200115</t>
  </si>
  <si>
    <t>231007200116</t>
  </si>
  <si>
    <t>231007200117</t>
  </si>
  <si>
    <t>231007200118</t>
  </si>
  <si>
    <t>231007200119</t>
  </si>
  <si>
    <t>231007200120</t>
  </si>
  <si>
    <t>231007200121</t>
  </si>
  <si>
    <t>231007200126</t>
  </si>
  <si>
    <t>231007200127</t>
  </si>
  <si>
    <t>231007200128</t>
  </si>
  <si>
    <t>231007200129</t>
  </si>
  <si>
    <t>231007200130</t>
  </si>
  <si>
    <t>231007200131</t>
  </si>
  <si>
    <t>231007200132</t>
  </si>
  <si>
    <t>231007200133</t>
  </si>
  <si>
    <t>231007200139</t>
  </si>
  <si>
    <t>231007200140</t>
  </si>
  <si>
    <t>231007200141</t>
  </si>
  <si>
    <t>231007200142</t>
  </si>
  <si>
    <t>231007200143</t>
  </si>
  <si>
    <t>231007203461</t>
  </si>
  <si>
    <t>231007200144</t>
  </si>
  <si>
    <t>231007200150</t>
  </si>
  <si>
    <t>231007200151</t>
  </si>
  <si>
    <t>231007200152</t>
  </si>
  <si>
    <t>231007200153</t>
  </si>
  <si>
    <t>231007200154</t>
  </si>
  <si>
    <t>231007200075</t>
  </si>
  <si>
    <t>231007200155</t>
  </si>
  <si>
    <t>231007200076</t>
  </si>
  <si>
    <t>231007200157</t>
  </si>
  <si>
    <t>231007200158</t>
  </si>
  <si>
    <t>231007200159</t>
  </si>
  <si>
    <t>231007200160</t>
  </si>
  <si>
    <t>231007200161</t>
  </si>
  <si>
    <t>231007200162</t>
  </si>
  <si>
    <t>231007200163</t>
  </si>
  <si>
    <t>231007200164</t>
  </si>
  <si>
    <t>231007200165</t>
  </si>
  <si>
    <t>231007200166</t>
  </si>
  <si>
    <t>231007200167</t>
  </si>
  <si>
    <t>231007200168</t>
  </si>
  <si>
    <t>231007200169</t>
  </si>
  <si>
    <t>231007200170</t>
  </si>
  <si>
    <t>231007200171</t>
  </si>
  <si>
    <t>231003200044</t>
  </si>
  <si>
    <t>231003200054</t>
  </si>
  <si>
    <t>231007200173</t>
  </si>
  <si>
    <t>231003200046</t>
  </si>
  <si>
    <t>231007200175</t>
  </si>
  <si>
    <t>231007200176</t>
  </si>
  <si>
    <t>231007200177</t>
  </si>
  <si>
    <t>231007200178</t>
  </si>
  <si>
    <t>231007200179</t>
  </si>
  <si>
    <t>231007200180</t>
  </si>
  <si>
    <t>231007200181</t>
  </si>
  <si>
    <t>231007200182</t>
  </si>
  <si>
    <t>231007200183</t>
  </si>
  <si>
    <t>231007200184</t>
  </si>
  <si>
    <t>231007200185</t>
  </si>
  <si>
    <t>231007200186</t>
  </si>
  <si>
    <t>231007200187</t>
  </si>
  <si>
    <t>231007200188</t>
  </si>
  <si>
    <t>231007200189</t>
  </si>
  <si>
    <t>231007200190</t>
  </si>
  <si>
    <t>231007200191</t>
  </si>
  <si>
    <t>231007200192</t>
  </si>
  <si>
    <t>231007200193</t>
  </si>
  <si>
    <t>231007200194</t>
  </si>
  <si>
    <t>231007200195</t>
  </si>
  <si>
    <t>231007200196</t>
  </si>
  <si>
    <t>231007200197</t>
  </si>
  <si>
    <t>231007200198</t>
  </si>
  <si>
    <t>231007200199</t>
  </si>
  <si>
    <t>231007200200</t>
  </si>
  <si>
    <t>231007200201</t>
  </si>
  <si>
    <t>231007200202</t>
  </si>
  <si>
    <t>231007200203</t>
  </si>
  <si>
    <t>231007200204</t>
  </si>
  <si>
    <t>231003200052</t>
  </si>
  <si>
    <t>231007200206</t>
  </si>
  <si>
    <t>231007200207</t>
  </si>
  <si>
    <t>231007200208</t>
  </si>
  <si>
    <t>231007200209</t>
  </si>
  <si>
    <t>231007200210</t>
  </si>
  <si>
    <t>231007200211</t>
  </si>
  <si>
    <t>231007200212</t>
  </si>
  <si>
    <t>231007200213</t>
  </si>
  <si>
    <t>231007200214</t>
  </si>
  <si>
    <t>231007200219</t>
  </si>
  <si>
    <t>231007200220</t>
  </si>
  <si>
    <t>231007200221</t>
  </si>
  <si>
    <t>231007200222</t>
  </si>
  <si>
    <t>231007200223</t>
  </si>
  <si>
    <t>231007200224</t>
  </si>
  <si>
    <t>231007200225</t>
  </si>
  <si>
    <t>231007200226</t>
  </si>
  <si>
    <t>231007200232</t>
  </si>
  <si>
    <t>231007200233</t>
  </si>
  <si>
    <t>231007200234</t>
  </si>
  <si>
    <t>231007200235</t>
  </si>
  <si>
    <t>231007200236</t>
  </si>
  <si>
    <t>231007200237</t>
  </si>
  <si>
    <t>231007200238</t>
  </si>
  <si>
    <t>231007200244</t>
  </si>
  <si>
    <t>231007200245</t>
  </si>
  <si>
    <t>231007200246</t>
  </si>
  <si>
    <t>231007200247</t>
  </si>
  <si>
    <t>231007200248</t>
  </si>
  <si>
    <t>231003200055</t>
  </si>
  <si>
    <t>231007200249</t>
  </si>
  <si>
    <t>231003200056</t>
  </si>
  <si>
    <t>126064200077</t>
  </si>
  <si>
    <t>231007200252</t>
  </si>
  <si>
    <t>231007200253</t>
  </si>
  <si>
    <t>231007200254</t>
  </si>
  <si>
    <t>231007200255</t>
  </si>
  <si>
    <t>231007200256</t>
  </si>
  <si>
    <t>231007200257</t>
  </si>
  <si>
    <t>231007200258</t>
  </si>
  <si>
    <t>231007200259</t>
  </si>
  <si>
    <t>231007200260</t>
  </si>
  <si>
    <t>231007200261</t>
  </si>
  <si>
    <t>231007200262</t>
  </si>
  <si>
    <t>231007200263</t>
  </si>
  <si>
    <t>231007200442</t>
  </si>
  <si>
    <t>231007200443</t>
  </si>
  <si>
    <t>231007200444</t>
  </si>
  <si>
    <t>231007200445</t>
  </si>
  <si>
    <t>231007200446</t>
  </si>
  <si>
    <t>231007200447</t>
  </si>
  <si>
    <t>231007200448</t>
  </si>
  <si>
    <t>231007200449</t>
  </si>
  <si>
    <t>231007200450</t>
  </si>
  <si>
    <t>231007200451</t>
  </si>
  <si>
    <t>231007200452</t>
  </si>
  <si>
    <t>231007200453</t>
  </si>
  <si>
    <t>231007200454</t>
  </si>
  <si>
    <t>231007200455</t>
  </si>
  <si>
    <t>231007200456</t>
  </si>
  <si>
    <t>231007200457</t>
  </si>
  <si>
    <t>231007200458</t>
  </si>
  <si>
    <t>231007200459</t>
  </si>
  <si>
    <t>231007200460</t>
  </si>
  <si>
    <t>231007200461</t>
  </si>
  <si>
    <t>231007200462</t>
  </si>
  <si>
    <t>231007200463</t>
  </si>
  <si>
    <t>231007200464</t>
  </si>
  <si>
    <t>231007200465</t>
  </si>
  <si>
    <t>231007200466</t>
  </si>
  <si>
    <t>231007200467</t>
  </si>
  <si>
    <t>231007200468</t>
  </si>
  <si>
    <t>231007200469</t>
  </si>
  <si>
    <t>231007200470</t>
  </si>
  <si>
    <t>231007200064</t>
  </si>
  <si>
    <t>231007200472</t>
  </si>
  <si>
    <t>231007200473</t>
  </si>
  <si>
    <t>231007200474</t>
  </si>
  <si>
    <t>231007200475</t>
  </si>
  <si>
    <t>231007200476</t>
  </si>
  <si>
    <t>231007200477</t>
  </si>
  <si>
    <t>231007200478</t>
  </si>
  <si>
    <t>231007200479</t>
  </si>
  <si>
    <t>231007200480</t>
  </si>
  <si>
    <t>231007200481</t>
  </si>
  <si>
    <t>231007200482</t>
  </si>
  <si>
    <t>231007200483</t>
  </si>
  <si>
    <t>231007200484</t>
  </si>
  <si>
    <t>231007200485</t>
  </si>
  <si>
    <t>231007200486</t>
  </si>
  <si>
    <t>231007200487</t>
  </si>
  <si>
    <t>231007200488</t>
  </si>
  <si>
    <t>231007200489</t>
  </si>
  <si>
    <t>231007200490</t>
  </si>
  <si>
    <t>231007200491</t>
  </si>
  <si>
    <t>231007200492</t>
  </si>
  <si>
    <t>231007200493</t>
  </si>
  <si>
    <t>231007200494</t>
  </si>
  <si>
    <t>231007200495</t>
  </si>
  <si>
    <t>231007200496</t>
  </si>
  <si>
    <t>231007200497</t>
  </si>
  <si>
    <t>231007200498</t>
  </si>
  <si>
    <t>231007200499</t>
  </si>
  <si>
    <t>231007200500</t>
  </si>
  <si>
    <t>231007200501</t>
  </si>
  <si>
    <t>231007200502</t>
  </si>
  <si>
    <t>231007200503</t>
  </si>
  <si>
    <t>231007200504</t>
  </si>
  <si>
    <t>231007200505</t>
  </si>
  <si>
    <t>231007200506</t>
  </si>
  <si>
    <t>231007200507</t>
  </si>
  <si>
    <t>231007200508</t>
  </si>
  <si>
    <t>231007200509</t>
  </si>
  <si>
    <t>231007200510</t>
  </si>
  <si>
    <t>231007200511</t>
  </si>
  <si>
    <t>231007200512</t>
  </si>
  <si>
    <t>231007200513</t>
  </si>
  <si>
    <t>231007200514</t>
  </si>
  <si>
    <t>231007200515</t>
  </si>
  <si>
    <t>231007200264</t>
  </si>
  <si>
    <t>231007200265</t>
  </si>
  <si>
    <t>231007200266</t>
  </si>
  <si>
    <t>231007200267</t>
  </si>
  <si>
    <t>231007200268</t>
  </si>
  <si>
    <t>231007200269</t>
  </si>
  <si>
    <t>231007200270</t>
  </si>
  <si>
    <t>231007200271</t>
  </si>
  <si>
    <t>231007200272</t>
  </si>
  <si>
    <t>231007200273</t>
  </si>
  <si>
    <t>231007200274</t>
  </si>
  <si>
    <t>231007200275</t>
  </si>
  <si>
    <t>231007200276</t>
  </si>
  <si>
    <t>231007200277</t>
  </si>
  <si>
    <t>231007200278</t>
  </si>
  <si>
    <t>231007200279</t>
  </si>
  <si>
    <t>231007200280</t>
  </si>
  <si>
    <t>231007200281</t>
  </si>
  <si>
    <t>231007200282</t>
  </si>
  <si>
    <t>231007200283</t>
  </si>
  <si>
    <t>231007200284</t>
  </si>
  <si>
    <t>231007200285</t>
  </si>
  <si>
    <t>231007200286</t>
  </si>
  <si>
    <t>231007200287</t>
  </si>
  <si>
    <t>231007200288</t>
  </si>
  <si>
    <t>231007200289</t>
  </si>
  <si>
    <t>231007200290</t>
  </si>
  <si>
    <t>231007200291</t>
  </si>
  <si>
    <t>231007200292</t>
  </si>
  <si>
    <t>231007200293</t>
  </si>
  <si>
    <t>231007200294</t>
  </si>
  <si>
    <t>231007200295</t>
  </si>
  <si>
    <t>231007200296</t>
  </si>
  <si>
    <t>231007200297</t>
  </si>
  <si>
    <t>231007200298</t>
  </si>
  <si>
    <t>231007200299</t>
  </si>
  <si>
    <t>231007200300</t>
  </si>
  <si>
    <t>231007200301</t>
  </si>
  <si>
    <t>231007200306</t>
  </si>
  <si>
    <t>231007200307</t>
  </si>
  <si>
    <t>231007200308</t>
  </si>
  <si>
    <t>231007200309</t>
  </si>
  <si>
    <t>231007200310</t>
  </si>
  <si>
    <t>231007200311</t>
  </si>
  <si>
    <t>231007200312</t>
  </si>
  <si>
    <t>231007200313</t>
  </si>
  <si>
    <t>231007200319</t>
  </si>
  <si>
    <t>231007200320</t>
  </si>
  <si>
    <t>231007200321</t>
  </si>
  <si>
    <t>231007200322</t>
  </si>
  <si>
    <t>231007200323</t>
  </si>
  <si>
    <t>231007200324</t>
  </si>
  <si>
    <t>231007200325</t>
  </si>
  <si>
    <t>231007200326</t>
  </si>
  <si>
    <t>231007200332</t>
  </si>
  <si>
    <t>231007200333</t>
  </si>
  <si>
    <t>231007200334</t>
  </si>
  <si>
    <t>231007200335</t>
  </si>
  <si>
    <t>231007200336</t>
  </si>
  <si>
    <t>231007200337</t>
  </si>
  <si>
    <t>231007200338</t>
  </si>
  <si>
    <t>231007200339</t>
  </si>
  <si>
    <t>231007200340</t>
  </si>
  <si>
    <t>231007200341</t>
  </si>
  <si>
    <t>231007200342</t>
  </si>
  <si>
    <t>231007200343</t>
  </si>
  <si>
    <t>231007200344</t>
  </si>
  <si>
    <t>231007200345</t>
  </si>
  <si>
    <t>231007200346</t>
  </si>
  <si>
    <t>231007200347</t>
  </si>
  <si>
    <t>231007200348</t>
  </si>
  <si>
    <t>231007200349</t>
  </si>
  <si>
    <t>231007200350</t>
  </si>
  <si>
    <t>231007200351</t>
  </si>
  <si>
    <t>231007200352</t>
  </si>
  <si>
    <t>231007200353</t>
  </si>
  <si>
    <t>231007200354</t>
  </si>
  <si>
    <t>231007200355</t>
  </si>
  <si>
    <t>231007200356</t>
  </si>
  <si>
    <t>231007200357</t>
  </si>
  <si>
    <t>231007200358</t>
  </si>
  <si>
    <t>231007200359</t>
  </si>
  <si>
    <t>231007200360</t>
  </si>
  <si>
    <t>231007200361</t>
  </si>
  <si>
    <t>231007200362</t>
  </si>
  <si>
    <t>231007200363</t>
  </si>
  <si>
    <t>231007200364</t>
  </si>
  <si>
    <t>231007200365</t>
  </si>
  <si>
    <t>231007200366</t>
  </si>
  <si>
    <t>231007200367</t>
  </si>
  <si>
    <t>231007200368</t>
  </si>
  <si>
    <t>231007200369</t>
  </si>
  <si>
    <t>231007200370</t>
  </si>
  <si>
    <t>231007200371</t>
  </si>
  <si>
    <t>231007200372</t>
  </si>
  <si>
    <t>231007200373</t>
  </si>
  <si>
    <t>231007200374</t>
  </si>
  <si>
    <t>231007200375</t>
  </si>
  <si>
    <t>231007200376</t>
  </si>
  <si>
    <t>231007200377</t>
  </si>
  <si>
    <t>231007200378</t>
  </si>
  <si>
    <t>231007200379</t>
  </si>
  <si>
    <t>231007200380</t>
  </si>
  <si>
    <t>231007200381</t>
  </si>
  <si>
    <t>231003200047</t>
  </si>
  <si>
    <t>231007200383</t>
  </si>
  <si>
    <t>231007200384</t>
  </si>
  <si>
    <t>231007200385</t>
  </si>
  <si>
    <t>231007200386</t>
  </si>
  <si>
    <t>231007200387</t>
  </si>
  <si>
    <t>231007200388</t>
  </si>
  <si>
    <t>231007200389</t>
  </si>
  <si>
    <t>231007200390</t>
  </si>
  <si>
    <t>231007200395</t>
  </si>
  <si>
    <t>231007200396</t>
  </si>
  <si>
    <t>231007200397</t>
  </si>
  <si>
    <t>231007200398</t>
  </si>
  <si>
    <t>231007200399</t>
  </si>
  <si>
    <t>231007200400</t>
  </si>
  <si>
    <t>231007200401</t>
  </si>
  <si>
    <t>231007200402</t>
  </si>
  <si>
    <t>231007200408</t>
  </si>
  <si>
    <t>231007200409</t>
  </si>
  <si>
    <t>231007200410</t>
  </si>
  <si>
    <t>231007200411</t>
  </si>
  <si>
    <t>231007200412</t>
  </si>
  <si>
    <t>231007200413</t>
  </si>
  <si>
    <t>231007200414</t>
  </si>
  <si>
    <t>231007200415</t>
  </si>
  <si>
    <t>231007200421</t>
  </si>
  <si>
    <t>231007200422</t>
  </si>
  <si>
    <t>231007200423</t>
  </si>
  <si>
    <t>231007200424</t>
  </si>
  <si>
    <t>231007200425</t>
  </si>
  <si>
    <t>231007200426</t>
  </si>
  <si>
    <t>231007200427</t>
  </si>
  <si>
    <t>231007200428</t>
  </si>
  <si>
    <t>231007200429</t>
  </si>
  <si>
    <t>231007200430</t>
  </si>
  <si>
    <t>231003200051</t>
  </si>
  <si>
    <t>231007200432</t>
  </si>
  <si>
    <t>231007200433</t>
  </si>
  <si>
    <t>231007200434</t>
  </si>
  <si>
    <t>231007200435</t>
  </si>
  <si>
    <t>231007200436</t>
  </si>
  <si>
    <t>231007200437</t>
  </si>
  <si>
    <t>231007200438</t>
  </si>
  <si>
    <t>231007200439</t>
  </si>
  <si>
    <t>231007200440</t>
  </si>
  <si>
    <t>231007200441</t>
  </si>
  <si>
    <t>231007200516</t>
  </si>
  <si>
    <t>231007200517</t>
  </si>
  <si>
    <t>231007200518</t>
  </si>
  <si>
    <t>231007200519</t>
  </si>
  <si>
    <t>231007200520</t>
  </si>
  <si>
    <t>231007200521</t>
  </si>
  <si>
    <t>231007200522</t>
  </si>
  <si>
    <t>231007200523</t>
  </si>
  <si>
    <t>231007200524</t>
  </si>
  <si>
    <t>231007200525</t>
  </si>
  <si>
    <t>231007200526</t>
  </si>
  <si>
    <t>231007200527</t>
  </si>
  <si>
    <t>231007200528</t>
  </si>
  <si>
    <t>231007200529</t>
  </si>
  <si>
    <t>231007200530</t>
  </si>
  <si>
    <t>231007200531</t>
  </si>
  <si>
    <t>231007200532</t>
  </si>
  <si>
    <t>231007200533</t>
  </si>
  <si>
    <t>231007200534</t>
  </si>
  <si>
    <t>231007200535</t>
  </si>
  <si>
    <t>231007200536</t>
  </si>
  <si>
    <t>231007200537</t>
  </si>
  <si>
    <t>231007200538</t>
  </si>
  <si>
    <t>231007200539</t>
  </si>
  <si>
    <t>231007200540</t>
  </si>
  <si>
    <t>231007200541</t>
  </si>
  <si>
    <t>231007200542</t>
  </si>
  <si>
    <t>231007200543</t>
  </si>
  <si>
    <t>231007200544</t>
  </si>
  <si>
    <t>231007200545</t>
  </si>
  <si>
    <t>231007200546</t>
  </si>
  <si>
    <t>231007200547</t>
  </si>
  <si>
    <t>231007200548</t>
  </si>
  <si>
    <t>231007200549</t>
  </si>
  <si>
    <t>231007200550</t>
  </si>
  <si>
    <t>231007200551</t>
  </si>
  <si>
    <t>231007203460</t>
  </si>
  <si>
    <t>231007200065</t>
  </si>
  <si>
    <t>231007200554</t>
  </si>
  <si>
    <t>231007200555</t>
  </si>
  <si>
    <t>231007200556</t>
  </si>
  <si>
    <t>231007200557</t>
  </si>
  <si>
    <t>231007200558</t>
  </si>
  <si>
    <t>231007200559</t>
  </si>
  <si>
    <t>231007200560</t>
  </si>
  <si>
    <t>231007200561</t>
  </si>
  <si>
    <t>231007200562</t>
  </si>
  <si>
    <t>231007200563</t>
  </si>
  <si>
    <t>231007200564</t>
  </si>
  <si>
    <t>231007200565</t>
  </si>
  <si>
    <t>231007200566</t>
  </si>
  <si>
    <t>231007200567</t>
  </si>
  <si>
    <t>231007200568</t>
  </si>
  <si>
    <t>231007200569</t>
  </si>
  <si>
    <t>231007200570</t>
  </si>
  <si>
    <t>231007200571</t>
  </si>
  <si>
    <t>231007200572</t>
  </si>
  <si>
    <t>231007200573</t>
  </si>
  <si>
    <t>231007200574</t>
  </si>
  <si>
    <t>231007200575</t>
  </si>
  <si>
    <t>231007200576</t>
  </si>
  <si>
    <t>231007200577</t>
  </si>
  <si>
    <t>231007200578</t>
  </si>
  <si>
    <t>236002200086</t>
  </si>
  <si>
    <t>236003200006</t>
  </si>
  <si>
    <t>236002200065</t>
  </si>
  <si>
    <t>232001200005</t>
  </si>
  <si>
    <t>236002200087</t>
  </si>
  <si>
    <t>104004200071</t>
  </si>
  <si>
    <t>236002200089</t>
  </si>
  <si>
    <t>236002200090</t>
  </si>
  <si>
    <t>236002200091</t>
  </si>
  <si>
    <t>236002200048</t>
  </si>
  <si>
    <t>236002200092</t>
  </si>
  <si>
    <t>236002200093</t>
  </si>
  <si>
    <t>236002200094</t>
  </si>
  <si>
    <t>236002200095</t>
  </si>
  <si>
    <t>236002200096</t>
  </si>
  <si>
    <t>236002200066</t>
  </si>
  <si>
    <t>236002200067</t>
  </si>
  <si>
    <t>236002200068</t>
  </si>
  <si>
    <t>236002200069</t>
  </si>
  <si>
    <t>236002200070</t>
  </si>
  <si>
    <t>236002200071</t>
  </si>
  <si>
    <t>236002200073</t>
  </si>
  <si>
    <t>236002200074</t>
  </si>
  <si>
    <t>236002200075</t>
  </si>
  <si>
    <t>236002200076</t>
  </si>
  <si>
    <t>236002200078</t>
  </si>
  <si>
    <t>236002200079</t>
  </si>
  <si>
    <t>236002200080</t>
  </si>
  <si>
    <t>236002200081</t>
  </si>
  <si>
    <t>236002200082</t>
  </si>
  <si>
    <t>236002200083</t>
  </si>
  <si>
    <t>236002200084</t>
  </si>
  <si>
    <t>236002200085</t>
  </si>
  <si>
    <t>107002200004</t>
  </si>
  <si>
    <t>088001200064</t>
  </si>
  <si>
    <t>088001200036</t>
  </si>
  <si>
    <t>088001200037</t>
  </si>
  <si>
    <t>088001200065</t>
  </si>
  <si>
    <t>088001200066</t>
  </si>
  <si>
    <t>088001200067</t>
  </si>
  <si>
    <t>088001200080</t>
  </si>
  <si>
    <t>088001200079</t>
  </si>
  <si>
    <t>088001200068</t>
  </si>
  <si>
    <t>088001200070</t>
  </si>
  <si>
    <t>088001200038</t>
  </si>
  <si>
    <t>088001200039</t>
  </si>
  <si>
    <t>088001200040</t>
  </si>
  <si>
    <t>017009100001</t>
  </si>
  <si>
    <t>017009100002</t>
  </si>
  <si>
    <t>017009100003</t>
  </si>
  <si>
    <t>193027200004</t>
  </si>
  <si>
    <t>193027200005</t>
  </si>
  <si>
    <t>193027200006</t>
  </si>
  <si>
    <t>193027200007</t>
  </si>
  <si>
    <t>193027200008</t>
  </si>
  <si>
    <t>193027200009</t>
  </si>
  <si>
    <t>088001200112</t>
  </si>
  <si>
    <t>088001200073</t>
  </si>
  <si>
    <t>107002200003</t>
  </si>
  <si>
    <t>088001200095</t>
  </si>
  <si>
    <t>088001200094</t>
  </si>
  <si>
    <t>088001200061</t>
  </si>
  <si>
    <t>088001200020</t>
  </si>
  <si>
    <t>088001200057</t>
  </si>
  <si>
    <t>088001200076</t>
  </si>
  <si>
    <t>193039200005</t>
  </si>
  <si>
    <t>088001200074</t>
  </si>
  <si>
    <t>017009100017</t>
  </si>
  <si>
    <t>107004200018</t>
  </si>
  <si>
    <t>193027200010</t>
  </si>
  <si>
    <t>193027200011</t>
  </si>
  <si>
    <t>UPGRADE00001</t>
  </si>
  <si>
    <t>UPGRADE00002</t>
  </si>
  <si>
    <t>UPGRADE00003</t>
  </si>
  <si>
    <t>UPGRADE00004</t>
  </si>
  <si>
    <t>UPGRADE00005</t>
  </si>
  <si>
    <t>UPGRADE00006</t>
  </si>
  <si>
    <t>UPGRADE00007</t>
  </si>
  <si>
    <t>UPGRADE00008</t>
  </si>
  <si>
    <t>UPGRADE00009</t>
  </si>
  <si>
    <t>UPGRADE00010</t>
  </si>
  <si>
    <t>UPGRADE00011</t>
  </si>
  <si>
    <t>UPGRADE00012</t>
  </si>
  <si>
    <t>UPGRADE00013</t>
  </si>
  <si>
    <t>UPGRADE00014</t>
  </si>
  <si>
    <t>UPGRADE00015</t>
  </si>
  <si>
    <t>UPGRADE00016</t>
  </si>
  <si>
    <t>088001200060</t>
  </si>
  <si>
    <t>088001200063</t>
  </si>
  <si>
    <t>UPGRADE00017</t>
  </si>
  <si>
    <t>UPGRADE00018</t>
  </si>
  <si>
    <t>UPGRADE00019</t>
  </si>
  <si>
    <t>UPGRADE00020</t>
  </si>
  <si>
    <t>UPGRADE00021</t>
  </si>
  <si>
    <t>UPGRADE00022</t>
  </si>
  <si>
    <t>UPGRADE00023</t>
  </si>
  <si>
    <t>UPGRADE00024</t>
  </si>
  <si>
    <t>UPGRADE00025</t>
  </si>
  <si>
    <t>UPGRADE00026</t>
  </si>
  <si>
    <t>UPGRADE00027</t>
  </si>
  <si>
    <t>088001200046</t>
  </si>
  <si>
    <t>088001200059</t>
  </si>
  <si>
    <t>088001200092</t>
  </si>
  <si>
    <t>088001200045</t>
  </si>
  <si>
    <t>088001200049</t>
  </si>
  <si>
    <t>088001200047</t>
  </si>
  <si>
    <t>088001200048</t>
  </si>
  <si>
    <t>088001200104</t>
  </si>
  <si>
    <t>088001200101</t>
  </si>
  <si>
    <t>088001200103</t>
  </si>
  <si>
    <t>193047200005</t>
  </si>
  <si>
    <t>126064200177</t>
  </si>
  <si>
    <t>193047200004</t>
  </si>
  <si>
    <t>193049200005</t>
  </si>
  <si>
    <t>088001200062</t>
  </si>
  <si>
    <t>088001200058</t>
  </si>
  <si>
    <t>088001200082</t>
  </si>
  <si>
    <t>088001200111</t>
  </si>
  <si>
    <t>088001200054</t>
  </si>
  <si>
    <t>017009100016</t>
  </si>
  <si>
    <t>107003200008</t>
  </si>
  <si>
    <t>088001200081</t>
  </si>
  <si>
    <t>UPGRADE00028</t>
  </si>
  <si>
    <t>UPGRADE00029</t>
  </si>
  <si>
    <t>UPGRADE00030</t>
  </si>
  <si>
    <t>UPGRADE00031</t>
  </si>
  <si>
    <t>UPGRADE00032</t>
  </si>
  <si>
    <t>UPGRADE00033</t>
  </si>
  <si>
    <t>UPGRADE00034</t>
  </si>
  <si>
    <t>UPGRADE00035</t>
  </si>
  <si>
    <t>UPGRADE00036</t>
  </si>
  <si>
    <t>UPGRADE00037</t>
  </si>
  <si>
    <t>UPGRADE00038</t>
  </si>
  <si>
    <t>193027200012</t>
  </si>
  <si>
    <t>193027200013</t>
  </si>
  <si>
    <t>193027200014</t>
  </si>
  <si>
    <t>193027200015</t>
  </si>
  <si>
    <t>193035200003</t>
  </si>
  <si>
    <t>193035200004</t>
  </si>
  <si>
    <t>107028200003</t>
  </si>
  <si>
    <t>107082200001</t>
  </si>
  <si>
    <t>088001200107</t>
  </si>
  <si>
    <t>088001200106</t>
  </si>
  <si>
    <t>107028200002</t>
  </si>
  <si>
    <t>088001200102</t>
  </si>
  <si>
    <t>088001200108</t>
  </si>
  <si>
    <t>107028200004</t>
  </si>
  <si>
    <t>107028200009</t>
  </si>
  <si>
    <t>193027200016</t>
  </si>
  <si>
    <t>193027200017</t>
  </si>
  <si>
    <t>193027200018</t>
  </si>
  <si>
    <t>193027200019</t>
  </si>
  <si>
    <t>193027200020</t>
  </si>
  <si>
    <t>193027200021</t>
  </si>
  <si>
    <t>193027200022</t>
  </si>
  <si>
    <t>193027200023</t>
  </si>
  <si>
    <t>193027200024</t>
  </si>
  <si>
    <t>193035200005</t>
  </si>
  <si>
    <t>193027200025</t>
  </si>
  <si>
    <t>107028200006</t>
  </si>
  <si>
    <t>193035200007</t>
  </si>
  <si>
    <t>107028200008</t>
  </si>
  <si>
    <t>193027200026</t>
  </si>
  <si>
    <t>193027200027</t>
  </si>
  <si>
    <t>193027200028</t>
  </si>
  <si>
    <t>193027200029</t>
  </si>
  <si>
    <t>193027200030</t>
  </si>
  <si>
    <t>193027200031</t>
  </si>
  <si>
    <t>193027200032</t>
  </si>
  <si>
    <t>193027200033</t>
  </si>
  <si>
    <t>193027200034</t>
  </si>
  <si>
    <t>193027200035</t>
  </si>
  <si>
    <t>193027200036</t>
  </si>
  <si>
    <t>107046200001</t>
  </si>
  <si>
    <t>193027200037</t>
  </si>
  <si>
    <t>193027200038</t>
  </si>
  <si>
    <t>193027200039</t>
  </si>
  <si>
    <t>193027200040</t>
  </si>
  <si>
    <t>193027200041</t>
  </si>
  <si>
    <t>193027200042</t>
  </si>
  <si>
    <t>193027200043</t>
  </si>
  <si>
    <t>193027200044</t>
  </si>
  <si>
    <t>193027200045</t>
  </si>
  <si>
    <t>193027200046</t>
  </si>
  <si>
    <t>193027200047</t>
  </si>
  <si>
    <t>193027200048</t>
  </si>
  <si>
    <t>193027200049</t>
  </si>
  <si>
    <t>193027200050</t>
  </si>
  <si>
    <t>193027200051</t>
  </si>
  <si>
    <t>193032200002</t>
  </si>
  <si>
    <t>193027200052</t>
  </si>
  <si>
    <t>193027200053</t>
  </si>
  <si>
    <t>193027200054</t>
  </si>
  <si>
    <t>193027200055</t>
  </si>
  <si>
    <t>193027200056</t>
  </si>
  <si>
    <t>193027200057</t>
  </si>
  <si>
    <t>193027200058</t>
  </si>
  <si>
    <t>193027200059</t>
  </si>
  <si>
    <t>193027200060</t>
  </si>
  <si>
    <t>UPGRADE00039</t>
  </si>
  <si>
    <t>UPGRADE00040</t>
  </si>
  <si>
    <t>UPGRADE00041</t>
  </si>
  <si>
    <t>UPGRADE00042</t>
  </si>
  <si>
    <t>UPGRADE00043</t>
  </si>
  <si>
    <t>UPGRADE00044</t>
  </si>
  <si>
    <t>UPGRADE00045</t>
  </si>
  <si>
    <t>UPGRADE00046</t>
  </si>
  <si>
    <t>UPGRADE00047</t>
  </si>
  <si>
    <t>UPGRADE00048</t>
  </si>
  <si>
    <t>UPGRADE00049</t>
  </si>
  <si>
    <t>UPGRADE00050</t>
  </si>
  <si>
    <t>UPGRADE00051</t>
  </si>
  <si>
    <t>UPGRADE00052</t>
  </si>
  <si>
    <t>UPGRADE00053</t>
  </si>
  <si>
    <t>UPGRADE00054</t>
  </si>
  <si>
    <t>193027200061</t>
  </si>
  <si>
    <t>193027200062</t>
  </si>
  <si>
    <t>193027200063</t>
  </si>
  <si>
    <t>193001200001</t>
  </si>
  <si>
    <t>193027200064</t>
  </si>
  <si>
    <t>193027200065</t>
  </si>
  <si>
    <t>193027200066</t>
  </si>
  <si>
    <t>193027200067</t>
  </si>
  <si>
    <t>193027200068</t>
  </si>
  <si>
    <t>126064200178</t>
  </si>
  <si>
    <t>126064200179</t>
  </si>
  <si>
    <t>107101200001</t>
  </si>
  <si>
    <t>193027200069</t>
  </si>
  <si>
    <t>193027200070</t>
  </si>
  <si>
    <t>193027200071</t>
  </si>
  <si>
    <t>193027200072</t>
  </si>
  <si>
    <t>UPGRADE00055</t>
  </si>
  <si>
    <t>UPGRADE00056</t>
  </si>
  <si>
    <t>UPGRADE00057</t>
  </si>
  <si>
    <t>UPGRADE00058</t>
  </si>
  <si>
    <t>UPGRADE00059</t>
  </si>
  <si>
    <t>UPGRADE00060</t>
  </si>
  <si>
    <t>UPGRADE00061</t>
  </si>
  <si>
    <t>UPGRADE00062</t>
  </si>
  <si>
    <t>UPGRADE00063</t>
  </si>
  <si>
    <t>UPGRADE00064</t>
  </si>
  <si>
    <t>UPGRADE00065</t>
  </si>
  <si>
    <t>UPGRADE00066</t>
  </si>
  <si>
    <t>UPGRADE00067</t>
  </si>
  <si>
    <t>UPGRADE00068</t>
  </si>
  <si>
    <t>UPGRADE00069</t>
  </si>
  <si>
    <t>UPGRADE00070</t>
  </si>
  <si>
    <t>017008200005</t>
  </si>
  <si>
    <t>107029200014</t>
  </si>
  <si>
    <t>017008200006</t>
  </si>
  <si>
    <t>193003200063</t>
  </si>
  <si>
    <t>107029200109</t>
  </si>
  <si>
    <t>UPGRADE00071</t>
  </si>
  <si>
    <t>UPGRADE00072</t>
  </si>
  <si>
    <t>UPGRADE00073</t>
  </si>
  <si>
    <t>UPGRADE00074</t>
  </si>
  <si>
    <t>074003200262</t>
  </si>
  <si>
    <t>074003200263</t>
  </si>
  <si>
    <t>074003200315</t>
  </si>
  <si>
    <t>074003200314</t>
  </si>
  <si>
    <t>199018200001</t>
  </si>
  <si>
    <t>106002200005</t>
  </si>
  <si>
    <t>126064200180</t>
  </si>
  <si>
    <t>231007201661</t>
  </si>
  <si>
    <t>231007201662</t>
  </si>
  <si>
    <t>231007201663</t>
  </si>
  <si>
    <t>231007201664</t>
  </si>
  <si>
    <t>199010200004</t>
  </si>
  <si>
    <t>074003200189</t>
  </si>
  <si>
    <t>047005200179</t>
  </si>
  <si>
    <t>074003200190</t>
  </si>
  <si>
    <t>074003200191</t>
  </si>
  <si>
    <t>071004200004</t>
  </si>
  <si>
    <t>071004200005</t>
  </si>
  <si>
    <t>126064200181</t>
  </si>
  <si>
    <t>231007201665</t>
  </si>
  <si>
    <t>126064200183</t>
  </si>
  <si>
    <t>126064200182</t>
  </si>
  <si>
    <t>231007201666</t>
  </si>
  <si>
    <t>234036200005</t>
  </si>
  <si>
    <t>234036200002</t>
  </si>
  <si>
    <t>234036200001</t>
  </si>
  <si>
    <t>UPGRADE00075</t>
  </si>
  <si>
    <t>UPGRADE00076</t>
  </si>
  <si>
    <t>UPGRADE00077</t>
  </si>
  <si>
    <t>UPGRADE00078</t>
  </si>
  <si>
    <t>UPGRADE00079</t>
  </si>
  <si>
    <t>UPGRADE00080</t>
  </si>
  <si>
    <t>UPGRADE00081</t>
  </si>
  <si>
    <t>UPGRADE00082</t>
  </si>
  <si>
    <t>UPGRADE00083</t>
  </si>
  <si>
    <t>UPGRADE00084</t>
  </si>
  <si>
    <t>UPGRADE00085</t>
  </si>
  <si>
    <t>UPGRADE00086</t>
  </si>
  <si>
    <t>UPGRADE00087</t>
  </si>
  <si>
    <t>UPGRADE00088</t>
  </si>
  <si>
    <t>UPGRADE00089</t>
  </si>
  <si>
    <t>UPGRADE00090</t>
  </si>
  <si>
    <t>UPGRADE00091</t>
  </si>
  <si>
    <t>UPGRADE00092</t>
  </si>
  <si>
    <t>UPGRADE00093</t>
  </si>
  <si>
    <t>UPGRADE00094</t>
  </si>
  <si>
    <t>UPGRADE00095</t>
  </si>
  <si>
    <t>UPGRADE00096</t>
  </si>
  <si>
    <t>UPGRADE00097</t>
  </si>
  <si>
    <t>UPGRADE00098</t>
  </si>
  <si>
    <t>UPGRADE00099</t>
  </si>
  <si>
    <t>UPGRADE00100</t>
  </si>
  <si>
    <t>UPGRADE00101</t>
  </si>
  <si>
    <t>UPGRADE00116</t>
  </si>
  <si>
    <t>UPGRADE00102</t>
  </si>
  <si>
    <t>UPGRADE00103</t>
  </si>
  <si>
    <t>UPGRADE00104</t>
  </si>
  <si>
    <t>UPGRADE00105</t>
  </si>
  <si>
    <t>UPGRADE00106</t>
  </si>
  <si>
    <t>UPGRADE00107</t>
  </si>
  <si>
    <t>UPGRADE00108</t>
  </si>
  <si>
    <t>UPGRADE00109</t>
  </si>
  <si>
    <t>UPGRADE00110</t>
  </si>
  <si>
    <t>UPGRADE00111</t>
  </si>
  <si>
    <t>UPGRADE00112</t>
  </si>
  <si>
    <t>UPGRADE00113</t>
  </si>
  <si>
    <t>UPGRADE00114</t>
  </si>
  <si>
    <t>UPGRADE00115</t>
  </si>
  <si>
    <t>074003200348</t>
  </si>
  <si>
    <t>074003200340</t>
  </si>
  <si>
    <t>074003200341</t>
  </si>
  <si>
    <t>074003200342</t>
  </si>
  <si>
    <t>074003200344</t>
  </si>
  <si>
    <t>230002200005</t>
  </si>
  <si>
    <t>074003200346</t>
  </si>
  <si>
    <t>CIFVFL-63 (C.I Foot Valve Flanged-PN16 -With Rubber Flap-2 1/2")</t>
  </si>
  <si>
    <t>CIFVFL-75 (C.I Foot Valve Flanged-PN16 -with Rubber Flap-3")</t>
  </si>
  <si>
    <t>CIFVFL-100 (C.I Foot Valve Flanged -PN16-with Rubber Flap-4")</t>
  </si>
  <si>
    <t>CIFVFL-150 (C.I Foot Valve Flanged -PN16-with Rubber Flap-6")</t>
  </si>
  <si>
    <t>CIFVFL-200 (C.I Foot Valve Flanged -PN16-with Rubber Flap-8")</t>
  </si>
  <si>
    <t>CIFVFL-250 (C.I Foot Valve Flanged -PN16-with Rubber Flap-10")</t>
  </si>
  <si>
    <t>CIFVFL-300 (C.I Foot Valve Flanged -PN16-with Rubber Flap-12")</t>
  </si>
  <si>
    <t>088001200096</t>
  </si>
  <si>
    <t>088001200097</t>
  </si>
  <si>
    <t>074003200073</t>
  </si>
  <si>
    <t>074003200086</t>
  </si>
  <si>
    <t>074003200139</t>
  </si>
  <si>
    <t>074003200251</t>
  </si>
  <si>
    <t>088002200011</t>
  </si>
  <si>
    <t>088002200013</t>
  </si>
  <si>
    <t>088002200012</t>
  </si>
  <si>
    <t>073012200011</t>
  </si>
  <si>
    <t>073012200013</t>
  </si>
  <si>
    <t>073012200009</t>
  </si>
  <si>
    <t>073012200005</t>
  </si>
  <si>
    <t>073012200003</t>
  </si>
  <si>
    <t>106066200002</t>
  </si>
  <si>
    <t>106066200003</t>
  </si>
  <si>
    <t>073012200006</t>
  </si>
  <si>
    <t>013020010002</t>
  </si>
  <si>
    <t>013020200011</t>
  </si>
  <si>
    <t>013019010011</t>
  </si>
  <si>
    <t>013019010009</t>
  </si>
  <si>
    <t>013019200014</t>
  </si>
  <si>
    <t>013019200009</t>
  </si>
  <si>
    <t>013019200019</t>
  </si>
  <si>
    <t>073018200038</t>
  </si>
  <si>
    <t>126064200184</t>
  </si>
  <si>
    <t>126064200185</t>
  </si>
  <si>
    <t>073018200004</t>
  </si>
  <si>
    <t>073018200009</t>
  </si>
  <si>
    <t>073018200051</t>
  </si>
  <si>
    <t>126064200186</t>
  </si>
  <si>
    <t>074003200087</t>
  </si>
  <si>
    <t>074003200232</t>
  </si>
  <si>
    <t>106015200001</t>
  </si>
  <si>
    <t>234034200001</t>
  </si>
  <si>
    <t>106015200002</t>
  </si>
  <si>
    <t>010008020004</t>
  </si>
  <si>
    <t>013019200041</t>
  </si>
  <si>
    <t>013019200042</t>
  </si>
  <si>
    <t>073018200052</t>
  </si>
  <si>
    <t>073017200007</t>
  </si>
  <si>
    <t>013019200044</t>
  </si>
  <si>
    <t>013019200047</t>
  </si>
  <si>
    <t>013019200048</t>
  </si>
  <si>
    <t>013019200051</t>
  </si>
  <si>
    <t>013019200036</t>
  </si>
  <si>
    <t>130004200013</t>
  </si>
  <si>
    <t>033019200003</t>
  </si>
  <si>
    <t>033019200002</t>
  </si>
  <si>
    <t>033013200002</t>
  </si>
  <si>
    <t>033019200005</t>
  </si>
  <si>
    <t>033014020006</t>
  </si>
  <si>
    <t>033020020003</t>
  </si>
  <si>
    <t>033015200002</t>
  </si>
  <si>
    <t>033021200001</t>
  </si>
  <si>
    <t>033015200003</t>
  </si>
  <si>
    <t>033022200001</t>
  </si>
  <si>
    <t>033016200001</t>
  </si>
  <si>
    <t>033022200002</t>
  </si>
  <si>
    <t>033032200002</t>
  </si>
  <si>
    <t>033039010008</t>
  </si>
  <si>
    <t>033033010016</t>
  </si>
  <si>
    <t>033040020002</t>
  </si>
  <si>
    <t>033039010009</t>
  </si>
  <si>
    <t>033040020003</t>
  </si>
  <si>
    <t>113002200001</t>
  </si>
  <si>
    <t>033041010017</t>
  </si>
  <si>
    <t>033035010037</t>
  </si>
  <si>
    <t>033042010022</t>
  </si>
  <si>
    <t>033035010038</t>
  </si>
  <si>
    <t>033042010023</t>
  </si>
  <si>
    <t>035001010033</t>
  </si>
  <si>
    <t>035002010007</t>
  </si>
  <si>
    <t>035002010008</t>
  </si>
  <si>
    <t>035007010016</t>
  </si>
  <si>
    <t>126064200219</t>
  </si>
  <si>
    <t>035008010010</t>
  </si>
  <si>
    <t>035003010030</t>
  </si>
  <si>
    <t>035004010018</t>
  </si>
  <si>
    <t>035004010019</t>
  </si>
  <si>
    <t>035009010013</t>
  </si>
  <si>
    <t>035010010015</t>
  </si>
  <si>
    <t>035010010016</t>
  </si>
  <si>
    <t>036001010019</t>
  </si>
  <si>
    <t>036002010007</t>
  </si>
  <si>
    <t>036002010008</t>
  </si>
  <si>
    <t>036007010008</t>
  </si>
  <si>
    <t>036008020003</t>
  </si>
  <si>
    <t>036008020004</t>
  </si>
  <si>
    <t>036003200001</t>
  </si>
  <si>
    <t>036003200002</t>
  </si>
  <si>
    <t>036003200003</t>
  </si>
  <si>
    <t>036003200004</t>
  </si>
  <si>
    <t>036010200001</t>
  </si>
  <si>
    <t>036008020005</t>
  </si>
  <si>
    <t>037001010012</t>
  </si>
  <si>
    <t>037001010013</t>
  </si>
  <si>
    <t>037002020003</t>
  </si>
  <si>
    <t>037004010005</t>
  </si>
  <si>
    <t>037003010009</t>
  </si>
  <si>
    <t>037003010010</t>
  </si>
  <si>
    <t>037007010018</t>
  </si>
  <si>
    <t>037008010007</t>
  </si>
  <si>
    <t>037008010008</t>
  </si>
  <si>
    <t>037013020002</t>
  </si>
  <si>
    <t>037013020003</t>
  </si>
  <si>
    <t>037013020004</t>
  </si>
  <si>
    <t>037009010016</t>
  </si>
  <si>
    <t>037010010021</t>
  </si>
  <si>
    <t>037010010022</t>
  </si>
  <si>
    <t>037015200002</t>
  </si>
  <si>
    <t>037016010009</t>
  </si>
  <si>
    <t>037016010010</t>
  </si>
  <si>
    <t>034001200003</t>
  </si>
  <si>
    <t>034007200001</t>
  </si>
  <si>
    <t>034002020005</t>
  </si>
  <si>
    <t>034008200002</t>
  </si>
  <si>
    <t>034002020006</t>
  </si>
  <si>
    <t>113033200013</t>
  </si>
  <si>
    <t>034003010004</t>
  </si>
  <si>
    <t>034009200001</t>
  </si>
  <si>
    <t>034004010005</t>
  </si>
  <si>
    <t>034004200001</t>
  </si>
  <si>
    <t>034003200003</t>
  </si>
  <si>
    <t>034009200002</t>
  </si>
  <si>
    <t>039001200003</t>
  </si>
  <si>
    <t>039001200004</t>
  </si>
  <si>
    <t>039001200005</t>
  </si>
  <si>
    <t>231007201672</t>
  </si>
  <si>
    <t>039001200006</t>
  </si>
  <si>
    <t>039001200007</t>
  </si>
  <si>
    <t>039001200008</t>
  </si>
  <si>
    <t>042002200027</t>
  </si>
  <si>
    <t>042001010026</t>
  </si>
  <si>
    <t>042002200031</t>
  </si>
  <si>
    <t>042002200025</t>
  </si>
  <si>
    <t>042001010027</t>
  </si>
  <si>
    <t>042001010020</t>
  </si>
  <si>
    <t>042001010023</t>
  </si>
  <si>
    <t>042001010038</t>
  </si>
  <si>
    <t>119044200001</t>
  </si>
  <si>
    <t>119003200001</t>
  </si>
  <si>
    <t>041008200001</t>
  </si>
  <si>
    <t>041006020007</t>
  </si>
  <si>
    <t>041008200009</t>
  </si>
  <si>
    <t>041006020006</t>
  </si>
  <si>
    <t>041008200010</t>
  </si>
  <si>
    <t>041008200011</t>
  </si>
  <si>
    <t>003015200002</t>
  </si>
  <si>
    <t>003015040003</t>
  </si>
  <si>
    <t>003015200004</t>
  </si>
  <si>
    <t>003015040005</t>
  </si>
  <si>
    <t>041001010022</t>
  </si>
  <si>
    <t>041006200003</t>
  </si>
  <si>
    <t>041006200004</t>
  </si>
  <si>
    <t>041006200005</t>
  </si>
  <si>
    <t>144003200007</t>
  </si>
  <si>
    <t>033013010048</t>
  </si>
  <si>
    <t>113012200064</t>
  </si>
  <si>
    <t>033019200001</t>
  </si>
  <si>
    <t>113012200009</t>
  </si>
  <si>
    <t>113001200074</t>
  </si>
  <si>
    <t>113001200015</t>
  </si>
  <si>
    <t>115007200003</t>
  </si>
  <si>
    <t>231007201673</t>
  </si>
  <si>
    <t>231007201674</t>
  </si>
  <si>
    <t>231007201675</t>
  </si>
  <si>
    <t>034004900003</t>
  </si>
  <si>
    <t>231007201676</t>
  </si>
  <si>
    <t>036025020001</t>
  </si>
  <si>
    <t>126064200220</t>
  </si>
  <si>
    <t>117001200001</t>
  </si>
  <si>
    <t>126064200221</t>
  </si>
  <si>
    <t>037015900001</t>
  </si>
  <si>
    <t>126064200222</t>
  </si>
  <si>
    <t>113004200007</t>
  </si>
  <si>
    <t>113004200010</t>
  </si>
  <si>
    <t>113002200011</t>
  </si>
  <si>
    <t>113002200014</t>
  </si>
  <si>
    <t>126064200223</t>
  </si>
  <si>
    <t>231007201677</t>
  </si>
  <si>
    <t>231007201678</t>
  </si>
  <si>
    <t>126064200224</t>
  </si>
  <si>
    <t>231007201679</t>
  </si>
  <si>
    <t>231007201680</t>
  </si>
  <si>
    <t>231007201681</t>
  </si>
  <si>
    <t>231007201682</t>
  </si>
  <si>
    <t>113007200131</t>
  </si>
  <si>
    <t>034004200005</t>
  </si>
  <si>
    <t>113009200003</t>
  </si>
  <si>
    <t>034004900010</t>
  </si>
  <si>
    <t>113008200019</t>
  </si>
  <si>
    <t>033034200002</t>
  </si>
  <si>
    <t>033034200001</t>
  </si>
  <si>
    <t>034004200013</t>
  </si>
  <si>
    <t>113009200013</t>
  </si>
  <si>
    <t>010004010009</t>
  </si>
  <si>
    <t>016001200020</t>
  </si>
  <si>
    <t>108004200003</t>
  </si>
  <si>
    <t>108004200004</t>
  </si>
  <si>
    <t>016001200096</t>
  </si>
  <si>
    <t>016001200097</t>
  </si>
  <si>
    <t>016001200098</t>
  </si>
  <si>
    <t>016001200099</t>
  </si>
  <si>
    <t>038001200004</t>
  </si>
  <si>
    <t>038001200006</t>
  </si>
  <si>
    <t>018009010001</t>
  </si>
  <si>
    <t>018009010007</t>
  </si>
  <si>
    <t>016003030002</t>
  </si>
  <si>
    <t>016003040021</t>
  </si>
  <si>
    <t>108005200005</t>
  </si>
  <si>
    <t>016001010006</t>
  </si>
  <si>
    <t>108005200006</t>
  </si>
  <si>
    <t>016001200025</t>
  </si>
  <si>
    <t>042002200020</t>
  </si>
  <si>
    <t>110004200001</t>
  </si>
  <si>
    <t>044001200001</t>
  </si>
  <si>
    <t>044001200002</t>
  </si>
  <si>
    <t>016001200006</t>
  </si>
  <si>
    <t>109001200008</t>
  </si>
  <si>
    <t>042002200038</t>
  </si>
  <si>
    <t>016001200024</t>
  </si>
  <si>
    <t>202001200003</t>
  </si>
  <si>
    <t>202001200002</t>
  </si>
  <si>
    <t>202001200001</t>
  </si>
  <si>
    <t>031005200003</t>
  </si>
  <si>
    <t>031005200002</t>
  </si>
  <si>
    <t>031005200001</t>
  </si>
  <si>
    <t>031005200007</t>
  </si>
  <si>
    <t>148001200004</t>
  </si>
  <si>
    <t>148001200002</t>
  </si>
  <si>
    <t>148001200003</t>
  </si>
  <si>
    <t>031005200011</t>
  </si>
  <si>
    <t>031006200002</t>
  </si>
  <si>
    <t>031006200001</t>
  </si>
  <si>
    <t>148002200003</t>
  </si>
  <si>
    <t>126064200232</t>
  </si>
  <si>
    <t>031006200005</t>
  </si>
  <si>
    <t>031006200010</t>
  </si>
  <si>
    <t>031006200007</t>
  </si>
  <si>
    <t>126064200233</t>
  </si>
  <si>
    <t>030003010063</t>
  </si>
  <si>
    <t>030003200005</t>
  </si>
  <si>
    <t>030003200004</t>
  </si>
  <si>
    <t>030010000001</t>
  </si>
  <si>
    <t>030003200007</t>
  </si>
  <si>
    <t>030004200001</t>
  </si>
  <si>
    <t>030004200005</t>
  </si>
  <si>
    <t>030004200003</t>
  </si>
  <si>
    <t>030005200002</t>
  </si>
  <si>
    <t>030005200004</t>
  </si>
  <si>
    <t>030005200001</t>
  </si>
  <si>
    <t>030006010003</t>
  </si>
  <si>
    <t>030006010009</t>
  </si>
  <si>
    <t>030008200016</t>
  </si>
  <si>
    <t>030008200017</t>
  </si>
  <si>
    <t>030008200020</t>
  </si>
  <si>
    <t>030008200021</t>
  </si>
  <si>
    <t>030008200018</t>
  </si>
  <si>
    <t>030008200019</t>
  </si>
  <si>
    <t>030020200003</t>
  </si>
  <si>
    <t>030020200004</t>
  </si>
  <si>
    <t>040011010001</t>
  </si>
  <si>
    <t>126064200225</t>
  </si>
  <si>
    <t>126064200226</t>
  </si>
  <si>
    <t>126064200227</t>
  </si>
  <si>
    <t>126064200228</t>
  </si>
  <si>
    <t>126064200229</t>
  </si>
  <si>
    <t>116036200006</t>
  </si>
  <si>
    <t>126064200230</t>
  </si>
  <si>
    <t>073015200009</t>
  </si>
  <si>
    <t>073015200010</t>
  </si>
  <si>
    <t>073015200003</t>
  </si>
  <si>
    <t>073016200018</t>
  </si>
  <si>
    <t>073016200013</t>
  </si>
  <si>
    <t>073015200004</t>
  </si>
  <si>
    <t>007006020016</t>
  </si>
  <si>
    <t>VALVE GATE 1/2" SCREW BRASS TYPE, PN 20</t>
  </si>
  <si>
    <t>VALVE GATE 1" SCREW BRASS TYPE, PN 20</t>
  </si>
  <si>
    <t>126064200296</t>
  </si>
  <si>
    <r>
      <t xml:space="preserve">Alarm Check Valve, Wet Type, 4" Size, Flange connection, with Basic Trim (1x Wet Trim, 2x Pressure Gauge, 1x Mechanical Gong Bell with Retard Chamber, &amp; 1x pressure Switch), UL Listed, Model  </t>
    </r>
    <r>
      <rPr>
        <b/>
        <sz val="11"/>
        <color rgb="FF000000"/>
        <rFont val="Calibri"/>
        <family val="2"/>
      </rPr>
      <t>(Model A)</t>
    </r>
  </si>
  <si>
    <r>
      <t xml:space="preserve">Alarm Check Valve, Wet Type, 6" Size, Flange connection, with Basic Trim (1x Wet Trim, 2x Pressure Gauge, 1x Mechanical Gong Bell with Retard Chamber, &amp; 1x pressure Switch), UL Listed, Model  </t>
    </r>
    <r>
      <rPr>
        <b/>
        <sz val="11"/>
        <color rgb="FF000000"/>
        <rFont val="Calibri"/>
        <family val="2"/>
      </rPr>
      <t>(Model A)</t>
    </r>
  </si>
  <si>
    <t>Air Maintenance Device.</t>
  </si>
  <si>
    <t>FFVLV23VETUL3000012</t>
  </si>
  <si>
    <t>FFVLV23VETUL3000013</t>
  </si>
  <si>
    <t>FFVLV23VETUL3000014</t>
  </si>
  <si>
    <t>FFVLV23VETUL3000015</t>
  </si>
  <si>
    <t>FFVLV23VETUL3000016</t>
  </si>
  <si>
    <t>FFVLV23VETUL3000017</t>
  </si>
  <si>
    <t>FFVLV23VETUL3000018</t>
  </si>
  <si>
    <t>FFVLV23VETUL3000019</t>
  </si>
  <si>
    <t>FFVLV23VETUL3000020</t>
  </si>
  <si>
    <t>FFVLV23VETUL3000003</t>
  </si>
  <si>
    <t>FFVLV23VETUL3000004</t>
  </si>
  <si>
    <t>FFVLVWFFLG10533001</t>
  </si>
  <si>
    <t>FFVLVWFFLG10533002</t>
  </si>
  <si>
    <t>FFVLV23VETUL3000007</t>
  </si>
  <si>
    <t>FFVLVWFFLG10533003</t>
  </si>
  <si>
    <t>FFVLVWFFLG10533004</t>
  </si>
  <si>
    <t>FFVLV23VETUL3000010</t>
  </si>
  <si>
    <t>FFVLV23VETUL3000011</t>
  </si>
  <si>
    <t>FFFAL04CPL040098003N</t>
  </si>
  <si>
    <t>FFFAL04CPL040098006N</t>
  </si>
  <si>
    <t>FFFAL04CPL040098007N</t>
  </si>
  <si>
    <t>FFFAL04CPL040098009N</t>
  </si>
  <si>
    <t>FFFAL04SRN160098006</t>
  </si>
  <si>
    <t>FFFAL04SRN160098009</t>
  </si>
  <si>
    <t>FFFAL04SRN160023002</t>
  </si>
  <si>
    <t>FFFAL04DTS091098009</t>
  </si>
  <si>
    <t>FFSSY05SPU1PARA30340</t>
  </si>
  <si>
    <t>FFSSY05SPU1PARA3031</t>
  </si>
  <si>
    <t>FFSSY05SPUPARA33003</t>
  </si>
  <si>
    <t>FFSSY05SPU1PARA3041</t>
  </si>
  <si>
    <t>FFSSY05SPU1PARA5702</t>
  </si>
  <si>
    <t>FFSSY05SPU1PARA3032</t>
  </si>
  <si>
    <t>FFSSY05SPUPARA33020</t>
  </si>
  <si>
    <t>FFSSY05SPU1PARA3132</t>
  </si>
  <si>
    <t>FFSSY05SPP1PARA30012</t>
  </si>
  <si>
    <t>FFSSY05SPU1PARA3033</t>
  </si>
  <si>
    <t>FFSSY05SPU1PARA3040</t>
  </si>
  <si>
    <t>FFSSY05SPU1PARA3038</t>
  </si>
  <si>
    <t>FFSSY05SPU1PARA3039</t>
  </si>
  <si>
    <t>FFSSY05SPU1PARA3034</t>
  </si>
  <si>
    <t>FFSSY05SPU1PARA3042</t>
  </si>
  <si>
    <t>FFSSY05SPU1PARA1034</t>
  </si>
  <si>
    <t>FFSSY05SPCPARA33007</t>
  </si>
  <si>
    <t>FFSSY05SPCPARA33003</t>
  </si>
  <si>
    <t>FFSSY05SPU1PARA3035</t>
  </si>
  <si>
    <t>FFSSY05SPU1PARA3037</t>
  </si>
  <si>
    <t>FFSSY05SPU1PARA3012</t>
  </si>
  <si>
    <t>FFSSY05SPU1PARA3036</t>
  </si>
  <si>
    <t>FFSSY05SPU1PARA3079</t>
  </si>
  <si>
    <t>FFSSY05SPU1PARA3093</t>
  </si>
  <si>
    <t>FFSSY05SPU1PARA3010</t>
  </si>
  <si>
    <t>FFSSY05SPU1PARA3011</t>
  </si>
  <si>
    <t>FFSSY05SPU1PARA3020</t>
  </si>
  <si>
    <t>FFSSY05SPU1PARA3022</t>
  </si>
  <si>
    <t>FFVLV23ALV0PAR480031</t>
  </si>
  <si>
    <t>FFVLV23ALV0PARA10031</t>
  </si>
  <si>
    <t>FFVLV23ALV020163124</t>
  </si>
  <si>
    <t>FFVLV23ANG040098006</t>
  </si>
  <si>
    <t>FFVLV23ANG040098008</t>
  </si>
  <si>
    <t>FFFAL04BEL021198003</t>
  </si>
  <si>
    <t>FFCAB03BRN030132004</t>
  </si>
  <si>
    <t>FFCAB03BRN030132006</t>
  </si>
  <si>
    <t>FFCAB03BRN030132108</t>
  </si>
  <si>
    <t>FFFAL04CPL040098015</t>
  </si>
  <si>
    <t>FFFAL04BKG030098012</t>
  </si>
  <si>
    <t>FFVLV23FDCGFDC98001</t>
  </si>
  <si>
    <t>FFVLV23ALV020098001</t>
  </si>
  <si>
    <t>FFVLV23ALV020098003</t>
  </si>
  <si>
    <t>FFSSY05ESP010016001</t>
  </si>
  <si>
    <t>FFSSY05ESP010016003</t>
  </si>
  <si>
    <t>FFVLV23ITD130V43001</t>
  </si>
  <si>
    <t>FFVLV23ITD131163112</t>
  </si>
  <si>
    <t>FFVLV23ITD130V43002</t>
  </si>
  <si>
    <t>FFFAL04CPLHAW273050</t>
  </si>
  <si>
    <t>FFFAL04CPLABRT00021</t>
  </si>
  <si>
    <t>FFFAL04CPLMNU273050</t>
  </si>
  <si>
    <t>FFFAL04CPLAANC00021</t>
  </si>
  <si>
    <t>FFFAL04SUN1701VMP2</t>
  </si>
  <si>
    <t>FFVLV23GTV120111154</t>
  </si>
  <si>
    <t>FFVLV23GTV120111021</t>
  </si>
  <si>
    <t>FFVLV23GTV120111164</t>
  </si>
  <si>
    <t>FFVLV23GTV120111180</t>
  </si>
  <si>
    <t>FFVLV23GTV120111018</t>
  </si>
  <si>
    <t>FFVLV23GTV120111193</t>
  </si>
  <si>
    <t>FFVLV23GTV120111201</t>
  </si>
  <si>
    <t>FFVLV23GTV120111157</t>
  </si>
  <si>
    <t>FFVLV23GTV120111163</t>
  </si>
  <si>
    <t>FFVLV23GTV120111168</t>
  </si>
  <si>
    <t>FFVLV23GTV120111182</t>
  </si>
  <si>
    <t>FFVLV23GTV120111188</t>
  </si>
  <si>
    <t>FFVLV23GTV120111196</t>
  </si>
  <si>
    <t>FFVLV23GTV120111204</t>
  </si>
  <si>
    <t>FFVLV23GTV120111042</t>
  </si>
  <si>
    <t>FFVLV23GTV120111051</t>
  </si>
  <si>
    <t>FFVLV23GTV120000014</t>
  </si>
  <si>
    <t>FFVLV23GTV120000015</t>
  </si>
  <si>
    <t>FFVLV23GTV120111098</t>
  </si>
  <si>
    <t>FFVLV23GTV120111123</t>
  </si>
  <si>
    <t>FFVLV23GTV120111141</t>
  </si>
  <si>
    <t>FFVLV23GTV120111048</t>
  </si>
  <si>
    <t>FFVLV23GTV120111057</t>
  </si>
  <si>
    <t>FFVLV23GTV120111070</t>
  </si>
  <si>
    <t>FFVLV23GTV120111086</t>
  </si>
  <si>
    <t>FFVLV23GTV120111104</t>
  </si>
  <si>
    <t>FFVLV23CHV080000111</t>
  </si>
  <si>
    <t>FFVLV23CHV080001103</t>
  </si>
  <si>
    <t>FFVLV23CHV080000112</t>
  </si>
  <si>
    <t>FFVLV23CHV080000103</t>
  </si>
  <si>
    <t>FFVLV23CHV080000115</t>
  </si>
  <si>
    <t>FFVLV23CHV080000116</t>
  </si>
  <si>
    <t>FFVLV23CHV080000118</t>
  </si>
  <si>
    <t>FFVLV23CHV080111013</t>
  </si>
  <si>
    <t>FFVLV23CHV080111032</t>
  </si>
  <si>
    <t>FFVLV23CHV080111033</t>
  </si>
  <si>
    <t>FFVLV23CHV080111014</t>
  </si>
  <si>
    <t>FFVLV23CHV080111038</t>
  </si>
  <si>
    <t>FFVLV23CHV080111040</t>
  </si>
  <si>
    <t>FFVLV23CHV080111042</t>
  </si>
  <si>
    <t>FFVLV23BTF070111080</t>
  </si>
  <si>
    <t>FFVLV23BTF070111082</t>
  </si>
  <si>
    <t>FFVLV23BTF070000011</t>
  </si>
  <si>
    <t>FFVLV23BTF070000001</t>
  </si>
  <si>
    <t>FFVLV23BTF070000020</t>
  </si>
  <si>
    <t>FFVLV23BTF070000024</t>
  </si>
  <si>
    <t>FFVLV23BTF070149010</t>
  </si>
  <si>
    <t>FFSSY05WFS060UL6002</t>
  </si>
  <si>
    <t>FFSSY05WFS200UL6007</t>
  </si>
  <si>
    <t>FFVLV23YST1901UL003</t>
  </si>
  <si>
    <t>FFVLV23YST1901UL004</t>
  </si>
  <si>
    <t>FFVLV23YST1901UL005</t>
  </si>
  <si>
    <t>FFVLV23YST1901UL006</t>
  </si>
  <si>
    <t>FFVLV23YST1901UL007</t>
  </si>
  <si>
    <t>FFVLV23YST1901UL008</t>
  </si>
  <si>
    <t>FFVLV23YST1901UL009</t>
  </si>
  <si>
    <t>FFVLV23YST1901UL010</t>
  </si>
  <si>
    <t>FFVLV23YST1121UL001</t>
  </si>
  <si>
    <t>FFVLV23ALV020163006</t>
  </si>
  <si>
    <t>FFVLV23SWS270128004</t>
  </si>
  <si>
    <t>FFVLV23SWS270128003</t>
  </si>
  <si>
    <t>FFVLV23HYD010000032</t>
  </si>
  <si>
    <t>FFVLV23HYD060000036</t>
  </si>
  <si>
    <t>GMAX Pump Vertical Multistage Jockey, 2900 RPM, 380/415V, 50HZ With Base Included</t>
  </si>
  <si>
    <t>GMAX Pump Vertical Multistage Jockey, 3500 RPM, 380V, 60HZ With Base Included</t>
  </si>
  <si>
    <t>TORNATECH Control Panel With NEMA2 Encl. For Jockey Pump DOL Starter 380/415V, 50HZ, UL Approved</t>
  </si>
  <si>
    <t>TORNATECH Control Panel With NEMA2 Encl. For Jockey Pump DOL Starter 380V, 60HZ, UL Approved</t>
  </si>
  <si>
    <t>Upon Request</t>
  </si>
  <si>
    <t>Angle Hose Valve (Cast Brass)</t>
  </si>
  <si>
    <t>Pressure Restricting Angle Hose Valve (Cast Brass)</t>
  </si>
  <si>
    <t>Angle Hose Valve (Chrome Finishing)</t>
  </si>
  <si>
    <t>Pressure Restricting Angle Hose Valve (Chrome Finishing)</t>
  </si>
  <si>
    <t>Cylinder Brackets</t>
  </si>
  <si>
    <t>Wall Mounted Cylinder Rack Kit per cylinder, including 2 pcs wall mounted channel, 2 sets cylinder mounting straps and bolt, for 16.6,16.7,28.3L Cylinder, PC02-229, Part 811.106.601</t>
  </si>
  <si>
    <t>Wall Mounted Cylinder Rack Kit per cylinder, including 2 pcs wall mounted channel, 2 sets cylinder mounting straps and bolt, for 40L GB Cylinder, PC02-260, Part 811.106.602</t>
  </si>
  <si>
    <t>Wall Mounted Cylinder Rack Kit per cylinder, including 2 pcs wall mounted channel, 2 sets cylinder mounting straps and bolt, for 50, 60, 70, 80L GB Cylinder, PC02-312, Part 811.106.603</t>
  </si>
  <si>
    <t>Wall Mounted Cylinder Rack Kit per cylinder, including 2 pcs wall mounted channel, 2 sets cylinder mounting straps and bolt, for 40, 50, 60, 70, 80L TPED Cylinder &amp; 49, 62, 80L DOT Cylinder, PC02-324, Part 811.106.604</t>
  </si>
  <si>
    <t>Wall Mounted Cylinder Rack Kit per cylinder, including 2 pcs wall mounted channel, 2 sets cylinder mounting straps and bolt, for 90, 100, 120, 150, 170L GB Cylinder, &amp; 90, 100, 120, 150L TPED Cylidner, &amp; 52, 103, 106, 147, 153L DOT Cylinder, PC02-406, Part 811.106.605</t>
  </si>
  <si>
    <t>Wall Mounted Cylinder Rack Kit per cylinder, including 2 pcs wall mounted channel, 2 sets cylinder mounting straps and bolt, for 160,170,180L TPED Cylinder, PC02-462, Part 811.106.606</t>
  </si>
  <si>
    <t>HFC227ea Clean Agent, UL Listed and FM Approved, Per Kg.</t>
  </si>
  <si>
    <t>Electrical Actuator (Removable) TLX with Manual Actuator, Part 811.101.060</t>
  </si>
  <si>
    <t>Discharge Hose for Cylinder Valve Size Ø33mm, 90° Elbow, L= 550 mm, Part 881.102.001</t>
  </si>
  <si>
    <t>Discharge Hose for Cylinder Valve Size Ø49mm, 90° Elbow, L= 700 mm, Part 881.102.002</t>
  </si>
  <si>
    <t>Manifold Check Valve for Cylinder Valve Size Ø33mm, Part 811.103.001</t>
  </si>
  <si>
    <t>Manifold Check Valve for Cylinder Valve Size Ø49mm, Part 811.103.002</t>
  </si>
  <si>
    <t>Inside Warning Sign, Part 811.108.104</t>
  </si>
  <si>
    <t>Outside Warning Sign, Part 811.108.105</t>
  </si>
  <si>
    <t>Low Pressure Switch for 360 PSI System</t>
  </si>
  <si>
    <t>Low Pressure Switch for 600 PSI System</t>
  </si>
  <si>
    <t>UL HFC227ea System 360PSI &amp; 600PSI</t>
  </si>
  <si>
    <t xml:space="preserve"> 360 PSI CYLINDERS</t>
  </si>
  <si>
    <t>Discharge Pressure Switch SYK101, Part 811.108.008</t>
  </si>
  <si>
    <t>Discharge Nozzles, Brass, 180º, 3/8", Part 811.104.0XX</t>
  </si>
  <si>
    <t>Discharge Nozzles, Brass, 180º, 1/2" , Part 811.104.1XX</t>
  </si>
  <si>
    <t>Discharge Nozzles, Brass, 180º, 3/4" , Part 811.104.2XX</t>
  </si>
  <si>
    <t>Discharge Nozzles, Brass, 180º, 1" , Part 811.104.3XX</t>
  </si>
  <si>
    <t>Discharge Nozzles, Brass, 180º, 1-1/4" , Part 811.104.4XX</t>
  </si>
  <si>
    <t>Discharge Nozzles, Brass, 180º, 1-1/2" , Part 811.104.5XX</t>
  </si>
  <si>
    <t>Discharge Nozzles, Brass, 180º, 2" , Part 811.104.6XX</t>
  </si>
  <si>
    <t>Discharge Nozzles, Brass, 360º, 3/8", Part 811.114.0XX</t>
  </si>
  <si>
    <t>Discharge Nozzles, Brass, 360º, 1/2" , Part 811.114.1XX</t>
  </si>
  <si>
    <t>Discharge Nozzles, Brass, 360º, 3/4" , Part 811.114.2XX</t>
  </si>
  <si>
    <t>Discharge Nozzles, Brass, 360º, 1" , Part 811.114.3XX</t>
  </si>
  <si>
    <t>Discharge Nozzles, Brass, 360º, 1-1/4" , Part 811.114.4XX</t>
  </si>
  <si>
    <t>Discharge Nozzles, Brass, 360º, 1-1/2" , Part 811.114.5XX</t>
  </si>
  <si>
    <t>Discharge Nozzles, Brass, 360º, 2" , Part 811.114.6XX</t>
  </si>
  <si>
    <t>360º, DISCHARGE NOZZLE</t>
  </si>
  <si>
    <t>180º DISCHARGE NOZZLE</t>
  </si>
  <si>
    <t>Manual/Pneumatic Release Device, Part 811.101.065</t>
  </si>
  <si>
    <t>Pneumatic Release Device, Part 811.101.064</t>
  </si>
  <si>
    <t>Manual Release Device, Part 811.101.063</t>
  </si>
  <si>
    <t>Pilot Hose, DN6  L=400 mm, Part 811.102.003</t>
  </si>
  <si>
    <t>Pilot Hose, DN6  L=500 mm, Part 811.102.004</t>
  </si>
  <si>
    <t>Pilot Hose, DN6  L=700 mm, Part 811.102.005</t>
  </si>
  <si>
    <t>Pilot Hose Connector M12X1.5,  to connect two pilot hoses together. Part 811.111.002</t>
  </si>
  <si>
    <t>Pilot Hose Connector G1/8, to connect the pilot hose and actuator to pneumatically actuating other valves, Part 811.111.001</t>
  </si>
  <si>
    <t>Pilot Hose Connector NPT1/4, to connects the pilot hose to the discharge pressure switch, Part 811.111.003</t>
  </si>
  <si>
    <t>Pressure Switch Connector, to connect the pressure switch and the manifold joint, Part 811.111.004</t>
  </si>
  <si>
    <t>Bleed valve, at the location of the pneumatic actuator of the last slave container in Master and Slave System Configuration, Part 811.101.006</t>
  </si>
  <si>
    <t xml:space="preserve"> 600 PSI CYLINDERS</t>
  </si>
  <si>
    <t>3.4 Ltr Pilot Cylinder with Valve, Gauge and Pressure Reducer, Part 811.101.302</t>
  </si>
  <si>
    <t>Pilot Check Valve DN6, Part 811.103.003</t>
  </si>
  <si>
    <t>Wall Mounted Cylinder for Pilot Cylinder, Part 811.106.500</t>
  </si>
  <si>
    <t>Directional Valve, DN 25, Part 811.112.003</t>
  </si>
  <si>
    <t>Directional Valve, DN 32, Part 811.112.004</t>
  </si>
  <si>
    <t>Directional Valve, DN 40, Part 811.112.005</t>
  </si>
  <si>
    <t>Directional Valve, DN 50, Part 811.112.006</t>
  </si>
  <si>
    <t>Directional Valve, DN 65, Part 811.112.007</t>
  </si>
  <si>
    <t>Directional Valve, DN 80, Part 811.112.008</t>
  </si>
  <si>
    <t>Directional Valve, DN 100, Part 811.112.009</t>
  </si>
  <si>
    <t>Directional Valve, DN 125, Part 811.112.010</t>
  </si>
  <si>
    <t>Directional Valve, DN 150, Part 811.112.011</t>
  </si>
  <si>
    <t>LIFECO-UK HFC 227ea Cylinder 360 PSI storage Pressure, 16.6 L with Cylinder Valve Ø33mm, UL Listed, Part LF227SP-25-16.6C</t>
  </si>
  <si>
    <t>LIFECO-UK HFC 227ea Cylinder 360 PSI storage Pressure, 28.3 L with Cylinder Valve Ø33mm, UL Listed, Part LF227SP-25-28.3C</t>
  </si>
  <si>
    <t>LIFECO-UK HFC 227ea Cylinder 360 PSI storage Pressure, 40 L with Cylinder Valve Ø49mm, UL Listed, Part LF227SP-25-40M</t>
  </si>
  <si>
    <t>LIFECO-UK HFC 227ea Cylinder 360 PSI storage Pressure, 50 L with Cylinder Valve Ø49mm, UL Listed, Part LF227SP-25-50M</t>
  </si>
  <si>
    <t>LIFECO-UK HFC 227ea Cylinder 360 PSI storage Pressure, 60 L with Cylinder Valve Ø49mm, UL Listed, Part LF227SP-25-60M</t>
  </si>
  <si>
    <t>LIFECO-UK HFC 227ea Cylinder 360 PSI storage Pressure, 70 L with Cylinder Valve Ø49mm, UL Listed, Part LF227SP-25-70M</t>
  </si>
  <si>
    <t>LIFECO-UK HFC 227ea Cylinder 360 PSI storage Pressure, 80 L with Cylinder Valve Ø49mm, UL Listed, Part LF227SP-25-80M</t>
  </si>
  <si>
    <t>LIFECO-UK HFC 227ea Cylinder 360 PSI storage Pressure, 90 L with Cylinder Valve Ø49mm, UL Listed, Part LF227SP-25-90M</t>
  </si>
  <si>
    <t>LIFECO-UK HFC 227ea Cylinder 360 PSI storage Pressure, 100 L with Cylinder Valve Ø49mm, UL Listed, Part LF227SP-25-100M</t>
  </si>
  <si>
    <t>LIFECO-UK HFC 227ea Cylinder 360 PSI storage Pressure, 120 L with Cylinder Valve Ø49mm, UL Listed, Part LF227SP-25-120M</t>
  </si>
  <si>
    <t>LIFECO-UK HFC 227ea Cylinder 360 PSI storage Pressure, 150 L with Cylinder Valve Ø49mm, UL Listed, Part LF227SP-25-150M</t>
  </si>
  <si>
    <t>LIFECO-UK HFC 227ea Cylinder 360 PSI storage Pressure, 160 L with Cylinder Valve Ø49mm, UL Listed, Part LF227SP-25-160D</t>
  </si>
  <si>
    <t>LIFECO-UK HFC 227ea Cylinder 600 PSI storage Pressure, 16.6 L with Cylinder Valve Ø33mm, UL Listed, Part LF227SP-42-16.6C</t>
  </si>
  <si>
    <t>LIFECO-UK HFC 227ea Cylinder 600 PSI storage Pressure, 28.3 L with Cylinder Valve Ø33mm, UL Listed, Part LF227SP-42-28.3C</t>
  </si>
  <si>
    <t>LIFECO-UK HFC 227ea Cylinder 600 PSI storage Pressure, 40 L with Cylinder Valve Ø49mm, UL Listed, Part LF227SP-42-40M</t>
  </si>
  <si>
    <t>LIFECO-UK HFC 227ea Cylinder 600 PSI storage Pressure, 50 L with Cylinder Valve Ø49mm, UL Listed, Part LF227SP-42-50M</t>
  </si>
  <si>
    <t>LIFECO-UK HFC 227ea Cylinder 600 PSI storage Pressure, 60 L with Cylinder Valve Ø49mm, UL Listed, Part LF227SP-42-60M</t>
  </si>
  <si>
    <t>LIFECO-UK HFC 227ea Cylinder 600 PSI storage Pressure, 70 L with Cylinder Valve Ø49mm, UL Listed, Part LF227SP-42-70M</t>
  </si>
  <si>
    <t>LIFECO-UK HFC 227ea Cylinder 600 PSI storage Pressure, 80 L with Cylinder Valve Ø49mm, UL Listed, Part LF227SP-42-80M</t>
  </si>
  <si>
    <t>LIFECO-UK HFC 227ea Cylinder 600 PSI storage Pressure, 90 L with Cylinder Valve Ø49mm, UL Listed, Part LF227SP-42-90M</t>
  </si>
  <si>
    <t>LIFECO-UK HFC 227ea Cylinder 600 PSI storage Pressure, 100 L with Cylinder Valve Ø49mm, UL Listed, Part LF227SP-42-100M</t>
  </si>
  <si>
    <t>LIFECO-UK HFC 227ea Cylinder 600 PSI storage Pressure, 120 L with Cylinder Valve Ø49mm, UL Listed, Part LF227SP-42-120M</t>
  </si>
  <si>
    <t>LIFECO-UK HFC 227ea Cylinder 600 PSI storage Pressure, 150 L with Cylinder Valve Ø49mm, UL Listed, Part LF227SP-42-150M</t>
  </si>
  <si>
    <t>LIFECO-UK HFC 227ea Cylinder 600 PSI storage Pressure, 170 L with Cylinder Valve Ø49mm, UL Listed, Part LF227SP-42-170M</t>
  </si>
  <si>
    <t>SFFECO Item Code</t>
  </si>
  <si>
    <t>126064200400</t>
  </si>
  <si>
    <t>126064200401</t>
  </si>
  <si>
    <t>126064200402</t>
  </si>
  <si>
    <t>126064200403</t>
  </si>
  <si>
    <t>126064200404</t>
  </si>
  <si>
    <t>126064200405</t>
  </si>
  <si>
    <t>126064200412</t>
  </si>
  <si>
    <t>126064200413</t>
  </si>
  <si>
    <t>126064200414</t>
  </si>
  <si>
    <t>126064200415</t>
  </si>
  <si>
    <t>126064200416</t>
  </si>
  <si>
    <t>126064200422</t>
  </si>
  <si>
    <t>126064200423</t>
  </si>
  <si>
    <t>126064200424</t>
  </si>
  <si>
    <t>126064200425</t>
  </si>
  <si>
    <t>126064200426</t>
  </si>
  <si>
    <t>126064200427</t>
  </si>
  <si>
    <t>126064200433</t>
  </si>
  <si>
    <t>126064200434</t>
  </si>
  <si>
    <t>126064200435</t>
  </si>
  <si>
    <t>126064200436</t>
  </si>
  <si>
    <t>126064200437</t>
  </si>
  <si>
    <t>126064200438</t>
  </si>
  <si>
    <t>126064200439</t>
  </si>
  <si>
    <t>126064200446</t>
  </si>
  <si>
    <t>126064200447</t>
  </si>
  <si>
    <t>126064200448</t>
  </si>
  <si>
    <t>126064200449</t>
  </si>
  <si>
    <t>126064200450</t>
  </si>
  <si>
    <t>126064200456</t>
  </si>
  <si>
    <t>126064200457</t>
  </si>
  <si>
    <t>126064200458</t>
  </si>
  <si>
    <t>126064200459</t>
  </si>
  <si>
    <t>126064200460</t>
  </si>
  <si>
    <t>126064200461</t>
  </si>
  <si>
    <t>126064200462</t>
  </si>
  <si>
    <t>126064200467</t>
  </si>
  <si>
    <t>126064200468</t>
  </si>
  <si>
    <t>126064200469</t>
  </si>
  <si>
    <t>126064200470</t>
  </si>
  <si>
    <t>126064200471</t>
  </si>
  <si>
    <t>126064200472</t>
  </si>
  <si>
    <t>126064200473</t>
  </si>
  <si>
    <t>126064200474</t>
  </si>
  <si>
    <t>126064200475</t>
  </si>
  <si>
    <t>126064200476</t>
  </si>
  <si>
    <t>126064200477</t>
  </si>
  <si>
    <t>126064200478</t>
  </si>
  <si>
    <t>126064200479</t>
  </si>
  <si>
    <t>126064200480</t>
  </si>
  <si>
    <t>126064200481</t>
  </si>
  <si>
    <t>126064200482</t>
  </si>
  <si>
    <t>126064200483</t>
  </si>
  <si>
    <t>126064200484</t>
  </si>
  <si>
    <t>126064200485</t>
  </si>
  <si>
    <t>126064200486</t>
  </si>
  <si>
    <t>126064200487</t>
  </si>
  <si>
    <t>126064200488</t>
  </si>
  <si>
    <t>126064200489</t>
  </si>
  <si>
    <t>126064200490</t>
  </si>
  <si>
    <t>126064200491</t>
  </si>
  <si>
    <t>126064200492</t>
  </si>
  <si>
    <t>126064200493</t>
  </si>
  <si>
    <t>126064200494</t>
  </si>
  <si>
    <t>126064200495</t>
  </si>
  <si>
    <t>126064200496</t>
  </si>
  <si>
    <t>126064200497</t>
  </si>
  <si>
    <t>126064200498</t>
  </si>
  <si>
    <t>126064200499</t>
  </si>
  <si>
    <t>126064200500</t>
  </si>
  <si>
    <t>126064200501</t>
  </si>
  <si>
    <t>126064200502</t>
  </si>
  <si>
    <t>126064200503</t>
  </si>
  <si>
    <t>126064200504</t>
  </si>
  <si>
    <t>126064200505</t>
  </si>
  <si>
    <t>126064200506</t>
  </si>
  <si>
    <t>126064200507</t>
  </si>
  <si>
    <t>126064200508</t>
  </si>
  <si>
    <t>126064200509</t>
  </si>
  <si>
    <t>126064200510</t>
  </si>
  <si>
    <t>126064200511</t>
  </si>
  <si>
    <t>126064200512</t>
  </si>
  <si>
    <t>126064200513</t>
  </si>
  <si>
    <t>126064200514</t>
  </si>
  <si>
    <t>126064200515</t>
  </si>
  <si>
    <t>126064200516</t>
  </si>
  <si>
    <t>126064200517</t>
  </si>
  <si>
    <t>126064200518</t>
  </si>
  <si>
    <t>126064200519</t>
  </si>
  <si>
    <t>126064200520</t>
  </si>
  <si>
    <t>126064200521</t>
  </si>
  <si>
    <t>126064200522</t>
  </si>
  <si>
    <t>126064200523</t>
  </si>
  <si>
    <t>126064200524</t>
  </si>
  <si>
    <t>126064200525</t>
  </si>
  <si>
    <t>126064200526</t>
  </si>
  <si>
    <t>126064200527</t>
  </si>
  <si>
    <t>126064200528</t>
  </si>
  <si>
    <t>126064200529</t>
  </si>
  <si>
    <t>126064200530</t>
  </si>
  <si>
    <t>126064200531</t>
  </si>
  <si>
    <t>126064200532</t>
  </si>
  <si>
    <t>126064200533</t>
  </si>
  <si>
    <t>126064200534</t>
  </si>
  <si>
    <t>126064200535</t>
  </si>
  <si>
    <t>126064200536</t>
  </si>
  <si>
    <t>126064200537</t>
  </si>
  <si>
    <t>126064200538</t>
  </si>
  <si>
    <t>126064200539</t>
  </si>
  <si>
    <t>126064200540</t>
  </si>
  <si>
    <t>126064200541</t>
  </si>
  <si>
    <t>126064200542</t>
  </si>
  <si>
    <t>126064200543</t>
  </si>
  <si>
    <t>126064200544</t>
  </si>
  <si>
    <t>126064200545</t>
  </si>
  <si>
    <t>126064200546</t>
  </si>
  <si>
    <t>126064200547</t>
  </si>
  <si>
    <t>126064200548</t>
  </si>
  <si>
    <t>126064200549</t>
  </si>
  <si>
    <t>126064200550</t>
  </si>
  <si>
    <t>126064200551</t>
  </si>
  <si>
    <t>126064200552</t>
  </si>
  <si>
    <t>126064200553</t>
  </si>
  <si>
    <t>126064200554</t>
  </si>
  <si>
    <t>126064200555</t>
  </si>
  <si>
    <t>126064200556</t>
  </si>
  <si>
    <t>126064200557</t>
  </si>
  <si>
    <t>126064200558</t>
  </si>
  <si>
    <t>126064200559</t>
  </si>
  <si>
    <t>126064200560</t>
  </si>
  <si>
    <t>126064200561</t>
  </si>
  <si>
    <t>126064200562</t>
  </si>
  <si>
    <t>126064200563</t>
  </si>
  <si>
    <t>126064200564</t>
  </si>
  <si>
    <t>126064200565</t>
  </si>
  <si>
    <t>126064200566</t>
  </si>
  <si>
    <t>126064200567</t>
  </si>
  <si>
    <t>126064200568</t>
  </si>
  <si>
    <t>126064200569</t>
  </si>
  <si>
    <t>126064200570</t>
  </si>
  <si>
    <t>126064200571</t>
  </si>
  <si>
    <t>126064200572</t>
  </si>
  <si>
    <t>126064200573</t>
  </si>
  <si>
    <t>126064200574</t>
  </si>
  <si>
    <t>126064200575</t>
  </si>
  <si>
    <t>126064200576</t>
  </si>
  <si>
    <t>126064200577</t>
  </si>
  <si>
    <t>126064200578</t>
  </si>
  <si>
    <t>126064200579</t>
  </si>
  <si>
    <t>126064200580</t>
  </si>
  <si>
    <t>126064200581</t>
  </si>
  <si>
    <t>126064200582</t>
  </si>
  <si>
    <t>126064200583</t>
  </si>
  <si>
    <t>126064200584</t>
  </si>
  <si>
    <t>126064200585</t>
  </si>
  <si>
    <t>126064200586</t>
  </si>
  <si>
    <t>126064200587</t>
  </si>
  <si>
    <t>126064200588</t>
  </si>
  <si>
    <t>126064200589</t>
  </si>
  <si>
    <t>126064200590</t>
  </si>
  <si>
    <t>126064200591</t>
  </si>
  <si>
    <t>126064200592</t>
  </si>
  <si>
    <t>126064200593</t>
  </si>
  <si>
    <t>126064200594</t>
  </si>
  <si>
    <t>126064200595</t>
  </si>
  <si>
    <t>126064200596</t>
  </si>
  <si>
    <t>126064200597</t>
  </si>
  <si>
    <t>126064200598</t>
  </si>
  <si>
    <t>126064200599</t>
  </si>
  <si>
    <t>126064200600</t>
  </si>
  <si>
    <t>126064200601</t>
  </si>
  <si>
    <t>126064200602</t>
  </si>
  <si>
    <t>126064200603</t>
  </si>
  <si>
    <t>126064200604</t>
  </si>
  <si>
    <t>126064200605</t>
  </si>
  <si>
    <t>126064200606</t>
  </si>
  <si>
    <t>126064200607</t>
  </si>
  <si>
    <t>126064200608</t>
  </si>
  <si>
    <t>126064200609</t>
  </si>
  <si>
    <t>126064200610</t>
  </si>
  <si>
    <t>126064200611</t>
  </si>
  <si>
    <t>126064200612</t>
  </si>
  <si>
    <t>126064200613</t>
  </si>
  <si>
    <t>126064200614</t>
  </si>
  <si>
    <t>126064200615</t>
  </si>
  <si>
    <t>126064200616</t>
  </si>
  <si>
    <t>126064200617</t>
  </si>
  <si>
    <t>126064200618</t>
  </si>
  <si>
    <t>126064200619</t>
  </si>
  <si>
    <t>126064200620</t>
  </si>
  <si>
    <t>126064200621</t>
  </si>
  <si>
    <t>126064200622</t>
  </si>
  <si>
    <t>126064200623</t>
  </si>
  <si>
    <t>126064200624</t>
  </si>
  <si>
    <t>126064200625</t>
  </si>
  <si>
    <t>126064200626</t>
  </si>
  <si>
    <t>126064200627</t>
  </si>
  <si>
    <t>126064200628</t>
  </si>
  <si>
    <t>126064200629</t>
  </si>
  <si>
    <t>126064200630</t>
  </si>
  <si>
    <t>126064200631</t>
  </si>
  <si>
    <t>126064200632</t>
  </si>
  <si>
    <t>126064200633</t>
  </si>
  <si>
    <t>126064200634</t>
  </si>
  <si>
    <t>126064200635</t>
  </si>
  <si>
    <t>126064200636</t>
  </si>
  <si>
    <t>Brass Actuator Reset Tool</t>
  </si>
  <si>
    <t>Old Stock</t>
  </si>
  <si>
    <t>ValveBflyWfer2"w/T.Swtch 2305-200-LF, UL</t>
  </si>
  <si>
    <t>ValveBflyWfer3"w/T.Swtch 2305-200-LF, UL</t>
  </si>
  <si>
    <t>ValveBflyWfer4"w/T.Swtch 2305-200-LF, UL</t>
  </si>
  <si>
    <t>VlveBflyWfer8"w/T.Swtch 2305-200-LF, UL</t>
  </si>
  <si>
    <t>ValveBflyGrv2"w/T.Switch 2905-200-LF, UL</t>
  </si>
  <si>
    <t>ValveBflyGrv2.5"w/T.Switch 2905-200-LF, UL</t>
  </si>
  <si>
    <t>ValveBflyGrv3"w/T.Switch 2905-200-LF, UL</t>
  </si>
  <si>
    <t>ValveBflyGrv4"w/T.Switch 2905-200-LF, UL</t>
  </si>
  <si>
    <t>ValveBflyGrv6"w/T.Switch 2905-200-LF, UL</t>
  </si>
  <si>
    <t>Valve Gate OS&amp;Y 3"3299-200-GLF ,UL/FM</t>
  </si>
  <si>
    <t>Valve Gate NRS 3" 3288-200-FLF ,UL/FM</t>
  </si>
  <si>
    <t>Sprinkler Concealed 68°C SR ½” K5.6 White, Model LF007</t>
  </si>
  <si>
    <t>Sprinkler Concealed 68°C QR ½” K5.6 White, Model LF008</t>
  </si>
  <si>
    <t xml:space="preserve">Sprinkler Concealed 68°C SR ½” K5.6Chrome,Model LF007 </t>
  </si>
  <si>
    <t>Sprinkler Concealed 79°C SR ½” K5.6 White, Model LF007</t>
  </si>
  <si>
    <t>Sprinkler Con 79°C QR ½” K5.6 Chrome, Model LF008</t>
  </si>
  <si>
    <t xml:space="preserve">Sprinkler Con 79°C QR ½” K5.6 White,Model LF008 </t>
  </si>
  <si>
    <t>Sprinkler Con 68°C QR ½” K5.6 Chrome,W/Out Cover Model LF008</t>
  </si>
  <si>
    <t>Sprinkler Hor 68°C SR ½” K5.6 Chrome, Model LF001</t>
  </si>
  <si>
    <t>Sprinkler Hor 68°C QR ½” K5.6 Chrome, Model LF002</t>
  </si>
  <si>
    <t>Sprinkler Hor 79°C QR ½” K5.6 Chrome, Model LF002</t>
  </si>
  <si>
    <t>Sprinkler Pen 68°C SR ½” K5.6 Chrome, Model LF005</t>
  </si>
  <si>
    <t>Sprinkler Pen 68°C QR ½” K5.6 Chrome, Model LF006</t>
  </si>
  <si>
    <t>Sprinkler Pen 79°C QR ½” K5.6 Chrome, Model LF006</t>
  </si>
  <si>
    <t>Sprinkler Pen 93°C SR ½” K5.6 Chrome, Model LF005</t>
  </si>
  <si>
    <t>Sprinkler Upright 68°C SR ½” K5.6 Chrome, Model LF003</t>
  </si>
  <si>
    <t>Sprinkler Up 68°C QR ½” K5.6 Chrome, Model LF004</t>
  </si>
  <si>
    <t>Sprinkler Upright 93°C SR ½” K5.6 Chrome, Model LF003</t>
  </si>
  <si>
    <t>Sprinkler Up 79°C QR ½” K5.6 Chrome, Model LF004</t>
  </si>
  <si>
    <t>Sprinkler Up 93°C QR ½” K5.6 Chrome, Model LF004</t>
  </si>
  <si>
    <t>Sprinkler Pen 93°C QR ½” K5.6 Chrome, Model LF006</t>
  </si>
  <si>
    <t>Sprinkler Hor 93°C QR ½” K5.6 Chrome, Model LF002</t>
  </si>
  <si>
    <t>Sprinkler Hor 93°C SR ½” K5.6 Chrome, Model LF001</t>
  </si>
  <si>
    <t>Sprinkler Concealed 79°C SR ½” K5.6 Chrome, Model LF007</t>
  </si>
  <si>
    <t>Valve Gate NRS 2.5" 3288-250-FLF ,UL/FM</t>
  </si>
  <si>
    <t>Valve Gate NRS 6" 3288-250-FLF ,UL/FM</t>
  </si>
  <si>
    <t>Valve Gate OS&amp;Y 6" 3299-250-GLF ,UL/FM</t>
  </si>
  <si>
    <t>Water Flow Indicator - Saddle, Size 100mm, Model LF-JZA100</t>
  </si>
  <si>
    <t>Water Flow Indicator - Saddle, Size 150mm, Model LF-JZA150</t>
  </si>
  <si>
    <t>Water Flow Indicator - Saddle, Size 50mm, Model LF JZA50</t>
  </si>
  <si>
    <t>Water Flow Indicator - Saddle, Size 65mm, Model LF JZA65</t>
  </si>
  <si>
    <t>Water Flow Indicator - Thread, Size 25mm, Model LF JZ-Y-25</t>
  </si>
  <si>
    <t>FFVLV23BTF070000004</t>
  </si>
  <si>
    <t>FFVLV23BTF070000006</t>
  </si>
  <si>
    <t>FFVLV23BTF070000007</t>
  </si>
  <si>
    <t>FFVLV23BTF070000008</t>
  </si>
  <si>
    <t>FFVLV23BTF070111006</t>
  </si>
  <si>
    <t>FFVLV23BTF070111007</t>
  </si>
  <si>
    <t>FFVLV23BTF070111008</t>
  </si>
  <si>
    <t>FFVLV23BTF070111009</t>
  </si>
  <si>
    <t>FFVLV23BTF070111010</t>
  </si>
  <si>
    <t>FFVLV23GTV120111032</t>
  </si>
  <si>
    <t>FFVLV23GTV120111049</t>
  </si>
  <si>
    <t>FFSSY05SPC090133004</t>
  </si>
  <si>
    <t>FFSSY05SPC090133006</t>
  </si>
  <si>
    <t>FFSSY05SPC090133007</t>
  </si>
  <si>
    <t>FFSSY05SPC090133010</t>
  </si>
  <si>
    <t>FFSSY05SPC090133014</t>
  </si>
  <si>
    <t>FFSSY05SPC090133015</t>
  </si>
  <si>
    <t>FFSSY05SPC090163002</t>
  </si>
  <si>
    <t>FFSSY05SPH100133004</t>
  </si>
  <si>
    <t>FFSSY05SPH100133005</t>
  </si>
  <si>
    <t>FFSSY05SPH100133008</t>
  </si>
  <si>
    <t>FFSSY05SPP120133001</t>
  </si>
  <si>
    <t>FFSSY05SPP120133002</t>
  </si>
  <si>
    <t>FFSSY05SPP120133005</t>
  </si>
  <si>
    <t>FFSSY05SPP120133020</t>
  </si>
  <si>
    <t>FFSSY05SPU130133001</t>
  </si>
  <si>
    <t>FFSSY05SPU130133002</t>
  </si>
  <si>
    <t>FFSSY05SPU130133008</t>
  </si>
  <si>
    <t>FFSSY05SPU130133020</t>
  </si>
  <si>
    <t>FFSSY05SPU130133041</t>
  </si>
  <si>
    <t>FFSSY05SPU130133048</t>
  </si>
  <si>
    <t>FFSSY05SPU130133055</t>
  </si>
  <si>
    <t>FFSSY05SPU130133060</t>
  </si>
  <si>
    <t>FFSSY05SPU130133069</t>
  </si>
  <si>
    <t>FFVLV23GTV120111041</t>
  </si>
  <si>
    <t>FFVLV23GTV120111083</t>
  </si>
  <si>
    <t>FFVLV23GTV120111181</t>
  </si>
  <si>
    <t>FFSSY05WFS060076005</t>
  </si>
  <si>
    <t>FFSSY05WFS060076007</t>
  </si>
  <si>
    <t>FFSSY05WFS060076001</t>
  </si>
  <si>
    <t>FFSSY05WFS060076002</t>
  </si>
  <si>
    <t>FFSSY05WFS060076008</t>
  </si>
  <si>
    <t>Female Cap and Chain, 1.5" NST Size, Brass Made, Brass Finishing.</t>
  </si>
  <si>
    <t>Female Cap and Chain, 2.5" NST Size, Brass Made, Brass Finishing.</t>
  </si>
  <si>
    <t>Female Cap and Chain, 2.5" NST Size, Plastic Made, Red Colour Finishing.</t>
  </si>
  <si>
    <t>Male Cap and Chain, 2.5" NPT Size, Brass Made, Brass Finishing.</t>
  </si>
  <si>
    <t>Cap and Chain for Angle Hose Valve</t>
  </si>
  <si>
    <t>2.5AMP 24VDC, AUXILIARY POWER SUPPLY, RED, 220V MODEL FN-300X/220V</t>
  </si>
  <si>
    <t>4AMP 24VDC, AUXILIARY POWER SUPPLY, RED, 220V MODEL FN-400X/220V</t>
  </si>
  <si>
    <t>6AMP 24VDC, AUXILIARY POWER SUPPLY, RED, 220V MODEL FN-600X/220V</t>
  </si>
  <si>
    <t>10AMP 24VDC, AUXILIARY POWER SUPPLY, RED, 220V MODEL FN-1024X/220V</t>
  </si>
  <si>
    <t>231007203485</t>
  </si>
  <si>
    <t>231007203486</t>
  </si>
  <si>
    <t>231007203487</t>
  </si>
  <si>
    <t>231007203488</t>
  </si>
  <si>
    <t>231007203489</t>
  </si>
  <si>
    <t>231007203490</t>
  </si>
  <si>
    <t>231007203491</t>
  </si>
  <si>
    <t>231007203474</t>
  </si>
  <si>
    <t>231007203492</t>
  </si>
  <si>
    <t>231007203493</t>
  </si>
  <si>
    <t>231007203494</t>
  </si>
  <si>
    <t>Supplier Item Code</t>
  </si>
  <si>
    <t>231003200093</t>
  </si>
  <si>
    <t>231003200094</t>
  </si>
  <si>
    <t>231003200095</t>
  </si>
  <si>
    <t>231003200096</t>
  </si>
  <si>
    <t>231003200097</t>
  </si>
  <si>
    <t>231003200098</t>
  </si>
  <si>
    <t>231003200099</t>
  </si>
  <si>
    <t>231003200100</t>
  </si>
  <si>
    <t>231003200101</t>
  </si>
  <si>
    <t>231003200102</t>
  </si>
  <si>
    <t>231003200103</t>
  </si>
  <si>
    <t>231007203495</t>
  </si>
  <si>
    <t>231007203496</t>
  </si>
  <si>
    <t>231007203497</t>
  </si>
  <si>
    <t>231007203498</t>
  </si>
  <si>
    <t>231007203499</t>
  </si>
  <si>
    <t>231007203500</t>
  </si>
  <si>
    <t>231007203501</t>
  </si>
  <si>
    <t>231007203502</t>
  </si>
  <si>
    <t>231007203503</t>
  </si>
  <si>
    <t>231007203504</t>
  </si>
  <si>
    <t>231003200104</t>
  </si>
  <si>
    <t>231003200105</t>
  </si>
  <si>
    <t>231003200106</t>
  </si>
  <si>
    <t>231003200107</t>
  </si>
  <si>
    <t>231003200108</t>
  </si>
  <si>
    <t>231003200109</t>
  </si>
  <si>
    <t>231003200110</t>
  </si>
  <si>
    <t>231003200111</t>
  </si>
  <si>
    <t>231003200112</t>
  </si>
  <si>
    <t>231003200113</t>
  </si>
  <si>
    <t>231007200772</t>
  </si>
  <si>
    <t>231007200773</t>
  </si>
  <si>
    <t>231007200774</t>
  </si>
  <si>
    <t>231007200775</t>
  </si>
  <si>
    <t>126064200078</t>
  </si>
  <si>
    <t>231007200777</t>
  </si>
  <si>
    <t>231007200778</t>
  </si>
  <si>
    <t>231007200779</t>
  </si>
  <si>
    <t>231007200780</t>
  </si>
  <si>
    <t>231007200781</t>
  </si>
  <si>
    <t>231007200782</t>
  </si>
  <si>
    <t>231007200783</t>
  </si>
  <si>
    <t>231007200784</t>
  </si>
  <si>
    <t>231007200785</t>
  </si>
  <si>
    <t>231007200786</t>
  </si>
  <si>
    <t>231007200787</t>
  </si>
  <si>
    <t>231007200788</t>
  </si>
  <si>
    <t>231007200789</t>
  </si>
  <si>
    <t>231007200790</t>
  </si>
  <si>
    <t>231007200791</t>
  </si>
  <si>
    <t>231007200792</t>
  </si>
  <si>
    <t>231007200793</t>
  </si>
  <si>
    <t>231007200794</t>
  </si>
  <si>
    <t>231007200795</t>
  </si>
  <si>
    <t>231007200796</t>
  </si>
  <si>
    <t>231007200797</t>
  </si>
  <si>
    <t>231007200798</t>
  </si>
  <si>
    <t>231007200799</t>
  </si>
  <si>
    <t>231007200800</t>
  </si>
  <si>
    <t>231007200801</t>
  </si>
  <si>
    <t>231007200802</t>
  </si>
  <si>
    <t>231007200803</t>
  </si>
  <si>
    <t>231007200804</t>
  </si>
  <si>
    <t>231007200805</t>
  </si>
  <si>
    <t>231007200806</t>
  </si>
  <si>
    <t>231007200807</t>
  </si>
  <si>
    <t>126064200079</t>
  </si>
  <si>
    <t>126064200080</t>
  </si>
  <si>
    <t>126064200081</t>
  </si>
  <si>
    <t>126064200082</t>
  </si>
  <si>
    <t>126064200083</t>
  </si>
  <si>
    <t>126064200084</t>
  </si>
  <si>
    <t>231007200814</t>
  </si>
  <si>
    <t>231007200815</t>
  </si>
  <si>
    <t>231007200816</t>
  </si>
  <si>
    <t>231007200817</t>
  </si>
  <si>
    <t>231007200818</t>
  </si>
  <si>
    <t>231007200819</t>
  </si>
  <si>
    <t>231007200820</t>
  </si>
  <si>
    <t>231007200821</t>
  </si>
  <si>
    <t>231007200822</t>
  </si>
  <si>
    <t>231007200823</t>
  </si>
  <si>
    <t>231007200824</t>
  </si>
  <si>
    <t>231007200825</t>
  </si>
  <si>
    <t>231007200826</t>
  </si>
  <si>
    <t>231007200827</t>
  </si>
  <si>
    <t>231007200828</t>
  </si>
  <si>
    <t>231007200829</t>
  </si>
  <si>
    <t>231007200830</t>
  </si>
  <si>
    <t>231007200831</t>
  </si>
  <si>
    <t>231007200832</t>
  </si>
  <si>
    <t>231007200833</t>
  </si>
  <si>
    <t>231007200834</t>
  </si>
  <si>
    <t>231007200835</t>
  </si>
  <si>
    <t>231007200836</t>
  </si>
  <si>
    <t>231007200837</t>
  </si>
  <si>
    <t>231007200838</t>
  </si>
  <si>
    <t>231007200839</t>
  </si>
  <si>
    <t>231007200840</t>
  </si>
  <si>
    <t>231007200841</t>
  </si>
  <si>
    <t>231007200842</t>
  </si>
  <si>
    <t>231007200843</t>
  </si>
  <si>
    <t>231007200844</t>
  </si>
  <si>
    <t>231007200845</t>
  </si>
  <si>
    <t>231007200846</t>
  </si>
  <si>
    <t>231007200847</t>
  </si>
  <si>
    <t>126064200085</t>
  </si>
  <si>
    <t>126064200086</t>
  </si>
  <si>
    <t>231007200850</t>
  </si>
  <si>
    <t>231007200851</t>
  </si>
  <si>
    <t>231007200852</t>
  </si>
  <si>
    <t>231007200853</t>
  </si>
  <si>
    <t>231007200854</t>
  </si>
  <si>
    <t>231007200855</t>
  </si>
  <si>
    <t>231007200856</t>
  </si>
  <si>
    <t>231007200857</t>
  </si>
  <si>
    <t>231007200858</t>
  </si>
  <si>
    <t>231007200859</t>
  </si>
  <si>
    <t>126064200087</t>
  </si>
  <si>
    <t>231007200861</t>
  </si>
  <si>
    <t>126064200088</t>
  </si>
  <si>
    <t>126064200089</t>
  </si>
  <si>
    <t>231007200864</t>
  </si>
  <si>
    <t>231007200865</t>
  </si>
  <si>
    <t>231007200866</t>
  </si>
  <si>
    <t>231007200867</t>
  </si>
  <si>
    <t>126064200090</t>
  </si>
  <si>
    <t>231007200869</t>
  </si>
  <si>
    <t>231007200870</t>
  </si>
  <si>
    <t>231007200871</t>
  </si>
  <si>
    <t>231007200872</t>
  </si>
  <si>
    <t>231007200873</t>
  </si>
  <si>
    <t>231007200874</t>
  </si>
  <si>
    <t>231007200875</t>
  </si>
  <si>
    <t>231007200876</t>
  </si>
  <si>
    <t>231007200877</t>
  </si>
  <si>
    <t>231007200878</t>
  </si>
  <si>
    <t>231007200879</t>
  </si>
  <si>
    <t>231007200880</t>
  </si>
  <si>
    <t>231007200881</t>
  </si>
  <si>
    <t>231007200882</t>
  </si>
  <si>
    <t>231007200883</t>
  </si>
  <si>
    <t>231007200884</t>
  </si>
  <si>
    <t>231007200885</t>
  </si>
  <si>
    <t>231007200886</t>
  </si>
  <si>
    <t>231007200887</t>
  </si>
  <si>
    <t>231007200888</t>
  </si>
  <si>
    <t>231007200889</t>
  </si>
  <si>
    <t>231007200890</t>
  </si>
  <si>
    <t>231007200891</t>
  </si>
  <si>
    <t>231007200892</t>
  </si>
  <si>
    <t>231007200893</t>
  </si>
  <si>
    <t>126064200091</t>
  </si>
  <si>
    <t>231007200895</t>
  </si>
  <si>
    <t>126064200092</t>
  </si>
  <si>
    <t>231007200896</t>
  </si>
  <si>
    <t>231007200897</t>
  </si>
  <si>
    <t>231007200898</t>
  </si>
  <si>
    <t>231007200899</t>
  </si>
  <si>
    <t>231007200900</t>
  </si>
  <si>
    <t>231007200901</t>
  </si>
  <si>
    <t>231007200902</t>
  </si>
  <si>
    <t>231007200903</t>
  </si>
  <si>
    <t>231007200904</t>
  </si>
  <si>
    <t>231007200905</t>
  </si>
  <si>
    <t>231007200906</t>
  </si>
  <si>
    <t>126064200093</t>
  </si>
  <si>
    <t>126064200094</t>
  </si>
  <si>
    <t>126064200095</t>
  </si>
  <si>
    <t>231007200907</t>
  </si>
  <si>
    <t>231007200908</t>
  </si>
  <si>
    <t>231007200909</t>
  </si>
  <si>
    <t>231007200910</t>
  </si>
  <si>
    <t>231007200911</t>
  </si>
  <si>
    <t>231007200912</t>
  </si>
  <si>
    <t>231007200913</t>
  </si>
  <si>
    <t>231007200914</t>
  </si>
  <si>
    <t>126064200096</t>
  </si>
  <si>
    <t>126064200097</t>
  </si>
  <si>
    <t>126064200098</t>
  </si>
  <si>
    <t>231007200916</t>
  </si>
  <si>
    <t>231007200917</t>
  </si>
  <si>
    <t>231007200918</t>
  </si>
  <si>
    <t>231007200919</t>
  </si>
  <si>
    <t>231007200920</t>
  </si>
  <si>
    <t>231007200921</t>
  </si>
  <si>
    <t>231007200922</t>
  </si>
  <si>
    <t>231007200923</t>
  </si>
  <si>
    <t>231007200924</t>
  </si>
  <si>
    <t>231007200925</t>
  </si>
  <si>
    <t>231007200926</t>
  </si>
  <si>
    <t>231007200927</t>
  </si>
  <si>
    <t>231007200928</t>
  </si>
  <si>
    <t>231007200929</t>
  </si>
  <si>
    <t>231007200930</t>
  </si>
  <si>
    <t>231007200931</t>
  </si>
  <si>
    <t>231007200932</t>
  </si>
  <si>
    <t>231007200933</t>
  </si>
  <si>
    <t>231007200934</t>
  </si>
  <si>
    <t>231007200935</t>
  </si>
  <si>
    <t>231004200116</t>
  </si>
  <si>
    <t>231007200936</t>
  </si>
  <si>
    <t>231007200937</t>
  </si>
  <si>
    <t>231007200938</t>
  </si>
  <si>
    <t>126064200100</t>
  </si>
  <si>
    <t>126064200101</t>
  </si>
  <si>
    <t>126064200103</t>
  </si>
  <si>
    <t>126064200104</t>
  </si>
  <si>
    <t>126064200105</t>
  </si>
  <si>
    <t>126064200106</t>
  </si>
  <si>
    <t>126064200107</t>
  </si>
  <si>
    <t>126064200108</t>
  </si>
  <si>
    <t>231004200117</t>
  </si>
  <si>
    <t>126064200109</t>
  </si>
  <si>
    <t>126064200110</t>
  </si>
  <si>
    <t>126064200111</t>
  </si>
  <si>
    <t>126064200112</t>
  </si>
  <si>
    <t>126064200113</t>
  </si>
  <si>
    <t>231004200118</t>
  </si>
  <si>
    <t>126064200114</t>
  </si>
  <si>
    <t>126064200115</t>
  </si>
  <si>
    <t>126064200116</t>
  </si>
  <si>
    <t>126064200117</t>
  </si>
  <si>
    <t>126064200118</t>
  </si>
  <si>
    <t>231004200119</t>
  </si>
  <si>
    <t>Upgrade to NEMA 4 assembly 5HP to 60HP for GPA and GPY Models</t>
  </si>
  <si>
    <t>Upgrade to NEMA 4 assembly 75HP to 300HP for GPA and GPY Models</t>
  </si>
  <si>
    <t>Upgrade to NEMA 4 assembly 350HP to 400HP for GPA and GPY Models</t>
  </si>
  <si>
    <t>Upgrade to NEMA 4X assembly stainless steel -304 painted 5HP to 60HP for GPA and GPY Models</t>
  </si>
  <si>
    <t>UPGRADE00117</t>
  </si>
  <si>
    <t>Upgrade to NEMA 4X assembly stainless steel -304 painted 75HP to 125HP for GPA and GPY Models</t>
  </si>
  <si>
    <t>Upgrade to NEMA 4X assembly stainless steel -304 painted 150HP to 300HP for GPA and GPY Models</t>
  </si>
  <si>
    <t>Upgrade to NEMA 4X assembly stainless steel -304 painted 350HP to 400HP for GPA and GPY Models</t>
  </si>
  <si>
    <t>Upgrade to NEMA 3R assembly 5 to 60HP for GPA and GPY Models</t>
  </si>
  <si>
    <t>Upgrade to NEMA 3R assembly 75 to 300HP for GPA and GPY Models</t>
  </si>
  <si>
    <t>Upgrade to NEMA 3 assembly 5 to 60HP for GPA and GPY Models</t>
  </si>
  <si>
    <t>Upgrade to NEMA 3 assembly 75 to 300HP for GPA and GPY Models</t>
  </si>
  <si>
    <t>Upgrade to IP54 assembly 5 to 60HP for GPA and GPY Models</t>
  </si>
  <si>
    <t>UPGRADE00118</t>
  </si>
  <si>
    <t>Upgrade to IP54 assembly 75 to 300HP for GPA and GPY Models</t>
  </si>
  <si>
    <t>UPGRADE00119</t>
  </si>
  <si>
    <t>Upgrade to IP54 assembly 350 to 400HP for GPA and GPY Models</t>
  </si>
  <si>
    <t>Upgrade to IP55 assembly 5 to 60HP for GPA and GPY Models</t>
  </si>
  <si>
    <t>UPGRADE00120</t>
  </si>
  <si>
    <t>Upgrade to IP55 assembly 75 to 300HP for GPA and GPY Models</t>
  </si>
  <si>
    <t>UPGRADE00121</t>
  </si>
  <si>
    <t>Upgrade to IP55 assembly 350 to 400HP for GPA and GPY Models</t>
  </si>
  <si>
    <t>Upgrade to IP65 assembly 5 to 60HP for GPA and GPY Models</t>
  </si>
  <si>
    <t>UPGRADE00122</t>
  </si>
  <si>
    <t>Upgrade to IP65 assembly 75 to 300HP for GPA and GPY Models</t>
  </si>
  <si>
    <t>UPGRADE00123</t>
  </si>
  <si>
    <t>Upgrade to IP65 assembly 350 to 400HP for GPA and GPY Models</t>
  </si>
  <si>
    <t>Upgrade to IP66 assembly 5 to 60HP for GPA and GPY Models</t>
  </si>
  <si>
    <t>UPGRADE00124</t>
  </si>
  <si>
    <t>Upgrade to NEMA 12 assembly 5 to 60HP for GPA and GPY Models</t>
  </si>
  <si>
    <t>UPGRADE00125</t>
  </si>
  <si>
    <t>Upgrade to NEMA 12 assembly 75 to 300HP for GPA and GPY Models</t>
  </si>
  <si>
    <t>UPGRADE00126</t>
  </si>
  <si>
    <t>UPGRADE00127</t>
  </si>
  <si>
    <t>UPGRADE00128</t>
  </si>
  <si>
    <t>Upgrade to NEMA 4 assembly 5 to 60HP for ATS Models</t>
  </si>
  <si>
    <t>Upgrade to NEMA 4 assembly 75 to 300HP for ATS Models</t>
  </si>
  <si>
    <t>Upgrade to NEMA 4X assembly stainless steel -304 painted 5 to 60HP for ATS Models</t>
  </si>
  <si>
    <t>UPGRADE00129</t>
  </si>
  <si>
    <t>Upgrade to NEMA 4X assembly stainless steel -304 painted 75 to 125HP for ATS Models</t>
  </si>
  <si>
    <t>Upgrade to NEMA 4X assembly stainless steel -304 painted 150 to 300HP for ATS Models</t>
  </si>
  <si>
    <t>Upgrade to NEMA 3R assembly 5 to 60HP for ATS Models</t>
  </si>
  <si>
    <t>Upgrade to NEMA 3R assembly 75 to 300HP for ATS Models</t>
  </si>
  <si>
    <t>Upgrade to NEMA 3 assembly 5 to 60HP for ATS Models</t>
  </si>
  <si>
    <t>Upgrade to NEMA 3 assembly 75 to 300HP for ATS Models</t>
  </si>
  <si>
    <t>Upgrade to IP54 assembly 5 to 60HP for ATS Models</t>
  </si>
  <si>
    <t>UPGRADE00130</t>
  </si>
  <si>
    <t>Upgrade to IP54 assembly 75 to 300HP for ATS Models</t>
  </si>
  <si>
    <t>UPGRADE00131</t>
  </si>
  <si>
    <t>Upgrade to IP54 assembly 350 to 400HP for ATS Models</t>
  </si>
  <si>
    <t>Upgrade to IP55 assembly 5 to 60HP for ATS Models</t>
  </si>
  <si>
    <t>UPGRADE00132</t>
  </si>
  <si>
    <t>Upgrade to IP55 assembly 75 to 300HP for ATS Models</t>
  </si>
  <si>
    <t>UPGRADE00133</t>
  </si>
  <si>
    <t>Upgrade to IP55 assembly 350 to 400HP for ATS Models</t>
  </si>
  <si>
    <t>Upgrade to IP65 assembly 5 to 60HP for ATS Models</t>
  </si>
  <si>
    <t>UPGRADE00134</t>
  </si>
  <si>
    <t>Upgrade to IP65 assembly 75 to 300HP for ATS Models</t>
  </si>
  <si>
    <t>UPGRADE00135</t>
  </si>
  <si>
    <t>Upgrade to IP65 assembly 350 to 400HP for ATS Models</t>
  </si>
  <si>
    <t>UPGRADE00136</t>
  </si>
  <si>
    <t>Upgrade to NEMA 12 assembly 5 to 60HP for ATS Models</t>
  </si>
  <si>
    <t>UPGRADE00137</t>
  </si>
  <si>
    <t>Upgrade to NEMA 12 assembly 75 to 300HP for ATS Models</t>
  </si>
  <si>
    <t>UPGRADE00138</t>
  </si>
  <si>
    <t>Upgrade to NEMA 4 assembly 5 to 60HP for GPS and GPR Models</t>
  </si>
  <si>
    <t>Upgrade to NEMA 4 assembly 75 to 300HP for GPS and GPR Models</t>
  </si>
  <si>
    <t>Upgrade to NEMA 4X assembly stainless steel -304 painted 5 to 60HP for GPS and GPR Models</t>
  </si>
  <si>
    <t>UPGRADE00139</t>
  </si>
  <si>
    <t>Upgrade to NEMA 4X assembly stainless steel -304 painted 75 to 125HP for GPS and GPR Models</t>
  </si>
  <si>
    <t>Upgrade to NEMA 4X assembly stainless steel -304 painted 150 to 300HP for GPS and GPR Models</t>
  </si>
  <si>
    <t>Upgrade to NEMA 3R assembly 5 to 60HP for GPS and GPR Models</t>
  </si>
  <si>
    <t>Upgrade to NEMA 3R assembly 75 to 300HP for GPS and GPR Models</t>
  </si>
  <si>
    <t>Upgrade to NEMA 3 assembly 5 to 60HP for GPS and GPR Models</t>
  </si>
  <si>
    <t>Upgrade to NEMA 3 assembly 75 to 300HP for GPS and GPR Models</t>
  </si>
  <si>
    <t>Upgrade to IP54 assembly 5 to 60HP for GPS and GPR Models</t>
  </si>
  <si>
    <t>UPGRADE00140</t>
  </si>
  <si>
    <t>Upgrade to IP54 assembly 75 to 300HP for GPS and GPR Models</t>
  </si>
  <si>
    <t>UPGRADE00141</t>
  </si>
  <si>
    <t>Upgrade to IP54 assembly 350 to 400HP for GPS and GPR Models</t>
  </si>
  <si>
    <t>Upgrade to IP55 assembly 5 to 60HP for GPS and GPR Models</t>
  </si>
  <si>
    <t>UPGRADE00142</t>
  </si>
  <si>
    <t>Upgrade to IP55 assembly 75 to 300HP for GPS and GPR Models</t>
  </si>
  <si>
    <t>UPGRADE00143</t>
  </si>
  <si>
    <t>Upgrade to IP55 assembly 350 to 400HP for GPS and GPR Models</t>
  </si>
  <si>
    <t>Upgrade to IP65 assembly 5 to 60HP for GPS and GPR Models</t>
  </si>
  <si>
    <t>UPGRADE00144</t>
  </si>
  <si>
    <t>Upgrade to IP65 assembly 75 to 300HP for GPS and GPR Models</t>
  </si>
  <si>
    <t>UPGRADE00145</t>
  </si>
  <si>
    <t>Upgrade to IP65 assembly 350 to 400HP for GPS and GPR Models</t>
  </si>
  <si>
    <t>UPGRADE00146</t>
  </si>
  <si>
    <t>Upgrade to NEMA 12 assembly 5 to 60HP for GPS and GPR Models</t>
  </si>
  <si>
    <t>UPGRADE00147</t>
  </si>
  <si>
    <t>Upgrade to NEMA 12 assembly 75 to 300HP for GPS and GPR Models</t>
  </si>
  <si>
    <t>UPGRADE00148</t>
  </si>
  <si>
    <t>Remote Alarm Panel Apx Series 120V.AC or 220V.AC</t>
  </si>
  <si>
    <t>PRICE UPON REQUEST</t>
  </si>
  <si>
    <t>TORNATECH</t>
  </si>
  <si>
    <t>193061200002</t>
  </si>
  <si>
    <t>193061200003</t>
  </si>
  <si>
    <t>197021200001</t>
  </si>
  <si>
    <t>FIRE PUMP ACCESSORIES, BATTERY 12V, 70 AH MAINTENANCE FREE, STANDARD APPROVE</t>
  </si>
  <si>
    <t>FIRE PUMP ACCESSORIES, BATTERY 12V, 100 AH MAINTENANCE FREE, STANDARD APPROVE</t>
  </si>
  <si>
    <t>FIRE PUMP ACCESSORIES, BATTERY 12V, 150 AH MAINTENANCE FREE, STANDARD APPROVE</t>
  </si>
  <si>
    <t>230002200007</t>
  </si>
  <si>
    <t>GERAND Flow Meter 8" Grooved Type, Model G-3000-8, Part No. 7122, FM Approved</t>
  </si>
  <si>
    <t>230002200008</t>
  </si>
  <si>
    <t>GERAND Flow Meter 10" Grooved Type, Model G-3500-10, Part No. 7127, FM Approved</t>
  </si>
  <si>
    <t>Battery for Extinguishing Panel</t>
  </si>
  <si>
    <t>001023200003</t>
  </si>
  <si>
    <t>FIRE ALARM SYS. BATTERY 12V 7AH,(SEALED LEAD ACID, FOR EXTINGUISHING PANEL, STANDARD APPROVE</t>
  </si>
  <si>
    <t>144003200008</t>
  </si>
  <si>
    <t>011001010053</t>
  </si>
  <si>
    <t>011001010054</t>
  </si>
  <si>
    <t>MANUAL CONTROL STATION, CENTRAL, SFFECO , Model MC-1</t>
  </si>
  <si>
    <t>WARNING SIGN "ROOM PROTECTED" for SFFECO Foam System</t>
  </si>
  <si>
    <t>Foam Concentrate 3% AFFF per 20 Liter in Jerry can, UL-Listed, SFFECO (SFD-AFFF 3%)-C6</t>
  </si>
  <si>
    <t>Foam Concentrate 3% AFFF per 200 Liter in Barrel, UL-Listed, SFFECO (SFD-AFFF 3%)-C6</t>
  </si>
  <si>
    <t>Foam Concentrate 6% AFFF per 20 Liter in Jerry can, UL-Listed, SFFECO (SFD-AFFF 6%)-C6</t>
  </si>
  <si>
    <t>Foam Concentrate 6% AFFF per 200 Liter in Barrel, UL-Listed, SFFECO (SFD-AFFF 6%)-C6</t>
  </si>
  <si>
    <t>Foam Concentrate 3% AR-AFFF per 20 Liter in Jerry can, UL-Listed, SFFECO (SFD-AR-AFFF 3%x3%)-C6</t>
  </si>
  <si>
    <t>Foam Concentrate 3% AR-AFFF per 200 Liter in Barrel, UL-Listed, SFFECO (SFD-AR-AFFF 3%x3%)-C6</t>
  </si>
  <si>
    <t>Foam Concentrate 3% or 6% AR-AFFF per 20 Liter in Jerry can, UL-Listed, SFFECO (SFD-AR-AFFF 3%x6%)-C6</t>
  </si>
  <si>
    <t>Foam Concentrate 3% or 6% AR-AFFF per 200 Liter in Barrel, UL-Listed, SFFECO (SFD-AR-AFFF 3%x6%)-C6</t>
  </si>
  <si>
    <t>Foam Concentrate 3% FP per 20 Liter in Jerry can, UL-Listed, SFFECO (SFD-FP 3%)-C6</t>
  </si>
  <si>
    <t>Foam Concentrate 3% FP per 200 Liter in Barrel, UL-Listed, SFFECO (SFD-FP 3%)-C6</t>
  </si>
  <si>
    <t>Foam Concentrate 6% FP per 20 Liter in Jerry can, UL-Listed, SFFECO (SFD-FP 6%)-C6</t>
  </si>
  <si>
    <t>Foam Concentrate 6% FP per 200 Liter in Barrel, UL-Listed, SFFECO (SFD-FP 6%)-C6</t>
  </si>
  <si>
    <t>Foam Concentrate 3% FFFP Per 200 Liter in Barrel, UL-Listed, SFFECO SFD FFFP 3%</t>
  </si>
  <si>
    <t>UL Listed Horizontal Foam Bladder Tank 6" Ratio Flow Controller</t>
  </si>
  <si>
    <t>SFFECO UL LISTED Foam Bladder Tank - Vertical Type with 2"- 4" Ratio Flow Controller</t>
  </si>
  <si>
    <t>SFFECO UL LISTED Foam Bladder Tank - Horizontal Type with 2"- 4" Ratio Flow Controller</t>
  </si>
  <si>
    <t>Foam Concentrate Control Valve-Hydraulic Operated for UL listed Bladder Tank</t>
  </si>
  <si>
    <t>Additional Price for 0.75"  Foam Concentrate Control Valve Hydraulic Operated arrangement for UL listed Bladder Tank</t>
  </si>
  <si>
    <t>Additional Price for 1"  Foam Concentrate Control Valve Hydraulic Operated arrangement for UL listed Bladder Tank</t>
  </si>
  <si>
    <t>Additional Price for 1.5"  Foam Concentrate Control Valve Hydraulic Operated arrangement for UL listed Bladder Tank</t>
  </si>
  <si>
    <t>Additional Price for 2"  Foam Concentrate Control Valve Hydraulic Operated arrangement for UL listed Bladder Tank</t>
  </si>
  <si>
    <t>Additional Price for 2.5"  Foam Concentrate Control Valve Hydraulic Operated arrangement for UL listed Bladder Tank</t>
  </si>
  <si>
    <t>SFFECO UL LISTED HOSE STREAM NOZZLE</t>
  </si>
  <si>
    <t>SFFECO UL LISTED INLINE INDUCTOR / PROPORTIONER</t>
  </si>
  <si>
    <t>SFFECO UL LISTED FOAM CHAMBERS</t>
  </si>
  <si>
    <t>Foam Chamber 19-96 GPM with vapour seal for fixed roof tank, Inlet 50 NB &amp; outlet 80 NB, with spool piece and Split Deflector FDA2, made of Carbon Steel, UL Listed, SFFECO Model SFD-FS-FC2</t>
  </si>
  <si>
    <t>Foam Chamber 51-190 GPM with vapour seal for fixed roof tank, Inlet 65 NB &amp; outlet 100 NB, with spool piece and Split Deflector FDA3, made of Carbon Steel, UL Listed, SFFECO Model SFD-FS-FC3</t>
  </si>
  <si>
    <t>SFFECO Foam Chamber 43-78 GPM flow range. 0.63 inch Orifice dia, with vapour seal for fixed roof tank, Inlet 65 NB &amp; outlet 100 NB,with deflector FD65 made of Carbon Steel, Red Painted ,  Model SFD-FS-FC65, UL Approve</t>
  </si>
  <si>
    <t>SFFECO Foam Chamber 75-132 GPM flow range. 0.81 inch Orifice dia, with vapour seal for fixed roof tank, Inlet 65 NB &amp; outlet 100 NB,with deflector FD65 made of Carbon Steel, Red Painted ,  Model SFD-FS-FC65, UL Approve</t>
  </si>
  <si>
    <t>SFFECO Foam Chamber 93-215 GPM flow range. 1.05 inches Orifice dia, with vapour seal for fixed roof tank, Inlet 65 NB &amp; outlet 100 NB,with deflector FD65 made of Carbon Steel, Red Painted ,  Model SFD-FS-FC65, UL Approve</t>
  </si>
  <si>
    <t>SFFECO Foam Chamber 87-155 GPM flow range. 0.87 inch Orifice dia, with vapour seal for fixed roof tank, Inlet 80 NB &amp; outlet 150 NB, with deflector FD80 made of Carbon Steel, Red Painted ,  Model SFD-FS-FC80, UL Approved</t>
  </si>
  <si>
    <t>SFFECO Foam Chamber 139-253 GPM flow range. 1.14 inches Orifice dia, with vapour seal for fixed roof tank, Inlet 80 NB &amp; outlet 150 NB,with deflector FD80 made of Carbon Steel, Red Painted ,  Model SFD-FS-FC80, UL Approve</t>
  </si>
  <si>
    <t>SFFECO Foam Chamber 231-413 GPM flow range. 1.44 inches Orifice dia, with vapour seal for fixed roof tank, Inlet 80 NB &amp; outlet 150 NB,with deflector FD80 made of Carbon Steel, Red Painted ,  Model SFD-FS-FC80, UL Approve</t>
  </si>
  <si>
    <t>SFFECO Foam Chamber 154-274 GPM flow range. 1.21 inches Orifice dia, with vapour seal for fixed roof tank, Inlet 100 NB &amp; outlet 200 NB,with deflector FD100 made of Carbon Steel, Red Painted ,  Model SFD-FS-FC100, UL Approve</t>
  </si>
  <si>
    <t>SFFECO Foam Chamber 264-487 GPM flow range. 1.57 inches Orifice dia, with vapour seal for fixed roof tank, Inlet 100 NB &amp; outlet 200 NB,with deflector FD100 made of Carbon Steel, Red Painted ,  Model SFD-FS-FC100, UL Approve</t>
  </si>
  <si>
    <t>SFFECO Foam Chamber 435-765 GPM flow range. 1.99 inches Orifice dia, with vapour seal for fixed roof tank, Inlet 100 NB &amp; outlet 200 NB,with deflector FD100 made of Carbon Steel, Red Painted ,  Model SFD-FS-FC100, UL Approve</t>
  </si>
  <si>
    <t>SFFECO UL LISTED FOAM MAKER</t>
  </si>
  <si>
    <t>Foam Maker 18-96 GPM, Inlet 50 &amp; outlet 80 NB, along with Foam Pourer Model FPA1, Inlet 80 NB, made of Carbon Steel, UL Listed, SFFECO Model SFD-FS-FM1</t>
  </si>
  <si>
    <t>Foam Maker 51-190 GPM, Inlet 65 &amp; outlet 100 NB, along with Foam Pourer Model FPA2, Inlet 100 NB, made of Carbon Steel, UL Listed, SFFECO Model SFD-FS-FM2</t>
  </si>
  <si>
    <t>Foam Maker 100-390 GPM, Inlet 80 &amp; outlet 150 NB, along with Foam Pourer Model FPA3, Inlet 150 NB, made of Carbon Steel, UL Listed, SFFECO Model SFD-FS-FM3</t>
  </si>
  <si>
    <t>SFFECO UL LISTED FOAM MONITOR</t>
  </si>
  <si>
    <t>Door Accessories Door Closer, Surface Mounted Type, Without Hold-Open Feature, with Plastic Cover, Model KC1400-16BW, UL Approve</t>
  </si>
  <si>
    <t>Door Stopper, Half Round, EDP, Model DS01</t>
  </si>
  <si>
    <t>KERALITE Fire Door Accessories, Vision Glass (254 x 254mm) Clear Glass, Model KCMZ.R39039, UL Approve</t>
  </si>
  <si>
    <t>General Door Accessories Level Handle Outer Trim, Zinc Alloy Material Satin Chrome Finish suitable for UL and Non UL Doors Single and Double Panel, Model KD-F4000-B SC, Standard Approve</t>
  </si>
  <si>
    <t>Fire Door Accessories, Likcoo Brand, Door Coordinator, Model DC001A, Size 141x175mm,Main Body in SS304, Satin Stainless Steel Finish, UL Listed</t>
  </si>
  <si>
    <t>2-Way Breeching Inlet with Flanged outlet, KM Approved, SFFECO Model SFD-K100-2WBI</t>
  </si>
  <si>
    <t>4-Way Breeching Inlet with Flanged outlet, KM Approved, SFFECO Model SFD-K150-4WBI</t>
  </si>
  <si>
    <t>013020200014</t>
  </si>
  <si>
    <t>013020200015</t>
  </si>
  <si>
    <t xml:space="preserve">Ball valve &amp; D connector </t>
  </si>
  <si>
    <t>C-Bracket for hose reel for wall mounting</t>
  </si>
  <si>
    <t>Discontinued</t>
  </si>
  <si>
    <t>FFFAL04DTNEW129800U</t>
  </si>
  <si>
    <t>FFFAL04DTH070098006U</t>
  </si>
  <si>
    <t>LIFECO-UK Conventional Smoke Detector with Base, UL Listed, Model LF-S50</t>
  </si>
  <si>
    <t>LIFECO-UK Conventional Heat Detector with Base, UL Listed, Model LF-F50</t>
  </si>
  <si>
    <t>LIFECO-UK Intelligent Smoke Detector, Photoelectric type, (Base is included), LPCB Approved, Model LF-X5100</t>
  </si>
  <si>
    <t>LIFECO-UK Addressable Sounder Base, Model LF-X5322</t>
  </si>
  <si>
    <t>LIFECO-UK Base Mount Short Circuit Isolator, LPCB Approved, Model LF-X5232</t>
  </si>
  <si>
    <t>LIFECO-UK Addressable Flashing Beacon Base, LPCB Approved, Model LF-X5302</t>
  </si>
  <si>
    <t>TBA</t>
  </si>
  <si>
    <t>LIFECO-UK Conventional Reflective Beam Detector, Including 4-piece reflectors, LPCB Approved, Model LF-X5130</t>
  </si>
  <si>
    <t>LIFECO-UK Reflectors for Beam Detector, included 40-piece reflectors, LPCB Approved, Model LF-X5130-R</t>
  </si>
  <si>
    <t>LIFECO-UK Addressable Single I / O Module, LPCB Approved, Model LF-X5210</t>
  </si>
  <si>
    <t>LIFECO-UK Isolator Module, LPCB Approved, Model LF-X5230</t>
  </si>
  <si>
    <t>LIFECO-UK Addressable Input Module, Model LF-X5200</t>
  </si>
  <si>
    <t>LIFECO-UK Addressable Dual I / O Module, Model LF-X5220</t>
  </si>
  <si>
    <t>LIFECO-UK Addressable Sounder Circuit Module, Model LF-X5211</t>
  </si>
  <si>
    <t>LIFECO-UK Addressable Zone Monitor Unit, Model LF-X5201</t>
  </si>
  <si>
    <t>LIFECO-UK Mounting Box for Module, Model LF-X5990</t>
  </si>
  <si>
    <t>LIFECO-UK Addressable Multi - I / O Module, Model LF-X5221</t>
  </si>
  <si>
    <t>LIFECO-UK Addressable 12 In / 2 Out Module, Model LF-X5223</t>
  </si>
  <si>
    <t>LIFECO-UK Loop Relay Module, Model LF-X5240</t>
  </si>
  <si>
    <t>LIFECO-UK  USB Dongle, a USB authentication access control of X500 panel series Model LF-5814</t>
  </si>
  <si>
    <t>LIFECO-UK Addressable Intelligent Manual Call Point, LPCB Approved, Model LF-X5140</t>
  </si>
  <si>
    <t>LIFECO-UK Protective Flip Cover Model LF-X5140-PFC</t>
  </si>
  <si>
    <t>LIFECO-UK Mounting Box, Model LF-X5140-MB</t>
  </si>
  <si>
    <t>LIFECO-UK Intelligent Power Supply Unit, 5A 24VDC, without Batteries, Model LF-X24-5A</t>
  </si>
  <si>
    <t>LIFECO-UK Intelligent Power Supply Unit, 10A 24VDC, without Batteries, Model LF-X24-10A</t>
  </si>
  <si>
    <t>Horn w/Strobe. Red Clr.24 VDC, Model HEC24-1575WR UL</t>
  </si>
  <si>
    <t xml:space="preserve">Initiating Device - Detectors and Base </t>
  </si>
  <si>
    <t>Initiating Device - Manual Call Point</t>
  </si>
  <si>
    <t>Modules</t>
  </si>
  <si>
    <t>Addressable Notification Device</t>
  </si>
  <si>
    <t xml:space="preserve">Handheld Programmer </t>
  </si>
  <si>
    <t>Power Supply</t>
  </si>
  <si>
    <t>LIFECO-UK HFC 227ea Cylinder 600 PSI (42 Bar) storage Pressure, 16.6 L with Cylinder Valve Ø33mm, UL Listed, Part LF227SP-42-16.6C</t>
  </si>
  <si>
    <t>LIFECO-UK Air Release Valve, 1” Ø, Standard, Model LWR104</t>
  </si>
  <si>
    <t>LIFECO-UK Air Release Valve, 3/4” Ø, Standard, Model LWR103</t>
  </si>
  <si>
    <t>LIFECO-UK Air Release Valve, Size 1”, Working Pressure 175 PSI,  UL/FM Approved, Model LF-ARV</t>
  </si>
  <si>
    <t>LIFECO-UK STANDARD CABINETS</t>
  </si>
  <si>
    <t>LIFECO-UK Item Code</t>
  </si>
  <si>
    <t>LIFECO-UK GP
(USD)</t>
  </si>
  <si>
    <t>LIFECO-UK GP 
(AED)</t>
  </si>
  <si>
    <t>LIFECO-UK</t>
  </si>
  <si>
    <t>Hose Reel, Manual Fixed Type, 1" x 30 M Long Rubber Hose Red Colour with 1" Plastic Nozzle and Ball Valve, BS EN 671 Approved, LIFECO-UK, Model LH25F</t>
  </si>
  <si>
    <t>Hose Reel, Automatic Fixed Type, 1" x 30 M Long Rubber Hose Red Colour with 1" Plastic Nozzle and Ball Valve, BS EN 671 Approved, LIFECO-UK, Model LH25AF</t>
  </si>
  <si>
    <t>Hose Reel, Manual Swinging Pipe, 1" x 30 M Long Rubber Hose Red Colour with 1" Plastic Nozzle and Ball Valve, BS EN 671 Approved, LIFECO-UK, Model LH25/SP</t>
  </si>
  <si>
    <t>Hose Reel, Automatic Swinging Pipe, 1" x 30 M Long Rubber Hose Red Colour with 1" Plastic Nozzle and Ball Valve, BS EN 671 Approved, LIFECO-UK, Model LH25/ASP</t>
  </si>
  <si>
    <t>Hose Reel, Manual Swinging Arm, 1" x 30 M Long Rubber Hose Red Colour with 1" Plastic Nozzle and Ball Valve, BS EN 671 Approved, LIFECO-UK, Model LH25/SA</t>
  </si>
  <si>
    <t>Hose Reel, Automatic Swinging Arm, 1" x 30 M Long Rubber Hose Red Colour with 1" Plastic Nozzle and Ball Valve, BS EN 671 Approved, LIFECO-UK, Model LH25/ASA</t>
  </si>
  <si>
    <t>Hose Reel, Manual Swinging Arm, ¾" x 30 M Long Rubber Hose Red Colour with ¾" Plastic Nozzle and Ball Valve, BS EN 671 Approved, LIFECO-UK, Model LH19/SA</t>
  </si>
  <si>
    <t>Hose Reel, Automatic Swinging Arm, ¾" x 30 M Long Rubber Hose Red Colour with ¾" Plastic Nozzle and Ball Valve, BS EN 671 Approved, LIFECO-UK, Model LH19/ASA</t>
  </si>
  <si>
    <t>Hose Reel, Automatic Swinging Arm, 1" x 30 M Long Rubber Hose Red Colour with 1" Chrome Plated Brass Nozzle and Ball Valve, BS EN 671 Approved, LIFECO-UK, Model LH25/ASA</t>
  </si>
  <si>
    <t>Hose Reel, Manual Swinging Arm, 1" x 30 M Long Rubber Hose Red Colour with 1" Chrome Nozzle and Ball Valve, (SS 304 Plate) BS EN 671 Approved, LIFECO-UK, Model LH25/SA</t>
  </si>
  <si>
    <t>Hose Reel, Automatic Swinging Arm, 1" x 30 M Long Rubber Hose Red Colour with 1" Chrome Nozzle and Ball Valve, (SS 304 Plate)  BS EN 671 Approved, LIFECO-UK, Model LH25/ASA</t>
  </si>
  <si>
    <t xml:space="preserve">Hose Reel, Automatic Swinging Arm, ¾" x 45 M Long Rubber Hose Red Colour with ¾" Plastic Nozzle and Ball Valve,  LIFECO-UK, Model LF45A SA-19 ( Standard Approved) </t>
  </si>
  <si>
    <t xml:space="preserve"> LIFECO-UK Hose Rack</t>
  </si>
  <si>
    <t xml:space="preserve">LIFECO-UK Hose Rack Set, Rack Semi-Automatic, with 1.5" x 30m long Synthetic Hose, Model LFD-HR-1515L (150PSI), UL Listed </t>
  </si>
  <si>
    <t xml:space="preserve">LIFECO-UK Hose Rack Set, Rack Semi-Automatic, with 1.5" x 30m long Synthetic Hose, Model LFD-HR-1515H (175PSI), UL Listed </t>
  </si>
  <si>
    <t>LIFECO-UK FIRE HOSES Nipple 2.5" NPT (Valve Side) x 1.5" NST Hose Side D/M thread brass for UL Hose Racks, STANDARD APPROVE</t>
  </si>
  <si>
    <t>LIFECO-UK FIRE HOSES Nipple 1.5" NPT (Valve Side) x 1.5" NST Hose Side D/M thread brass for UL Hose Racks, STANDARD APPROVE</t>
  </si>
  <si>
    <t>LIFECO-UK Hose Reel LPCB Approved</t>
  </si>
  <si>
    <t>LIFECO-UK Hose Reel, Manual Swinging Pipe, Red Hose, 1" Hose Size, 30 Meter Hose Length, 1" Nozzle Plastics Nozzle, Inlet Ball Valve, EN694 Standard, LPCB Approved, Model LF-MP25</t>
  </si>
  <si>
    <t>LIFECO-UK Hose Reel, Manual Swinging Pipe, Red Hose, 3/4" Hose Size, 30 Meter Hose Length, 3/4" Nozzle Plastics Nozzle, Inlet Ball Valve, EN694 Standard, LPCB Approved, Model LF-MP19</t>
  </si>
  <si>
    <t>LIFECO-UK Hose Reel, Automatic Swinging Pipe, Red Hose, 1" Hose Size, 30 Meter Hose Length, 1" Nozzle Plastics Nozzle, Inlet Ball Valve, EN694 Standard, LPCB Approved, Model LF-AP25</t>
  </si>
  <si>
    <t>LIFECO-UK-UL Listed Vertical Turbine Pump (LFP 200-30 VT-2900RPM) 200 GPM @ 6 Bar, Coupled with 50Hz VHS Motor. Pressure Gauge, Air Release Valve and Casing Relief Valve are included.</t>
  </si>
  <si>
    <t>LIFECO-UK-UL Listed Vertical Turbine Pump (LFP 200-30 VT-2900RPM) 200 GPM @ 7 Bar, Coupled with 50Hz VHS Motor. Pressure Gauge, Air Release Valve and Casing Relief Valve are included.</t>
  </si>
  <si>
    <t>LIFECO-UK-UL Listed Vertical Turbine Pump (LFP 200-30 VT-2900RPM) 200 GPM @ 8 Bar, Coupled with 50Hz VHS Motor. Pressure Gauge, Air Release Valve and Casing Relief Valve are included.</t>
  </si>
  <si>
    <t>LIFECO-UK-UL Listed Vertical Turbine Pump (LFP 200-30 VT-2900RPM) 200 GPM @ 9 to 11 Bar, Coupled with 50Hz VHS Motor. Pressure Gauge, Air Release Valve and Casing Relief Valve are included.</t>
  </si>
  <si>
    <t>LIFECO-UK-UL Listed Vertical Turbine Pump (LFP 200-30 VT-2900RPM) 200 GPM @ 12 to 14 Bar, Coupled with 50Hz VHS Motor. Pressure Gauge, Air Release Valve and Casing Relief Valve are included.</t>
  </si>
  <si>
    <t xml:space="preserve">LIFECO-UK-UL Listed Vertical Turbine Pump (LFP 200-30 VT-2900RPM) 200 GPM @ 15 Bar, Coupled with 50Hz ODP Electric Motor and Gear Drive. Pressure Gauge, Air Release Valve and Casing Relief Valve are included. </t>
  </si>
  <si>
    <t xml:space="preserve">LIFECO-UK-UL Listed Vertical Turbine Pump (LFP 200-30 VT-2900RPM) 200 GPM @ 16 Bar, Coupled with 50Hz ODP Electric Motor and Gear Drive. Pressure Gauge, Air Release Valve and Casing Relief Valve are included. </t>
  </si>
  <si>
    <t xml:space="preserve">LIFECO-UK-UL Listed Vertical Turbine Pump (LFP 200-30 VT-2900RPM) 200 GPM @ 17 Bar, Coupled with 50Hz ODP Electric Motor and Gear Drive. Pressure Gauge, Air Release Valve and Casing Relief Valve are included. </t>
  </si>
  <si>
    <t xml:space="preserve">LIFECO-UK-UL Listed Vertical Turbine Pump (LFP 200-30 VT-2900RPM) 200 GPM @ 18 Bar, Coupled with 50Hz ODP Electric Motor and Gear Drive. Pressure Gauge, Air Release Valve and Casing Relief Valve are included. </t>
  </si>
  <si>
    <t xml:space="preserve">LIFECO-UK-UL Listed Vertical Turbine Pump (LFP 200-30 VT-2980RPM) 200 GPM @ 19 Bar, Coupled with 50Hz ODP Electric Motor and Gear Drive. Pressure Gauge, Air Release Valve and Casing Relief Valve are included. </t>
  </si>
  <si>
    <t xml:space="preserve">LIFECO-UK-UL Listed Vertical Turbine Pump (LFP 200-30 VT-2900RPM) 200 GPM @ 20 Bar, Coupled with 50Hz ODP Electric Motor and Gear Drive. Pressure Gauge, Air Release Valve and Casing Relief Valve are included. </t>
  </si>
  <si>
    <t>LIFECO-UK-UL Listed Vertical Turbine Pump (LFP 250-30 VT-2900RPM) 250 GPM @ 6 Bar, Coupled with 50Hz VHS Motor. Pressure Gauge, Air Release Valve and Casing Relief Valve are included.</t>
  </si>
  <si>
    <t>LIFECO-UK-UL Listed Vertical Turbine Pump (LFP 250-30 VT-2900RPM) 250 GPM @ 7 Bar, Coupled with 50Hz VHS Motor. Pressure Gauge, Air Release Valve and Casing Relief Valve are included.</t>
  </si>
  <si>
    <t>LIFECO-UK-UL Listed Vertical Turbine Pump (LFP 250-30 VT-2900RPM) 250 GPM @ 8 Bar, Coupled with 50Hz VHS Motor. Pressure Gauge, Air Release Valve and Casing Relief Valve are included.</t>
  </si>
  <si>
    <t>LIFECO-UK-UL Listed Vertical Turbine Pump (LFP 250-30 VT-2900RPM) 250 GPM @ 9 to 10 Bar, Coupled with 50Hz VHS Motor. Pressure Gauge, Air Release Valve and Casing Relief Valve are included.</t>
  </si>
  <si>
    <t>LIFECO-UK-UL Listed Vertical Turbine Pump (LFP 250-30 VT-2900RPM) 250 GPM @ 11 to 14 Bar, Coupled with 50Hz VHS Motor. Pressure Gauge, Air Release Valve and Casing Relief Valve are included.</t>
  </si>
  <si>
    <t>LIFECO-UK-UL Listed Vertical Turbine Pump (LFP 250-30 VT-2980RPM) 250 GPM @ 15 Bar, Coupled with 50Hz ODP Electric Motor and Gear Drive. Pressure Gauge, Air Release Valve and Casing Relief Valve are included.</t>
  </si>
  <si>
    <t xml:space="preserve">LIFECO-UK-UL Listed Vertical Turbine Pump (LFP 250-30 VT-2900RPM) 250 GPM @ 16 Bar, Coupled with 50Hz ODP Electric Motor and Gear Drive. Pressure Gauge, Air Release Valve and Casing Relief Valve are included. </t>
  </si>
  <si>
    <t xml:space="preserve">LIFECO-UK-UL Listed Vertical Turbine Pump (LFP 250-30 VT-2900RPM) 250 GPM @ 17 Bar, Coupled with 50Hz ODP Electric Motor and Gear Drive. Pressure Gauge, Air Release Valve and Casing Relief Valve are included. </t>
  </si>
  <si>
    <t xml:space="preserve">LIFECO-UK-UL Listed Vertical Turbine Pump (LFP 250-30 VT-2900RPM) 250 GPM @ 18 Bar, Coupled with 50Hz ODP Electric Motor and Gear Drive. Pressure Gauge, Air Release Valve and Casing Relief Valve are included. </t>
  </si>
  <si>
    <t xml:space="preserve">LIFECO-UK-UL Listed Vertical Turbine Pump (LFP 250-30 VT-2900RPM) 250 GPM @ 19 to 20 Bar, Coupled with 50Hz ODP Electric Motor and Gear Drive. Pressure Gauge, Air Release Valve and Casing Relief Valve are included. </t>
  </si>
  <si>
    <t>LIFECO-UK-UL Listed Vertical Turbine Pump (LFP 300-30 VT-2900RPM) 300 GPM @ 6 Bar, Coupled with 50Hz VHS Motor. Pressure Gauge, Air Release Valve and Casing Relief Valve are included.</t>
  </si>
  <si>
    <t>LIFECO-UK-UL Listed Vertical Turbine Pump (LFP 300-30 VT-2900RPM) 300 GPM @ 7 Bar, Coupled with 50Hz VHS Motor. Pressure Gauge, Air Release Valve and Casing Relief Valve are included.</t>
  </si>
  <si>
    <t>LIFECO-UK-UL Listed Vertical Turbine Pump (LFP 300-30 VT-2900RPM) 300 GPM @ 8 Bar, Coupled with 50Hz VHS Motor. Pressure Gauge, Air Release Valve and Casing Relief Valve are included.</t>
  </si>
  <si>
    <t>LIFECO-UK-UL Listed Vertical Turbine Pump (LFP 300-30 VT-2900RPM) 300 GPM @ 9 to 10 Bar, Coupled with 50Hz VHS Motor. Pressure Gauge, Air Release Valve and Casing Relief Valve are included.</t>
  </si>
  <si>
    <t>LIFECO-UK-UL Listed Vertical Turbine Pump (LFP 300-30 VT-2900RPM) 300 GPM @ 11 to 13 Bar, Coupled with 50Hz VHS Motor. Pressure Gauge, Air Release Valve and Casing Relief Valve are included.</t>
  </si>
  <si>
    <t xml:space="preserve">LIFECO-UK-UL Listed Vertical Turbine Pump (LFP 300-30 VT-2900RPM) 300 GPM @ 14 Bar, Coupled with 50Hz ODP Electric Motor and Gear Drive. Pressure Gauge, Air Release Valve and Casing Relief Valve are included. </t>
  </si>
  <si>
    <t xml:space="preserve">LIFECO-UK-UL Listed Vertical Turbine Pump (LFP 300-30 VT-2900RPM) 300 GPM @ 15 Bar, Coupled with 50Hz ODP Electric Motor and Gear Drive. Pressure Gauge, Air Release Valve and Casing Relief Valve are included. </t>
  </si>
  <si>
    <t xml:space="preserve">LIFECO-UK-UL Listed Vertical Turbine Pump (LFP 300-30 VT-2900RPM) 300 GPM @ 16 to 17 Bar, Coupled with 50Hz ODP Electric Motor and Gear Drive. Pressure Gauge, Air Release Valve and Casing Relief Valve are included. </t>
  </si>
  <si>
    <t xml:space="preserve">LIFECO-UK-UL Listed Vertical Turbine Pump (LFP 300-30 VT-2900RPM) 300 GPM @ 18 Bar, Coupled with 50Hz ODP Electric Motor and Gear Drive. Pressure Gauge, Air Release Valve and Casing Relief Valve are included. </t>
  </si>
  <si>
    <t xml:space="preserve">LIFECO-UK-UL Listed Vertical Turbine Pump (LFP 300-30 VT-2900RPM) 300 GPM @ 19 Bar, Coupled with 50Hz ODP Electric Motor and Gear Drive. Pressure Gauge, Air Release Valve and Casing Relief Valve are included. </t>
  </si>
  <si>
    <t xml:space="preserve">LIFECO-UK-UL Listed Vertical Turbine Pump (LFP 300-30 VT-2900RPM) 300 GPM @ 20 Bar, Coupled with 50Hz ODP Electric Motor and Gear Drive. Pressure Gauge, Air Release Valve and Casing Relief Valve are included. </t>
  </si>
  <si>
    <t>LIFECO-UK-UL Listed Vertical Turbine Pump (LFP 400-30 VT-2900RPM) 400 GPM @ 6 Bar, Coupled with 50Hz VHS Motor. Pressure Gauge, Air Release Valve and Casing Relief Valve are included.</t>
  </si>
  <si>
    <t>LIFECO-UK-UL Listed Vertical Turbine Pump (LFP 400-30 VT-2900RPM) 400 GPM @ 7 to 8 Bar, Coupled with 50Hz VHS Motor. Pressure Gauge, Air Release Valve and Casing Relief Valve are included.</t>
  </si>
  <si>
    <t>LIFECO-UK-UL Listed Vertical Turbine Pump (LFP 400-30 VT-2900RPM) 400 GPM @ 9 Bar, Coupled with 50Hz VHS Motor. Pressure Gauge, Air Release Valve and Casing Relief Valve are included.</t>
  </si>
  <si>
    <t>LIFECO-UK-UL Listed Vertical Turbine Pump (LFP 400-30 VT-2900RPM) 400 GPM @ 10 Bar, Coupled with 50Hz VHS Motor. Pressure Gauge, Air Release Valve and Casing Relief Valve are included.</t>
  </si>
  <si>
    <t>LIFECO-UK-UL Listed Vertical Turbine Pump (LFP 400-30 VT-2900RPM) 400 GPM @ 11 to 13 Bar, Coupled with 50Hz VHS Motor. Pressure Gauge, Air Release Valve and Casing Relief Valve are included.</t>
  </si>
  <si>
    <t xml:space="preserve">LIFECO-UK-UL Listed Vertical Turbine Pump (LFP 400-30 VT-2980RPM) 400 GPM @ 14 Bar, Coupled with 50Hz ODP Electric Motor and Gear Drive. Pressure Gauge, Air Release Valve and Casing Relief Valve are included. </t>
  </si>
  <si>
    <t xml:space="preserve">LIFECO-UK-UL Listed Vertical Turbine Pump (LFP 400-30 VT-2900RPM) 400 GPM @ 15 Bar, Coupled with 50Hz ODP Electric Motor and Gear Drive. Pressure Gauge, Air Release Valve and Casing Relief Valve are included. </t>
  </si>
  <si>
    <t xml:space="preserve">LIFECO-UK-UL Listed Vertical Turbine Pump (LFP 400-30 VT-2900RPM) 400 GPM @ 16 Bar, Coupled with 50Hz ODP Electric Motor and Gear Drive. Pressure Gauge, Air Release Valve and Casing Relief Valve are included. </t>
  </si>
  <si>
    <t xml:space="preserve">LIFECO-UK-UL Listed Vertical Turbine Pump (LFP 400-30 VT-2900RPM) 400 GPM @ 17 Bar, Coupled with 50Hz ODP Electric Motor and Gear Drive. Pressure Gauge, Air Release Valve and Casing Relief Valve are included. </t>
  </si>
  <si>
    <t xml:space="preserve">LIFECO-UK-UL Listed Vertical Turbine Pump (LFP 400-30 VT-2980RPM) 400 GPM @ 18 Bar, Coupled with 50Hz ODP Electric Motor and Gear Drive. Pressure Gauge, Air Release Valve and Casing Relief Valve are included. </t>
  </si>
  <si>
    <t xml:space="preserve">LIFECO-UK-UL Listed Vertical Turbine Pump (LFP 400-30 VT-2900RPM) 400 GPM @ 19 Bar, Coupled with 50Hz ODP Electric Motor and Gear Drive. Pressure Gauge, Air Release Valve and Casing Relief Valve are included. </t>
  </si>
  <si>
    <t>LIFECO-UK-UL Listed Vertical Turbine Pump (LFP 400-30 VT-2980RPM) 400 GPM @ 20 Bar, Coupled with 50Hz ODP Electric Motor and Gear Drive. Pressure Gauge, Air Release Valve and Casing Relief Valve are included.</t>
  </si>
  <si>
    <t>LIFECO-UK-UL Listed Vertical Turbine Pump (LFP 450-30 VT-2900RPM) 450 GPM @ 6 Bar, Coupled with 50Hz VHS Motor. Pressure Gauge, Air Release Valve and Casing Relief Valve are included.</t>
  </si>
  <si>
    <t>LIFECO-UK-UL Listed Vertical Turbine Pump (LFP 450-30 VT-2900RPM) 450 GPM @ 7 to 8 Bar, Coupled with 50Hz VHS Motor. Pressure Gauge, Air Release Valve and Casing Relief Valve are included.</t>
  </si>
  <si>
    <t>LIFECO-UK-UL Listed Vertical Turbine Pump (LFP 450-30 VT-2900RPM) 450 GPM @ 9 Bar, Coupled with 50Hz VHS Motor. Pressure Gauge, Air Release Valve and Casing Relief Valve are included.</t>
  </si>
  <si>
    <t>LIFECO-UK-UL Listed Vertical Turbine Pump (LFP 450-30 VT-2900RPM) 450 GPM @ 10 Bar, Coupled with 50Hz VHS Motor. Pressure Gauge, Air Release Valve and Casing Relief Valve are included.</t>
  </si>
  <si>
    <t>LIFECO-UK-UL Listed Vertical Turbine Pump (LFP 450-30 VT-2900RPM) 450 GPM @ 11 to 13 Bar, Coupled with 50Hz VHS Motor. Pressure Gauge, Air Release Valve and Casing Relief Valve are included.</t>
  </si>
  <si>
    <t>LIFECO-UK-UL Listed Vertical Turbine Pump (LFP 450-30 VT-2980RPM) 450 GPM @ 14 Bar, Coupled with 50Hz ODP Electric Motor and Gear Drive. Pressure Gauge, Air Release Valve and Casing Relief Valve are included.</t>
  </si>
  <si>
    <t>LIFECO-UK-UL Listed Vertical Turbine Pump (LFP 450-30 VT-2900RPM) 450 GPM @ 15 to 16 Bar, Coupled with 50Hz ODP Electric Motor and Gear Drive. Pressure Gauge, Air Release Valve and Casing Relief Valve are included.</t>
  </si>
  <si>
    <t>LIFECO-UK-UL Listed Vertical Turbine Pump (LFP 450-30 VT-2980RPM) 450 GPM @ 17 Bar, Coupled with 50Hz ODP Electric Motor and Gear Drive. Pressure Gauge, Air Release Valve and Casing Relief Valve are included.</t>
  </si>
  <si>
    <t>LIFECO-UK-UL Listed Vertical Turbine Pump (LFP 450-30 VT-2900RPM) 450 GPM @ 18 to 19 Bar, Coupled with 50Hz ODP Electric Motor and Gear Drive. Pressure Gauge, Air Release Valve and Casing Relief Valve are included.</t>
  </si>
  <si>
    <t>LIFECO-UK-UL Listed Vertical Turbine Pump (LFP 450-30 VT-2980RPM) 450 GPM @ 20 Bar, Coupled with 50Hz ODP Electric Motor and Gear Drive. Pressure Gauge, Air Release Valve and Casing Relief Valve are included.</t>
  </si>
  <si>
    <t>LIFECO-UK-UL Listed Vertical Turbine Pump (LFP 500-30 VT-2900RPM) 500 GPM @ 6 Bar, Coupled with 50Hz VHS Motor. Pressure Gauge, Air Release Valve and Casing Relief Valve are included.</t>
  </si>
  <si>
    <t>LIFECO-UK-UL Listed Vertical Turbine Pump (LFP 500-30 VT-2900RPM) 500 GPM @ 7 Bar, Coupled with 50Hz VHS Motor. Pressure Gauge, Air Release Valve and Casing Relief Valve are included.</t>
  </si>
  <si>
    <t>LIFECO-UK-UL Listed Vertical Turbine Pump (LFP 500-30 VT-2900RPM) 500 GPM @ 8 to 9 Bar, Coupled with 50Hz VHS Motor. Pressure Gauge, Air Release Valve and Casing Relief Valve are included.</t>
  </si>
  <si>
    <t>LIFECO-UK-UL Listed Vertical Turbine Pump (LFP 500-30 VT-2980RPM) 500 GPM @ 10 Bar, Coupled with 50Hz VHS Motor. Pressure Gauge, Air Release Valve and Casing Relief Valve are included.</t>
  </si>
  <si>
    <t>LIFECO-UK-UL Listed Vertical Turbine Pump (LFP 500-30 VT-2900RPM) 500 GPM @ 11 to 12 Bar, Coupled with 50Hz VHS Motor. Pressure Gauge, Air Release Valve and Casing Relief Valve are included.</t>
  </si>
  <si>
    <t>LIFECO-UK-UL Listed Vertical Turbine Pump (LFP 500-30 VT-2900RPM) 500 GPM @ 13 Bar, Coupled with 50Hz ODP Electric Motor and Gear Drive. Pressure Gauge, Air Release Valve and Casing Relief Valve are included.</t>
  </si>
  <si>
    <t xml:space="preserve">LIFECO-UK-UL Listed Vertical Turbine Pump (LFP 500-30 VT-2900RPM) 500 GPM @ 14 Bar, Coupled with 50Hz ODP Electric Motor and Gear Drive. Pressure Gauge, Air Release Valve and Casing Relief Valve are included. </t>
  </si>
  <si>
    <t xml:space="preserve">LIFECO-UK-UL Listed Vertical Turbine Pump (LFP 500-30 VT-2900RPM) 500 GPM @ 15 Bar, Coupled with 50Hz ODP Electric Motor and Gear Drive. Pressure Gauge, Air Release Valve and Casing Relief Valve are included. </t>
  </si>
  <si>
    <t xml:space="preserve">LIFECO-UK-UL Listed Vertical Turbine Pump (LFP 500-30 VT-2900RPM) 500 GPM @ 16 Bar, Coupled with 50Hz ODP Electric Motor and Gear Drive. Pressure Gauge, Air Release Valve and Casing Relief Valve are included. </t>
  </si>
  <si>
    <t>LIFECO-UK-UL Listed Vertical Turbine Pump (LFP 500-30 VT-2980RPM) 500 GPM @ 17 Bar, Coupled with 50Hz ODP Electric Motor and Gear Drive. Pressure Gauge, Air Release Valve and Casing Relief Valve are included.</t>
  </si>
  <si>
    <t xml:space="preserve">LIFECO-UK-UL Listed Vertical Turbine Pump (LFP 500-30 VT-2900RPM) 500 GPM @ 18 Bar, Coupled with 50Hz ODP Electric Motor and Gear Drive. Pressure Gauge, Air Release Valve and Casing Relief Valve are included. </t>
  </si>
  <si>
    <t>LIFECO-UK-UL Listed Vertical Turbine Pump (LFP 500-30 VT-2980RPM) 500 GPM @ 19 to 20 Bar, Coupled with 50Hz ODP Electric Motor and Gear Drive. Pressure Gauge, Air Release Valve and Casing Relief Valve are included.</t>
  </si>
  <si>
    <t>LIFECO-UK-UL Listed Vertical Turbine Pump (LFP 750-30 VT-3000RPM) 750 GPM @ 6 Bar, Coupled with 50Hz VHS Motor. Pressure Gauge, Air Release Valve and Casing Relief Valve are included.</t>
  </si>
  <si>
    <t>LIFECO-UK-UL Listed Vertical Turbine Pump (LFP 750-30 VT-2900RPM) 750 GPM @ 7.44 Bar, Coupled with 50Hz VHS Motor. Pressure Gauge, Air Release Valve and Casing Relief Valve are included.</t>
  </si>
  <si>
    <t>LIFECO-UK-UL Listed Vertical Turbine Pump (LFP 750-30 VT-2900RPM) 750 GPM @ 8 Bar, Coupled with 50Hz VHS Motor. Pressure Gauge, Air Release Valve and Casing Relief Valve are included.</t>
  </si>
  <si>
    <t>LIFECO-UK-UL Listed Vertical Turbine Pump (LFP 750-30 VT-3000RPM) 750 GPM @ 8.96 Bar, Coupled with 50Hz VHS Motor. Pressure Gauge, Air Release Valve and Casing Relief Valve are included.</t>
  </si>
  <si>
    <t xml:space="preserve">LIFECO-UK-UL Listed Vertical Turbine Pump (LFP 750-30 VT-2900RPM) 750 GPM @ 10 Bar, Coupled with 50Hz ODP Electric Motor and Gear Drive. Pressure Gauge, Air Release Valve and Casing Relief Valve are included. </t>
  </si>
  <si>
    <t xml:space="preserve">LIFECO-UK-UL Listed Vertical Turbine Pump (LFP 750-30 VT-2950RPM) 750 GPM @ 11 Bar, Coupled with 50Hz ODP Electric Motor and Gear Drive. Pressure Gauge, Air Release Valve and Casing Relief Valve are included. </t>
  </si>
  <si>
    <t>LIFECO-UK-UL Listed Vertical Turbine Pump (LFP 750-30 VT-3000RPM) 750 GPM @ 11.93 Bar, Coupled with 50Hz ODP Electric Motor and Gear Drive. Pressure Gauge, Air Release Valve and Casing Relief Valve are included.</t>
  </si>
  <si>
    <t xml:space="preserve">LIFECO-UK-UL Listed Vertical Turbine Pump (LFP 750-30 VT-2900RPM) 750 GPM @ 12.41 Bar, Coupled with 50Hz ODP Electric Motor and Gear Drive. Pressure Gauge, Air Release Valve and Casing Relief Valve are included. </t>
  </si>
  <si>
    <t xml:space="preserve">LIFECO-UK-UL Listed Vertical Turbine Pump (LFP 750-30 VT-2900RPM) 750 GPM @ 13 Bar, Coupled with 50Hz ODP Electric Motor and Gear Drive. Pressure Gauge, Air Release Valve and Casing Relief Valve are included. </t>
  </si>
  <si>
    <t xml:space="preserve">LIFECO-UK-UL Listed Vertical Turbine Pump (LFP 750-30 VT-2950RPM) 750 GPM @ 14 Bar, Coupled with 50Hz ODP Electric Motor and Gear Drive. Pressure Gauge, Air Release Valve and Casing Relief Valve are included. </t>
  </si>
  <si>
    <t xml:space="preserve">LIFECO-UK-UL Listed Vertical Turbine Pump (LFP 750-30 VT-2900RPM) 750 GPM @ 15 Bar, Coupled with 50Hz ODP Electric Motor and Gear Drive. Pressure Gauge, Air Release Valve and Casing Relief Valve are included. </t>
  </si>
  <si>
    <t xml:space="preserve">LIFECO-UK-UL Listed Vertical Turbine Pump (LFP 750-30 VT-2900RPM) 750 GPM @ 16 Bar, Coupled with 50Hz ODP Electric Motor and Gear Drive. Pressure Gauge, Air Release Valve and Casing Relief Valve are included. </t>
  </si>
  <si>
    <t xml:space="preserve">LIFECO-UK-UL Listed Vertical Turbine Pump (LFP 750-30 VT-2950RPM) 750 GPM @ 17 Bar, Coupled with 50Hz ODP Electric Motor and Gear Drive. Pressure Gauge, Air Release Valve and Casing Relief Valve are included. </t>
  </si>
  <si>
    <t>LIFECO-UK-UL Listed Vertical Turbine Pump (LFP 200-30 VT-2900RPM) 200 GPM @ 6 Bar, Coupled with Diesel Engine and Gear Drive. Pressure Gauge &amp; Air Release Valve are included.</t>
  </si>
  <si>
    <t>LIFECO-UK-UL Listed Vertical Turbine Pump (LFP 200-30 VT-2900RPM) 200 GPM @ 7 Bar, Coupled with Diesel Engine and Gear Drive. Pressure Gauge &amp; Air Release Valve are included.</t>
  </si>
  <si>
    <t>LIFECO-UK-UL Listed Vertical Turbine Pump (LFP 200-30 VT-3000RPM) 200 GPM @ 8 Bar, Coupled with Diesel Engine and Gear Drive. Pressure Gauge &amp; Air Release Valve are included.</t>
  </si>
  <si>
    <t>LIFECO-UK-UL Listed Vertical Turbine Pump (LFP 200-30 VT-2900RPM) 200 GPM @ 9 to 10 Bar, Coupled with Diesel Engine and Gear Drive. Pressure Gauge &amp; Air Release Valve are included.</t>
  </si>
  <si>
    <t>LIFECO-UK-UL Listed Vertical Turbine Pump (LFP 200-30 VT-2900RPM) 200 GPM @ 11 Bar, Coupled with Diesel Engine and Gear Drive. Pressure Gauge &amp; Air Release Valve are included.</t>
  </si>
  <si>
    <t>LIFECO-UK-UL Listed Vertical Turbine Pump (LFP 200-30 VT-3000RPM) 200 GPM @ 12 Bar, Coupled with Diesel Engine and Gear Drive. Pressure Gauge &amp; Air Release Valve are included.</t>
  </si>
  <si>
    <t>LIFECO-UK-UL Listed Vertical Turbine Pump (LFP 200-30 VT-2900RPM) 200 GPM @ 13 to 14 Bar, Coupled with Diesel Engine and Gear Drive. Pressure Gauge &amp; Air Release Valve are included.</t>
  </si>
  <si>
    <t>LIFECO-UK-UL Listed Vertical Turbine Pump (LFP 200-30 VT-2900RPM) 200 GPM @ 15 Bar, Coupled with Diesel Engine and Gear Drive. Pressure Gauge &amp; Air Release Valve are included.</t>
  </si>
  <si>
    <t>LIFECO-UK-UL Listed Vertical Turbine Pump (LFP 200-30 VT-3000RPM) 200 GPM @ 16 Bar, Coupled with FM approved Diesel Engine and Gear Drive. Pressure Gauge &amp; Air Release Valve are included.</t>
  </si>
  <si>
    <t>LIFECO-UK-UL Listed Vertical Turbine Pump (LFP 200-30 VT-2900RPM) 200 GPM @ 17 Bar, Coupled with FM approved Diesel Engine and Gear Drive. Pressure Gauge &amp; Air Release Valve are included.</t>
  </si>
  <si>
    <t>LIFECO-UK-UL Listed Vertical Turbine Pump (LFP 200-30 VT-2900RPM) 200 GPM @ 18 Bar, Coupled with FM approved Diesel Engine and Gear Drive. Pressure Gauge &amp; Air Release Valve are included.</t>
  </si>
  <si>
    <t>LIFECO-UK-UL Listed Vertical Turbine Pump (LFP 200-30 VT-2980RPM) 200 GPM @ 19 Bar, Coupled with FM approved Diesel Engine and Gear Drive. Pressure Gauge &amp; Air Release Valve are included.</t>
  </si>
  <si>
    <t>LIFECO-UK-UL Listed Vertical Turbine Pump (LFP 200-30 VT-2900RPM) 200 GPM @ 20 Bar, Coupled with  Diesel Engine and Gear Drive. Pressure Gauge &amp; Air Release Valve are included.</t>
  </si>
  <si>
    <t>LIFECO-UK-UL Listed Vertical Turbine Pump (LFP 250-30 VT-2900RPM) 250 GPM @ 6 Bar, Coupled with  Diesel Engine and Gear Drive. Pressure Gauge &amp; Air Release Valve are included.</t>
  </si>
  <si>
    <t>LIFECO-UK-UL Listed Vertical Turbine Pump (LFP 250-30 VT-2900RPM) 250 GPM @ 7 Bar, Coupled with  Diesel Engine and Gear Drive. Pressure Gauge &amp; Air Release Valve are included.</t>
  </si>
  <si>
    <t>LIFECO-UK-UL Listed Vertical Turbine Pump (LFP 250-30 VT-2900RPM) 250 GPM @ 8 Bar, Coupled with  Diesel Engine and Gear Drive. Pressure Gauge &amp; Air Release Valve are included.</t>
  </si>
  <si>
    <t>LIFECO-UK-UL Listed Vertical Turbine Pump (LFP 250-30 VT-2900RPM) 250 GPM @ 9 Bar, Coupled with  Diesel Engine and Gear Drive. Pressure Gauge &amp; Air Release Valve are included.</t>
  </si>
  <si>
    <t>LIFECO-UK-UL Listed Vertical Turbine Pump (LFP 250-30 VT-2900RPM) 250 GPM @ 10 Bar, Coupled with  Diesel Engine and Gear Drive. Pressure Gauge &amp; Air Release Valve are included.</t>
  </si>
  <si>
    <t>LIFECO-UK-UL Listed Vertical Turbine Pump (LFP 250-30 VT-3000RPM) 250 GPM @ 11 Bar, Coupled with  Diesel Engine and Gear Drive. Pressure Gauge &amp; Air Release Valve are included.</t>
  </si>
  <si>
    <t>LIFECO-UK-UL Listed Vertical Turbine Pump (LFP 250-30 VT-2900RPM) 250 GPM @ 12 to 14 Bar, Coupled with  Diesel Engine and Gear Drive. Pressure Gauge &amp; Air Release Valve are included.</t>
  </si>
  <si>
    <t>LIFECO-UK-UL Listed Vertical Turbine Pump (LFP 250-30 VT-3000RPM) 250 GPM @ 15 Bar, Coupled with  Diesel Engine and Gear Drive. Pressure Gauge &amp; Air Release Valve are included.</t>
  </si>
  <si>
    <t>LIFECO-UK-UL Listed Vertical Turbine Pump (LFP 250-30 VT-2900RPM) 250 GPM @ 16 Bar, Coupled with  FM approved Diesel Engine and Gear Drive. Pressure Gauge &amp; Air Release Valve are included.</t>
  </si>
  <si>
    <t>LIFECO-UK-UL Listed Vertical Turbine Pump (LFP 250-30 VT-2900RPM) 250 GPM @ 17 Bar, Coupled with  FM approved Diesel Engine and Gear Drive. Pressure Gauge &amp; Air Release Valve are included.</t>
  </si>
  <si>
    <t>LIFECO-UK-UL Listed Vertical Turbine Pump (LFP 250-30 VT-2900RPM) 250 GPM @ 18 Bar, Coupled with  FM approved Diesel Engine and Gear Drive. Pressure Gauge &amp; Air Release Valve are included.</t>
  </si>
  <si>
    <t>LIFECO-UK-UL Listed Vertical Turbine Pump (LFP 250-30 VT-3000RPM) 250 GPM @ 19 Bar, Coupled with  Diesel Engine and Gear Drive. Pressure Gauge &amp; Air Release Valve are included.</t>
  </si>
  <si>
    <t>LIFECO-UK-UL Listed Vertical Turbine Pump (LFP 250-30 VT-2900RPM) 250 GPM @ 20 Bar, Coupled with  Diesel Engine and Gear Drive. Pressure Gauge &amp; Air Release Valve are included.</t>
  </si>
  <si>
    <t>LIFECO-UK-UL Listed Vertical Turbine Pump (LFP 300-30 VT-2900RPM) 300 GPM @ 6 Bar, Coupled with  Diesel Engine and Gear Drive. Pressure Gauge &amp; Air Release Valve are included.</t>
  </si>
  <si>
    <t>LIFECO-UK-UL Listed Vertical Turbine Pump (LFP 300-30 VT-2900RPM) 300 GPM @ 7 Bar, Coupled with  Diesel Engine and Gear Drive. Pressure Gauge &amp; Air Release Valve are included.</t>
  </si>
  <si>
    <t>LIFECO-UK-UL Listed Vertical Turbine Pump (LFP 300-30 VT-2900RPM) 300 GPM @ 8 Bar, Coupled with  Diesel Engine and Gear Drive. Pressure Gauge &amp; Air Release Valve are included.</t>
  </si>
  <si>
    <t>LIFECO-UK-UL Listed Vertical Turbine Pump (LFP 300-30 VT-2900RPM) 300 GPM @ 9 to 10 Bar, Coupled with  Diesel Engine and Gear Drive. Pressure Gauge &amp; Air Release Valve are included.</t>
  </si>
  <si>
    <t>LIFECO-UK-UL Listed Vertical Turbine Pump (LFP 300-30 VT-3000RPM) 300 GPM @ 11 Bar, Coupled with  Diesel Engine and Gear Drive. Pressure Gauge &amp; Air Release Valve are included.</t>
  </si>
  <si>
    <t>LIFECO-UK-UL Listed Vertical Turbine Pump (LFP 300-30 VT-2900RPM) 300 GPM @ 12 to 13 Bar, Coupled with  Diesel Engine and Gear Drive. Pressure Gauge &amp; Air Release Valve are included.</t>
  </si>
  <si>
    <t>LIFECO-UK-UL Listed Vertical Turbine Pump (LFP 300-30 VT-2900RPM) 300 GPM @ 14 Bar, Coupled with  Diesel Engine and Gear Drive. Pressure Gauge &amp; Air Release Valve are included.</t>
  </si>
  <si>
    <t>LIFECO-UK-UL Listed Vertical Turbine Pump (LFP 300-30 VT-3000RPM) 300 GPM @ 15 Bar, Coupled with FM approved Diesel Engine and Gear Drive. Pressure Gauge &amp; Air Release Valve are included.</t>
  </si>
  <si>
    <t>LIFECO-UK-UL Listed Vertical Turbine Pump (LFP 300-30 VT-2900RPM) 300 GPM @ 16 Bar, Coupled with  Diesel Engine and Gear Drive. Pressure Gauge &amp; Air Release Valve are included.</t>
  </si>
  <si>
    <t>LIFECO-UK-UL Listed Vertical Turbine Pump (LFP 300-30 VT-2900RPM) 300 GPM @ 17 Bar, Coupled with  Diesel Engine and Gear Drive. Pressure Gauge &amp; Air Release Valve are included.</t>
  </si>
  <si>
    <t>LIFECO-UK-UL Listed Vertical Turbine Pump (LFP 300-30 VT-2900RPM) 300 GPM @ 18 Bar, Coupled with  FM Approved Diesel Engine and Gear Drive. Pressure Gauge &amp; Air Release Valve are included.</t>
  </si>
  <si>
    <t>LIFECO-UK-UL Listed Vertical Turbine Pump (LFP 300-30 VT-3000RPM) 300 GPM @ 19 Bar, Coupled with  Diesel Engine and Gear Drive. Pressure Gauge &amp; Air Release Valve are included.</t>
  </si>
  <si>
    <t>LIFECO-UK-UL Listed Vertical Turbine Pump (LFP 300-30 VT-2900RPM) 300 GPM @ 20 Bar, Coupled with  Diesel Engine and Gear Drive. Pressure Gauge &amp; Air Release Valve are included.</t>
  </si>
  <si>
    <t>LIFECO-UK-UL Listed Vertical Turbine Pump (LFP 400-30 VT-2900RPM) 400 GPM @ 6 Bar, Coupled with  Diesel Engine and Gear Drive. Pressure Gauge &amp; Air Release Valve are included.</t>
  </si>
  <si>
    <t>LIFECO-UK-UL Listed Vertical Turbine Pump (LFP 400-30 VT-3000RPM) 400 GPM @ 7 Bar, Coupled with  Diesel Engine and Gear Drive. Pressure Gauge &amp; Air Release Valve are included.</t>
  </si>
  <si>
    <t>LIFECO-UK-UL Listed Vertical Turbine Pump (LFP 400-30 VT-2900RPM) 400 GPM @ 8 to 9 Bar, Coupled with  Diesel Engine and Gear Drive. Pressure Gauge &amp; Air Release Valve are included.</t>
  </si>
  <si>
    <t>LIFECO-UK-UL Listed Vertical Turbine Pump (LFP 400-30 VT-2900RPM) 400 GPM @ 10 Bar, Coupled with  Diesel Engine and Gear Drive. Pressure Gauge &amp; Air Release Valve are included.</t>
  </si>
  <si>
    <t>LIFECO-UK-UL Listed Vertical Turbine Pump (LFP 400-30 VT-2900RPM) 400 GPM @ 11 to 13 Bar, Coupled with  Diesel Engine and Gear Drive. Pressure Gauge &amp; Air Release Valve are included.</t>
  </si>
  <si>
    <t>LIFECO-UK-UL Listed Vertical Turbine Pump (LFP 400-30 VT-3000RPM) 400 GPM @ 14 Bar, Coupled with  Diesel Engine and Gear Drive. Pressure Gauge &amp; Air Release Valve are included.</t>
  </si>
  <si>
    <t>LIFECO-UK-UL Listed Vertical Turbine Pump (LFP 400-30 VT-2900RPM) 400 GPM @ 15 Bar, Coupled with  FM approved Diesel Engine and Gear Drive. Pressure Gauge &amp; Air Release Valve are included.</t>
  </si>
  <si>
    <t>LIFECO-UK-UL Listed Vertical Turbine Pump (LFP 400-30 VT-2900RPM) 400 GPM @ 16 Bar, Coupled with  FM approved Diesel Engine and Gear Drive. Pressure Gauge &amp; Air Release Valve are included.</t>
  </si>
  <si>
    <t>LIFECO-UK-UL Listed Vertical Turbine Pump (LFP 400-30 VT-2900RPM) 400 GPM @ 17 Bar, Coupled with  FM approved Diesel Engine and Gear Drive. Pressure Gauge &amp; Air Release Valve are included.</t>
  </si>
  <si>
    <t>LIFECO-UK-UL Listed Vertical Turbine Pump (LFP 400-30 VT-3000RPM) 400 GPM @ 18 Bar, Coupled with  Diesel Engine and Gear Drive. Pressure Gauge &amp; Air Release Valve are included.</t>
  </si>
  <si>
    <t>LIFECO-UK-UL Listed Vertical Turbine Pump (LFP 400-30 VT-2900RPM) 400 GPM @ 19 Bar, Coupled with  Diesel Engine and Gear Drive. Pressure Gauge &amp; Air Release Valve are included.</t>
  </si>
  <si>
    <t>LIFECO-UK-UL Listed Vertical Turbine Pump (LFP 400-30 VT-3000RPM) 400 GPM @ 20 Bar, Coupled with  FM approved Diesel Engine and Gear Drive. Pressure Gauge &amp; Air Release Valve are included.</t>
  </si>
  <si>
    <t>LIFECO-UK-UL Listed Vertical Turbine Pump (LFP 450-30 VT-2900RPM) 450 GPM @ 6 Bar, Coupled with  Diesel Engine and Gear Drive. Pressure Gauge &amp; Air Release Valve are included.</t>
  </si>
  <si>
    <t>LIFECO-UK-UL Listed Vertical Turbine Pump (LFP 450-30 VT-3000RPM) 450 GPM @ 7 Bar, Coupled with  Diesel Engine and Gear Drive. Pressure Gauge &amp; Air Release Valve are included.</t>
  </si>
  <si>
    <t>LIFECO-UK-UL Listed Vertical Turbine Pump (LFP 450-30 VT-2900RPM) 450 GPM @ 8 Bar, Coupled with  Diesel Engine and Gear Drive. Pressure Gauge &amp; Air Release Valve are included.</t>
  </si>
  <si>
    <t>LIFECO-UK-UL Listed Vertical Turbine Pump (LFP 450-30 VT-2900RPM) 450 GPM @ 9 Bar, Coupled with  Diesel Engine and Gear Drive. Pressure Gauge &amp; Air Release Valve are included.</t>
  </si>
  <si>
    <t>LIFECO-UK-UL Listed Vertical Turbine Pump (LFP 450-30 VT-2900RPM) 450 GPM @ 10 Bar, Coupled with  Diesel Engine and Gear Drive. Pressure Gauge &amp; Air Release Valve are included.</t>
  </si>
  <si>
    <t>LIFECO-UK-UL Listed Vertical Turbine Pump (LFP 450-30 VT-2900RPM) 450 GPM @ 11 to 13 Bar, Coupled with  Diesel Engine and Gear Drive. Pressure Gauge &amp; Air Release Valve are included.</t>
  </si>
  <si>
    <t>LIFECO-UK-UL Listed Vertical Turbine Pump (LFP 450-30 VT-3000RPM) 450 GPM @ 14 Bar, Coupled with  FM approved Diesel Engine and Gear Drive. Pressure Gauge &amp; Air Release Valve are included.</t>
  </si>
  <si>
    <t>LIFECO-UK-UL Listed Vertical Turbine Pump (LFP 450-30 VT-2900RPM) 450 GPM @ 15 Bar, Coupled with  FM approved Diesel Engine and Gear Drive. Pressure Gauge &amp; Air Release Valve are included.</t>
  </si>
  <si>
    <t>LIFECO-UK-UL Listed Vertical Turbine Pump (LFP 450-30 VT-2900RPM) 450 GPM @ 16 Bar, Coupled with  FM approved Diesel Engine and Gear Drive. Pressure Gauge &amp; Air Release Valve are included.</t>
  </si>
  <si>
    <t>LIFECO-UK-UL Listed Vertical Turbine Pump (LFP 450-30 VT-3000RPM) 450 GPM @ 17 Bar, Coupled with  Diesel Engine and Gear Drive. Pressure Gauge &amp; Air Release Valve are included.</t>
  </si>
  <si>
    <t>LIFECO-UK-UL Listed Vertical Turbine Pump (LFP 450-30 VT-2900RPM) 450 GPM @ 18 Bar, Coupled with  Diesel Engine and Gear Drive. Pressure Gauge &amp; Air Release Valve are included.</t>
  </si>
  <si>
    <t>LIFECO-UK-UL Listed Vertical Turbine Pump (LFP 450-30 VT-2900RPM) 450 GPM @ 19 Bar, Coupled with  Diesel Engine and Gear Drive. Pressure Gauge &amp; Air Release Valve are included.</t>
  </si>
  <si>
    <t>LIFECO-UK-UL Listed Vertical Turbine Pump (LFP 450-30 VT-3000RPM) 450 GPM @ 20 Bar, Coupled with  FM approved Diesel Engine and Gear Drive. Pressure Gauge &amp; Air Release Valve are included.</t>
  </si>
  <si>
    <t>LIFECO-UK-UL Listed Vertical Turbine Pump (LFP 500-30 VT-2900RPM) 500 GPM @ 6 Bar, Coupled with  Diesel Engine and Gear Drive. Pressure Gauge &amp; Air Release Valve are included.</t>
  </si>
  <si>
    <t>LIFECO-UK-UL Listed Vertical Turbine Pump (LFP 500-30 VT-3000RPM) 500 GPM @ 7 Bar, Coupled with  Diesel Engine and Gear Drive. Pressure Gauge &amp; Air Release Valve are included.</t>
  </si>
  <si>
    <t>LIFECO-UK-UL Listed Vertical Turbine Pump (LFP 500-30 VT-2900RPM) 500 GPM @ 8 to 9 Bar, Coupled with  Diesel Engine and Gear Drive. Pressure Gauge &amp; Air Release Valve are included.</t>
  </si>
  <si>
    <t>LIFECO-UK-UL Listed Vertical Turbine Pump (LFP 500-30 VT-3000RPM) 500 GPM @ 10 Bar, Coupled with  Diesel Engine and Gear Drive. Pressure Gauge &amp; Air Release Valve are included.</t>
  </si>
  <si>
    <t>LIFECO-UK-UL Listed Vertical Turbine Pump (LFP 500-30 VT-2900RPM) 500 GPM @ 11 to 12 Bar, Coupled with  Diesel Engine and Gear Drive. Pressure Gauge &amp; Air Release Valve are included.</t>
  </si>
  <si>
    <t>LIFECO-UK-UL Listed Vertical Turbine Pump (LFP 500-30 VT-2900RPM) 500 GPM @ 13 Bar, Coupled with  Diesel Engine and Gear Drive. Pressure Gauge &amp; Air Release Valve are included.</t>
  </si>
  <si>
    <t>LIFECO-UK-UL Listed Vertical Turbine Pump (LFP 500-30 VT-3000RPM) 500 GPM @ 14 Bar, Coupled with  FM approved Diesel Engine and Gear Drive. Pressure Gauge &amp; Air Release Valve are included.</t>
  </si>
  <si>
    <t>LIFECO-UK-UL Listed Vertical Turbine Pump (LFP 500-30 VT-2900RPM) 500 GPM @ 15 Bar, Coupled with  FM approved Diesel Engine and Gear Drive. Pressure Gauge &amp; Air Release Valve are included.</t>
  </si>
  <si>
    <t>LIFECO-UK-UL Listed Vertical Turbine Pump (LFP 500-30 VT-2900RPM) 500 GPM @ 16 Bar, Coupled with  FM approved Diesel Engine and Gear Drive. Pressure Gauge &amp; Air Release Valve are included.</t>
  </si>
  <si>
    <t>LIFECO-UK-UL Listed Vertical Turbine Pump (LFP 500-30 VT-3000RPM) 500 GPM @ 17 Bar, Coupled with  Diesel Engine and Gear Drive. Pressure Gauge &amp; Air Release Valve are included.</t>
  </si>
  <si>
    <t>LIFECO-UK-UL Listed Vertical Turbine Pump (LFP 500-30 VT-2900RPM) 500 GPM @ 18 Bar, Coupled with  Diesel Engine and Gear Drive. Pressure Gauge &amp; Air Release Valve are included.</t>
  </si>
  <si>
    <t>LIFECO-UK-UL Listed Vertical Turbine Pump (LFP 500-30 VT-3000RPM) 500 GPM @ 19 to 20 Bar, Coupled with  FM approved Diesel Engine and Gear Drive. Pressure Gauge &amp; Air Release Valve are included.</t>
  </si>
  <si>
    <t>LIFECO-UK-UL Listed Vertical Turbine Pump (LFP 750-30 VT-3000RPM) 750 GPM @ 6 Bar, Coupled with  FM approved Diesel Engine and Gear Drive. Pressure Gauge &amp; Air Release Valve are included.</t>
  </si>
  <si>
    <t>LIFECO-UK-UL Listed Vertical Turbine Pump (LFP 750-30 VT-2900RPM) 750 GPM @ 7.44 Bar, Coupled with  Diesel Engine and Gear Drive. Pressure Gauge &amp; Air Release Valve are included.</t>
  </si>
  <si>
    <t>LIFECO-UK-UL Listed Vertical Turbine Pump (LFP 750-30 VT-2900RPM) 750 GPM @ 8 Bar, Coupled with  Diesel Engine and Gear Drive. Pressure Gauge &amp; Air Release Valve are included.</t>
  </si>
  <si>
    <t>LIFECO-UK-UL Listed Vertical Turbine Pump (LFP 750-30 VT-3000RPM) 750 GPM @ 8.96 Bar, Coupled with  Diesel Engine and Gear Drive. Pressure Gauge &amp; Air Release Valve are included.</t>
  </si>
  <si>
    <t>LIFECO-UK-UL Listed Vertical Turbine Pump (LFP 750-30 VT-2900RPM) 750 GPM @ 10 Bar, Coupled with  Diesel Engine and Gear Drive. Pressure Gauge &amp; Air Release Valve are included.</t>
  </si>
  <si>
    <t>LIFECO-UK-UL Listed Vertical Turbine Pump (LFP 750-30 VT-2950RPM) 750 GPM @ 11 Bar, Coupled with  FM approved Diesel Engine and Gear Drive. Pressure Gauge &amp; Air Release Valve are included.</t>
  </si>
  <si>
    <t>LIFECO-UK-UL Listed Vertical Turbine Pump (LFP 750-30 VT-3000RPM) 750 GPM @ 11.93 Bar, Coupled with  FM approved Diesel Engine and Gear Drive. Pressure Gauge &amp; Air Release Valve are included.</t>
  </si>
  <si>
    <t>LIFECO-UK-UL Listed Vertical Turbine Pump (LFP 750-30 VT-2900RPM) 750 GPM @ 12.41 Bar, Coupled with  FM approved Diesel Engine and Gear Drive. Pressure Gauge &amp; Air Release Valve are included.</t>
  </si>
  <si>
    <t>LIFECO-UK-UL Listed Vertical Turbine Pump (LFP 750-30 VT-2900RPM) 750 GPM @ 13 Bar, Coupled with  FM approved Diesel Engine and Gear Drive. Pressure Gauge &amp; Air Release Valve are included.</t>
  </si>
  <si>
    <t>LIFECO-UK-UL Listed Vertical Turbine Pump (LFP 750-30 VT-2950RPM) 750 GPM @ 14 Bar, Coupled with  FM approved Diesel Engine and Gear Drive. Pressure Gauge &amp; Air Release Valve are included.</t>
  </si>
  <si>
    <t>LIFECO-UK-UL Listed Vertical Turbine Pump (LFP 750-30 VT-2900RPM) 750 GPM @ 15 Bar, Coupled with  Diesel Engine and Gear Drive. Pressure Gauge &amp; Air Release Valve are included.</t>
  </si>
  <si>
    <t>LIFECO-UK-UL Listed Vertical Turbine Pump (LFP 750-30 VT-2900RPM) 750 GPM @ 16 Bar, Coupled with  Diesel Engine and Gear Drive. Pressure Gauge &amp; Air Release Valve are included.</t>
  </si>
  <si>
    <t>LIFECO-UK-UL Listed Vertical Turbine Pump (LFP 750-30 VT-2950RPM) 750 GPM @ 17 Bar, Coupled with  FM approved Diesel Engine and Gear Drive. Pressure Gauge &amp; Air Release Valve are included.</t>
  </si>
  <si>
    <t xml:space="preserve">LIFECO-UK-UL Listed Vertical Turbine Pump (LFP 200-30 VT-2900RPM) 200 GPM @ 6 Bar, Coupled with 60Hz ODP Electric Motor and Gear Drive. Pressure Gauge, Air Release Valve and Casing Relief Valve are included. </t>
  </si>
  <si>
    <t xml:space="preserve">LIFECO-UK-UL Listed Vertical Turbine Pump (LFP 200-30 VT-2900RPM) 200 GPM @ 7 Bar, Coupled with 60Hz ODP Electric Motor and Gear Drive. Pressure Gauge, Air Release Valve and Casing Relief Valve are included. </t>
  </si>
  <si>
    <t xml:space="preserve">LIFECO-UK-UL Listed Vertical Turbine Pump (LFP 200-30 VT-2900RPM) 200 GPM @ 8 Bar, Coupled with 60Hz ODP Electric Motor and Gear Drive. Pressure Gauge, Air Release Valve and Casing Relief Valve are included. </t>
  </si>
  <si>
    <t>LIFECO-UK-UL Listed Vertical Turbine Pump (LFP 200-30 VT-2900RPM) 200 GPM @ 9 to 11 Bar, Coupled with 60Hz ODP Electric Motor and Gear Drive. Pressure Gauge, Air Release Valve and Casing Relief Valve are included.</t>
  </si>
  <si>
    <t>LIFECO-UK-UL Listed Vertical Turbine Pump (LFP 200-30 VT-2900RPM) 200 GPM @ 12 to 13 Bar, Coupled with 60Hz ODP Electric Motor and Gear Drive. Pressure Gauge, Air Release Valve and Casing Relief Valve are included.</t>
  </si>
  <si>
    <t xml:space="preserve">LIFECO-UK-UL Listed Vertical Turbine Pump (LFP 200-30 VT-2900RPM) 200 GPM @ 14 Bar, Coupled with 60Hz ODP Electric Motor and Gear Drive. Pressure Gauge, Air Release Valve and Casing Relief Valve are included. </t>
  </si>
  <si>
    <t xml:space="preserve">LIFECO-UK-UL Listed Vertical Turbine Pump (LFP 200-30 VT-2900RPM) 200 GPM @ 15 Bar, Coupled with 60Hz ODP Electric Motor and Gear Drive. Pressure Gauge, Air Release Valve and Casing Relief Valve are included. </t>
  </si>
  <si>
    <t xml:space="preserve">LIFECO-UK-UL Listed Vertical Turbine Pump (LFP 200-30 VT-2900RPM) 200 GPM @ 16 Bar, Coupled with 60Hz ODP Electric Motor and Gear Drive. Pressure Gauge, Air Release Valve and Casing Relief Valve are included. </t>
  </si>
  <si>
    <t xml:space="preserve">LIFECO-UK-UL Listed Vertical Turbine Pump (LFP 200-30 VT-2900RPM) 200 GPM @ 17 Bar, Coupled with 60Hz ODP Electric Motor and Gear Drive. Pressure Gauge, Air Release Valve and Casing Relief Valve are included. </t>
  </si>
  <si>
    <t xml:space="preserve">LIFECO-UK-UL Listed Vertical Turbine Pump (LFP 200-30 VT-2900RPM) 200 GPM @ 18 Bar, Coupled with 60Hz ODP Electric Motor and Gear Drive. Pressure Gauge, Air Release Valve and Casing Relief Valve are included. </t>
  </si>
  <si>
    <t xml:space="preserve">LIFECO-UK-UL Listed Vertical Turbine Pump (LFP 200-30 VT-2980RPM) 200 GPM @ 19 Bar, Coupled with 60Hz ODP Electric Motor and Gear Drive. Pressure Gauge, Air Release Valve and Casing Relief Valve are included. </t>
  </si>
  <si>
    <t xml:space="preserve">LIFECO-UK-UL Listed Vertical Turbine Pump (LFP 200-30 VT-2900RPM) 200 GPM @ 20 Bar, Coupled with 60Hz ODP Electric Motor and Gear Drive. Pressure Gauge, Air Release Valve and Casing Relief Valve are included. </t>
  </si>
  <si>
    <t xml:space="preserve">LIFECO-UK-UL Listed Vertical Turbine Pump (LFP 250-30 VT-2900RPM) 250 GPM @ 6 Bar, Coupled with 60Hz ODP Electric Motor and Gear Drive. Pressure Gauge, Air Release Valve and Casing Relief Valve are included. </t>
  </si>
  <si>
    <t xml:space="preserve">LIFECO-UK-UL Listed Vertical Turbine Pump (LFP 250-30 VT-2900RPM) 250 GPM @ 7 Bar, Coupled with 60Hz ODP Electric Motor and Gear Drive. Pressure Gauge, Air Release Valve and Casing Relief Valve are included. </t>
  </si>
  <si>
    <t xml:space="preserve">LIFECO-UK-UL Listed Vertical Turbine Pump (LFP 250-30 VT-2900RPM) 250 GPM @ 8 Bar, Coupled with 60Hz ODP Electric Motor and Gear Drive. Pressure Gauge, Air Release Valve and Casing Relief Valve are included. </t>
  </si>
  <si>
    <t xml:space="preserve">LIFECO-UK-UL Listed Vertical Turbine Pump (LFP 250-30 VT-2900RPM) 250 GPM @ 9 Bar, Coupled with 60Hz ODP Electric Motor and Gear Drive. Pressure Gauge, Air Release Valve and Casing Relief Valve are included. </t>
  </si>
  <si>
    <t xml:space="preserve">LIFECO-UK-UL Listed Vertical Turbine Pump (LFP 250-30 VT-2900RPM) 250 GPM @ 10 Bar, Coupled with 60Hz ODP Electric Motor and Gear Drive. Pressure Gauge, Air Release Valve and Casing Relief Valve are included. </t>
  </si>
  <si>
    <t xml:space="preserve">LIFECO-UK-UL Listed Vertical Turbine Pump (LFP 250-30 VT-2900RPM) 250 GPM @ 11 to 14 Bar, Coupled with 60Hz ODP Electric Motor and Gear Drive. Pressure Gauge, Air Release Valve and Casing Relief Valve are included. </t>
  </si>
  <si>
    <t xml:space="preserve">LIFECO-UK-UL Listed Vertical Turbine Pump (LFP 250-30 VT-2980RPM) 250 GPM @ 15 Bar, Coupled with 60Hz ODP Electric Motor and Gear Drive. Pressure Gauge, Air Release Valve and Casing Relief Valve are included. </t>
  </si>
  <si>
    <t xml:space="preserve">LIFECO-UK-UL Listed Vertical Turbine Pump (LFP 250-30 VT-2900RPM) 250 GPM @ 16 Bar, Coupled with 60Hz ODP Electric Motor and Gear Drive. Pressure Gauge, Air Release Valve and Casing Relief Valve are included. </t>
  </si>
  <si>
    <t xml:space="preserve">LIFECO-UK-UL Listed Vertical Turbine Pump (LFP 250-30 VT-2900RPM) 250 GPM @ 17 Bar, Coupled with 60Hz ODP Electric Motor and Gear Drive. Pressure Gauge, Air Release Valve and Casing Relief Valve are included. </t>
  </si>
  <si>
    <t xml:space="preserve">LIFECO-UK-UL Listed Vertical Turbine Pump (LFP 250-30 VT-2900RPM) 250 GPM @ 18 Bar, Coupled with 60Hz ODP Electric Motor and Gear Drive. Pressure Gauge, Air Release Valve and Casing Relief Valve are included. </t>
  </si>
  <si>
    <t xml:space="preserve">LIFECO-UK-UL Listed Vertical Turbine Pump (LFP 250-30 VT-2900RPM) 250 GPM @ 19 to 20 Bar, Coupled with 60Hz ODP Electric Motor and Gear Drive. Pressure Gauge, Air Release Valve and Casing Relief Valve are included. </t>
  </si>
  <si>
    <t xml:space="preserve">LIFECO-UK-UL Listed Vertical Turbine Pump (LFP 300-30 VT-2900RPM) 300 GPM @ 6 Bar, Coupled with 60Hz ODP Electric Motor and Gear Drive. Pressure Gauge, Air Release Valve and Casing Relief Valve are included. </t>
  </si>
  <si>
    <t xml:space="preserve">LIFECO-UK-UL Listed Vertical Turbine Pump (LFP 300-30 VT-2900RPM) 300 GPM @ 7 Bar, Coupled with 60Hz ODP Electric Motor and Gear Drive. Pressure Gauge, Air Release Valve and Casing Relief Valve are included. </t>
  </si>
  <si>
    <t xml:space="preserve">LIFECO-UK-UL Listed Vertical Turbine Pump (LFP 300-30 VT-2900RPM) 300 GPM @ 8 Bar, Coupled with 60Hz ODP Electric Motor and Gear Drive. Pressure Gauge, Air Release Valve and Casing Relief Valve are included. </t>
  </si>
  <si>
    <t xml:space="preserve">LIFECO-UK-UL Listed Vertical Turbine Pump (LFP 300-30 VT-2900RPM) 300 GPM @ 9 to 10 Bar, Coupled with 60Hz ODP Electric Motor and Gear Drive. Pressure Gauge, Air Release Valve and Casing Relief Valve are included. </t>
  </si>
  <si>
    <t xml:space="preserve">LIFECO-UK-UL Listed Vertical Turbine Pump (LFP 300-30 VT-2900RPM) 300 GPM @ 11 to 13 Bar, Coupled with 60Hz ODP Electric Motor and Gear Drive. Pressure Gauge, Air Release Valve and Casing Relief Valve are included. </t>
  </si>
  <si>
    <t xml:space="preserve">LIFECO-UK-UL Listed Vertical Turbine Pump (LFP 300-30 VT-2900RPM) 300 GPM @ 14 Bar, Coupled with 60Hz ODP Electric Motor and Gear Drive. Pressure Gauge, Air Release Valve and Casing Relief Valve are included. </t>
  </si>
  <si>
    <t xml:space="preserve">LIFECO-UK-UL Listed Vertical Turbine Pump (LFP 300-30 VT-2900RPM) 300 GPM @ 15 Bar, Coupled with 60Hz ODP Electric Motor and Gear Drive. Pressure Gauge, Air Release Valve and Casing Relief Valve are included. </t>
  </si>
  <si>
    <t xml:space="preserve">LIFECO-UK-UL Listed Vertical Turbine Pump (LFP 300-30 VT-2900RPM) 300 GPM @ 16 to 17 Bar, Coupled with 60Hz ODP Electric Motor and Gear Drive. Pressure Gauge, Air Release Valve and Casing Relief Valve are included. </t>
  </si>
  <si>
    <t xml:space="preserve">LIFECO-UK-UL Listed Vertical Turbine Pump (LFP 300-30 VT-2900RPM) 300 GPM @ 18 Bar, Coupled with 60Hz ODP Electric Motor and Gear Drive. Pressure Gauge, Air Release Valve and Casing Relief Valve are included. </t>
  </si>
  <si>
    <t xml:space="preserve">LIFECO-UK-UL Listed Vertical Turbine Pump (LFP 300-30 VT-2900RPM) 300 GPM @ 19 Bar, Coupled with 60Hz ODP Electric Motor and Gear Drive. Pressure Gauge, Air Release Valve and Casing Relief Valve are included. </t>
  </si>
  <si>
    <t xml:space="preserve">LIFECO-UK-UL Listed Vertical Turbine Pump (LFP 300-30 VT-2900RPM) 300 GPM @ 20 Bar, Coupled with 60Hz ODP Electric Motor and Gear Drive. Pressure Gauge, Air Release Valve and Casing Relief Valve are included. </t>
  </si>
  <si>
    <t xml:space="preserve">LIFECO-UK-UL Listed Vertical Turbine Pump (LFP 400-30 VT-2900RPM) 400 GPM @ 6 Bar, Coupled with 60Hz ODP Electric Motor and Gear Drive. Pressure Gauge, Air Release Valve and Casing Relief Valve are included. </t>
  </si>
  <si>
    <t>LIFECO-UK-UL Listed Vertical Turbine Pump (LFP 400-30 VT-2900RPM) 400 GPM @ 7 to 8 Bar, Coupled with 60Hz ODP Electric Motor and Gear Drive. Pressure Gauge, Air Release Valve and Casing Relief Valve are included.</t>
  </si>
  <si>
    <t>LIFECO-UK-UL Listed Vertical Turbine Pump (LFP 400-30 VT-2900RPM) 400 GPM @ 9 Bar, Coupled with 60Hz ODP Electric Motor and Gear Drive. Pressure Gauge, Air Release Valve and Casing Relief Valve are included.</t>
  </si>
  <si>
    <t>LIFECO-UK-UL Listed Vertical Turbine Pump (LFP 400-30 VT-2900RPM) 400 GPM @ 10 Bar, Coupled with 60Hz ODP Electric Motor and Gear Drive. Pressure Gauge, Air Release Valve and Casing Relief Valve are included.</t>
  </si>
  <si>
    <t>LIFECO-UK-UL Listed Vertical Turbine Pump (LFP 400-30 VT-2900RPM) 400 GPM @ 11 to 13 Bar, Coupled with 60Hz ODP Electric Motor and Gear Drive. Pressure Gauge, Air Release Valve and Casing Relief Valve are included.</t>
  </si>
  <si>
    <t>LIFECO-UK-UL Listed Vertical Turbine Pump (LFP 400-30 VT-2980RPM) 400 GPM @ 14 Bar, Coupled with 60Hz ODP Electric Motor and Gear Drive. Pressure Gauge, Air Release Valve and Casing Relief Valve are included.</t>
  </si>
  <si>
    <t xml:space="preserve">LIFECO-UK-UL Listed Vertical Turbine Pump (LFP 400-30 VT-2900RPM) 400 GPM @ 15 Bar, Coupled with 60Hz ODP Electric Motor and Gear Drive. Pressure Gauge, Air Release Valve and Casing Relief Valve are included. </t>
  </si>
  <si>
    <t xml:space="preserve">LIFECO-UK-UL Listed Vertical Turbine Pump (LFP 400-30 VT-2900RPM) 400 GPM @ 16 Bar, Coupled with 60Hz ODP Electric Motor and Gear Drive. Pressure Gauge, Air Release Valve and Casing Relief Valve are included. </t>
  </si>
  <si>
    <t xml:space="preserve">LIFECO-UK-UL Listed Vertical Turbine Pump (LFP 400-30 VT-2900RPM) 400 GPM @ 17 Bar, Coupled with 60Hz ODP Electric Motor and Gear Drive. Pressure Gauge, Air Release Valve and Casing Relief Valve are included. </t>
  </si>
  <si>
    <t>LIFECO-UK-UL Listed Vertical Turbine Pump (LFP 400-30 VT-2980RPM) 400 GPM @ 18 Bar, Coupled with 60Hz ODP Electric Motor and Gear Drive. Pressure Gauge, Air Release Valve and Casing Relief Valve are included.</t>
  </si>
  <si>
    <t xml:space="preserve">LIFECO-UK-UL Listed Vertical Turbine Pump (LFP 400-30 VT-2900RPM) 400 GPM @ 19 Bar, Coupled with 60Hz ODP Electric Motor and Gear Drive. Pressure Gauge, Air Release Valve and Casing Relief Valve are included. </t>
  </si>
  <si>
    <t xml:space="preserve">LIFECO-UK-UL Listed Vertical Turbine Pump (LFP 400-30 VT-2980RPM) 400 GPM @ 20 Bar, Coupled with 60Hz ODP Electric Motor and Gear Drive. Pressure Gauge, Air Release Valve and Casing Relief Valve are included. </t>
  </si>
  <si>
    <t xml:space="preserve">LIFECO-UK-UL Listed Vertical Turbine Pump (LFP 450-30 VT-2900RPM) 450 GPM @ 6 Bar, Coupled with 60Hz ODP Electric Motor and Gear Drive. Pressure Gauge, Air Release Valve and Casing Relief Valve are included. </t>
  </si>
  <si>
    <t xml:space="preserve">LIFECO-UK-UL Listed Vertical Turbine Pump (LFP 450-30 VT-2900RPM) 450 GPM @ 7 Bar, Coupled with 60Hz ODP Electric Motor and Gear Drive. Pressure Gauge, Air Release Valve and Casing Relief Valve are included. </t>
  </si>
  <si>
    <t xml:space="preserve">LIFECO-UK-UL Listed Vertical Turbine Pump (LFP 450-30 VT-2900RPM) 450 GPM @ 8 Bar, Coupled with 60Hz ODP Electric Motor and Gear Drive. Pressure Gauge, Air Release Valve and Casing Relief Valve are included. </t>
  </si>
  <si>
    <t xml:space="preserve">LIFECO-UK-UL Listed Vertical Turbine Pump (LFP 450-30 VT-2900RPM) 450 GPM @ 9 Bar, Coupled with 60Hz ODP Electric Motor and Gear Drive. Pressure Gauge, Air Release Valve and Casing Relief Valve are included. </t>
  </si>
  <si>
    <t>LIFECO-UK-UL Listed Vertical Turbine Pump (LFP 450-30 VT-2900RPM) 450 GPM @ 10 Bar, Coupled with 60Hz ODP Electric Motor and Gear Drive. Pressure Gauge, Air Release Valve and Casing Relief Valve are included.</t>
  </si>
  <si>
    <t>LIFECO-UK-UL Listed Vertical Turbine Pump (LFP 450-30 VT-2900RPM) 450 GPM @ 11 to 13 Bar, Coupled with 60Hz ODP Electric Motor and Gear Drive. Pressure Gauge, Air Release Valve and Casing Relief Valve are included.</t>
  </si>
  <si>
    <t>LIFECO-UK-UL Listed Vertical Turbine Pump (LFP 450-30 VT-2980RPM) 450 GPM @ 14 Bar, Coupled with 60Hz ODP Electric Motor and Gear Drive. Pressure Gauge, Air Release Valve and Casing Relief Valve are included.</t>
  </si>
  <si>
    <t xml:space="preserve">LIFECO-UK-UL Listed Vertical Turbine Pump (LFP 450-30 VT-2900RPM) 450 GPM @ 15 to 16 Bar, Coupled with 60Hz ODP Electric Motor and Gear Drive. Pressure Gauge, Air Release Valve and Casing Relief Valve are included. </t>
  </si>
  <si>
    <t>LIFECO-UK-UL Listed Vertical Turbine Pump (LFP 450-30 VT-2980RPM) 450 GPM @ 17 Bar, Coupled with 60Hz ODP Electric Motor and Gear Drive. Pressure Gauge, Air Release Valve and Casing Relief Valve are included.</t>
  </si>
  <si>
    <t xml:space="preserve">LIFECO-UK-UL Listed Vertical Turbine Pump (LFP 450-30 VT-2900RPM) 450 GPM @ 18 to 19 Bar, Coupled with 60Hz ODP Electric Motor and Gear Drive. Pressure Gauge, Air Release Valve and Casing Relief Valve are included. </t>
  </si>
  <si>
    <t xml:space="preserve">LIFECO-UK-UL Listed Vertical Turbine Pump (LFP 450-30 VT-2980RPM) 450 GPM @ 20 Bar, Coupled with 60Hz ODP Electric Motor and Gear Drive. Pressure Gauge, Air Release Valve and Casing Relief Valve are included. </t>
  </si>
  <si>
    <t xml:space="preserve">LIFECO-UK-UL Listed Vertical Turbine Pump (LFP 500-30 VT-2900RPM) 500 GPM @ 6 Bar, Coupled with 60Hz ODP Electric Motor and Gear Drive. Pressure Gauge, Air Release Valve and Casing Relief Valve are included. </t>
  </si>
  <si>
    <t>LIFECO-UK-UL Listed Vertical Turbine Pump (LFP 500-30 VT-2900RPM) 500 GPM @ 7 Bar, Coupled with 60Hz ODP Electric Motor and Gear Drive. Pressure Gauge, Air Release Valve and Casing Relief Valve are included.</t>
  </si>
  <si>
    <t>LIFECO-UK-UL Listed Vertical Turbine Pump (LFP 500-30 VT-2900RPM) 500 GPM @ 8 to 9 Bar, Coupled with 60Hz ODP Electric Motor and Gear Drive. Pressure Gauge, Air Release Valve and Casing Relief Valve are included.</t>
  </si>
  <si>
    <t>LIFECO-UK-UL Listed Vertical Turbine Pump (LFP 500-30 VT-2980RPM) 500 GPM @ 10 Bar, Coupled with 60Hz ODP Electric Motor and Gear Drive. Pressure Gauge, Air Release Valve and Casing Relief Valve are included.</t>
  </si>
  <si>
    <t>LIFECO-UK-UL Listed Vertical Turbine Pump (LFP 500-30 VT-2900RPM) 500 GPM @ 11 to 12 Bar, Coupled with 60Hz ODP Electric Motor and Gear Drive. Pressure Gauge, Air Release Valve and Casing Relief Valve are included.</t>
  </si>
  <si>
    <t xml:space="preserve">LIFECO-UK-UL Listed Vertical Turbine Pump (LFP 500-30 VT-2900RPM) 500 GPM @ 13 Bar, Coupled with 60Hz ODP Electric Motor and Gear Drive. Pressure Gauge, Air Release Valve and Casing Relief Valve are included. </t>
  </si>
  <si>
    <t xml:space="preserve">LIFECO-UK-UL Listed Vertical Turbine Pump (LFP 500-30 VT-2900RPM) 500 GPM @ 14 Bar, Coupled with 60Hz ODP Electric Motor and Gear Drive. Pressure Gauge, Air Release Valve and Casing Relief Valve are included. </t>
  </si>
  <si>
    <t xml:space="preserve">LIFECO-UK-UL Listed Vertical Turbine Pump (LFP 500-30 VT-2900RPM) 500 GPM @ 15 Bar, Coupled with 60Hz ODP Electric Motor and Gear Drive. Pressure Gauge, Air Release Valve and Casing Relief Valve are included. </t>
  </si>
  <si>
    <t xml:space="preserve">LIFECO-UK-UL Listed Vertical Turbine Pump (LFP 500-30 VT-2900RPM) 500 GPM @ 16 Bar, Coupled with 60Hz ODP Electric Motor and Gear Drive. Pressure Gauge, Air Release Valve and Casing Relief Valve are included. </t>
  </si>
  <si>
    <t>LIFECO-UK-UL Listed Vertical Turbine Pump (LFP 500-30 VT-2980RPM) 500 GPM @ 17 Bar, Coupled with 60Hz ODP Electric Motor and Gear Drive. Pressure Gauge, Air Release Valve and Casing Relief Valve are included.</t>
  </si>
  <si>
    <t xml:space="preserve">LIFECO-UK-UL Listed Vertical Turbine Pump (LFP 500-30 VT-2900RPM) 500 GPM @ 18 Bar, Coupled with 60Hz ODP Electric Motor and Gear Drive. Pressure Gauge, Air Release Valve and Casing Relief Valve are included. </t>
  </si>
  <si>
    <t>LIFECO-UK-UL Listed Vertical Turbine Pump (LFP 500-30 VT-2980RPM) 500 GPM @ 19 to 20 Bar, Coupled with 60Hz ODP Electric Motor and Gear Drive. Pressure Gauge, Air Release Valve and Casing Relief Valve are included.</t>
  </si>
  <si>
    <t xml:space="preserve">LIFECO-UK-UL Listed Vertical Turbine Pump (LFP 750-30 VT-3000RPM) 750 GPM @ 6 Bar, Coupled with 60Hz ODP Electric Motor and Gear Drive. Pressure Gauge, Air Release Valve and Casing Relief Valve are included. </t>
  </si>
  <si>
    <t xml:space="preserve">LIFECO-UK-UL Listed Vertical Turbine Pump (LFP 750-30 VT-2900RPM) 750 GPM @ 7.44 Bar, Coupled with 60Hz ODP Electric Motor and Gear Drive. Pressure Gauge, Air Release Valve and Casing Relief Valve are included. </t>
  </si>
  <si>
    <t xml:space="preserve">LIFECO-UK-UL Listed Vertical Turbine Pump (LFP 750-30 VT-2900RPM) 750 GPM @ 8 Bar, Coupled with 60Hz ODP Electric Motor and Gear Drive. Pressure Gauge, Air Release Valve and Casing Relief Valve are included. </t>
  </si>
  <si>
    <t xml:space="preserve">LIFECO-UK-UL Listed Vertical Turbine Pump (LFP 750-30 VT-3000RPM) 750 GPM @ 8.96 Bar, Coupled with 60Hz ODP Electric Motor and Gear Drive. Pressure Gauge, Air Release Valve and Casing Relief Valve are included. </t>
  </si>
  <si>
    <t xml:space="preserve">LIFECO-UK-UL Listed Vertical Turbine Pump (LFP 750-30 VT-2900RPM) 750 GPM @ 10 Bar, Coupled with 60Hz ODP Electric Motor and Gear Drive. Pressure Gauge, Air Release Valve and Casing Relief Valve are included. </t>
  </si>
  <si>
    <t xml:space="preserve">LIFECO-UK-UL Listed Vertical Turbine Pump (LFP 750-30 VT-2950RPM) 750 GPM @ 11 Bar, Coupled with 60Hz ODP Electric Motor and Gear Drive. Pressure Gauge, Air Release Valve and Casing Relief Valve are included. </t>
  </si>
  <si>
    <t>LIFECO-UK-UL Listed Vertical Turbine Pump (LFP 750-30 VT-3000RPM) 750 GPM @ 11.93 Bar, Coupled with 60Hz ODP Electric Motor and Gear Drive. Pressure Gauge, Air Release Valve and Casing Relief Valve are included.</t>
  </si>
  <si>
    <t xml:space="preserve">LIFECO-UK-UL Listed Vertical Turbine Pump (LFP 750-30 VT-2900RPM) 750 GPM @ 12.41 Bar, Coupled with 60Hz ODP Electric Motor and Gear Drive. Pressure Gauge, Air Release Valve and Casing Relief Valve are included. </t>
  </si>
  <si>
    <t xml:space="preserve">LIFECO-UK-UL Listed Vertical Turbine Pump (LFP 750-30 VT-2900RPM) 750 GPM @ 13 Bar, Coupled with 60Hz ODP Electric Motor and Gear Drive. Pressure Gauge, Air Release Valve and Casing Relief Valve are included. </t>
  </si>
  <si>
    <t xml:space="preserve">LIFECO-UK-UL Listed Vertical Turbine Pump (LFP 750-30 VT-2950RPM) 750 GPM @ 14 Bar, Coupled with 60Hz ODP Electric Motor and Gear Drive. Pressure Gauge, Air Release Valve and Casing Relief Valve are included. </t>
  </si>
  <si>
    <t xml:space="preserve">LIFECO-UK-UL Listed Vertical Turbine Pump (LFP 750-30 VT-2900RPM) 750 GPM @ 15 Bar, Coupled with 60Hz ODP Electric Motor and Gear Drive. Pressure Gauge, Air Release Valve and Casing Relief Valve are included. </t>
  </si>
  <si>
    <t xml:space="preserve">LIFECO-UK-UL Listed Vertical Turbine Pump (LFP 750-30 VT-2900RPM) 750 GPM @ 16 Bar, Coupled with 60Hz ODP Electric Motor and Gear Drive. Pressure Gauge, Air Release Valve and Casing Relief Valve are included. </t>
  </si>
  <si>
    <t xml:space="preserve">LIFECO-UK-UL Listed Vertical Turbine Pump (LFP 750-30 VT-2950RPM) 750 GPM @ 17 Bar, Coupled with 60Hz ODP Electric Motor and Gear Drive. Pressure Gauge, Air Release Valve and Casing Relief Valve are included. </t>
  </si>
  <si>
    <t>LIFECO-UK Costum Engineered Fire Pump - Gmax</t>
  </si>
  <si>
    <t>LIFECO-UK GP
(AED)</t>
  </si>
  <si>
    <t>Pump Set, Electrical Motor and Diesel Engine Driven, Horizontal End Suction Type, Capacity 100 GPM at 6 Bar  with Jockey Pump, Controller DOL and Standard Accessories Excel Series, Standard Approved, LIFECO-UK, Model 100 EDJ-6</t>
  </si>
  <si>
    <t>Pump Set, Electrical Motor and Diesel Engine Driven, Horizontal End Suction Type, Capacity 100 GPM at 7 Bar  with Jockey Pump, Controller DOL and Standard Accessories Excel Series, Standard Approved, LIFECO-UK, Model 100 EDJ-7</t>
  </si>
  <si>
    <t>Pump Set, Electrical Motor and Diesel Engine Driven, Horizontal End Suction Type, Capacity 100 GPM at 7 Bar  with Pressure Tank, Controller DOL and Standard Accessories, Excel Series, Standard Approved, LIFECO-UK, Model 100 EDPT-7 DOL</t>
  </si>
  <si>
    <t>Pump Set, Electrical Motor and Diesel Engine Driven, Horizontal End Suction Type, Capacity 100 GPM at 8 Bar  with Jockey Pump, Controller DOL and Standard Accessories Excel Series, Standard Approved, LIFECO-UK, Model 100 EDJ-8</t>
  </si>
  <si>
    <t>LIFECO-UK Pump Set, Electrical Motor and Diesel Engine Driven, Horizontal End Suction Type, Capacity 150 GPM at 6 Bar  with Jockey Pump and Pressure Tank, Controller DOL and Standard Accessories Excel Series, Standard Approved, LIFECO-UK, Model 150 EDJPT-6</t>
  </si>
  <si>
    <t>LIFECO-UK Fire Pump Set, Electrical Motor Driven, Horizontal End Suction Type, Capacity 400 GPM at 8Bar with Jockey Pump, Controller DOL and Standard Accessories, Excel Series, Standard Approved, LIFECO-UK, Model 400 EJ-8</t>
  </si>
  <si>
    <t>LIFECO-UK Fire Pump Set, Diesel Engine Driven, Horizontal End Suction Type, Capacity 750 GPM at 9 Bar  with Jockey Pump, Controller and Standard Accessories Excel Series, Standard Approved, LIFECO-UK, Model 750 DJ-9</t>
  </si>
  <si>
    <t xml:space="preserve">LIFECO-UK Standard Single Wall Cylindrical Diesel Tanks			</t>
  </si>
  <si>
    <t>LIFECO-UK Tank Diesel 40 Gallon Capacity Cylindrical Single Wall Factory Standard</t>
  </si>
  <si>
    <t>LIFECO-UK Tank Diesel 90 Gallon Capacity Cylindrical Single Wall Factory Standard</t>
  </si>
  <si>
    <t>LIFECO-UK Tank Diesel 150 Gallon Capacity Cylindrical Single Wall Factory Standard</t>
  </si>
  <si>
    <t>LIFECO-UK Tank Diesel 210 Gallon Capacity Cylindrical Single Wall Factory Standard</t>
  </si>
  <si>
    <t>LIFECO-UK Tank Diesel 250 Gallon Capacity Cylindrical Single Wall Factory Standard</t>
  </si>
  <si>
    <t>LIFECO-UK Tank Diesel 310 Gallon Capacity Cylindrical Single Wall Factory Standard</t>
  </si>
  <si>
    <t>LIFECO-UK Tank Diesel 350 Gallon Capacity Cylindrical Single Wall Factory Standard</t>
  </si>
  <si>
    <t>LIFECO-UK Tank Diesel 400 Gallon Capacity Rectangular Single Wall Factory Standard</t>
  </si>
  <si>
    <t>LIFECO-UK Tank Diesel 450 Gallon Capacity Rectangular Single Wall Factory Standard</t>
  </si>
  <si>
    <t>LIFECO-UK Tank Diesel 500 Gallon Capacity Rectangular Single Wall Factory Standard</t>
  </si>
  <si>
    <t>LIFECO-UK Tank Diesel 550 Gallon Capacity Rectangular Single Wall Factory Standard</t>
  </si>
  <si>
    <t>LIFECO-UK TANK DIESEL 600 GALLON CAPACITY CYLINDRICAL SINGLE WALL TYPE, STANDARD APPROVE</t>
  </si>
  <si>
    <t>LIFECO-UK UL listed Single Wall Rectangular Diesel Tanks</t>
  </si>
  <si>
    <t>LIFECO-UK Tank Diesel 40 Gallon Capacity Rectangular Single Wall UL Approved</t>
  </si>
  <si>
    <t>LIFECO-UK Tank Diesel 90 Gallon Capacity Rectangular Single Wall UL Approved</t>
  </si>
  <si>
    <t>LIFECO-UK Tank Diesel 150 Gallon Capacity Rectangular Single Wall UL Approved</t>
  </si>
  <si>
    <t>LIFECO-UK Tank Diesel 210 Gallon Capacity Rectangular Single Wall UL Approved</t>
  </si>
  <si>
    <t>LIFECO-UK Tank Diesel 250 Gallon Capacity Rectangular Single Wall UL Approved</t>
  </si>
  <si>
    <t>LIFECO-UK Tank Diesel 300 Gallon Capacity Rectangular Single Wall UL Approved</t>
  </si>
  <si>
    <t>LIFECO-UK Tank Diesel 350 Gallon Capacity Rectangular Single Wall UL Approved</t>
  </si>
  <si>
    <t>LIFECO-UK Tank Diesel 400 Gallon Capacity Rectangular Single Wall UL Approved</t>
  </si>
  <si>
    <t>LIFECO-UK Tank Diesel 450 Gallon Capacity Rectangular Single Wall UL Approved</t>
  </si>
  <si>
    <t>LIFECO-UK Tank Diesel 500 Gallon Capacity Rectangular Single Wall UL Approved</t>
  </si>
  <si>
    <t>LIFECO-UK Tank Diesel 550 Gallon Capacity Rectangular Single Wall UL Approved</t>
  </si>
  <si>
    <t>LIFECO-UK 600 Gallon Diesel Tank, Cylindrical Single Wall Type, UL Approved</t>
  </si>
  <si>
    <t>Pressure Relief Valve, FM Approved, 2" DI Body, WP 300 PSI, Flange X Flange ANSI16.1 Class 150FF, Suitable For (250 GPM Pump Rating And Below), LIFECO-UK, Model LF-PRF</t>
  </si>
  <si>
    <t>Pressure Relief Valve, FM Approved, 2.5" DI Body, WP 300 PSI, Flange X Flange ANSI16.1 Class 150FF, Suitable For (300 GPM Pump Rating), LIFECO-UK, Model LF-PRF</t>
  </si>
  <si>
    <t>Pressure Relief Valve, FM Approved, 3" DI Body, WP 300 PSI, Flange X Flange ANSI16.1 Class 150FF, Suitable For (400 GPM to 500 GPM Pump Rating), LIFECO-UK, Model LF-PRF</t>
  </si>
  <si>
    <t>Pressure Relief Valve, FM Approved, 4" DI Body, WP 300 PSI, Flange X Flange ANSI16.1 Class 150FF, Suitable For (750 GPM to 1000 GPM Pump Rating), LIFECO-UK, Model LF-PRF</t>
  </si>
  <si>
    <t>Pressure Relief Valve, FM Approved, 5" DI Body, WP 300 PSI, Flange X Flange ANSI16.1 Class 150FF, LIFECO-UK, Model LF-PRF</t>
  </si>
  <si>
    <t>Pressure Relief Valve, FM Approved, 6" DI Body, WP 300 PSI, Flange X Flange ANSI16.1 Class 150FF, Suitable For (1250 GPM to 2500 GPM Pump Rating), LIFECO-UK, Model LF-PRF</t>
  </si>
  <si>
    <t>Pressure Relief Valve, FM Approved, 8" DI Body, WP 300 PSI, Flange X Flange ANSI16.1 Class 150FF, Suitable For (3000 GPM to 5000 GPM Pump Rating), LIFECO-UK, Model LF-PRF</t>
  </si>
  <si>
    <t>Pressure Relief Valve, FM Approved, 10" DI Body, WP 300 PSI, Flange X Flange ANSI16.1 Class 150FF, LIFECO-UK, Model LF-PRF</t>
  </si>
  <si>
    <t>Pressure Relief Valve, FM Approved, 12" DI Body, WP 300 PSI, Flange X Flange ANSI16.1 Class 150FF, LIFECO-UK, Model LF-PRF</t>
  </si>
  <si>
    <t>Pressure Relief Valve, FM Approved, 2" DI Body, WP 300 PSI, Grooved End AWWA C606, Suitable For (250 GPM Pump Rating And Below), LIFECO-UK, Model LF-PRF</t>
  </si>
  <si>
    <t>Pressure Relief Valve, FM Approved, 2.5" DI Body, WP 300 PSI, Grooved End AWWA C606, Suitable For (300 GPM Pump Rating), LIFECO-UK, Model LF-PRF</t>
  </si>
  <si>
    <t>Pressure Relief Valve, FM Approved, 3" DI Body, WP 300 PSI, Grooved End AWWA C606, Suitable For (400 GPM to 500 GPM Pump Rating), LIFECO-UK, Model LF-PRF</t>
  </si>
  <si>
    <t>Pressure Relief Valve, FM Approved, 4" DI Body, WP 300 PSI, Grooved End AWWA C606, Suitable For (750 GPM to 1000 GPM Pump Rating), LIFECO-UK, Model LF-PRF</t>
  </si>
  <si>
    <t>Pressure Relief Valve, FM Approved, 5" DI Body, WP 300 PSI, Grooved End AWWA C606, LIFECO-UK, Model LF-PRF</t>
  </si>
  <si>
    <t>Pressure Relief Valve, FM Approved, 6" DI Body, WP 300 PSI, Grooved End AWWA C606, Suitable For (1250 GPM to 2500 GPM Pump Rating), LIFECO-UK, Model LF-PRF</t>
  </si>
  <si>
    <t>Pressure Relief Valve, FM Approved, 8" DI Body, WP 300 PSI, Grooved End AWWA C606, Suitable For (3000 GPM to 5000 GPM Pump Rating), LIFECO-UK, Model LF-PRF</t>
  </si>
  <si>
    <t>Pressure Relief Valve, FM Approved, 10" DI Body, WP 300 PSI, Grooved End AWWA C606, LIFECO-UK, Model LF-PRF</t>
  </si>
  <si>
    <t>Pressure Relief Valve, FM Approved, 12" DI Body, WP 300 PSI, Grooved End AWWA C606, LIFECO-UK, Model LF-PRF</t>
  </si>
  <si>
    <t>LIFECO-UK Waste Cone, Size  3”x 4” high quality carbon steel, Red Powder Coating, Sight Glass and Flanged ANSI Class 150FF, Model LF-WC</t>
  </si>
  <si>
    <t>LIFECO-UK Waste Cone, Size  3”x 6” high quality carbon steel, Red Powder Coating, Sight Glass and Flanged ANSI Class 150FF, Model LF-WC</t>
  </si>
  <si>
    <t>LIFECO-UK Waste Cone, Size  4”x 6” high quality carbon steel, Red Powder Coating, Sight Glass and Flanged ANSI Class 150FF, Model LF-WC</t>
  </si>
  <si>
    <t>LIFECO-UK Waste Cone, Size  4”x8” high quality carbon steel, Red Powder Coating, Sight Glass and Flanged ANSI Class 150FF, Model LF-WC</t>
  </si>
  <si>
    <t>LIFECO-UK Waste Cone, Size  6”x8” high quality carbon steel, Red Powder Coating, Sight Glass and Flanged ANSI Class 150FF, Model LF-WC</t>
  </si>
  <si>
    <t>LIFECO-UK Waste Cone, Size  6”x10” high quality carbon steel, Red Powder Coating, Sight Glass and Flanged ANSI Class 150FF, Model LF-WC</t>
  </si>
  <si>
    <t>LIFECO-UK Waste Cone, Size  8”x10” high quality carbon steel, Red Powder Coating, Sight Glass and Flanged ANSI Class 150FF, Model LF-WC</t>
  </si>
  <si>
    <t>LIFECO-UK Waste Cone, Size  8”x12” high quality carbon steel, Red Powder Coating, Sight Glass and Flanged ANSI Class 150FF, Model LF-WC</t>
  </si>
  <si>
    <t>Pressure Reducing Valve, Pilot Operated, FM Approved, 2" DI Body, WP 300 PSI, Flange X Flange ANSI16.1 Class 150FF, LIFECO-UK, Model LF-PRC</t>
  </si>
  <si>
    <t>Pressure Reducing Valve, Pilot Operated, FM Approved, 2.5" DI Body, WP 300 PSI, Flange X Flange ANSI16.1 Class 150FF, LIFECO-UK, Model LF-PRC</t>
  </si>
  <si>
    <t>Pressure Reducing Valve, Pilot Operated, FM Approved, 3" DI Body, WP 300 PSI, Flange X Flange ANSI16.1 Class 150FF, LIFECO-UK, Model LF-PRC</t>
  </si>
  <si>
    <t>Pressure Reducing Valve, Pilot Operated, FM Approved, 4" DI Body, WP 300 PSI, Flange X Flange ANSI16.1 Class 150FF, LIFECO-UK, Model LF-PRC</t>
  </si>
  <si>
    <t>Pressure Reducing Valve, Pilot Operated, FM Approved, 5" DI Body, WP 300 PSI, Flange X Flange ANSI16.1 Class 150FF, LIFECO-UK, Model LF-PRC</t>
  </si>
  <si>
    <t>Pressure Reducing Valve, Pilot Operated, FM Approved, 6" DI Body, WP 300 PSI, Flange X Flange ANSI16.1 Class 150FF, LIFECO-UK, Model LF-PRC</t>
  </si>
  <si>
    <t>Pressure Reducing Valve, Pilot Operated, FM Approved, 8" DI Body, WP 300 PSI, Flange X Flange ANSI16.1 Class 150FF, LIFECO-UK, Model LF-PRC</t>
  </si>
  <si>
    <t>Pressure Reducing Valve, Pilot Operated, FM Approved, 10" DI Body, WP 300 PSI, Flange X Flange ANSI16.1 Class 150FF, LIFECO-UK, Model LF-PRC</t>
  </si>
  <si>
    <t>Pressure Reducing Valve, Pilot Operated, 12" DI Body, WP 300 PSI, Flange X Flange ANSI16.1 Class 150FF, LIFECO-UK, Model LF-PRC</t>
  </si>
  <si>
    <t>Valve, Breeching Inlet, Two Way, 4"X2.5"X2.5", Cast Iron, Red Painted, Flanged Inlet &amp; Instantaneous Outlet, With Plastic Cap and Chain, Non KiteMarked, LIFECO-UK, Model LWR 095</t>
  </si>
  <si>
    <t>Valve, Breeching Inlet, Four Way, 6"X2.5"X2.5"X2.5"X2.5", Cast Iron, Red Painted, Flanged Inlet &amp; Instantaneous Outlet, With Plastic Cap and Chain, Non Kitemarked, LIFECO-UK, Model LWR 115</t>
  </si>
  <si>
    <t>LIFECO-UK NON KM Valve Landing Type</t>
  </si>
  <si>
    <t>Pressure Reducing Valve 3/4” (19 mm), Brass, WP inlet up to 20 Bar (290 psi), outlet between 1 to 5 bar(14.5 to 72.5 psi), inlet NPT, outlet NPT, LIFECO-UK, Model LF-PRV-3/4-NPT.</t>
  </si>
  <si>
    <t>Pressure Reducing Valve 1/2” (12.7 mm), Brass, WP inlet up to 20 Bar (290 psi), outlet between 1 to 5 bar(14.5 to 72.5 psi), inlet NPT, outlet NPT, LIFECO-UK, Model LF-PRV-1/2-NPT.</t>
  </si>
  <si>
    <t>Pressure Reducing Valve 1” (25 mm), Brass, WP inlet up to 20 Bar (290 psi), outlet between 1 to 5 bar(14.5 to 72.5 psi), inlet BSP, outlet BSP, LIFECO-UK, Model LF-PRV-1-BSP.</t>
  </si>
  <si>
    <t>Pressure Reducing Valve 1.5” (38 mm), Brass, WP inlet up to 20 Bar (290 psi), outlet between 1 to 5 bar(14.5 to 72.5 psi), inlet NPT, outlet NPT, LIFECO-UK, Model LF-PRV-1.5-NPT.</t>
  </si>
  <si>
    <t xml:space="preserve">LIFECO-UK Air Release Valve </t>
  </si>
  <si>
    <t>Lock Shield Valve with key, Standard, LIFECO-UK, Model LF-LSV</t>
  </si>
  <si>
    <t>LIFECO-UK EMPTY STANDARD CABINETS</t>
  </si>
  <si>
    <t>Empty Hose Reel Cabinet, Surface Type, Made of Full 1mm Galvanized Steel Red Painted, Size (800x800x230mm), LIFECO-UK Model LF300 RSD Modified</t>
  </si>
  <si>
    <t>Empty Hose Reel Cabinet, Surface Type, Made of Full 1mm Galvanized Steel Red Painted, Size (800x800x250mm), LIFECO-UK Model LF300 RSD Modified</t>
  </si>
  <si>
    <t>Empty Hose Reel Cabinet, Surface Type, Made of Full 1mm Stainless Steel Hairline Finish 304, Size (800x800x230mm), LIFECO-UK Model LF300 SSSD Modified</t>
  </si>
  <si>
    <t>Empty Hose Reel Cabinet, Surface Type, Made of Full 1mm Stainless Steel Hairline Finish 304, Size (800x800x250mm), LIFECO-UK Model LF300 SSSD Modified</t>
  </si>
  <si>
    <t>Empty Hose Reel Cabinet, Recessed Type, Made of Full 1mm Galvanized Steel Red Painted, Size (800x800x250mm), LIFECO-UK Model LF300 RSD Modified</t>
  </si>
  <si>
    <t>Empty Hose Reel Cabinet, Recessed Type, Back Box 1mm Galvanized Steel Red Painted, Door &amp; Frame 1mm Stainless Steel Hairline Finish 304, Size (800x800x250mm), LIFECO-UK Model LF300 RSSD Modified</t>
  </si>
  <si>
    <t>Empty Hose Cabinet, Surface Type, Made of Full 1mm Galvanized Steel Red Painted, Size (700x700x230mm), LIFECO-UK Model LF4000 RSD Modified</t>
  </si>
  <si>
    <t>Empty Hose Cabinet, Surface Type, Made of Full 1mm Stainless Steel Hairline Finish 304, Size (700x700x230mm), LIFECO-UK Model LF4000 SSSD Modified</t>
  </si>
  <si>
    <t>Empty Hose Cabinet, Recessed Type, Made of Full 1mm Galvanized Steel Red Painted, Size (700x700x230mm), LIFECO-UK Model LF4000 RSD Modified</t>
  </si>
  <si>
    <t>Empty Hose Cabinet, Recessed Type, Back Box 1mm Galvanized Steel Red Painted, Door &amp; Frame 1mm Stainless Steel Hairline Finish 304, Size (700x700x230mm), LIFECO-UK Model LF4000 RSSD Modified</t>
  </si>
  <si>
    <t>Empty Hose Cabinet, Surface Type, Made of Full 1mm Galvanized Steel Red Painted, Size (750x750x230mm), LIFECO-UK Model LF5000 RSD Modified</t>
  </si>
  <si>
    <t>Empty Hose Cabinet, Surface Type, Made of Full 1mm Stainless Steel Hairline Finish 304, Size (750x750x230mm), LIFECO-UK Model LF5000 SSSD Modified</t>
  </si>
  <si>
    <t>Empty Hose Cabinet, Recessed Type, Made of Full 1mm Galvanized Steel Red Painted, Size (750x750x230mm), LIFECO-UK Model LF5000 RSD Modified</t>
  </si>
  <si>
    <t>Empty Hose Cabinet, Recessed Type, Back Box 1mm Galvanized Steel Red Painted, Door &amp; Frame 1mm Stainless Steel Hairline Finish 304, Size (750x750x230mm), LIFECO-UK Model LF5000 RSSD Modified</t>
  </si>
  <si>
    <t>Empty Hose Rack Cabinet, Surface Type, Made of Full 1mm Galvanized Steel Red Painted, Size (700x850x230mm), LIFECO-UK Model LFR200EV RSD Modified</t>
  </si>
  <si>
    <t>Empty Hose Rack Cabinet, Surface Type, Made of Full 1mm Stainless Steel Hairline Finish 304, Size (700x850x230mm), LIFECO-UK Model LFR200EV SSSD Modified</t>
  </si>
  <si>
    <t>Empty Hose Rack Cabinet, Recessed Type, Made of Full 1mm Galvanized Steel Red Painted, Size (700x850x230mm), LIFECO-UK Model LFR200EV RSD Modified</t>
  </si>
  <si>
    <t>Empty Hose Rack Cabinet, Recessed Type, Back Box 1mm Galvanized Steel Red Painted, Door &amp; Frame 1mm Stainless Steel Hairline Finish 304, Size (700x850x230mm), LIFECO-UK Model LFR200EV RSSD Modified</t>
  </si>
  <si>
    <t>Empty Hose Reel Cabinet, Horizontal Double Compartments, Surface Type, Made of Full 1mm Galvanized Steel Red Painted, Size (1050x800x250mm), LIFECO-UK Model LF600 RSD Modified</t>
  </si>
  <si>
    <t>Empty Hose Reel Cabinet, Horizontal Double Compartments, Surface Type, Made of Full 1mm Stainless Steel Hairline Finish 304, Size (1050x800x250mm), LIFECO-UK Model LF600 SSSD Modified</t>
  </si>
  <si>
    <t>Empty Hose Reel Cabinet, Horizontal Double Compartments, Recessed Type, Made of Full 1mm Galvanized Steel Red Painted, Size (1050x800x250mm), LIFECO-UK Model LF600 RSD Modified</t>
  </si>
  <si>
    <t>Empty Hose Reel Cabinet, Horizontal Double Compartments, Recessed Type, Back Box 1mm Galvanized Steel Red Painted, Door &amp; Frame 1mm Stainless Steel Hairline Finish 304, Size (1050x800x250mm), LIFECO-UK Model LF600 RSSD Modified</t>
  </si>
  <si>
    <t>Empty Hose Cabinet, Horizontal Double Compartments, Surface Type, Made of Full 1mm Galvanized Steel Red Painted, Size (950x700x230mm), LIFECO-UK Model LF4200 RSD Modified</t>
  </si>
  <si>
    <t>Empty Hose Cabinet, Horizontal Double Compartments, Surface Type, Made of Full 1mm Stainless Steel Hairline Finish 304, Size (950x700x230mm), LIFECO-UK Model LF4200 SSSD Modified</t>
  </si>
  <si>
    <t>Empty Hose Cabinet, Horizontal Double Compartments, Recessed Type, Made of Full 1mm Galvanized Steel Red Painted, Size (950x700x230mm), LIFECO-UK Model LF4200 RSD Modified</t>
  </si>
  <si>
    <t>Empty Hose Cabinet, Horizontal Double Compartments, Recessed Type, Back Box 1mm Galvanized Steel Red Painted, Door &amp; Frame 1mm Stainless Steel Hairline Finish 304, Size (950x700x230mm), LIFECO-UK Model LF4200 RSSD Modified</t>
  </si>
  <si>
    <t>Empty Hose Cabinet, Horizontal Double Compartments, Surface Type, Made of Full 1mm Galvanized Steel Red Painted, Size (990x750x230mm), LIFECO-UK Model LF5200 RSD Modified</t>
  </si>
  <si>
    <t>Empty Hose Cabinet, Horizontal Double Compartments, Surface Type, Made of Full 1mm Stainless Steel Hairline Finish 304, Size (990x750x230mm), LIFECO-UK Model LF5200 SSSD Modified</t>
  </si>
  <si>
    <t>Empty Hose Cabinet, Horizontal Double Compartments, Recessed Type, Made of Full 1mm Galvanized Steel Red Painted, Size (990x750x230mm), LIFECO-UK Model LF5200 RSD Modified</t>
  </si>
  <si>
    <t>Empty Hose Cabinet, Horizontal Double Compartments, Recessed Type, Back Box 1mm Galvanized Steel Red Painted, Door &amp; Frame 1mm Stainless Steel Hairline Finish 304, Size (990x750x230mm), LIFECO-UK Model LF5200 RSSD Modified</t>
  </si>
  <si>
    <t>Empty Hose Reel Cabinet, Vertical Double Compartments, Surface Type, Made of Full 1mm Galvanized Steel Red Painted, Size (800x1600x250mm), LIFECO-UK Model LF900 RSD Modified</t>
  </si>
  <si>
    <t>Empty Hose Reel Cabinet, Vertical Double Compartments, Surface Type, Made of Full 1mm Stainless Steel Hairline Finish 304, Size (800x1600x250mm), LIFECO-UK Model LF900 SSSD Modified</t>
  </si>
  <si>
    <t>Empty Hose Reel Cabinet, Vertical Double Compartments, Recessed Type, Made of Full 1mm Galvanized Steel Red Painted, Size (800x1600x250mm), LIFECO-UK Model LF900 RSD Modified</t>
  </si>
  <si>
    <t>Empty Hose Reel Cabinet, Vertical Double Compartments, Recessed Type, Back Box 1mm Galvanized Steel Red Painted, Door &amp; Frame 1mm Stainless Steel Hairline Finish 304, Size (800x1600x250mm), LIFECO-UK Model LF900 RSSD Modified</t>
  </si>
  <si>
    <t>Empty Hose Reel Cabinet, Vertical Double Compartments, Surface Type, Made of Full 1mm Galvanized Steel Red Painted, Size (800x1600x300mm), LIFECO-UK Model LF900A RSD Modified</t>
  </si>
  <si>
    <t>Empty Hose Reel Cabinet, Vertical Double Compartments, Recessed Type, Made of Full 1mm Galvanized Steel Red Painted, Size (800x1600x300mm), LIFECO-UK Model LF900 RSD Modified</t>
  </si>
  <si>
    <t>Empty Hose Reel Cabinet, Vertical Double Compartments, Surface Type, Made of Full 1mm Stainless Steel Hairline Finish 304, Size (800x1600x300mm), LIFECO-UK Model LF900A SSSD Modified</t>
  </si>
  <si>
    <t>Empty Hose Reel Cabinet, Vertical Double Compartments, Recessed Type, Back Box 1mm Galvanized Steel Red Painted, Doors &amp; Frame 1mm Stainless Steel Hairline Finish 304, Size (800x1600x300mm), LIFECO-UK Model LF900A RSSD Modified</t>
  </si>
  <si>
    <t>Hose Cradle, LIFECO-UK, Model SWR 81</t>
  </si>
  <si>
    <t>LIFECO-UK UL/FM DRY HYDRANTS - FLANGED</t>
  </si>
  <si>
    <t>Dry Barrel Hydrant Flanged Type, 6" Dia and 4'-0" (below 1220mm)  Buried Length, Made of Ductile Iron, with One Pumper Connection 4.5"-4NH Thread and Two Hose Outlet Connections 2.5"-7.5NH Thread, 250 psi Rated Pressue, AWWA C502, UL/FM, LIFECO-UK, Model LF-FM1510A</t>
  </si>
  <si>
    <t>Dry Barrel Hydrant Flanged Type, 6" Dia and 4'-0" (below 1220mm)  Buried Length, Made of Ductile Iron, with One Pumper Connection 4"-4NH Thread and Two Hose Outlet Connections 2.5"-7.5NH Thread, 250 psi Rated Pressue, AWWA C502, UL/FM, LIFECO-UK, Model LF-FM1510B</t>
  </si>
  <si>
    <t>LIFECO-UK UL/FM WET HYDRANTS</t>
  </si>
  <si>
    <t>Hydrant, Wet Barrel Type, 6" Dia Made of Ductile Iron, with One Pumper Connection 4.5" Thread and Two Hose Outlet Connections 2.5" Thread, AWWA C503, without 4” Monitor Flange,  UL\FM Approved, LIFECO-UK, Model LF-WBHX-115</t>
  </si>
  <si>
    <t>Hydrant, Wet Barrel Type, 6" Dia Made of Ductile Iron, with One Pumper Connection 4.5" Thread and Two Hose Outlet Connections 2.5" Thread, AWWA C503, with 4” Monitor Flange Only, UL\FM Approved, LIFECO-UK, Model LF-WBHM-115</t>
  </si>
  <si>
    <t>Hydrant, Wet Barrel Type, 6" Dia Made of Ductile Iron, with One Pumper Connection 4" Thread and Two Hose Outlet Connections 2.5" Thread, AWWA C503, without 4” Monitor Flange,  UL\FM Approved, LIFECO-UK, Model LF-WBHX-100</t>
  </si>
  <si>
    <t>Hydrant, Wet Barrel Type, 6" Dia Made of Ductile Iron, with One Pumper Connection 4" Thread and Two Hose Outlet Connections 2.5" Thread, AWWA C503, with 4” Monitor Flange Only, UL\FM Approved, LIFECO-UK, Model LF-WBHM-100</t>
  </si>
  <si>
    <t>LIFECO-UK NON LISTED HYDRANTS</t>
  </si>
  <si>
    <t>Axe with wood/plastic handle size small ,for hydrant cabinet, LIFECO-UK</t>
  </si>
  <si>
    <t>Hydrant, 2-Way Wet Barrel Type 4" Dia with 2 pcs of 2.5" Oblique Landing Valve, LIFECO-UK, Model LF-WH-100</t>
  </si>
  <si>
    <t>Hydrant, 2-Way Wet Barrel Type 6" Dia with 2 pcs of 2.5" Oblique Landing Valve,  LIFECO-UK, Model LF-WH-150</t>
  </si>
  <si>
    <t>LIFECO-UK Fire Blanket (Non Approved)</t>
  </si>
  <si>
    <t>LIFECO-UK EN APPROVED FIRE EXTINGUISHERS</t>
  </si>
  <si>
    <t>LIFECO-UK AUTOMATIC AND TROLLY FIRE EXTINGUISHERS</t>
  </si>
  <si>
    <t>Extinguisher, Automatic, 10 Lbs Dry Powder, LIFECO-UK, Model PD4.5MATIC</t>
  </si>
  <si>
    <t>Extinguisher, Automatic, 6 kg Dry Powder, LIFECO-UK, Model PD6MATIC</t>
  </si>
  <si>
    <t>Extinguisher, Automatic, 10 kg Dry Powder, LIFECO-UK, Model PD10MATIC</t>
  </si>
  <si>
    <t>Extinguisher, Automatic, 12 kg Dry Powder, LIFECO-UK, Model PD12MATIC</t>
  </si>
  <si>
    <t>Extinguisher, Automatic, 15 kg Dry Powder, LIFECO-UK, Model PD15MATIC</t>
  </si>
  <si>
    <t>Extinguisher, Automatic, 20 kg Dry Powder, LIFECO-UK, Model PD20MATIC</t>
  </si>
  <si>
    <t>Extinguisher, Automatic, 25 kg Dry Powder, LIFECO-UK, Model PD25MATIC</t>
  </si>
  <si>
    <t>Extinguisher, Automatic, 30 kg Dry Powder, LIFECO-UK, Model PD30MATIC</t>
  </si>
  <si>
    <t>Extinguisher, Automatic, 4.5 Ltr Foam, LIFECO-UK, Model FX4.5MATIC</t>
  </si>
  <si>
    <t>Extinguisher, Automatic, 6 Ltr Foam, LIFECO-UK, Model FX6MATIC</t>
  </si>
  <si>
    <t>Extinguisher, Automatic, 10 Ltr Foam, LIFECO-UK, Model FX10MATIC</t>
  </si>
  <si>
    <t>Extinguisher, Automatic, 12 Ltr Foam, LIFECO-UK, Model FX12MATIC</t>
  </si>
  <si>
    <t>Extinguisher, Automatic, 15 Ltr Foam, LIFECO-UK, Model FX15MATIC</t>
  </si>
  <si>
    <t>Extinguisher, Automatic, 20 Ltr Foam, LIFECO-UK, Model FX20MATIC</t>
  </si>
  <si>
    <t>Extinguisher, Automatic, 25 Ltr Foam, LIFECO-UK, Model FX25MATIC</t>
  </si>
  <si>
    <t>Extinguisher, Automatic, 30 Ltr Foam, LIFECO-UK, Model FX30MATIC</t>
  </si>
  <si>
    <t>Extinguisher, Mobile 10 kg CO2, LIFECO-UK, Model TC10</t>
  </si>
  <si>
    <t>Extinguisher, Mobile 25 kg CO2, LIFECO-UK, Model TC25</t>
  </si>
  <si>
    <t>Extinguisher, Mobile 30 kg CO2, LIFECO-UK, Model TC30</t>
  </si>
  <si>
    <t>Extinguisher, Mobile 45 kg CO2, LIFECO-UK, Model TC45</t>
  </si>
  <si>
    <t>Extinguisher, Mobile 60 kg CO2, LIFECO-UK, Model TC60</t>
  </si>
  <si>
    <t>Extinguisher, Mobile 25 kg Dry Powder, Stored Pressure, LIFECO-UK, Model TPD25</t>
  </si>
  <si>
    <t>Extinguisher, Mobile 30 kg Dry Powder, Stored Pressure, LIFECO-UK, Model TPD30</t>
  </si>
  <si>
    <t>Extinguisher, Mobile 50 kg Dry Powder, Stored Pressure, LIFECO-UK, Model TPD50</t>
  </si>
  <si>
    <t>Extinguisher, Mobile 75 kg Dry Powder, Stored Pressure, LIFECO-UK, Model TPDS75</t>
  </si>
  <si>
    <t>Extinguisher, Mobile 100 kg Dry Powder, Stored Pressure, LIFECO-UK, Model TPDS100</t>
  </si>
  <si>
    <t>Extinguisher, Mobile 150 kg Dry Powder, Stored Pressure, LIFECO-UK, Model TPDS150</t>
  </si>
  <si>
    <t>Extinguisher, Mobile 25 kg Dry Powder, Outside Cartridge, LIFECO-UK, Model TPC25</t>
  </si>
  <si>
    <t>Extinguisher, Mobile 30 kg Dry Powder, Outside Cartridge, LIFECO-UK, Model TPC30</t>
  </si>
  <si>
    <t>Extinguisher, Mobile 50 kg Dry Powder, Outside Cartridge, LIFECO-UK, Model TPC50</t>
  </si>
  <si>
    <t>Extinguisher, Mobile 75 kg Dry Powder, Outside Cartridge, LIFECO-UK, Model TPCS75</t>
  </si>
  <si>
    <t>Extinguisher, Mobile 100 kg Dry Powder, Outside Cartridge, LIFECO-UK, Model TPCS100</t>
  </si>
  <si>
    <t>Extinguisher, Mobile 150 kg Dry Powder, Outside Cartridge, LIFECO-UK, Model TPCS150</t>
  </si>
  <si>
    <t>Extinguisher, Mobile 25 Ltr Foam, Stored Pressure, LIFECO-UK, Model TF25</t>
  </si>
  <si>
    <t>Extinguisher, Mobile 30 Ltr Foam, Stored Pressure, LIFECO-UK, Model TF30</t>
  </si>
  <si>
    <t>Extinguisher, Mobile 50 Ltr Foam, Stored Pressure, LIFECO-UK, Model TF50</t>
  </si>
  <si>
    <t>Extinguisher, Mobile 100 Ltr Foam, Stored Pressure, LIFECO-UK, Model TF100</t>
  </si>
  <si>
    <t>Extinguisher, Mobile 10 Gln Foam, Stored Pressure, LIFECO-UK, Model TF10G</t>
  </si>
  <si>
    <t>Extinguisher, Mobile 35 Gln Foam, Stored Pressure, LIFECO-UK, Model TF35G</t>
  </si>
  <si>
    <t>Extinguisher, Mobile 50 Ltr Foam, Outside Cartridge, LIFECO-UK, Model TFC50</t>
  </si>
  <si>
    <t>Extinguisher, Mobile 100 Ltr Foam, Outside Cartridge, LIFECO-UK, Model TFC100</t>
  </si>
  <si>
    <t>Extinguisher, Mobile 35 Gln Foam, Outside Cartridge, LIFECO-UK, Model TFC35G</t>
  </si>
  <si>
    <t>Extinguisher, Mobile 25 Ltr Water, LIFECO-UK, Model WT25</t>
  </si>
  <si>
    <t>Extinguisher, Mobile 50 Ltr Water, LIFECO-UK, Model WT50</t>
  </si>
  <si>
    <t>Extinguisher, Mobile 100 Ltr Water, LIFECO-UK, Model WT100</t>
  </si>
  <si>
    <t>Extinguisher, Mobile 10 Gln Water, LIFECO-UK, Model WT10G</t>
  </si>
  <si>
    <t>Extinguisher, Mobile 35 Gln Water, LIFECO-UK, Model WT35G</t>
  </si>
  <si>
    <t>LIFECO-UK FIRE EXTINGUISHERS CABINETS</t>
  </si>
  <si>
    <t>Empty Fire Extinguisher Cabinet, Surface Type, Made of Full 1mm Galvanized Steel Red Painted, Size (350x750x220mm), LIFECO-UK, Model LF126 RSD</t>
  </si>
  <si>
    <t>Empty Fire Extinguisher Cabinet, Surface Type, Made of Full 1mm Stainless Steel Hairline Finish 304, Size (350x750x220mm), LIFECO-UK, Model LF126 SSSD</t>
  </si>
  <si>
    <t>Empty Fire Extinguisher Cabinet, Surface Type, Made of Full 1mm Galvanized Steel Red Painted, Size (500x750x220mm), LIFECO-UK, Model LF222 RSD</t>
  </si>
  <si>
    <t>Empty Fire Extinguisher Cabinet, Surface Type, Made of Full 1mm Stainless Steel Hairline Finish 304, Size (500x750x220mm), LIFECO-UK, Model LF222 SSSD</t>
  </si>
  <si>
    <t>Empty Fire Extinguisher Cabinet, Recessed Type, Made of Full 1mm Galvanized Steel Red Painted, Size (350x750x220mm), LIFECO-UK, Model LF106 RSD</t>
  </si>
  <si>
    <t>Empty Fire Extinguisher Cabinet, Recessed Type, Back Box 1mm Galvanized Steel Red Painted, Door &amp; Frame 1mm Stainless Steel Hairline Finish 304, Size (350x750x220mm), LIFECO-UK, Model LF106 RSSD</t>
  </si>
  <si>
    <t>Empty Fire Extinguisher Cabinet, Recessed Type, Made of Full 1mm Galvanized Steel Red Painted, Size (500x750x220mm), LIFECO-UK, Model LF204 RSD</t>
  </si>
  <si>
    <t>Empty Fire Extinguisher Cabinet, Recessed Type, Back Box 1mm Galvanized Steel Red Painted, Door &amp; Frame 1mm Stainless Steel Hairline Finish 304, Size (500x750x220mm), LIFECO-UK, Model LF204 RSSD</t>
  </si>
  <si>
    <t>Extinguisher Cabinet, Recessed Type, Empty, Made of Galvanized Steel, Red Colour, Full Metal Door, for accommodating 5 Lbs / 3 kg Dry Powder or Halotron I Fire Extinguisher, LIFECO-UK, Model LF102 RSD</t>
  </si>
  <si>
    <t>Extinguisher Cabinet, Recessed Type, Empty, Made of Galvanized Steel, Red Colour, Full Metal Door, for accommodating 10 Lbs / 6 kg Dry Powder or Halotron I, 6 Ltr Foam Fire Extinguisher, LIFECO-UK, Model LF104 RSD</t>
  </si>
  <si>
    <t>Extinguisher Cabinet, Recessed Type, Empty, Made of Galvanized Steel, Red Colour, Full Metal Door, for accommodating 10 / 12 kg Dry Powder or Halotron I, 10 Ltr Water Fire Extinguisher, LIFECO-UK, Model LF106 RSD</t>
  </si>
  <si>
    <t>Extinguisher Cabinet, Recessed Type, Empty, Made of Galvanized Steel, Red Colour, Full Metal Door, for accommodating 10 Lbs / 3 kg CO2 Fire Extinguisher, LIFECO-UK, Model LF108 RSD</t>
  </si>
  <si>
    <t>Extinguisher Cabinet, Recessed Type, Empty, Made of Galvanized Steel, Red Colour, Full Metal Door, for accommodating 10 Lbs / 6 kg Dry Powder or Halotron I, 6 Ltr Foam Fire Extinguisher with Blanket 4'x4', LIFECO-UK, Model LF202 RSD</t>
  </si>
  <si>
    <t>Extinguisher Cabinet, Recessed Type, Empty, Made of Galvanized Steel, Red Colour, Full Metal Door, for accommodating 10 kg / 12 kg Dry Powder or Halotron I, 10 Ltr Water / Foam, 5 Lbs CO2 Fire Extinguisher with Fire Blanket 4'x4', LIFECO-UK, Model LF204 RSD</t>
  </si>
  <si>
    <t>Extinguisher Cabinet, Recessed Type, Empty, Made of Galvanized Steel, Red Colour, Clear Glass Metal Door, for accommodating 5 Lbs / 3 kg Dry Powder or Halotron I Fire Extinguisher, LIFECO-UK, Model LF102 RGD</t>
  </si>
  <si>
    <t>Extinguisher Cabinet, Recessed Type, Empty, Made of Galvanized Steel, Red Colour, Clear Glass Metal Door, for accommodating 10 Lbs / 6 kg Dry Powder or Halotron I, 6 Ltr Foam Fire Extinguisher, LIFECO-UK, Model LF104 RGD</t>
  </si>
  <si>
    <t>Extinguisher Cabinet, Recessed Type, Empty, Made of Galvanized Steel, Red Colour, Clear Glass Metal Door, for accommodating 10 / 12 kg Dry Powder or Halotron I, 10 Ltr Water Fire Extinguisher, LIFECO-UK, Model LF106 RGD</t>
  </si>
  <si>
    <t>Extinguisher Cabinet, Recessed Type, Empty, Made of Galvanized Steel, Red Colour, Clear Glass Metal Door, for accommodating 10 Lbs / 3 kg CO2 Fire Extinguisher, LIFECO-UK, Model LF108 RGD</t>
  </si>
  <si>
    <t>Extinguisher Cabinet, Recessed Type, Empty, Made of Galvanized Steel, Red Colour, Clear Glass Metal Door, for accommodating 10 Lbs / 6 kg Dry Powder or Halotron I, 6 Ltr Foam Fire Extinguisher with Blanket 4'x4', LIFECO-UK, Model LF202 RGD</t>
  </si>
  <si>
    <t>Extinguisher Cabinet, Recessed Type, Empty, Made of Galvanized Steel, Red Colour, Clear Glass Metal Door, for accommodating 10 kg / 12 kg Dry Powder or Halotron I, 10 Ltr Water / Foam, 5 Lbs CO2 Fire Extinguisher with Fire Blanket 4'x4', LIFECO-UK, Model LF204 RGD</t>
  </si>
  <si>
    <t>Extinguisher Cabinet, Semi-Recessed Type, Empty, Made of Galvanized Steel, Red colour, Full Metal Door for accommodating 10 Lbs / 6 Kg Dry Powder or Halotron I Fire Extinguisher, LIFECO-UK, Model LF112 RSD.</t>
  </si>
  <si>
    <t>Extinguisher Cabinet, Semi-Recessed Type, Empty, Made of Galvanized Steel, Red Colour, Full Metal Door, for accommodate 10 / 12 Kg Dry Powder or Halotron I, 10 Ltr Water / Foam, 5 Lbs CO2 Fire Extinguisher, LIFECO-UK, Model LF114 RSD</t>
  </si>
  <si>
    <t>Extinguisher Cabinet, Semi-Recessed Type, Empty, Made of Galvanized Steel, Red Colour, Full Metal Door, for Accommodating 10 Lbs / 6 Kg CO2 Fire Extinguisher, LIFECO-UK, Model LF116 RSD</t>
  </si>
  <si>
    <t>Extinguisher Cabinet, Semi-Recessed Type, Empty, Made of Galvanized Steel, Red colour, Full Metal Door, for accommodating 10 Lbs / 6 Kg Dry Powder or Halotron I, LIFECO-UK, Model LF210 RSD</t>
  </si>
  <si>
    <t>Extinguisher Cabinet, Semi-Recessed Type, Empty, Made of Galvanized Steel, Red Colour, Full Metal Door, for accommodating 10 / 12 Kg Dry Powder or Halotron I Fire Extinguisher, LIFECO-UK, Model LF212 RSD</t>
  </si>
  <si>
    <t>Extinguisher Cabinet, Semi-Recessed Type, Empty, Made of Galvanized Steel, Red colour, Clear Glass Metal Door for accommodating 10 Lbs / 6 Kg Dry Powder or Halotron I Fire Extinguisher, LIFECO-UK, Model LF112 RGD.</t>
  </si>
  <si>
    <t>Extinguisher Cabinet, Semi-Recessed Type, Empty, Made of Galvanized Steel, Red Colour, Clear Glass Metal Door, for accommodate 10 / 12 Kg Dry Powder or Halotron I, 10 Ltr Water / Foam, 5 Lbs CO2 Fire Extinguisher, LIFECO-UK, Model LF114 RGD</t>
  </si>
  <si>
    <t>Extinguisher Cabinet, Semi-Recessed Type, Empty, Made of Galvanized Steel, Red Colour, Clear Glass Metal Door, for Accommodating 10 Lbs / 6 Kg CO2 Fire Extinguisher, LIFECO-UK, Model LF116 RGD</t>
  </si>
  <si>
    <t>Extinguisher Cabinet, Semi-Recessed Type, Empty, Made of Galvanized Steel, Red colour, Clear Glass Metal Door, for accommodating 10 Lbs / 6 Kg Dry Powder or Halotron I, LIFECO-UK, Model LF210 RGD</t>
  </si>
  <si>
    <t>Extinguisher Cabinet, Semi-Recessed Type, Empty, Made of Galvanized Steel, Red Colour, Clear Glass Metal Door, for accommodating 10 / 12 Kg Dry Powder or Halotron I Fire Extinguisher, LIFECO-UK, Model LF212 RGD</t>
  </si>
  <si>
    <t>Extinguisher Cabinet, Surface Type, Empty, Made of Galvanized Steel, Red Colour, Full Metal Door, for accommodating 5 Lbs / 3 kg Dry Powder or Halotron I Fire Extinguisher, LIFECO-UK, Model LF120 RSD</t>
  </si>
  <si>
    <t>Extinguisher Cabinet, Surface Type, Empty, Made of Galvanized Steel. Red Colour, Full Metal Door, for accommodating 10 Lbs / 6 Kg Dry Powder or Halotron I or 6 Ltr Foam Fire Extinguisher, LIFECO-UK, Model LF122 RSD</t>
  </si>
  <si>
    <t>Extinguisher Cabinet, Surface Type, Empty, Made of Galvanized Steel, Red Colour, Full Metal Door, for accommodating 10/12 Kg Dry Powder or Halotron I, 10 Ltr Water / Foam, 5 Lbs CO2 Fire Extinguisher, LIFECO-UK, Model LF124 RSD</t>
  </si>
  <si>
    <t>Extinguisher Cabinet, Surface Type, Empty, Made of Galvanized Steel, Red Colour, Full Metal Door, for accommodating 10 Lbs / 6 Kg CO2 Fire Extinguisher, LIFECO-UK, Model LF126 RSD</t>
  </si>
  <si>
    <t>Extinguisher Cabinet, Surface Type, Empty, Made of Galvanized Steel, Red Colour, Full Metal Door, for Accommodating 10 Lbs / 6 Kg Dry Powder or Halotron I, 6 Ltr Foam Fire Extinguisher with Fire Blanket 4'x4', LIFECO-UK, Model LF220 RSD</t>
  </si>
  <si>
    <t>Extinguisher Cabinet, Surface Type, Empty, Made of Galvanized Steel, Red Colour, Full Metal Door, for accommodating 10 / 12 Kg Dry Powder or Halotron I, 10 Ltr Water / Foam, 5 Lbs CO2 Fire Extinguisher with Fire Blanket 4'x4', LIFECO-UK, Model LF222 RSD</t>
  </si>
  <si>
    <t>Extinguisher Cabinet, Surface Type, Empty, Made of Galvanized Steel, Red Colour, Clear Glass Metal Door, for accommodating 5 Lbs / 3 kg Dry Powder or Halotron I Fire Extinguisher, LIFECO-UK, Model LF120 RGD</t>
  </si>
  <si>
    <t>Extinguisher Cabinet, Surface Type, Empty, Made of Galvanized Steel. Red Colour, Clear Glass Metal Door, for accommodating 10 Lbs / 6 Kg Dry Powder or Halotron I or 6 Ltr Foam Fire Extinguisher, LIFECO-UK, Model LF122 RGD</t>
  </si>
  <si>
    <t>Extinguisher Cabinet, Surface Type, Empty, Made of Galvanized Steel, Red Colour, Clear Glass Metal Door, for accommodating 10/12 Kg Dry Powder or Halotron I, 10 Ltr Water / Foam, 5 Lbs CO2 Fire Extinguisher, LIFECO-UK, Model LF124 RGD</t>
  </si>
  <si>
    <t>Extinguisher Cabinet, Surface Type, Empty, Made of Galvanized Steel, Red Colour, Clear Glass Metal Door, for accommodating 10 Lbs / 6 Kg CO2 Fire Extinguisher, LIFECO-UK, Model LF126 RGD</t>
  </si>
  <si>
    <t>Extinguisher Cabinet, Surface Type, Empty, Made of Galvanized Steel, Red Colour, Clear Glass Metal Door, for Accommodating 10 Lbs / 6 Kg Dry Powder or Halotron I, 6 Ltr Foam Fire Extinguisher with Fire Blanket 4'x4', LIFECO-UK, Model LF220 RGD</t>
  </si>
  <si>
    <t>Extinguisher Cabinet, Surface Type, Empty, Made of Galvanized Steel, Red Colour, Clear Glass Metal Door, for accommodating 10 / 12 Kg Dry Powder or Halotron I, 10 Ltr Water / Foam, 5 Lbs CO2 Fire Extinguisher with Fire Blanket 4'x4', LIFECO-UK, Model LF222 RGD</t>
  </si>
  <si>
    <t>Bladder Tank, Vertical Type for Foam System, 25 Gallon capacity, Red Enamel Finish c/w Accessories, LIFECO-UK , Model 25V</t>
  </si>
  <si>
    <t>Bladder Tank, Vertical Type for Foam System, 50 Gallon capacity, Red Enamel Finish c/w Accessories, LIFECO-UK , Model 50V</t>
  </si>
  <si>
    <t>Bladder Tank, Vertical Type for Foam System, 100 Gallon capacity, Red Enamel Finish c/w Accessories, LIFECO-UK , Model 100V</t>
  </si>
  <si>
    <t>Bladder Tank, Vertical Type for Foam System, 150 Gallon capacity, Red Enamel Finish c/w Accessories, LIFECO-UK , Model 150V</t>
  </si>
  <si>
    <t>Bladder Tank, Vertical Type for Foam System, 200 Gallon capacity, Red Enamel Finish c/w Accessories, LIFECO-UK , Model 200V</t>
  </si>
  <si>
    <t>Bladder Tank, Vertical Type for Foam System, 300 Gallon capacity, Red Enamel Finish c/w Accessories, LIFECO-UK , Model 300V</t>
  </si>
  <si>
    <t>Bladder Tank, Vertical Type for Foam System, 400 Gallon capacity, Red Enamel Finish c/w Accessories, LIFECO-UK , Model 400V</t>
  </si>
  <si>
    <t>Bladder Tank, Vertical Type for Foam System, 500 Gallon capacity, Red Enamel Finish c/w Accessories, LIFECO-UK , Model 500V</t>
  </si>
  <si>
    <t>Bladder Tank, Vertical Type for Foam System, 600 Gallon capacity, Red Enamel Finish c/w Accessories, LIFECO-UK , Model 600V</t>
  </si>
  <si>
    <t>Bladder Tank, Vertical Type for Foam System, 700 Gallon capacity, Red Enamel Finish c/w Accessories, LIFECO-UK , Model 700V</t>
  </si>
  <si>
    <t>Bladder Tank, Vertical Type for Foam System, 800 Gallon capacity, Red Enamel Finish c/w Accessories, LIFECO-UK , Model 800V</t>
  </si>
  <si>
    <t>Bladder Tank, Vertical Type for Foam System, 900 Gallon capacity, Red Enamel Finish c/w Accessories, LIFECO-UK , Model 900V</t>
  </si>
  <si>
    <t>Bladder Tank, Vertical Type for Foam System, 1000 Gallon capacity, Red Enamel Finish c/w Accessories, LIFECO-UK , Model 1000V</t>
  </si>
  <si>
    <t>Bladder Tank, Vertical Type for Foam System, 1100 Gallon capacity, Red Enamel Finish c/w Accessories, LIFECO-UK , Model 1100V</t>
  </si>
  <si>
    <t>Bladder Tank, Vertical Type for Foam System, 1200 Gallon capacity, Red Enamel Finish c/w Accessories, LIFECO-UK , Model 1200V</t>
  </si>
  <si>
    <t>Bladder Tank, Vertical Type for Foam System, 1300 Gallon capacity, Red Enamel Finish c/w Accessories, LIFECO-UK , Model 1300V</t>
  </si>
  <si>
    <t>Bladder Tank, Vertical Type for Foam System, 1400 Gallon capacity, Red Enamel Finish c/w Accessories, LIFECO-UK , Model 1400V</t>
  </si>
  <si>
    <t>Bladder Tank, Vertical Type for Foam System, 1500 Gallon capacity, Red Enamel Finish c/w Accessories, LIFECO-UK , Model 1500V</t>
  </si>
  <si>
    <t>Pressure Proportioner (Ratio Controller) 3" Inlet/Outlet, 270-300 LPM Flow Rate, Made from Bronze, Red Epoxy Painted, ANSI B16.5 Class 150, LIFECO-UK , Model 80B</t>
  </si>
  <si>
    <t>Pressure Proportioner (Ratio Controller) 4" Dia Inlet/Outlet, 650-5700 LPM Flow Rate, Made of Bronze, Red Epoxy Painted, ANSI B16.5 Class 150, LIFECO-UK , Model 100B</t>
  </si>
  <si>
    <t>Inline-Proportioner (Inductor), 3" Dia Inlet/Outlet, 400-900 LPM Outlet Flow Rate, Made of Bronze, Red Painted, LIFECO-UK , Model 80B</t>
  </si>
  <si>
    <t>Air Foam Water Sprinkler, Upright Type, 86 LPM at 4Bar, Made of Cast Brass, LIFECO-UK , Model 500</t>
  </si>
  <si>
    <t>Air Foam Water Sprinkler, Upright Type, 35 LPM at 3Bar, Made of Brass &amp; Stainless Steel, LIFECO-UK , Model 520</t>
  </si>
  <si>
    <t>Air Foam Water Sprinkler, Upright Type, 80 LPM at 3Bar, Made of Brass &amp; Stainless Steel, LIFECO-UK , Model 550</t>
  </si>
  <si>
    <t>Air Foam Water Sprinkler, Pendent Type, 86 LPM at 4Bar, Made of Cast Brass, LIFECO-UK , Model 500</t>
  </si>
  <si>
    <t>Rim Seal Pourer , Inlet 65NB &amp; Outlet 100NB, 1050mm x 650 mm, LIFECO-UK, Model SF-RSP 65/100</t>
  </si>
  <si>
    <t>Foam Master, 150 Litres Capacity Steel Tank Mounted on Chassis, Empty without Foam Concentrate with Standard Accessories, LIFECO-UK , Model FM150</t>
  </si>
  <si>
    <t xml:space="preserve">Foam Concentrate 3% AFFF per 20 Liter in Jerry can, Non UL, LIFECO-UK </t>
  </si>
  <si>
    <t xml:space="preserve">Foam Concentrate 3% AFFF per 200 Liter in Barrel, Non UL, LIFECO-UK </t>
  </si>
  <si>
    <t xml:space="preserve">Foam Concentrate 6% AFFF per 20 Liter in Jerry can, Non UL, LIFECO-UK </t>
  </si>
  <si>
    <t xml:space="preserve">Foam Concentrate 6% AFFF per 200 Liter in Barrel, Non UL, LIFECO-UK </t>
  </si>
  <si>
    <t xml:space="preserve">Foam Concentrate 3% FP per 20 Liter in Jerry can, Non UL, LIFECO-UK </t>
  </si>
  <si>
    <t xml:space="preserve">Foam Concentrate 3% FP per 200 Liter in Barrel, Non UL, LIFECO-UK </t>
  </si>
  <si>
    <t xml:space="preserve">Foam Concentrate 6% FP per 20 Liter in Jerry can, Non UL, LIFECO-UK </t>
  </si>
  <si>
    <t xml:space="preserve">Foam Concentrate 6% FP per 200 Liter in Barrel, Non UL, LIFECO-UK </t>
  </si>
  <si>
    <t xml:space="preserve">Foam Concentrate 3% AR-AFFF per 20 Liter in Jerry can, Non UL, LIFECO-UK </t>
  </si>
  <si>
    <t xml:space="preserve">Foam Concentrate 3% AR-AFFF per 200 Liter in Barrel, Non UL, LIFECO-UK </t>
  </si>
  <si>
    <t xml:space="preserve">Foam Concentrate 6% AR-AFFF per 20 Liter in Jerry can, Non UL, LIFECO-UK </t>
  </si>
  <si>
    <t xml:space="preserve">Foam Concentrate 6% AR-AFFF per 200 Liter in Barrel, Non UL, LIFECO-UK </t>
  </si>
  <si>
    <t xml:space="preserve">Foam Concentrate 1-3% High Expansion per 20 Liter in Jerry can, Non UL-Listed, LIFECO-UK </t>
  </si>
  <si>
    <t>Hydraulic Concentrate Control Valve for Bladder Tank, 40 NB DIA LIFECO-UK, Model LF-CV/40</t>
  </si>
  <si>
    <t>Hydraulic Concentrate Control Valve for Bladder Tank, 50 NB DIA LIFECO-UK, Model LF-CV/50</t>
  </si>
  <si>
    <t>Hydraulic Concentrate Control Valve for Bladder Tank, 65 NB DIA LIFECO-UK, Model LF-CV/65</t>
  </si>
  <si>
    <t xml:space="preserve">LIFECO-UK </t>
  </si>
  <si>
    <t>LIFECO-UK-227 GAS</t>
  </si>
  <si>
    <t>LIFECO-UK Gate Valve, Check Valve, Butterfly Valve, Post Indicator &amp; Strainer</t>
  </si>
  <si>
    <t>Valve-Gate, Resilient Wedge OS&amp;Y. 2 ½" Size, Flanged X Flanged Type WP 300 PSI, FM/UL Approved, LIFECO-UK, Model 3299-300 Series</t>
  </si>
  <si>
    <t>Valve-Gate, Resilient Wedge OS&amp;Y. 3" Size, Flanged X Flanged Type WP 300 PSI, FM/UL Approved, LIFECO-UK, Model 3299-300 Series</t>
  </si>
  <si>
    <t>Valve-Gate, Resilient Wedge OS&amp;Y. 4" Size, Flanged X Flanged Type WP 300 PSI, FM/UL Approved, LIFECO-UK, Model 3299-300 Series</t>
  </si>
  <si>
    <t>Valve-Gate, Resilient Wedge OS&amp;Y. 6" Size, Flanged X Flanged Type WP 300 PSI, FM/UL Approved, LIFECO-UK, Model 3299-300 Series</t>
  </si>
  <si>
    <t>Valve-Gate, Resilient Wedge OS&amp;Y. 8" Size, Flanged X Flanged Type WP 300 PSI, FM/UL Approved, LIFECO-UK, Model 3299-300 Series</t>
  </si>
  <si>
    <t>Valve-Gate, Resilient Wedge OS&amp;Y. 10" Size, Flanged X Flanged Type WP 300 PSI, FM/UL Approved, LIFECO-UK, Model 3299-300 Series</t>
  </si>
  <si>
    <t>Valve-Gate, Resilient Wedge OS&amp;Y. 12" Size, Flanged X Flanged Type WP 300 PSI, FM/UL Approved, LIFECO-UK, Model 3299-300 Series</t>
  </si>
  <si>
    <t>Valve-Gate, Resilient Wedge OS&amp;Y. 2 ½" Size, Grooved X Grooved Type WP 300 PSI, FM/UL Approved, LIFECO-UK, Model 3299-300 Series</t>
  </si>
  <si>
    <t>Valve-Gate, Resilient Wedge OS&amp;Y. 3" Size, Grooved X Grooved Type WP 300 PSI, FM/UL Approved, LIFECO-UK, Model 3299-300 Series</t>
  </si>
  <si>
    <t>Valve-Gate, Resilient Wedge OS&amp;Y. 4" Size, Grooved X Grooved Type WP 300 PSI, FM/UL Approved, LIFECO-UK, Model 3299-300 Series</t>
  </si>
  <si>
    <t>Valve-Gate, Resilient Wedge OS&amp;Y. 6" Size, Grooved X Grooved Type WP 300 PSI, FM/UL Approved, LIFECO-UK, Model 3299-300 Series</t>
  </si>
  <si>
    <t>Valve-Gate, Resilient Wedge OS&amp;Y. 8" Size, Grooved X Grooved Type WP 300 PSI, FM/UL Approved, LIFECO-UK, Model 3299-300 Series</t>
  </si>
  <si>
    <t>Valve-Gate, Resilient Wedge OS&amp;Y. 10" Size, Grooved X Grooved Type WP 300 PSI, FM/UL Approved, LIFECO-UK, Model 3299-300 Series</t>
  </si>
  <si>
    <t>Valve-Gate, Resilient Wedge OS&amp;Y. 12" Size, Grooved X Grooved Type WP 300 PSI, FM/UL Approved, LIFECO-UK, Model 3299-300 Series</t>
  </si>
  <si>
    <t>Valve-Gate, Resilient Wedge OS&amp;Y. 14" Size, Flanged X Flanged Type WP 250 PSI, UL Approved, LIFECO-UK, Model 3199-250 Series</t>
  </si>
  <si>
    <t>Valve-Gate, Resilient Wedge OS&amp;Y. 16" Size, Flanged X Flanged Type WP 250 PSI, UL Approved, LIFECO-UK, Model 3199-250 Series</t>
  </si>
  <si>
    <t>Valve-Gate, Resilient Wedge OS&amp;Y. 18" Size, Flanged X Flanged Type WP 250 PSI, UL Approved, LIFECO-UK, Model 3199-250 Series</t>
  </si>
  <si>
    <t>Valve-Gate, Resilient Wedge OS&amp;Y. 20" Size, Flanged X Flanged Type WP 200 PSI, UL Approved, LIFECO-UK, Model 3199-200 Series</t>
  </si>
  <si>
    <t>Valve-Gate, Resilient Wedge OS&amp;Y. 24" Size, Flanged X Flanged Type WP 200 PSI, UL Approved, LIFECO-UK, Model 3199-200 Series</t>
  </si>
  <si>
    <t>Valve-Gate. Resilient Wedge Non Rising Stem. 2 ½" Size. Flange X Flange Type. W.P 300 PSI., FM/UL Approved, LIFECO-UK, Model 3288-300 Series</t>
  </si>
  <si>
    <t>Valve-Gate. Resilient Wedge Non Rising Stem. 3" Size. Flange X Flange Type. W.P 300 PSI., FM/UL Approved, LIFECO-UK, Model 3288-300 Series</t>
  </si>
  <si>
    <t>Valve-Gate. Resilient Wedge Non Rising Stem. 4" Size. Flange X Flange Type. W.P 300 PSI., FM/UL Approved, LIFECO-UK, Model 3288-300 Series</t>
  </si>
  <si>
    <t>Valve-Gate. Resilient Wedge Non Rising Stem. 6" Size. Flange X Flange Type. W.P 300 PSI., FM/UL Approved, LIFECO-UK, Model 3288-300 Series</t>
  </si>
  <si>
    <t>Valve-Gate. Resilient Wedge Non Rising Stem. 8" Size. Flange X Flange Type. W.P 300 PSI., FM/UL Approved, LIFECO-UK, Model 3288-300 Series</t>
  </si>
  <si>
    <t>Valve-Gate. Resilient Wedge Non Rising Stem. 10" Size. Flange X Flange Type. W.P 300 PSI., FM/UL Approved, LIFECO-UK, Model 3288-300 Series</t>
  </si>
  <si>
    <t>Valve-Gate. Resilient Wedge Non Rising Stem. 12" Size. Flange X Flange Type. W.P 300 PSI., FM/UL Approved, LIFECO-UK, Model 3288-300 Series</t>
  </si>
  <si>
    <t>Valve-Gate. Resilient Wedge Non Rising Stem. 2 ½" Size. Grooved X Grooved Type. W.P 300 PSI., FM/UL Approved, LIFECO-UK, Model 3288-300 Series</t>
  </si>
  <si>
    <t>Valve-Gate. Resilient Wedge Non Rising Stem. 3" Size. Grooved X Grooved Type. W.P 300 PSI., FM/UL Approved, LIFECO-UK, Model 3288-300 Series</t>
  </si>
  <si>
    <t>Valve-Gate. Resilient Wedge Non Rising Stem. 4" Size. Grooved X Grooved Type. W.P 300 PSI., FM/UL Approved, LIFECO-UK, Model 3288-300 Series</t>
  </si>
  <si>
    <t>Valve-Gate. Resilient Wedge Non Rising Stem. 6" Size. Grooved X Grooved Type. W.P 300 PSI., FM/UL Approved, LIFECO-UK, Model 3288-300 Series</t>
  </si>
  <si>
    <t>Valve-Gate. Resilient Wedge Non Rising Stem. 8" Size. Grooved X Grooved Type. W.P 300 PSI., FM/UL Approved, LIFECO-UK, Model 3288-300 Series</t>
  </si>
  <si>
    <t>Valve-Gate. Resilient Wedge Non Rising Stem. 10" Size. Grooved X Grooved Type. W.P 300 PSI., FM/UL Approved, LIFECO-UK, Model 3288-300 Series</t>
  </si>
  <si>
    <t>Valve-Gate. Resilient Wedge Non Rising Stem. 12" Size. Grooved X Grooved Type. W.P 300 PSI., FM/UL Approved, LIFECO-UK, Model 3288-300 Series</t>
  </si>
  <si>
    <t>Valve-Gate. Resilient Wedge Non Rising Stem. 20" Size. Flange Type. W.P 200 PSI., UL Approved,  LIFECO-UK, Model 3188-200 Series</t>
  </si>
  <si>
    <t>Valve-Gate. Resilient Wedge Non Rising Stem. 24" Size. Flange Type. W.P 200 PSI., UL Approved,  LIFECO-UK, Model 3188-200 Series</t>
  </si>
  <si>
    <t>Valve-Gate. Resilient Wedge Non Rising Stem. 14" Size. Flange Type. W.P 250 PSI., UL Approved,  LIFECO-UK, Model 3188-250 Series</t>
  </si>
  <si>
    <t>Valve-Gate. Resilient Wedge Non Rising Stem. 16" Size. Flange Type. W.P 250 PSI., UL Approved,  LIFECO-UK, Model 3188-250 Series</t>
  </si>
  <si>
    <t>Valve-Gate. Resilient Wedge Non Rising Stem. 18" Size. Flange Type. W.P 250 PSI., UL Approved,  LIFECO-UK, Model 3188-250 Series</t>
  </si>
  <si>
    <t>Valve-Check Type 2" DI Body. Bronze Seat. EPDM Disc. Flanged Type, WP 350 PSI, UL/FM Approved, LIFECO-UK, Model 5201-350-FLF</t>
  </si>
  <si>
    <t>Valve-Check Type 2 ½" DI Body. Bronze Seat. EPDM Disc. Flanged Type, WP 350 PSI, UL/FM Approved, LIFECO-UK, Model 5201-350-FLF</t>
  </si>
  <si>
    <t>Valve-Check Type 3" DI Body. Bronze Seat. EPDM Disc. Flanged Type, WP 350 PSI, UL/FM Approved, LIFECO-UK, Model 5201-350-FLF</t>
  </si>
  <si>
    <t>Valve-Check Type 4" DI Body. Bronze Seat. EPDM Disc. Flanged Type, WP 350 PSI, UL/FM Approved, LIFECO-UK, Model 5201-350-FLF</t>
  </si>
  <si>
    <t>Valve-Check Type 6" DI Body. Bronze Seat. EPDM Disc. Flanged Type, WP 350 PSI, UL/FM Approved, LIFECO-UK, Model 5201-350-FLF</t>
  </si>
  <si>
    <t>Valve-Check Type 8" DI Body. Bronze Seat. EPDM Disc. Flanged Type, WP 350 PSI, UL/FM Approved, LIFECO-UK, Model 5201-350-FLF</t>
  </si>
  <si>
    <t>Valve-Check Type 10" DI Body. Bronze Seat. EPDM Disc. Flanged Type, WP 350 PSI, UL/FM Approved, LIFECO-UK, Model 5201-350-FLF</t>
  </si>
  <si>
    <t>Valve-Check Type 12" DI Body. Bronze Seat. EPDM Disc. Flanged Type, WP 350 PSI, UL/FM Approved, LIFECO-UK, Model 5201-350-FLF</t>
  </si>
  <si>
    <t>Valve-Check Type 2 ½" DI Body. EPDM Disc. Grooved Type, WP 300 PSI, UL/FM Approved, LIFECO-UK, Model 5905-300-GLF</t>
  </si>
  <si>
    <t>Valve-Check Type 3" DI Body. EPDM Disc. Grooved Type, WP 300 PSI, UL/FM Approved, LIFECO-UK, Model 5905-300-GLF</t>
  </si>
  <si>
    <t>Valve-Check Type 4" DI Body. EPDM Disc. Grooved Type, WP 300 PSI, UL/FM Approved, LIFECO-UK, Model 5905-300-GLF</t>
  </si>
  <si>
    <t>Valve-Check Type 6" DI Body. EPDM Disc. Grooved Type, WP 300 PSI, UL/FM Approved, LIFECO-UK, Model 5905-300-GLF</t>
  </si>
  <si>
    <t>Valve-Check Type 8" DI Body. EPDM Disc. Grooved Type, WP 300 PSI, UL/FM Approved, LIFECO-UK, Model 5905-300-GLF</t>
  </si>
  <si>
    <t>Valve-Check Type 10" DI Body. EPDM Disc. Grooved Type, WP 300 PSI, UL/FM Approved, LIFECO-UK, Model 5905-300-GLF</t>
  </si>
  <si>
    <t>Valve-Check Type 12" DI Body. EPDM Disc. Grooved Type, WP 300 PSI, UL/FM Approved, LIFECO-UK, Model 5905-300-GLF</t>
  </si>
  <si>
    <t>2.5" Y-Strainer Flanged CI Body 175PSI UL listed LIFECO-UK Model 6201-175-FLF</t>
  </si>
  <si>
    <t>3" Y-Strainer Flanged CI Body 175PSI UL listed LIFECO-UK Model 6201-175-FLF</t>
  </si>
  <si>
    <t>4" Y-Strainer Flanged CI Body 175PSI UL listed LIFECO-UK Model 6201-175-FLF</t>
  </si>
  <si>
    <t>5 Y-Strainer Flanged CI Body 175PSI UL listed LIFECO-UK Model 6201-175-FLF</t>
  </si>
  <si>
    <t>6" Y-Strainer Flanged CI Body 175PSI UL listed LIFECO-UK Model 6201-175-FLF</t>
  </si>
  <si>
    <t>8" Y-Strainer Flanged CI Body 175PSI UL listed LIFECO-UK Model 6201-175-FLF</t>
  </si>
  <si>
    <t>10" Y-Strainer Flanged CI Body 175PSI UL listed LIFECO-UK Model 6201-175-FLF</t>
  </si>
  <si>
    <t>12" Y-Strainer Flanged CI Body 175PSI UL listed LIFECO-UK Model 6201-175-FLF</t>
  </si>
  <si>
    <t>2.5" Y-Strainer Grooved CI Body 175PSI UL listed LIFECO-UK Model 6201-175-GLF</t>
  </si>
  <si>
    <t>3" Y-Strainer Grooved CI Body 175PSI UL listed LIFECO-UK Model 6201-175-GLF</t>
  </si>
  <si>
    <t>4" Y-Strainer Grooved CI Body 175PSI UL listed LIFECO-UK Model 6201-175-GLF</t>
  </si>
  <si>
    <t>5 Y-Strainer Grooved CI Body 175PSI UL listed LIFECO-UK Model 6201-175-GLF</t>
  </si>
  <si>
    <t>6" Y-Strainer Grooved CI Body 175PSI UL listed LIFECO-UK Model 6201-175-GLF</t>
  </si>
  <si>
    <t>8" Y-Strainer Grooved CI Body 175PSI UL listed LIFECO-UK Model 6201-175-GLF</t>
  </si>
  <si>
    <t>10" Y-Strainer Grooved CI Body 175PSI UL listed LIFECO-UK Model 6201-175-GLF</t>
  </si>
  <si>
    <t>12" Y-Strainer Grooved CI Body 175PSI UL listed LIFECO-UK Model 6201-175-GLF</t>
  </si>
  <si>
    <t>3" Basket Type Flange CI Body 200PSI UL listed LIFECO-UK Model 6301-200-FLF</t>
  </si>
  <si>
    <t>4" Basket Type Flange CI Body 200PSI UL listed LIFECO-UK Model 6301-200-FLF</t>
  </si>
  <si>
    <t>5" Basket Type Flange CI Body 200PSI UL listed LIFECO-UK Model 6301-200-FLF</t>
  </si>
  <si>
    <t>6" Basket Type Flange CI Body 200PSI UL listed LIFECO-UK Model 6301-200-FLF</t>
  </si>
  <si>
    <t>8" Basket Type Flange CI Body 200PSI UL listed LIFECO-UK Model 6301-200-FLF</t>
  </si>
  <si>
    <t>10" Basket Type Flange CI Body 200PSI UL listed LIFECO-UK Model 6301-200-FLF</t>
  </si>
  <si>
    <t>12" Basket Type Flange CI Body 200PSI UL listed LIFECO-UK Model 6301-200-FLF</t>
  </si>
  <si>
    <t>supervisory switch for OS&amp;Y Gate valve, 1 set of SPDT, UL/FM approved, LIFECO-UK Model LF-SSOSY-1</t>
  </si>
  <si>
    <t>supervisory switch for  OS&amp;Y Gate valve, 2 sets of SPDT, UL/FM approved, LIFECO-UK Model LF-SSOSY-2</t>
  </si>
  <si>
    <t>supervisory switch for OS&amp;Y Gate valve, 2 sets of SPDT and cover, UL/FM approved, LIFECO-UK Model LF-SSOSY-3</t>
  </si>
  <si>
    <t>supervisory switch for NRS Gate valve, 1 set of SPDT, UL/FM approved, LIFECO-UK Model LF-LF-SIP-1</t>
  </si>
  <si>
    <t>supervisory switch for  NRS Gate valve, 2 sets of SPDT, UL/FM approved, LIFECO-UK Model LF-SIP-2</t>
  </si>
  <si>
    <t>supervisory switch for NRS Gate valve, 2 sets of SPDT and cover, UL/FM approved, LIFECO-UK Model LF-SIP-3</t>
  </si>
  <si>
    <t>LIFECO-UK FIRE SPRINKLERS</t>
  </si>
  <si>
    <t>Sprinkler Upright 1/2"57Deg, K-Factor 5.6 (80)  Standard Response ,Chrome Plated, UL/FM,  LIFECO-UK, Model LF310</t>
  </si>
  <si>
    <t>Sprinkler Upright 1/2"68Deg, K-Factor 5.6 (80)  Standard Response ,Chrome Plated, UL/FM LIFECO-UK, Model LF310</t>
  </si>
  <si>
    <t>Sprinkler Upright 1/2"79Deg, K-Factor 5.6 (80)  Standard Response ,Chrome Plated, UL/FM, LIFECO-UK, Model LF310</t>
  </si>
  <si>
    <t>Sprinkler Upright 1/2"93Deg, K-Factor 5.6 (80)  Standard Response ,Chrome Plated, UL/FM, LIFECO-UK, Model LF310</t>
  </si>
  <si>
    <t>Sprinkler Upright 1/2"57Deg, K-Factor 5.6 (80) Quick Response ,Chrome Plated,  UL/FM, LIFECO-UK, Model LF311</t>
  </si>
  <si>
    <t>Sprinkler Upright 1/2"68Deg, K-Factor 5.6 (80) Quick Response ,Chrome Plated,  UL/FM,  LIFECO-UK,  Model LF311</t>
  </si>
  <si>
    <t>Sprinkler Upright 1/2"79Deg, K-Factor 5.6 (80)  Quick Response ,Chrome Plated, UL/FM,  LIFECO-UK, Model LF311</t>
  </si>
  <si>
    <t>Sprinkler Upright 1/2"93Deg, K-Factor 5.6 (80) Quick Response ,Chrome Plated, UL/FM,  LIFECO-UK,  Model LF311</t>
  </si>
  <si>
    <t>Sprinkler Pendent 1/2"57Deg, K-Factor 5.6 (80)  Standard Response ,Chrome Plated, UL/FM, LIFECO-UK,Model LF320</t>
  </si>
  <si>
    <t>Sprinkler Pendent 1/2"68Deg, K-Factor 5.6 (80)  Standard Response ,Chrome Plated, UL/FM LIFECO-UK Model LF320</t>
  </si>
  <si>
    <t>Sprinkler Pendent 1/2"79Deg, K-Factor 5.6 (80)  Standard Response ,Chrome Plated, UL/FM, LIFECO-UK,Model LF320</t>
  </si>
  <si>
    <t>Sprinkler Pendent 1/2"93Deg, K-Factor 5.6 (80)  Standard Response ,Chrome Plated, UL/FM LIFECO-UK Model LF320</t>
  </si>
  <si>
    <t>Sprinkler Pendent 1/2"57Deg, K-Factor 5.6 (80)  Quick Response ,Chrome Plated, UL/FM LIFECO-UK Model LF321</t>
  </si>
  <si>
    <t>Sprinkler Pendent  1/2"68Deg, K-Factor 5.6 (80) Quick Response, Chrome Plated, UL/FM  LIFECO-UK Model LF321</t>
  </si>
  <si>
    <t>Sprinkler Pendent 1/2"79Deg, K-Factor 5.6 (80)  Quick Response ,Chrome Plated, UL/FM, LIFECO-UK,Model LF321</t>
  </si>
  <si>
    <t>Sprinkler Pendent  1/2"93Deg, K-Factor 5.6 (80) Quick Response, Chrome Plated, UL/FM  LIFECO-UK Model LF321</t>
  </si>
  <si>
    <t>Sprinkler Horizontal Sidewall 1/2"68Deg, K-Factor 5.6 (80) Standard Response, Chrome Plated, UL/FM, LIFECO-UK, Model LF340</t>
  </si>
  <si>
    <t>Sprinkler Horizontal Sidewall 1/2"79Deg, K-Factor 5.6 (80)  Standard Response ,Chrome Plated, UL/FM LIFECO-UK, Model LF340</t>
  </si>
  <si>
    <t>Sprinkler Horizontal Sidewall 1/2"93Deg, K-Factor 5.6 (80) Standard Response, Chrome Plated, UL/FM,  LIFECO-UK, Model LF340</t>
  </si>
  <si>
    <t>Sprinkler Horizontal Sidewall 1/2"68Deg, K-Factor 5.6 (80) Quick Response, Chrome Plated, UL/FM,  LIFECO-UK, Model LF341</t>
  </si>
  <si>
    <t>Sprinkler Horizontal Sidewall 1/2"79Deg, K-Factor 5.6 (80)  Quick Response ,Chrome Plated, UL/FM LIFECO-UK, Model LF341</t>
  </si>
  <si>
    <t>Sprinkler Horizontal Sidewall 1/2"93Deg, K-Factor 5.6 (80) Quick Response, Chrome Plated, UL/FM,  LIFECO-UK, Model LF341</t>
  </si>
  <si>
    <t>Sprinkler Concealed Pendent 1/2"68Deg, K-Factor 5.6 (80)  Standard Response ,Chrome cover plate, UL Listed, LIFECO-UK, Model LF820</t>
  </si>
  <si>
    <t>Sprinkler Concealed Pendent 1/2"93Deg, K-Factor 5.6 (80)  Standard Response ,Chrome cover plate, UL Listed, LIFECO-UK, Model LF820</t>
  </si>
  <si>
    <t>Sprinkler Concealed Pendent  1/2" 68Deg, K-Factor 5.6 (80) Quick Response ,Chrome cover plate, UL Listed, LIFECO-UK,  Model LF821</t>
  </si>
  <si>
    <t>Sprinkler Concealed Pendent  1/2" 93Deg, K-Factor 5.6 (80) Quick Response, Chrome Cover plate, UL Listed,  LIFECO-UK, Model LF821</t>
  </si>
  <si>
    <t>Sprinkler Pendent  for Mold Bar &amp;Clean Room 1/2"57Deg, K-Factor 5.6 (80) Quick Response, Chrome UL/FM  LIFECO-UK Model LF222</t>
  </si>
  <si>
    <t>Sprinkler Pendent  for Mold Bar &amp;Clean Room 1/2"68Deg, K-Factor 5.6 (80) Quick Response, Chrome UL/FM  LIFECO-UK Model LF222</t>
  </si>
  <si>
    <t>Sprinkler Pendent  for Mold Bar &amp;Clean Room 1/2"93Deg, K-Factor 5.6 (80) Quick Response, Chrome UL/FM  LIFECO-UK Model LF222</t>
  </si>
  <si>
    <t>Sprinkler Flush type Pendent 1/2" 72Deg, K-Factor 5.6 (80) Standar Response, UL  LIFECO-UK Model LF720</t>
  </si>
  <si>
    <t>Sprinkler Flush type Pendent 1/2" 105Deg, K-Factor 5.6 (80) Standar Response, UL  LIFECO-UK Model LF720</t>
  </si>
  <si>
    <t>Sprinkler Flush type Pendent 1/2" 72Deg, K-Factor 5.6 (80) Quick Response, UL  LIFECO-UK Model LF721</t>
  </si>
  <si>
    <t>Sprinkler Pendent 3/4"57Deg, K-Factor 8 (115)  Standard Response ,Brass UL LIFECO-UK Model LF420</t>
  </si>
  <si>
    <t>Sprinkler Pendent 3/4" 68Deg, K-Factor 8 (115)  Standard Response ,Brass UL LIFECO-UK Model LF420</t>
  </si>
  <si>
    <t>Sprinkler Pendent 3/4" 79Deg, K-Factor 8 (115)  Standard Response ,Brass UL LIFECO-UK Model LF420</t>
  </si>
  <si>
    <t>Sprinkler Pendent 3/4" 93Deg, K-Factor 8 (115)  Standard Response ,Brass UL LIFECO-UK Model LF420</t>
  </si>
  <si>
    <t>Sprinkler Pendent 3/4"57Deg, K-Factor 8 (115)  Standard Response ,Chrome UL LIFECO-UK Model LF420</t>
  </si>
  <si>
    <t>Sprinkler Pendent 3/4" 68Deg, K-Factor 8 (115)  Standard Response ,Chrome UL LIFECO-UK Model LF420</t>
  </si>
  <si>
    <t>Sprinkler Pendent 3/4" 79Deg, K-Factor 8 (115)  Standard Response ,Chrome UL LIFECO-UK Model LF420</t>
  </si>
  <si>
    <t>Sprinkler Pendent 3/4" 93Deg, K-Factor 8 (115)  Standard Response ,Chrome UL LIFECO-UK Model LF420</t>
  </si>
  <si>
    <t>Sprinkler Pendent 3/4"57Deg, K-Factor 8 (115)  Standard Response ,White, UL LIFECO-UK Model LF420</t>
  </si>
  <si>
    <t>Sprinkler Pendent 3/4" 68Deg, K-Factor 8 (115)  Standard Response ,White, UL LIFECO-UK Model LF420</t>
  </si>
  <si>
    <t>Sprinkler Pendent 3/4" 79Deg, K-Factor 8 (115)  Standard Response ,White, UL LIFECO-UK Model LF420</t>
  </si>
  <si>
    <t>Sprinkler Pendent 3/4" 93Deg, K-Factor 8 (115)  Standard Response ,White, UL LIFECO-UK Model LF420</t>
  </si>
  <si>
    <t>Sprinkler Pendent 3/4"57Deg, K-Factor 8 (115)  Quick Response ,Brass UL LIFECO-UK Model LF421</t>
  </si>
  <si>
    <t>Sprinkler Pendent 3/4" 68Deg, K-Factor 8 (115)  Quick Response ,Brass UL LIFECO-UK Model LF421</t>
  </si>
  <si>
    <t>Sprinkler Pendent 3/4" 79Deg, K-Factor 8 (115)  Quick Response ,Brass UL LIFECO-UK Model LF421</t>
  </si>
  <si>
    <t>Sprinkler Pendent 3/4" 93Deg, K-Factor 8 (115)  Quick Response ,Brass UL LIFECO-UK Model LF421</t>
  </si>
  <si>
    <t>Sprinkler Pendent 3/4" 141Deg, K-Factor 8 (115)  Quick Response ,Brass UL LIFECO-UK Model LF421</t>
  </si>
  <si>
    <t>Sprinkler Pendent 3/4"57Deg, K-Factor 8 (115)  Quick Response ,Chrome UL LIFECO-UK Model LF421</t>
  </si>
  <si>
    <t>Sprinkler Pendent 3/4" 68Deg, K-Factor 8 (115)  Quick Response ,Chrome UL LIFECO-UK Model LF421</t>
  </si>
  <si>
    <t>Sprinkler Pendent 3/4" 79Deg, K-Factor 8 (115)  Quick Response ,Chrome UL LIFECO-UK Model LF421</t>
  </si>
  <si>
    <t>Sprinkler Pendent 3/4" 93Deg, K-Factor 8 (115)  Quick Response ,Chrome UL LIFECO-UK Model LF421</t>
  </si>
  <si>
    <t>Sprinkler Pendent 3/4" 141Deg, K-Factor 8 (115)  Quick Response ,Chrome UL LIFECO-UK Model LF421</t>
  </si>
  <si>
    <t>Sprinkler Pendent 3/4"57Deg, K-Factor 8 (115)  Quick Response ,White, UL LIFECO-UK Model LF421</t>
  </si>
  <si>
    <t>Sprinkler Pendent 3/4" 68Deg, K-Factor 8 (115)  Quick Response ,White UL LIFECO-UK Model LF421</t>
  </si>
  <si>
    <t>Sprinkler Pendent 3/4" 79Deg, K-Factor 8 (115)  Quick Response ,White, UL LIFECO-UK Model LF421</t>
  </si>
  <si>
    <t>Sprinkler Pendent 3/4" 93Deg, K-Factor 8 (115)  Quick Response ,White, UL LIFECO-UK Model LF421</t>
  </si>
  <si>
    <t>Sprinkler Pendent 3/4" 141Deg, K-Factor 8 (115)  Quick Response ,White, UL LIFECO-UK Model LF421</t>
  </si>
  <si>
    <t>Sprinkler Upright 3/4"57Deg, K-Factor 8 (115)  Standard Response ,Brass UL LIFECO-UK Model LF410</t>
  </si>
  <si>
    <t>Sprinkler Upright 3/4" 68Deg, K-Factor 8 (115)  Standard Response ,Brass UL LIFECO-UK Model LF410</t>
  </si>
  <si>
    <t>Sprinkler Upright 3/4" 79Deg, K-Factor 8 (115)  Standard Response ,Brass UL LIFECO-UK Model LF410</t>
  </si>
  <si>
    <t>Sprinkler Upright 3/4" 93Deg, K-Factor 8 (115)  Standard Response ,Brass UL LIFECO-UK Model LF410</t>
  </si>
  <si>
    <t>Sprinkler Upright 3/4"57Deg, K-Factor 8 (115)  Standard Response ,Chrome UL LIFECO-UK Model LF410</t>
  </si>
  <si>
    <t>Sprinkler Upright 3/4" 68Deg, K-Factor 8 (115)  Standard Response ,Chrome UL LIFECO-UK Model LF410</t>
  </si>
  <si>
    <t>Sprinkler Upright 3/4" 79Deg, K-Factor 8 (115)  Standard Response ,Chrome UL LIFECO-UK Model LF410</t>
  </si>
  <si>
    <t>Sprinkler Upright 3/4" 93Deg, K-Factor 8 (115)  Standard Response ,Chrome UL LIFECO-UK Model LF410</t>
  </si>
  <si>
    <t>Sprinkler Upright 3/4"57Deg, K-Factor 8 (115)  Standard Response ,White, UL LIFECO-UK Model LF410</t>
  </si>
  <si>
    <t>Sprinkler Upright 3/4" 68Deg, K-Factor 8 (115)  Standard Response ,White, UL LIFECO-UK Model LF410</t>
  </si>
  <si>
    <t>Sprinkler Upright 3/4" 79Deg, K-Factor 8 (115)  Standard Response ,White, UL LIFECO-UK Model LF410</t>
  </si>
  <si>
    <t>Sprinkler Upright 3/4" 93Deg, K-Factor 8 (115)  Standard Response ,White, UL LIFECO-UK Model LF410</t>
  </si>
  <si>
    <t>Sprinkler Upright 3/4"57Deg, K-Factor 8 (115)  Quick Response ,Brass UL LIFECO-UK Model LF411</t>
  </si>
  <si>
    <t>Sprinkler Upright 3/4" 68Deg, K-Factor 8 (115)  Quick Response ,Brass UL LIFECO-UK Model LF411</t>
  </si>
  <si>
    <t>Sprinkler Upright 3/4" 79Deg, K-Factor 8 (115)  Quick Response ,Brass UL LIFECO-UK Model LF411</t>
  </si>
  <si>
    <t>Sprinkler Upright 3/4" 93Deg, K-Factor 8 (115)  Quick Response ,Brass UL LIFECO-UK Model LF411</t>
  </si>
  <si>
    <t>Sprinkler Upright 3/4" 141Deg, K-Factor 8 (115)  Quick Response ,Brass UL LIFECO-UK Model LF411</t>
  </si>
  <si>
    <t>Sprinkler Upright 3/4"57Deg, K-Factor 8 (115)  Quick Response ,Chrome UL LIFECO-UK Model LF411</t>
  </si>
  <si>
    <t>Sprinkler Upright 3/4" 68Deg, K-Factor 8 (115)  Quick Response ,Chrome UL LIFECO-UK Model LF411</t>
  </si>
  <si>
    <t>Sprinkler Upright 3/4" 79Deg, K-Factor 8 (115)  Quick Response ,Chrome UL LIFECO-UK Model LF411</t>
  </si>
  <si>
    <t>Sprinkler Upright 3/4" 93Deg, K-Factor 8 (115)  Quick Response ,Chrome UL LIFECO-UK Model LF411</t>
  </si>
  <si>
    <t>Sprinkler Upright 3/4" 141Deg, K-Factor 8 (115)  Quick Response ,Chrome UL LIFECO-UK Model LF411</t>
  </si>
  <si>
    <t>Sprinkler Upright 3/4"57Deg, K-Factor 8 (115)  Quick Response ,White, UL LIFECO-UK Model LF411</t>
  </si>
  <si>
    <t>Sprinkler Upright 3/4" 68Deg, K-Factor 8 (115)  Quick Response ,White, UL LIFECO-UK Model LF411</t>
  </si>
  <si>
    <t>Sprinkler Upright 3/4" 79Deg, K-Factor 8 (115)  Quick Response ,White, UL LIFECO-UK Model LF411</t>
  </si>
  <si>
    <t>Sprinkler Upright 3/4" 93Deg, K-Factor 8 (115)  Quick Response ,White, UL LIFECO-UK Model LF411</t>
  </si>
  <si>
    <t>Sprinkler Upright 3/4" 141Deg, K-Factor 8 (115)  Quick Response ,White, UL LIFECO-UK Model LF411</t>
  </si>
  <si>
    <t>SPRINKLER WRENCH, 1/2" DIA. NPT,  LIFECO-UK, Model LF-SW-01</t>
  </si>
  <si>
    <t>Escutcheon Plate Double for Sprinkler Chrome, LIFECO-UK, Model LF-ESC/2</t>
  </si>
  <si>
    <t>Escutcheon Plate Single for Sprinkler Chrome, LIFECO-UK, Model LF-ESC/1</t>
  </si>
  <si>
    <t>LIFECO-UK Alarm Check Valve &amp; FDC</t>
  </si>
  <si>
    <t>Fire Department Connection, with single clapper 90 Degree Siamese type, Outlet 4" NPT Female, Inlet 2 ½"  NST Male, 300psi, UL listed/FM Approved, with cap, LIFECO-UK, Model LF-FDCA</t>
  </si>
  <si>
    <t>Fire Department Connection, with single clapper Straightway Siamese type, Outlet 4" NPT Female, Inlet 2 ½"  NST Male, 300psi, UL listed/FM Approved, with cap &amp; wall plate,LIFECO-UK, Model LF-FDCS</t>
  </si>
  <si>
    <t>LIFECO-UK Deluge Valves, Spray Nozzles, &amp; Solenoid Valve</t>
  </si>
  <si>
    <t>High Velocity Water Spray Nozzle, Nickel Chrome Plated Finish, With Strainer, 175psi, ¾" BSPT (NPT Opt.), LIFECO-UK, UL Listed, Model HV-AS</t>
  </si>
  <si>
    <t>Medium Velocity Water Spray Nozzle, Nickel Chrome Plated Finish, Without Strainer, 175psi, 1/2" BSPT (NPT Opt.), LIFECO-UK, UL Listed, Model  A</t>
  </si>
  <si>
    <t>LIFECO-UK Pre-Action</t>
  </si>
  <si>
    <t>Pre-Action Valve consist of Deluge Valve size 8", 250 psi working pressure, flange connection ANSI B16.5, for vertical mounting, Ductile Iron, material, with all standard accessories:
(1x Riser Check Valve, 1x Wet Trim, 3x Pressure Gauge, 1x Mechanical Gong Bell, 1x Solenoid Valve, &amp; 2x pressure Switch) without Compressor, UL Listed, LIFECO-UK, Model Number LF-DIPA.</t>
  </si>
  <si>
    <t>Pre-Action Valve consist of Deluge Valve size 6", 250 psi working pressure, flange connection ANSI B16.5, for vertical mounting, Ductile Iron, material, with all standard accessories:
(1x Riser Check Valve, 1x Wet Trim, 3x Pressure Gauge, 1x Mechanical Gong Bell, 1x Solenoid Valve, &amp; 2x pressure Switch) without Compressor, UL Listed, LIFECO-UK, Model Number LF-DIPA.</t>
  </si>
  <si>
    <t>Pre-Action Valve consist of Deluge Valve size 4", 250 psi working pressure, flange connection ANSI B16.5, for vertical mounting, Ductile Iron, material, with all standard accessories:
(1x Riser Check Valve, 1x Wet Trim, 3x Pressure Gauge, 1x Mechanical Gong Bell, 1x Solenoid Valve, &amp; 2x pressure Switch) without Compressor, UL Listed, LIFECO-UK, Model Number LF-DIPA.</t>
  </si>
  <si>
    <t>Pre-Action Valve consist of Deluge Valve size 3", 250 psi working pressure, flange connection ANSI B16.5, for vertical mounting, Ductile Iron, material, with all standard accessories:
(1x Riser Check Valve, 1x Wet Trim, 3x Pressure Gauge, 1x Mechanical Gong Bell, 1x Solenoid Valve, &amp; 2x pressure Switch) without Compressor, UL Listed, LIFECO-UK, Model Number LF-DIPA.</t>
  </si>
  <si>
    <t>Pre-Action Valve consist of Deluge Valve size 2", 250 psi working pressure, flange connection ANSI B16.5, for vertical mounting, Ductile Iron, material, with all standard accessories:
(1x Riser Check Valve, 1x Wet Trim, 3x Pressure Gauge, 1x Mechanical Gong Bell, 1x Solenoid Valve, &amp; 2x pressure Switch) without Compressor, UL Listed, LIFECO-UK, Model Number LF-DIPA.</t>
  </si>
  <si>
    <t>Pre-Action Valve consist of Deluge Valve size 8", 250 psi working pressure, Grooved End Connection, for vertical mounting, Ductile Iron, material, with all standard accessories:(1x Riser Check Valve, 1x Wet Trim, 3x Pressure Gauge, 1x Mechanical Gong Bell, 1x Solenoid Valve, &amp; 2x pressure Switch) without Compressor, UL Listed, LIFECO-UK, Model Number LF-DIPA.</t>
  </si>
  <si>
    <t>Pre-Action Valve consist of Deluge Valve size 6", 250 psi working pressure, Grooved End Connection, for vertical mounting, Ductile Iron, material, with all standard accessories:(1x Riser Check Valve, 1x Wet Trim, 3x Pressure Gauge, 1x Mechanical Gong Bell, 1x Solenoid Valve, &amp; 2x pressure Switch) without Compressor, UL Listed, LIFECO-UK, Model Number LF-DIPA.</t>
  </si>
  <si>
    <t>Pre-Action Valve consist of Deluge Valve size 4", 250 psi working pressure Grooved End Connection, for vertical mounting, Ductile Iron, material, with all standard accessories:(1x Riser Check Valve, 1x Wet Trim, 3x Pressure Gauge, 1x Mechanical Gong Bell, 1x Solenoid Valve, &amp; 2x pressure Switch) without Compressor, UL Listed, LIFECO-UK, Model Number LF-DIPA.</t>
  </si>
  <si>
    <t>Pre-Action Valve consist of Deluge Valve size 3", 250 psi working pressure, Grooved End Connection, for vertical mounting, Ductile Iron, material, with all standard accessories:(1x Riser Check Valve, 1x Wet Trim, 3x Pressure Gauge, 1x Mechanical Gong Bell, 1x Solenoid Valve, &amp; 2x pressure Switch) without Compressor, UL Listed, LIFECO-UK, Model Number LF-DIPA.</t>
  </si>
  <si>
    <t>Pre-Action Valve consist of Deluge Valve size 2", 250 psi working pressure, Grooved End Connection, for vertical mounting, Ductile Iron, material, with all standard accessories:(1x Riser Check Valve, 1x Wet Trim, 3x Pressure Gauge, 1x Mechanical Gong Bell, 1x Solenoid Valve, &amp; 2x pressure Switch) without Compressor, UL Listed, LIFECO-UK, Model Number LF-DIPA.</t>
  </si>
  <si>
    <t>Pressure Switch 4-20psi, 1 set of SPDT, UL/FM approved, LIFECO-UK Model LF-PS10-1</t>
  </si>
  <si>
    <t xml:space="preserve">Pressure Switch 10-100 psi, 1 set of SPDT, UL/FM approved, LIFECO-UK Model LF-PS40-1 </t>
  </si>
  <si>
    <t xml:space="preserve">Pressure Switch 10-200 psi, 1 set of SPDT, UL/FM approved, LIFECO-UK Model LF-PS120-1 </t>
  </si>
  <si>
    <t>Pressure Switch 4-20psi, 2 sets of SPDT, UL/FM approved, LIFECO-UK Model LF-PS10-2</t>
  </si>
  <si>
    <t>Pressure Switch 10-100 psi, 2 sets of SPDT, UL/FM approved, LIFECO-UK Model LF-PS40-2</t>
  </si>
  <si>
    <t>Pressure Switch 10-200 psi, 2 sets of SPDT, UL/FM approved, LIFECO-UK Model LF-PS120-2</t>
  </si>
  <si>
    <t>LIFECO-UK  Hose Valve</t>
  </si>
  <si>
    <t>Angle Valve, Cast Brass, 1½" NPT thread Female inlet with 1½" NPT Female thread outlet, W/O Cap &amp; Chain, UL/FM Listed - UL668, LIFECO-UK, Model LF-AH-15</t>
  </si>
  <si>
    <t>Angle Hose Valve, Cast Brass , 1½" NPT thread Female inlet with 1½" NST Male thread outlet,  W/O Cap &amp; Chain, UL/FM Approved, LIFECO-UK, Model LF-AH-20</t>
  </si>
  <si>
    <t>Pressure Restricting Angle Hose Valve, 175 psi, Female  1½" NPT Inlet with 1½" NST Male hose thread outlet, Cast Brass, W/O Cap &amp; Chain, UL/FM Approved,  LIFECO-UK, Model LF-RV-AH20</t>
  </si>
  <si>
    <t>Angle Valve Pressure Restricting, 175 psi, Female  2½" NPT Inlet with 2½" NST Male hose thread outlet, Cast Brass, W/O Cap &amp; Chain,FM Approved, LIFECO-UK, Model RV-AH30</t>
  </si>
  <si>
    <t>Angle Valve Pressure Restricting, 175 psi, Female  2½" NPT Inlet with 2½" NPT Female hose thread outlet,  Cast Brass, W/O Cap &amp; Chain, FM Approved,  LIFECO-UK, Model RV-AH25</t>
  </si>
  <si>
    <t>Angle Hose Valve, Brass Body and Chrome Finishing, 1½" NPT thread Female inlet with 1½" NPT Female thread outlet, W/O Cap &amp; Chain, UL/FM Approved, LIFECO-UK, Model LF-AH-15</t>
  </si>
  <si>
    <t>Angle Hose Valve, Brass Body and Chrome Finishing, 1½" NPT thread Female inlet with 1½" NST Male thread outlet,  W/O Cap &amp; Chain, UL/FM Approved, LIFECO-UK, Model LF-AH-20</t>
  </si>
  <si>
    <t>Angle Hose Valve, Brass Body and Chrome Finishing, 2½" NPT thread Female inlet with 2½" NPT Female thread outlet,  W/O Cap &amp; Chain, UL/FM Approved, LIFECO-UK, Model LF-AH-25</t>
  </si>
  <si>
    <t>Angle Hose Valve, Brass Body and Chrome Finishing, 2½" NPT thread Female inlet with 2½" NST Male thread outlet,  W/O Cap &amp; Chain, UL/FM Approved, LIFECO-UK, Model LF-AH-30</t>
  </si>
  <si>
    <t>Pressure Restricting Angle Hose Valve, 175 psi, Female  1½" NPT Inlet with 1½" NST Male hose thread outlet, Brass Body and Chrome Finishing, W/O Cap &amp; Chain, UL/FM Approved,  LIFECO-UK, Model LF-RV-AH20</t>
  </si>
  <si>
    <t>Pressure Restricting Angle Hose Valve, 175 psi, Female  2½" NPT Inlet with 2½" NST Male hose thread outlet, Brass Body and Chrome Finishing, W/O Cap &amp; Chain, UL/FM Approved, LIFECO-UK, Model LF-RV-AH30</t>
  </si>
  <si>
    <t>Pressure Restricting Angle Hose Valve, 175 psi, Female  1½" NPT Inlet with 1½" NPT Female hose thread outlet, Brass Body and Chrome Finishing, W/O Cap &amp; Chain, UL/FM Approved, LIFECO-UK, Model LF-RV-AH15</t>
  </si>
  <si>
    <t>Pressure Restricting Angle Hose Valve, 175 psi, Female  2½" NPT Inlet with 2½" NPT Female hose thread outlet,  Brass Body and Chrome Finishing, W/O Cap &amp; Chain, UL/FM Approved,  LIFECO-UK, Model LF-RV-AH25</t>
  </si>
  <si>
    <t>Hose Synthetic Single Jacket 1.5" x 30 Mtrs. with Aluminium Anodized NST Coupling, 200psi Working Pressure, White Color, UL Listed, LIFECO-UK, Model LF4015SJ</t>
  </si>
  <si>
    <t>Hose Synthetic Single Jacket 2.5" x 30 Mtrs. with Aluminium Anodized NST Coupling, 200psi Working Pressure, White Color, UL Listed, LIFECO-UK, Model LF4025SJ</t>
  </si>
  <si>
    <t>Hose Synthetic Double Jacket 1.5" x 30 Mtrs. with Aluminium Anodized NST Coupling, 300psi Working Pressure, White Color, UL Listed, LIFECO-UK, Model LF4015DJ</t>
  </si>
  <si>
    <t>Hose Synthetic Double Jacket 2.5" x 30 Mtrs. with Aluminium Anodized NST Coupling , 300psi Working Pressure, White Color, UL Listed, LIFECO-UK, Model LF4025DJ</t>
  </si>
  <si>
    <t>Hose Synthetic Single Jacket 1.5" x 30 Mtrs. with Morris Std. Aluminium Anodized  Coupling, 200psi Working Pressure, White Color, UL Listed, LIFECO-UK, Model LF4015SJ</t>
  </si>
  <si>
    <t>Hose Synthetic Single Jacket 2.5" x 30 Mtrs. with Morris Std. Aluminium Anodized  Coupling, 200psi Working Pressure, White Color, UL Listed, LIFECO-UK, Model LF4025SJ</t>
  </si>
  <si>
    <t>Hose Synthetic Double Jacket 1.5" x 30 Mtrs. with Morris Std. Aluminium Anodized  Coupling, 300psi Working Pressure, White Color, UL Listed, LIFECO-UK, Model LF4015DJ</t>
  </si>
  <si>
    <t>Hose Synthetic Double Jacket 2.5" x 30 Mtrs. with Morris Std. Aluminium Anodized  Coupling , 300psi Working Pressure, White Color, UL Listed, LIFECO-UK, Model LF4025DJ</t>
  </si>
  <si>
    <t>Hose Synthetic Single Jacket 1.5" x 30 Mtrs. with Brass NST Coupling, 200psi Working Pressure, White Color, UL Listed, LIFECO-UK, Model LF4015SJ</t>
  </si>
  <si>
    <t>Hose Synthetic Single Jacket 2.5" x 30 Mtrs. with Brass NST Coupling, 200psi Working Pressure, White Color, UL Listed, LIFECO-UK, Model LF4025SJ</t>
  </si>
  <si>
    <t>Hose Synthetic Double Jacket 1.5" x 30 Mtrs. with Brass NST Coupling, 300psi Working Pressure, White Color, UL Listed, LIFECO-UK, Model LF4015DJ</t>
  </si>
  <si>
    <t>Hose Synthetic Double Jacket 2.5" x 30 Mtrs. with Brass NST Coupling, 300psi Working Pressure, White Color, UL Listed, LIFECO-UK, Model LF4025DJ</t>
  </si>
  <si>
    <t>Hose Synthetic Single Jacket 1.5" x 30 Mtrs. with Brass Morris Couplings, 200psi Working Pressure, White Color, UL Listed, LIFECO-UK, Model LF4015SJ</t>
  </si>
  <si>
    <t>Hose Synthetic Single Jacket 2.5" x 30 Mtrs. with Brass Morris Couplings, 200psi Working Pressure, White Color, UL Listed, LIFECO-UK, Model LF4025SJ</t>
  </si>
  <si>
    <t>Hose Synthetic Double Jacket 1.5" x 30 Mtrs. with Brass Morris Couplings, 300psi Working Pressure, White Color, UL Listed, LIFECO-UK, Model LF4015DJ</t>
  </si>
  <si>
    <t>Hose Synthetic Double Jacket 2.5" x 30 Mtrs. with Brass Morris Couplings, 300psi Working Pressure, White Color, UL Listed, LIFECO-UK, Model LF4025DJ</t>
  </si>
  <si>
    <t>Hose Synthetic Single Jacket 1.5" x 30 Mtrs. with Aluminium Anodized NST Coupling, 200psi Working Pressure, Red Color, UL Listed, LIFECO-UK, Model LF4015SJ</t>
  </si>
  <si>
    <t>Hose Synthetic Single Jacket 2.5" x 30 Mtrs. with Aluminium Anodized NST Coupling, 200psi Working Pressure, Red Color, UL Listed, LIFECO-UK, Model LF4025SJ</t>
  </si>
  <si>
    <t>Hose Synthetic Double Jacket 1.5" x 30 Mtrs. with Aluminium Anodized NST Coupling, 300psi Working Pressure, Red Color, UL Listed, LIFECO-UK, Model LF4015DJ</t>
  </si>
  <si>
    <t>Hose Synthetic Double Jacket 2.5" x 30 Mtrs. with Aluminium Anodized NST Coupling , 300psi Working Pressure, Red Color, UL Listed, LIFECO-UK, Model LF4025DJ</t>
  </si>
  <si>
    <t>Hose Synthetic Single Jacket 1.5" x 30 Mtrs. with Morris Std. Aluminium Anodized  Coupling, 200psi Working Pressure, Red Color, UL Listed, LIFECO-UK, Model LF4015SJ</t>
  </si>
  <si>
    <t>Hose Synthetic Single Jacket 2.5" x 30 Mtrs. with Morris Std. Aluminium Anodized  Coupling, 200psi Working Pressure, Red Color, UL Listed, LIFECO-UK, Model LF4025SJ</t>
  </si>
  <si>
    <t>Hose Synthetic Double Jacket 1.5" x 30 Mtrs. with Morris Std. Aluminium Anodized  Coupling, 300psi Working Pressure, Red Color, UL Listed, LIFECO-UK, Model LF4015DJ</t>
  </si>
  <si>
    <t>Hose Synthetic Double Jacket 2.5" x 30 Mtrs. with Morris Std. Aluminium Anodized  Coupling , 300psi Working Pressure, Red Color, UL Listed, LIFECO-UK, Model LF4025DJ</t>
  </si>
  <si>
    <t>Hose Synthetic Single Jacket 1.5" x 30 Mtrs. with Brass NST Coupling, 200psi Working Pressure, Red Color, UL Listed, LIFECO-UK, Model LF4015SJ</t>
  </si>
  <si>
    <t>Hose Synthetic Single Jacket 2.5" x 30 Mtrs. with Brass NST Coupling, 200psi Working Pressure, Red Color, UL Listed, LIFECO-UK, Model LF4025SJ</t>
  </si>
  <si>
    <t>Hose Synthetic Double Jacket 1.5" x 30 Mtrs. with Brass NST Coupling, 300psi Working Pressure, Red Color, UL Listed, LIFECO-UK, Model LF4015DJ</t>
  </si>
  <si>
    <t>Hose Synthetic Double Jacket 2.5" x 30 Mtrs. with Brass NST Coupling, 300psi Working Pressure, Red Color, UL Listed, LIFECO-UK, Model LF4025DJ</t>
  </si>
  <si>
    <t>Hose Synthetic Single Jacket 1.5" x 30 Mtrs. with Brass Morris Couplings, 200psi Working Pressure, Red Color, UL Listed, LIFECO-UK, Model LF4015SJ</t>
  </si>
  <si>
    <t>Hose Synthetic Single Jacket 2.5" x 30 Mtrs. with Brass Morris Couplings, 200psi Working Pressure, Red Color, UL Listed, LIFECO-UK, Model LF4025SJ</t>
  </si>
  <si>
    <t>Hose Synthetic Double Jacket 1.5" x 30 Mtrs. with Brass Morris Couplings, 300psi Working Pressure, Red Color, UL Listed, LIFECO-UK, Model LF4015DJ</t>
  </si>
  <si>
    <t>Hose Synthetic Double Jacket 2.5" x 30 Mtrs. with Brass Morris Couplings, 300psi Working Pressure, Red Color, UL Listed, LIFECO-UK, Model LF4025DJ</t>
  </si>
  <si>
    <t>Hose Synthetic Single Jacket 1.5" x 15 Mtrs. with Aluminium Anodized NST Coupling, 200psi Working Pressure, White Color, UL Listed, LIFECO-UK, Model LF4015SJ</t>
  </si>
  <si>
    <t>Hose Synthetic Single Jacket 2.5" x 15 Mtrs. with Aluminium Anodized NST Coupling, 200psi Working Pressure, White Color, UL Listed, LIFECO-UK, Model LF4025SJ</t>
  </si>
  <si>
    <t>Hose Synthetic Double Jacket 1.5" x 15 Mtrs. with Aluminium Anodized NST Coupling, 300psi Working Pressure, White Color, UL Listed, LIFECO-UK, Model LF4015DJ</t>
  </si>
  <si>
    <t>Hose Synthetic Double Jacket 2.5" x 15 Mtrs. with Aluminium Anodized NST Coupling , 300psi Working Pressure, White Color, UL Listed, LIFECO-UK, Model LF4025DJ</t>
  </si>
  <si>
    <t>Hose Synthetic Single Jacket 1.5" x 15 Mtrs. with Morris Std. Aluminium Anodized  Coupling, 200psi Working Pressure, White Color, UL Listed, LIFECO-UK, Model LF4015SJ</t>
  </si>
  <si>
    <t>Hose Synthetic Single Jacket 2.5" x 15 Mtrs. with Morris Std. Aluminium Anodized  Coupling, 200psi Working Pressure, White Color, UL Listed, LIFECO-UK, Model LF4025SJ</t>
  </si>
  <si>
    <t>Hose Synthetic Double Jacket 1.5" x 15 Mtrs. with Morris Std. Aluminium Anodized  Coupling, 300psi Working Pressure, White Color, UL Listed, LIFECO-UK, Model LF4015DJ</t>
  </si>
  <si>
    <t>Hose Synthetic Double Jacket 2.5" x 15 Mtrs. with Morris Std. Aluminium Anodized  Coupling , 300psi Working Pressure, White Color, UL Listed, LIFECO-UK, Model LF4025DJ</t>
  </si>
  <si>
    <t>Hose Synthetic Single Jacket 1.5" x 15 Mtrs. with Brass NST Coupling, 200psi Working Pressure, White Color, UL Listed, LIFECO-UK, Model LF4015SJ</t>
  </si>
  <si>
    <t>Hose Synthetic Single Jacket 2.5" x 15 Mtrs. with Brass NST Coupling, 200psi Working Pressure, White Color, UL Listed, LIFECO-UK, Model LF4025SJ</t>
  </si>
  <si>
    <t>Hose Synthetic Double Jacket 1.5" x 15 Mtrs. with Brass NST Coupling, 300psi Working Pressure, White Color, UL Listed, LIFECO-UK, Model LF4015DJ</t>
  </si>
  <si>
    <t>Hose Synthetic Double Jacket 2.5" x 15 Mtrs. with Brass NST Coupling, 300psi Working Pressure, White Color, UL Listed, LIFECO-UK, Model LF4025DJ</t>
  </si>
  <si>
    <t>Hose Synthetic Single Jacket 1.5" x 15 Mtrs. with Brass Morris Couplings, 200psi Working Pressure, White Color, UL Listed, LIFECO-UK, Model LF4015SJ</t>
  </si>
  <si>
    <t>Hose Synthetic Single Jacket 2.5" x 15 Mtrs. with Brass Morris Couplings, 200psi Working Pressure, White Color, UL Listed, LIFECO-UK, Model LF4025SJ</t>
  </si>
  <si>
    <t>Hose Synthetic Double Jacket 1.5" x 15 Mtrs. with Brass Morris Couplings, 300psi Working Pressure, White Color, UL Listed, LIFECO-UK, Model LF4015DJ</t>
  </si>
  <si>
    <t>Hose Synthetic Double Jacket 2.5" x 15 Mtrs. with Brass Morris Couplings, 300psi Working Pressure, White Color, UL Listed, LIFECO-UK, Model LF4025DJ</t>
  </si>
  <si>
    <t>Hose Synthetic Single Jacket 1.5" x 15 Mtrs. with Aluminium Anodized NST Coupling, 200psi Working Pressure, Red Color, UL Listed, LIFECO-UK, Model LF4015SJ</t>
  </si>
  <si>
    <t>Hose Synthetic Single Jacket 2.5" x 15 Mtrs. with Aluminium Anodized NST Coupling, 200psi Working Pressure, Red Color, UL Listed, LIFECO-UK, Model LF4025SJ</t>
  </si>
  <si>
    <t>Hose Synthetic Double Jacket 1.5" x 15 Mtrs. with Aluminium Anodized NST Coupling, 300psi Working Pressure, Red Color, UL Listed, LIFECO-UK, Model LF4015DJ</t>
  </si>
  <si>
    <t>Hose Synthetic Double Jacket 2.5" x 15 Mtrs. with Aluminium Anodized NST Coupling , 300psi Working Pressure, Red Color, UL Listed, LIFECO-UK, Model LF4025DJ</t>
  </si>
  <si>
    <t>Hose Synthetic Single Jacket 1.5" x 15 Mtrs. with Morris Std. Aluminium Anodized  Coupling, 200psi Working Pressure, Red Color, UL Listed, LIFECO-UK, Model LF4015SJ</t>
  </si>
  <si>
    <t>Hose Synthetic Single Jacket 2.5" x 15 Mtrs. with Morris Std. Aluminium Anodized  Coupling, 200psi Working Pressure, Red Color, UL Listed, LIFECO-UK, Model LF4025SJ</t>
  </si>
  <si>
    <t>Hose Synthetic Double Jacket 1.5" x 15 Mtrs. with Morris Std. Aluminium Anodized  Coupling, 300psi Working Pressure, Red Color, UL Listed, LIFECO-UK, Model LF4015DJ</t>
  </si>
  <si>
    <t>Hose Synthetic Double Jacket 2.5" x 15 Mtrs. with Morris Std. Aluminium Anodized  Coupling , 300psi Working Pressure, Red Color, UL Listed, LIFECO-UK, Model LF4025DJ</t>
  </si>
  <si>
    <t>Hose Synthetic Single Jacket 1.5" x 15 Mtrs. with Brass NST Coupling, 200psi Working Pressure, Red Color, UL Listed, LIFECO-UK, Model LF4015SJ</t>
  </si>
  <si>
    <t>Hose Synthetic Single Jacket 2.5" x 15 Mtrs. with Brass NST Coupling, 200psi Working Pressure, Red Color, UL Listed, LIFECO-UK, Model LF4025SJ</t>
  </si>
  <si>
    <t>Hose Synthetic Double Jacket 1.5" x 15 Mtrs. with Brass NST Coupling, 300psi Working Pressure, Red Color, UL Listed, LIFECO-UK, Model LF4015DJ</t>
  </si>
  <si>
    <t>Hose Synthetic Double Jacket 2.5" x 15 Mtrs. with Brass NST Coupling, 300psi Working Pressure, Red Color, UL Listed, LIFECO-UK, Model LF4025DJ</t>
  </si>
  <si>
    <t>Hose Synthetic Single Jacket 1.5" x 15 Mtrs. with Brass Morris Couplings, 200psi Working Pressure, Red Color, UL Listed, LIFECO-UK, Model LF4015SJ</t>
  </si>
  <si>
    <t>Hose Synthetic Single Jacket 2.5" x 15 Mtrs. with Brass Morris Couplings, 200psi Working Pressure, Red Color, UL Listed, LIFECO-UK, Model LF4025SJ</t>
  </si>
  <si>
    <t>Hose Synthetic Double Jacket 1.5" x 15 Mtrs. with Brass Morris Couplings, 300psi Working Pressure, Red Color, UL Listed, LIFECO-UK, Model LF4015DJ</t>
  </si>
  <si>
    <t>Hose Synthetic Double Jacket 2.5" x 15 Mtrs. with Brass Morris Couplings, 300psi Working Pressure, Red Color, UL Listed, LIFECO-UK, Model LF4025DJ</t>
  </si>
  <si>
    <t>Hose Synthetic 1.5"x 30 Mtrs, Single Jacket, with Aluminum Instantaneous Morris Couplings, LIFECO-UK</t>
  </si>
  <si>
    <t>Hose Synthetic 2.5"x 30 Mtrs, Single Jacket, with Aluminum Instantaneous Morris Couplings, LIFECO-UK</t>
  </si>
  <si>
    <t>Hose Synthetic 1.5"x 30 Mtrs, Double Jacket, with Aluminum Instantaneous Morris Couplings, LIFECO-UK</t>
  </si>
  <si>
    <t>Hose Synthetic 2.5"x 30 Mtrs, Double Jacket, with Aluminum Instantaneous Morris Couplings, LIFECO-UK</t>
  </si>
  <si>
    <t>Hose Synthetic 1.5"x 30 Mtrs, Single Jacket, with Brass Instantaneous Morris Couplings, LIFECO-UK</t>
  </si>
  <si>
    <t>Hose Synthetic 2.5"x 30 Mtrs, Single Jacket, with Brass Instantaneous Morris Couplings, LIFECO-UK</t>
  </si>
  <si>
    <t>Hose Synthetic 1.5"x 30 Mtrs, Double Jacket, with Brass Instantaneous Morris Couplings, LIFECO-UK</t>
  </si>
  <si>
    <t>Hose Synthetic 2.5"x 30 Mtrs, Double Jacket, with Brass Instantaneous Morris Couplings, LIFECO-UK</t>
  </si>
  <si>
    <t>Hose Synthetic 1.5"x 30 Mtrs, Single Jacket, with Aluminum NST Couplings, LIFECO-UK</t>
  </si>
  <si>
    <t>Hose Synthetic 2.5"x 30 Mtrs, Single Jacket, with Aluminum NST Couplings, LIFECO-UK</t>
  </si>
  <si>
    <t>Hose Synthetic 1.5"x 30 Mtrs, Double Jacket, with Aluminum NST Couplings, LIFECO-UK</t>
  </si>
  <si>
    <t>Hose Synthetic 2.5"x 30 Mtrs, Double Jacket, with Aluminum NST Couplings, LIFECO-UK</t>
  </si>
  <si>
    <t>Hose Synthetic 1.5"x 30 Mtrs, Single Jacket, with Brass NST Couplings, LIFECO-UK</t>
  </si>
  <si>
    <t>Hose Synthetic 2.5"x 30 Mtrs, Single Jacket, with Brass NST Couplings, LIFECO-UK</t>
  </si>
  <si>
    <t>Hose Synthetic 1.5"x 30 Mtrs, Double Jacket, with Brass NST Couplings, LIFECO-UK</t>
  </si>
  <si>
    <t>Hose Synthetic 2.5"x 30 Mtrs, Double Jacket, with Brass NST Couplings, LIFECO-UK</t>
  </si>
  <si>
    <t>Female Adapter x Female Thread (Single LUG) Brass with Cap and Chain 2.5'' Inlet Female NST thread, outlet Female BS366 2.5'' , LIFECO-UK, Model LF-ADJM250BR FFS C&amp;C-Hose Accessories</t>
  </si>
  <si>
    <t>Nipple for Hose Rack 2.5 X 2.5 NPT Double Male Threaded  Brass LIFECO-UK</t>
  </si>
  <si>
    <t>BRANCH (FOG NOZZLE) 1.5” NST BRASS JET &amp; SPRAY UL LISTED, LIFECO-UK, Model LFSHN40</t>
  </si>
  <si>
    <t>BRANCH (FOG NOZZLE) 2.5” NST BRASS JET &amp; SPRAY UL LISTED, LIFECO-UK, Model LFSHN65</t>
  </si>
  <si>
    <t>BRANCH (FOG NOZZLE) 2.5” BS336 Instantaneous Fire Hose Coupling BRASS JET &amp; SPRAY, UL LISTED, LIFECO-UK, Model LFSHN65</t>
  </si>
  <si>
    <t>LIFECO-UK EMERGENCY &amp; EXIT LIGHTS</t>
  </si>
  <si>
    <t>Emergency/Exit Light Bulkhead, LED, Surface Type, 5W (maintained) -  1.5W(non-maintained), UL Listed, LIFECO-UK, Model LF-LED-500F</t>
  </si>
  <si>
    <t>Emergency Light Bulkhead, LED, Surface Type, 5W (maintained) - 1.5W(non-maintained),UL Listed, LIFECO-UK, Model LF-LED-500C</t>
  </si>
  <si>
    <t>Emergency Light Double Head, LED Type, 3Hrs Duration, 2.5W Input Power, UL Listed, LIFECO-UK, Model LF-LED-600B
* Max mounting height 3.1 meter</t>
  </si>
  <si>
    <t>Emergency Light Double Head, LED Type, 1.5 Hrs Duration, 2.5W Input Power,  UL Listed, LIFECO-UK, Model LF-LED-600A
* Max mounting height 4.9 meter</t>
  </si>
  <si>
    <t>LIFECO-UK Conventional Fire Alarm</t>
  </si>
  <si>
    <t>Control Panel Conventional 4 Zone without Battery , LIFECO-UK, Model Eagle 4</t>
  </si>
  <si>
    <t>Control Panel Conventional 8 Zone without Battery  LIFECO-UK, Model Eagle 8</t>
  </si>
  <si>
    <t>Control Panel Conventional 12 Zone without Battery , LIFECO-UK, Model Eagle 12</t>
  </si>
  <si>
    <t>Control Panel Conventional 16 Zone without Battery , LIFECO-UK, Model Eagle 16</t>
  </si>
  <si>
    <t>Bell Fire Alarm Conventional 6” 24vdc, UL Listed, LIFECO-UK, Model LFB16</t>
  </si>
  <si>
    <t>Bell Fire Alarm Conventional 8” 24vdc, UL Listed, LIFECO-UK, Model LFB8</t>
  </si>
  <si>
    <t>Siren 24vdc , LIFECO-UK, Model LF/SI</t>
  </si>
  <si>
    <t>Siren with Strobe 24vdc , LIFECO-UK, Model LF/SS</t>
  </si>
  <si>
    <t>LIFECO-UK Conventional Sounder, Surface Mounted, Red, ULen Listed, Model: LF-1010RSX</t>
  </si>
  <si>
    <t>LIFECO-UK Conventional Sounder VID, Surface Mounted, Red, ULen Listed, Model: LF-1110RSR</t>
  </si>
  <si>
    <t>Indicator Remote Led  24 vdc, Colour white, LIFECO-UK, Model LFR-100</t>
  </si>
  <si>
    <t>Battery Operated Smoke Detector Conventional, 9 VDC, 220 VAC, LIFECO-UK, Model LF-SD-41</t>
  </si>
  <si>
    <t>Battery Operated Heat Detector 57C,  Conventional, 9 VDC, 220 VAC, LIFECO-UK, Model LF-HD-42</t>
  </si>
  <si>
    <t>Gas Detector (LPG), CE Marked, 230 ACV, 50/60Hz  MODEL: LIFECO-UK GLF-GDW</t>
  </si>
  <si>
    <t xml:space="preserve">LIFECO-UK UL Fire Alarm System </t>
  </si>
  <si>
    <t>Matrix, 4 slot, Standard Enclosure, English, 5.25A 115V, 2 Loop, Red, No Printer, UL listed - LIFECO-UK, Model LF-M101H1-10</t>
  </si>
  <si>
    <t>Matrix, 4 slot, Standard Enclosure, English, 5.25A 115V, 2 Loop, Red, Printer, 48 LED's,UL listed  - LIFECO-UK, Model LF-M101H1-14</t>
  </si>
  <si>
    <t>Matrix, 4 slot, Standard Enclosure, English, 5.25A 115V, 2 Loop, Red, No Printer, 48 LED's,UL listed - LIFECO-UK, Model LF-M101H1-15</t>
  </si>
  <si>
    <t>Matrix, 4 slot, Standard Enclosure, English, 5.25A 115V, 2 Loop, Red, No Printer, 96 LED's, UL listed - LIFECO-UK, Model LF-M101H1-16</t>
  </si>
  <si>
    <t>Matrix, 4 slot, Standard Enclosure, English, 5.25A 115V, 2 Loop, Red, No Printer, 144 LED’s, UL listed - LIFECO-UK, Model LF-M101H1-17</t>
  </si>
  <si>
    <t>Matrix, 4 slot, Standard Enclosure, English, 5.25A 230V, 2 Loop, Red, No Printer,  UL listed - LIFECO-UK, Model LF-M102H1-10</t>
  </si>
  <si>
    <t>Matrix, 4 slot, Standard Enclosure, English, 5.25A 230V, 2 Loop, Red, Printer, 48 LED's, UL listed - LIFECO-UK, Model LF-M102H1-14</t>
  </si>
  <si>
    <t xml:space="preserve">Matrix, 4 slot, Standard Enclosure, English, 5.25A 230V, 2 Loop, Red, No Printer, 48 LED's, UL listed - LIFECO-UK, Model LF-M102H1-15 </t>
  </si>
  <si>
    <t xml:space="preserve">Matrix, 4 slot, Standard Enclosure, English, 5.25A 230V, 2 Loop, Red, No Printer, 96 LED's, UL listed - LIFECO-UK, Model LF-M102H1-16 </t>
  </si>
  <si>
    <t>Matrix, 4 slot, Standard Enclosure, English, 5.25A 230V, 2 Loop, Red, No Printer, 144 LED’s,  UL listed - LIFECO-UK, Model LF-M102H1-17</t>
  </si>
  <si>
    <t>Matrix, 4 slot, Standard Enclosure, English, 10.25A , 2 Loop, Red, No Printer,  UL listed - LIFECO-UK, Model LF-M103H1-10</t>
  </si>
  <si>
    <t>Matrix, 4 slot, Standard Enclosure, English, 10.25A , 2 Loop, Red, Printer, 48 LED's, UL listed - LIFECO-UK, Model LF-M103H1-14</t>
  </si>
  <si>
    <t>Matrix, 4 slot, Standard Enclosure, English, 10.25A , 2 Loop, Red, No Printer, 48 LED's, UL listed - LIFECO-UK, Model LF-M103H1-15</t>
  </si>
  <si>
    <t>Matrix, 4 slot, Standard Enclosure, English, 10.25A , 2 Loop, Red, No Printer, 96 LED's, UL listed - LIFECO-UK, Model LF-M103H1-16</t>
  </si>
  <si>
    <t>Matrix, 4 slot, Standard Enclosure, English, 10.25A , 2 Loop, Red, No Printer, 144 LED’s,  UL listed - LIFECO-UK, Model LF-M103H1-17</t>
  </si>
  <si>
    <t>Matrix, 4 slot, Deep Enclosure, English, 10.25A , 2 Loop, Red, No Printer,  UL listed - LIFECO-UK, Model LF-M303H1-10</t>
  </si>
  <si>
    <t>Matrix, 4 slot, Deep Enclosure, English, 10.25A , 2 Loop, Red, Printer, 48 LED's, UL listed - LIFECO-UK, Model LF-M303H1-14</t>
  </si>
  <si>
    <t>Matrix, 4 slot, Deep Enclosure, English, 10.25A , 2 Loop, Red, No Printer, 48 LED's, UL listed - LIFECO-UK, Model LF-M303H1-15</t>
  </si>
  <si>
    <t>Matrix, 4 slot, Deep Enclosure, English, 10.25A , 2 Loop, Red, No Printer, 96 LED's, UL listed - LIFECO-UK, Model LF-M303H1-16</t>
  </si>
  <si>
    <t>Matrix, 4 slot, Deep Enclosure, English, 10.25A , 2 Loop, Red, No Printer, 144 LED’s,  UL listed - LIFECO-UK, Model LF-M303H1-17</t>
  </si>
  <si>
    <t>Matrix, 8 slot, Deep Enclosure, English, 10.25A , 2 Loop, Red, No Printer,  UL listed - LIFECO-UK, Model LF-M903H1-10</t>
  </si>
  <si>
    <t>Matrix, 8 slot, Deep Enclosure, English, 10.25A , 2 Loop, Red, Printer, 48 LED's, UL listed - LIFECO-UK, Model LF-M903H1-14</t>
  </si>
  <si>
    <t>Matrix, 8 slot, Deep Enclosure, English, 10.25A , 2 Loop, Red, No Printer, 48 LED's, UL listed - LIFECO-UK, Model LF-M903H1-15</t>
  </si>
  <si>
    <t>Matrix, 8 slot, Deep Enclosure, English, 10.25A , 2 Loop, Red, No Printer, 96 LED's, UL listed - LIFECO-UK, Model LF-M903H1-16</t>
  </si>
  <si>
    <t>Matrix, 8 slot, Deep Enclosure, English, 10.25A , 2 Loop, Red, No Printer, 144 LED’s,  UL listed - LIFECO-UK, Model LF-M903H1-17</t>
  </si>
  <si>
    <t>LIFECO-UK Matrix UL Demo Case</t>
  </si>
  <si>
    <t>LIFECO-UK Matrix UL Vision Network Repeater - surface - Red Model LF-MC00NC-10</t>
  </si>
  <si>
    <t>LIFECO-UK Matrix UL network module (Ethernet and IFAM) Model LF-M-S723</t>
  </si>
  <si>
    <t>LIFECO-UK Matrix UL 2 loop card Model LF-M-S758</t>
  </si>
  <si>
    <t>LIFECO-UK Matrix UL 8 way relay module Model LF-M-S791</t>
  </si>
  <si>
    <t>LIFECO-UK Matrix UL Media Gateway module Model LF-M-S788</t>
  </si>
  <si>
    <t>LIFECO-UK Matrix UL Vision Network Annunciator module Model LF-M-S787</t>
  </si>
  <si>
    <t>LIFECO-UK Matrix UL Front panel board Model LF-M-S721</t>
  </si>
  <si>
    <t>LIFECO-UK Matrix UL (4 slot) flushing collar Model KM5FCRD</t>
  </si>
  <si>
    <t>LIFECO-UK Matrix UL Vision Repeater flushing collar Model KM1098RD</t>
  </si>
  <si>
    <t>ATJ-EA HEAT SENSOR, BONE PC,UL Listed, LIFECO-UK, Model LE-ATJ-EA</t>
  </si>
  <si>
    <t>SINGLE ACTION ADDRESSABLE MANUAL PULL STATION, UL Listed, LIFECO-UK, Model LE-DCP-AMS</t>
  </si>
  <si>
    <t>DUAL ACTION ADDRESSABLE MANUAL PULL STATION, UL Listed, LIFECO-UK, Model LE-DCP-AMS-LP</t>
  </si>
  <si>
    <t>FAST RESPONSE CONTACT MODULE, W/ FACE PLATE FOR 4" BOX, UL Listed, LIFECO-UK, Model LE-DCP-FRCMA</t>
  </si>
  <si>
    <t>CONVENTIONAL ZONE  MODULE,UL Listed, LIFECO-UK, Model LE-DCP-CZM</t>
  </si>
  <si>
    <t>DUAL INPUT MONITOR MODULE, WITH FACE PLATE INDICATING/LED, UL Listed, LIFECO-UK, Model LE-DCP-DIMM</t>
  </si>
  <si>
    <t>DUAL RELAY MODULE 4", 1 AMP @ 24VDC or 0.5 AMP @ 120VAC ,UL Listed,  LIFECO-UK, Model LE-DCP-R2M</t>
  </si>
  <si>
    <t>DUAL RELAY MODULE 4", 2 AMPS @ 24VDC or 1 AMP @ 120VAC, UL Listed, LIFECO-UK, Model LE-DCP-R2ML</t>
  </si>
  <si>
    <t>DUAL RELAY MODULE 4", 2 AMPS @24VDC or 1 AMP @! 120VAC, w/ISOLATOR, UL Listed, LIFECO-UK, Model LE-DCP-R2ML-I</t>
  </si>
  <si>
    <t>DUAL RELAY MODULE 4", 8 AMPS @ 24VDC or 2 AMPS @ 120VAC, UL Listed, LIFECO-UK, Model LE-DCP-R2MH</t>
  </si>
  <si>
    <t>DUAL RELAY MODULE 4", 8 AMPS @ 24VDC or 2 AMPS @ 120VAC, w/ISOLATOR, UL Listed,  LIFECO-UK, Model LE-DCP-R2MH-I</t>
  </si>
  <si>
    <t>SUPERVISED OUTPUT MODULE 4" CLASS A, UL Listed, LIFECO-UK, Model LE-DCP-SOM-A</t>
  </si>
  <si>
    <t>SUPERVISED OUTPUT MODULE 4" CLASS A ISOLATOR, UL Listed, LIFECO-UK, Model LE-DCP-SOM-AI</t>
  </si>
  <si>
    <t>SHORT CIRCUIT ISOLATOR , UL Listed, LIFECO-UK, Model LE-DCP-SCI</t>
  </si>
  <si>
    <t>135 DEGREE, FIXED TEMP. HEAT DETECTOR (USE HSC220L BASE), UL Listed, LIFECO-UK, Model LE-DFE-135</t>
  </si>
  <si>
    <t>190 DEGREE, FIXED TEMP. HEAT DETECTOR (USE HSC220L BASE), UL Listed, LIFECO-UK, Model LE-DFE-190</t>
  </si>
  <si>
    <t>135 DEGREE, FIXED TEMP./RATE OF RISE HEAT DETECTOR, UL Listed, LIFECO-UK, Model LE-DCD-135</t>
  </si>
  <si>
    <t>190 DEGREE, FIXED TEMP./RATE OF RISE HEAT DETECTOR, UL Listed, LIFECO-UK, Model LE-DCD-190</t>
  </si>
  <si>
    <t>RATE OF RISE HEAT DETECTOR , UL Listed, LIFECO-UK, Model LE-DSC-EA</t>
  </si>
  <si>
    <t>Projected BEAM Smoke DETECTOR, UL Listed, LIFECO-UK, Model LE-SPC-24</t>
  </si>
  <si>
    <t>4-WIRE, 6" RELAY BASE, 24 VDC BONE, UL Listed, LIFECO-UK, Model LE-HSC-4R</t>
  </si>
  <si>
    <t>SAMPLING TUBE 2.5 FT, LIFECO-UK, Model STS-2.5</t>
  </si>
  <si>
    <t>SAMPLING TUBE 5 FT, LIFECO-UK, Model STS-5.0</t>
  </si>
  <si>
    <t>SAMPLING TUBE 10 FT, LIFECO-UK, Model STS-10</t>
  </si>
  <si>
    <t>PULL STATION, DUAL ACTION, INCLUDES GLASS ROD, UL Listed, LIFECO-UK, Model LE-HPS-DAH</t>
  </si>
  <si>
    <t>PULL STATION, SINGLE ACTION, WEATHER PROOF, UL Listed, LIFECO-UK, Model LE-HPS-SAH-WP</t>
  </si>
  <si>
    <t>EOLR 12V/24V END OF LINE RELAY, UL Listed, LIFECO-UK, Model PAM-4</t>
  </si>
  <si>
    <t>PULL STATION BACK BOX, LIFECO-UK, Model: LPS-BB</t>
  </si>
  <si>
    <t>Conventional Extinguishing Control Panel   24vdc with Battery, LIFECO-UK, Model LF/EX</t>
  </si>
  <si>
    <t xml:space="preserve">Manual Release Station Conventional with cover yellow/A, LIFECO-UK, Model LF/RS </t>
  </si>
  <si>
    <t>LIFECO-UK Addresable X500 Series Fire Alarm - LPCB Apprved</t>
  </si>
  <si>
    <t>LIFECO-UK-UL Listed Split Case (GMS 150-28SM) Electric Motor Driven Skid Pump 150 GPM @ 6.96 Bar Coupled with UL Listed ODP Motor 2900 RPM. Suction and Discharge Pressure Gauges, Air Release Valve and Casing Relief Valve are included.</t>
  </si>
  <si>
    <t>LIFECO-UK-UL Listed Split Case (GMS 150-28SM) Electric Motor Driven Skid Pump 150 GPM @ 8 Bar Coupled with UL Listed ODP Motor. Suction and Discharge Pressure Gauges, Air Release Valve and Casing Relief Valve are included.</t>
  </si>
  <si>
    <t>LIFECO-UK-UL Listed Split Case (GMS 150-28SM) Electric Motor Driven Skid Pump 150 GPM @ 9 Bar Coupled with UL Listed ODP Motor. Suction and Discharge Pressure Gauges, Air Release Valve and Casing Relief Valve are included.</t>
  </si>
  <si>
    <t>LIFECO-UK-UL Listed Split Case (GMS 150-28SM) Electric Motor Driven Skid Pump 150 GPM @ 10 Bar Coupled with UL Listed ODP Motor. Suction and Discharge Pressure Gauges, Air Release Valve and Casing Relief Valve are included.</t>
  </si>
  <si>
    <t>LIFECO-UK-UL Listed Split Case (GMS 150-28SM) Electric Motor Driven Skid Pump 150 GPM @ 11 Bar Coupled with UL Listed ODP Motor. Suction and Discharge Pressure Gauges, Air Release Valve and Casing Relief Valve are included.</t>
  </si>
  <si>
    <t>LIFECO-UK-UL Listed Split Case (GMS 150-35SM) Electric Motor Driven Skid Pump 150 GPM @ 12 Bar Coupled with UL Listed ODP Motor. Suction and Discharge Pressure Gauges, Air Release Valve and Casing Relief Valve are included.</t>
  </si>
  <si>
    <t>LIFECO-UK-UL Listed Split Case (GMS 150-35SM) Electric Motor Driven Skid Pump 150 GPM @ 13 Bar Coupled with UL Listed ODP Motor. Suction and Discharge Pressure Gauges, Air Release Valve and Casing Relief Valve are included.</t>
  </si>
  <si>
    <t>LIFECO-UK-UL Listed Split Case (GMS 150-35SM) Electric Motor Driven Skid Pump 150 GPM @ 14 Bar Coupled with UL Listed ODP Motor. Suction and Discharge Pressure Gauges, Air Release Valve and Casing Relief Valve are included.</t>
  </si>
  <si>
    <t>LIFECO-UK-UL Listed Split Case (GMS 150-40SM) Electric Motor Driven Skid Pump 150 GPM @ 15 Bar Coupled with UL Listed ODP Motor. Suction and Discharge Pressure Gauges, Air Release Valve and Casing Relief Valve are included.</t>
  </si>
  <si>
    <t>LIFECO-UK-UL Listed Split Case (GMS 150-40SM) Electric Motor Driven Skid Pump 150 GPM @ 16 Bar Coupled with UL Listed ODP Motor. Suction and Discharge Pressure Gauges, Air Release Valve and Casing Relief Valve are included.</t>
  </si>
  <si>
    <t>LIFECO-UK-UL Listed Split Case (GMS 150-40SM) Electric Motor Driven Skid Pump 150 GPM @ 17 Bar Coupled with UL Listed ODP Motor. Suction and Discharge Pressure Gauges, Air Release Valve and Casing Relief Valve are included.</t>
  </si>
  <si>
    <t>LIFECO-UK-UL Listed Split Case (GMS 150-40SM) Electric Motor Driven Skid Pump 150 GPM @ 18 Bar Coupled with UL Listed ODP Motor. Suction and Discharge Pressure Gauges, Air Release Valve and Casing Relief Valve are included.</t>
  </si>
  <si>
    <t>LIFECO-UK-UL Listed Split Case (GMS 150-40SM) Electric Motor Driven Skid Pump 150 GPM @ 19 Bar Coupled with UL Listed ODP Motor. Suction and Discharge Pressure Gauges, Air Release Valve and Casing Relief Valve are included.</t>
  </si>
  <si>
    <t>LIFECO-UK-UL Listed Split Case (GMS 150-40SM) Electric Motor Driven Skid Pump 150 GPM @ 19.93 Bar Coupled with UL Listed ODP Motor. Suction and Discharge Pressure Gauges, Air Release Valve and Casing Relief Valve are included.</t>
  </si>
  <si>
    <t>LIFECO-UK-UL Listed Split Case (GMS 200-28SM) Electric Motor Driven Skid Pump 200 GPM @ 6.96 Bar Coupled with UL Listed ODP Motor. Suction and Discharge Pressure Gauges, Air Release Valve and Casing Relief Valve are included.</t>
  </si>
  <si>
    <t>LIFECO-UK-UL Listed Split Case (GMS 200-28SM) Electric Motor Driven Skid Pump 200 GPM @ 8 Bar Coupled with UL Listed ODP Motor. Suction and Discharge Pressure Gauges, Air Release Valve and Casing Relief Valve are included.</t>
  </si>
  <si>
    <t>LIFECO-UK-UL Listed Split Case (GMS 200-28SM) Electric Motor Driven Skid Pump 200 GPM @ 9 Bar Coupled with UL Listed ODP Motor. Suction and Discharge Pressure Gauges, Air Release Valve and Casing Relief Valve are included.</t>
  </si>
  <si>
    <t>LIFECO-UK-UL Listed Split Case (GMS 200-28SM) Electric Motor Driven Skid Pump 200 GPM @ 10 Bar Coupled with UL Listed ODP Motor. Suction and Discharge Pressure Gauges, Air Release Valve and Casing Relief Valve are included.</t>
  </si>
  <si>
    <t>LIFECO-UK-UL Listed Split Case (GMS 200-28SM) Electric Motor Driven Skid Pump 200 GPM @ 11 Bar Coupled with UL Listed ODP Motor. Suction and Discharge Pressure Gauges, Air Release Valve and Casing Relief Valve are included.</t>
  </si>
  <si>
    <t>LIFECO-UK-UL Listed Split Case (GMS 200-35SM) Electric Motor Driven Skid Pump 200 GPM @ 12 Bar Coupled with UL Listed ODP Motor. Suction and Discharge Pressure Gauges, Air Release Valve and Casing Relief Valve are included.</t>
  </si>
  <si>
    <t>LIFECO-UK-UL Listed Split Case (GMS 200-35SM) Electric Motor Driven Skid Pump 200 GPM @ 13 Bar Coupled with UL Listed ODP Motor. Suction and Discharge Pressure Gauges, Air Release Valve and Casing Relief Valve are included.</t>
  </si>
  <si>
    <t>LIFECO-UK-UL Listed Split Case (GMS 200-35SM) Electric Motor Driven Skid Pump 200 GPM @ 14 Bar Coupled with UL Listed ODP Motor. Suction and Discharge Pressure Gauges, Air Release Valve and Casing Relief Valve are included.</t>
  </si>
  <si>
    <t>LIFECO-UK-UL Listed Split Case (GMS 200-40SM) Electric Motor Driven Skid Pump 200 GPM @ 15 Bar Coupled with UL Listed ODP Motor. Suction and Discharge Pressure Gauges, Air Release Valve and Casing Relief Valve are included.</t>
  </si>
  <si>
    <t>LIFECO-UK-UL Listed Split Case (GMS 200-40SM) Electric Motor Driven Skid Pump 200 GPM @ 16 Bar Coupled with UL Listed ODP Motor. Suction and Discharge Pressure Gauges, Air Release Valve and Casing Relief Valve are included.</t>
  </si>
  <si>
    <t>LIFECO-UK-UL Listed Split Case (GMS 200-40SM) Electric Motor Driven Skid Pump 200 GPM @ 17 Bar Coupled with UL Listed ODP Motor. Suction and Discharge Pressure Gauges, Air Release Valve and Casing Relief Valve are included.</t>
  </si>
  <si>
    <t>LIFECO-UK-UL Listed Split Case (GMS 200-40SM) Electric Motor Driven Skid Pump 200 GPM @ 18 Bar Coupled with UL Listed ODP Motor. Suction and Discharge Pressure Gauges, Air Release Valve and Casing Relief Valve are included.</t>
  </si>
  <si>
    <t>LIFECO-UK-UL Listed Split Case (GMS 200-40SM) Electric Motor Driven Skid Pump 200 GPM @ 19 Bar Coupled with UL Listed ODP Motor. Suction and Discharge Pressure Gauges, Air Release Valve and Casing Relief Valve are included.</t>
  </si>
  <si>
    <t>LIFECO-UK-UL Listed Split Case (GMS 200-40SM) Electric Motor Driven Skid Pump 200 GPM @ 19.93 Bar Coupled with UL Listed ODP Motor. Suction and Discharge Pressure Gauges, Air Release Valve and Casing Relief Valve are included.</t>
  </si>
  <si>
    <t>LIFECO-UK-UL Listed Split Case (GMS 250-28SM) Electric Motor Driven Skid Pump 250 GPM @ 6.96 Bar Coupled with UL Listed ODP Motor. Suction and Discharge Pressure Gauges, Air Release Valve and Casing Relief Valve are included.</t>
  </si>
  <si>
    <t>LIFECO-UK-UL Listed Split Case (GMS 250-28SM) Electric Motor Driven Skid Pump 250 GPM @ 8 Bar Coupled with UL Listed ODP Motor. Suction and Discharge Pressure Gauges, Air Release Valve and Casing Relief Valve are included.</t>
  </si>
  <si>
    <t>LIFECO-UK-UL Listed Split Case (GMS 250-28SM) Electric Motor Driven Skid Pump 250 GPM @ 9 Bar Coupled with UL Listed ODP Motor. Suction and Discharge Pressure Gauges, Air Release Valve and Casing Relief Valve are included.</t>
  </si>
  <si>
    <t>LIFECO-UK-UL Listed Split Case (GMS 250-28SM) Electric Motor Driven Skid Pump 250 GPM @ 10 Bar Coupled with UL Listed ODP Motor. Suction and Discharge Pressure Gauges, Air Release Valve and Casing Relief Valve are included.</t>
  </si>
  <si>
    <t>LIFECO-UK-UL Listed Split Case (GMS 250-28SM) Electric Motor Driven Skid Pump 250 GPM @ 11 Bar Coupled with UL Listed ODP Motor. Suction and Discharge Pressure Gauges, Air Release Valve and Casing Relief Valve are included.</t>
  </si>
  <si>
    <t>LIFECO-UK-UL Listed Split Case (GMS 250-35SM) Electric Motor Driven Skid Pump 250 GPM @ 12 Bar Coupled with UL Listed ODP Motor. Suction and Discharge Pressure Gauges, Air Release Valve and Casing Relief Valve are included.</t>
  </si>
  <si>
    <t>LIFECO-UK-UL Listed Split Case (GMS 250-35SM) Electric Motor Driven Skid Pump 250 GPM @ 13 Bar Coupled with UL Listed ODP Motor. Suction and Discharge Pressure Gauges, Air Release Valve and Casing Relief Valve are included.</t>
  </si>
  <si>
    <t>LIFECO-UK-UL Listed Split Case (GMS 250-35SM) Electric Motor Driven Skid Pump 250 GPM @ 14 Bar Coupled with UL Listed ODP Motor. Suction and Discharge Pressure Gauges, Air Release Valve and Casing Relief Valve are included.</t>
  </si>
  <si>
    <t>LIFECO-UK-UL Listed Split Case (GMS 250-40SM) Electric Motor Driven Skid Pump 250 GPM @ 15 Bar Coupled with UL Listed ODP Motor. Suction and Discharge Pressure Gauges, Air Release Valve and Casing Relief Valve are included.</t>
  </si>
  <si>
    <t>LIFECO-UK-UL Listed Split Case (GMS 250-40SM) Electric Motor Driven Skid Pump 250 GPM @ 16 Bar Coupled with UL Listed ODP Motor. Suction and Discharge Pressure Gauges, Air Release Valve and Casing Relief Valve are included.</t>
  </si>
  <si>
    <t>LIFECO-UK-UL Listed Split Case (GMS 250-40SM) Electric Motor Driven Skid Pump 250 GPM @ 17 Bar Coupled with UL Listed ODP Motor. Suction and Discharge Pressure Gauges, Air Release Valve and Casing Relief Valve are included.</t>
  </si>
  <si>
    <t>LIFECO-UK-UL Listed Split Case (GMS 250-40SM) Electric Motor Driven Skid Pump 250 GPM @ 18 Bar Coupled with UL Listed ODP Motor. Suction and Discharge Pressure Gauges, Air Release Valve and Casing Relief Valve are included.</t>
  </si>
  <si>
    <t>LIFECO-UK-UL Listed Split Case (GMS 250-40SM) Electric Motor Driven Skid Pump 250 GPM @ 19 Bar Coupled with UL Listed ODP Motor. Suction and Discharge Pressure Gauges, Air Release Valve and Casing Relief Valve are included.</t>
  </si>
  <si>
    <t>LIFECO-UK-UL Listed Split Case (GMS 200-40SM) Electric Motor Driven Skid Pump 200 GPM @ 19.86 Bar Coupled with UL Listed ODP Motor. Suction and Discharge Pressure Gauges, Air Release Valve and Casing Relief Valve are included.</t>
  </si>
  <si>
    <t>LIFECO-UK-UL Listed Split Case (GMS 300-28SM) Electric Motor Driven Skid Pump 300 GPM @ 6.9 Bar Coupled with UL Listed ODP Motor. Suction and Discharge Pressure Gauges, Air Release Valve and Casing Relief Valve are included.</t>
  </si>
  <si>
    <t>LIFECO-UK-UL Listed Split Case (GMS 300-28SM) Electric Motor Driven Skid Pump 300 GPM @ 8 Bar Coupled with UL Listed ODP Motor. Suction and Discharge Pressure Gauges, Air Release Valve and Casing Relief Valve are included.</t>
  </si>
  <si>
    <t>LIFECO-UK-UL Listed Split Case (GMS 300-28SM) Electric Motor Driven Skid Pump 300 GPM @ 9 Bar Coupled with UL Listed ODP Motor. Suction and Discharge Pressure Gauges, Air Release Valve and Casing Relief Valve are included.</t>
  </si>
  <si>
    <t>LIFECO-UK-UL Listed Split Case (GMS 300-28SM) Electric Motor Driven Skid Pump 300 GPM @ 10 Bar Coupled with UL Listed ODP Motor. Suction and Discharge Pressure Gauges, Air Release Valve and Casing Relief Valve are included.</t>
  </si>
  <si>
    <t>LIFECO-UK-UL Listed Split Case (GMS 300-28SM) Electric Motor Driven Skid Pump 300 GPM @ 11 Bar Coupled with UL Listed ODP Motor. Suction and Discharge Pressure Gauges, Air Release Valve and Casing Relief Valve are included.</t>
  </si>
  <si>
    <t>LIFECO-UK-UL Listed Split Case (GMS 300-35SM) Electric Motor Driven Skid Pump 300 GPM @ 12 Bar Coupled with UL Listed ODP Motor. Suction and Discharge Pressure Gauges, Air Release Valve and Casing Relief Valve are included.</t>
  </si>
  <si>
    <t>LIFECO-UK-UL Listed Split Case (GMS 300-35SM) Electric Motor Driven Skid Pump 300 GPM @ 13 Bar Coupled with UL Listed ODP Motor. Suction and Discharge Pressure Gauges, Air Release Valve and Casing Relief Valve are included.</t>
  </si>
  <si>
    <t>LIFECO-UK-UL Listed Split Case (GMS 300-35SM) Electric Motor Driven Skid Pump 300 GPM @ 14 Bar Coupled with UL Listed ODP Motor. Suction and Discharge Pressure Gauges, Air Release Valve and Casing Relief Valve are included.</t>
  </si>
  <si>
    <t>LIFECO-UK-UL Listed Split Case (GMS 300-40SM) Electric Motor Driven Skid Pump 300 GPM @ 15 Bar Coupled with UL Listed ODP Motor. Suction and Discharge Pressure Gauges, Air Release Valve and Casing Relief Valve are included.</t>
  </si>
  <si>
    <t>LIFECO-UK-UL Listed Split Case (GMS 300-40SM) Electric Motor Driven Skid Pump 300 GPM @ 16 Bar Coupled with UL Listed ODP Motor. Suction and Discharge Pressure Gauges, Air Release Valve and Casing Relief Valve are included.</t>
  </si>
  <si>
    <t>LIFECO-UK-UL Listed Split Case (GMS 300-40SM) Electric Motor Driven Skid Pump 300 GPM @ 17 Bar Coupled with UL Listed ODP Motor. Suction and Discharge Pressure Gauges, Air Release Valve and Casing Relief Valve are included.</t>
  </si>
  <si>
    <t>LIFECO-UK-UL Listed Split Case (GMS 300-40SM) Electric Motor Driven Skid Pump 300 GPM @ 18 Bar Coupled with UL Listed ODP Motor. Suction and Discharge Pressure Gauges, Air Release Valve and Casing Relief Valve are included.</t>
  </si>
  <si>
    <t>LIFECO-UK-UL Listed Split Case (GMS 300-40SM) Electric Motor Driven Skid Pump 300 GPM @ 19 Bar Coupled with UL Listed ODP Motor. Suction and Discharge Pressure Gauges, Air Release Valve and Casing Relief Valve are included.</t>
  </si>
  <si>
    <t>LIFECO-UK-UL Listed Split Case (GMS 300-40SM) Electric Motor Driven Skid Pump 300 GPM @ 19.72 Bar Coupled with UL Listed ODP Motor. Suction and Discharge Pressure Gauges, Air Release Valve and Casing Relief Valve are included.</t>
  </si>
  <si>
    <t>LIFECO-UK-UL Listed Split Case (GMS 400-28SM) Electric Motor Driven Skid Pump 400 GPM @ 6.76 Bar Coupled with UL Listed ODP Motor. Suction and Discharge Pressure Gauges, Air Release Valve and Casing Relief Valve are included.</t>
  </si>
  <si>
    <t>LIFECO-UK-UL Listed Split Case (GMS 400-28SM) Electric Motor Driven Skid Pump 400 GPM @ 7 Bar Coupled with UL Listed ODP Motor. Suction and Discharge Pressure Gauges, Air Release Valve and Casing Relief Valve are included.</t>
  </si>
  <si>
    <t>LIFECO-UK-UL Listed Split Case (GMS 400-28SM) Electric Motor Driven Skid Pump 400 GPM @ 8 Bar Coupled with UL Listed ODP Motor. Suction and Discharge Pressure Gauges, Air Release Valve and Casing Relief Valve are included.</t>
  </si>
  <si>
    <t>LIFECO-UK-UL Listed Split Case (GMS 400-28SM) Electric Motor Driven Skid Pump 400 GPM @ 9 Bar Coupled with UL Listed ODP Motor. Suction and Discharge Pressure Gauges, Air Release Valve and Casing Relief Valve are included.</t>
  </si>
  <si>
    <t>LIFECO-UK-UL Listed Split Case (GMS 400-28SM) Electric Motor Driven Skid Pump 400 GPM @ 10 Bar Coupled with UL Listed ODP Motor. Suction and Discharge Pressure Gauges, Air Release Valve and Casing Relief Valve are included.</t>
  </si>
  <si>
    <t>LIFECO-UK-UL Listed Split Case (GMS 400-28SM) Electric Motor Driven Skid Pump 400 GPM @ 11 Bar Coupled with UL Listed ODP Motor. Suction and Discharge Pressure Gauges, Air Release Valve and Casing Relief Valve are included.</t>
  </si>
  <si>
    <t>LIFECO-UK-UL Listed Split Case (GMS 400-35SM) Electric Motor Driven Skid Pump 400 GPM @ 12 Bar Coupled with UL Listed ODP Motor. Suction and Discharge Pressure Gauges, Air Release Valve and Casing Relief Valve are included.</t>
  </si>
  <si>
    <t>LIFECO-UK-UL Listed Split Case (GMS 400-35SM) Electric Motor Driven Skid Pump 400 GPM @ 13 Bar Coupled with UL Listed ODP Motor. Suction and Discharge Pressure Gauges, Air Release Valve and Casing Relief Valve are included.</t>
  </si>
  <si>
    <t>LIFECO-UK-UL Listed Split Case (GMS 400-35SM) Electric Motor Driven Skid Pump 400 GPM @ 14 Bar Coupled with UL Listed ODP Motor. Suction and Discharge Pressure Gauges, Air Release Valve and Casing Relief Valve are included.</t>
  </si>
  <si>
    <t>LIFECO-UK-UL Listed Split Case (GMS 400-40SM) Electric Motor Driven Skid Pump 400 GPM @ 15 Bar Coupled with UL Listed ODP Motor. Suction and Discharge Pressure Gauges, Air Release Valve and Casing Relief Valve are included.</t>
  </si>
  <si>
    <t>LIFECO-UK-UL Listed Split Case (GMS 400-40SM) Electric Motor Driven Skid Pump 400 GPM @ 16 Bar Coupled with UL Listed ODP Motor. Suction and Discharge Pressure Gauges, Air Release Valve and Casing Relief Valve are included.</t>
  </si>
  <si>
    <t>LIFECO-UK-UL Listed Split Case (GMS 400-40SM) Electric Motor Driven Skid Pump 400 GPM @ 17 Bar Coupled with UL Listed ODP Motor. Suction and Discharge Pressure Gauges, Air Release Valve and Casing Relief Valve are included.</t>
  </si>
  <si>
    <t>LIFECO-UK-UL Listed Split Case (GMS 400-40SM) Electric Motor Driven Skid Pump 400 GPM @ 18 Bar Coupled with UL Listed ODP Motor. Suction and Discharge Pressure Gauges, Air Release Valve and Casing Relief Valve are included.</t>
  </si>
  <si>
    <t>LIFECO-UK-UL Listed Split Case (GMS 400-40SM) Electric Motor Driven Skid Pump 400 GPM @ 19 Bar Coupled with UL Listed ODP Motor. Suction and Discharge Pressure Gauges, Air Release Valve and Casing Relief Valve are included.</t>
  </si>
  <si>
    <t>LIFECO-UK-UL Listed Split Case (GMS 400-40SM) Electric Motor Driven Skid Pump 400 GPM @ 19.65 Bar Coupled with UL Listed ODP Motor. Suction and Discharge Pressure Gauges, Air Release Valve and Casing Relief Valve are included.</t>
  </si>
  <si>
    <t>LIFECO-UK-UL Listed Split Case (GMS 450-28SM) Electric Motor Driven Skid Pump 450 GPM @ 6.62 Bar Coupled with UL Listed ODP Motor. Suction and Discharge Pressure Gauges, Air Release Valve and Casing Relief Valve are included.</t>
  </si>
  <si>
    <t>LIFECO-UK-UL Listed Split Case (GMS 450-28SM) Electric Motor Driven Skid Pump 450 GPM @ 7 Bar Coupled with UL Listed ODP Motor. Suction and Discharge Pressure Gauges, Air Release Valve and Casing Relief Valve are included.</t>
  </si>
  <si>
    <t>LIFECO-UK-UL Listed Split Case (GMS 450-28SM) Electric Motor Driven Skid Pump 450 GPM @ 8 Bar Coupled with UL Listed ODP Motor. Suction and Discharge Pressure Gauges, Air Release Valve and Casing Relief Valve are included.</t>
  </si>
  <si>
    <t>LIFECO-UK-UL Listed Split Case (GMS 450-28SM) Electric Motor Driven Skid Pump 450 GPM @ 9 Bar Coupled with UL Listed ODP Motor. Suction and Discharge Pressure Gauges, Air Release Valve and Casing Relief Valve are included.</t>
  </si>
  <si>
    <t>LIFECO-UK-UL Listed Split Case (GMS 450-28SM) Electric Motor Driven Skid Pump 450 GPM @ 10 Bar Coupled with UL Listed ODP Motor. Suction and Discharge Pressure Gauges, Air Release Valve and Casing Relief Valve are included.</t>
  </si>
  <si>
    <t>LIFECO-UK-UL Listed Split Case (GMS 450-28SM) Electric Motor Driven Skid Pump 450 GPM @ 11 Bar Coupled with UL Listed ODP Motor. Suction and Discharge Pressure Gauges, Air Release Valve and Casing Relief Valve are included.</t>
  </si>
  <si>
    <t>LIFECO-UK-UL Listed Split Case (GMS 450-37SM-2G) Electric Motor Driven Skid Pump 450 GPM @ 15.17 Bar Coupled with UL Listed ODP Motor. Suction and Discharge Pressure Gauges, Air Release Valve and Casing Relief Valve are included.</t>
  </si>
  <si>
    <t>LIFECO-UK-UL Listed Split Case (GMS 450-37SM-2G) Electric Motor Driven Skid Pump 450 GPM @ 16 Bar Coupled with UL Listed ODP Motor. Suction and Discharge Pressure Gauges, Air Release Valve and Casing Relief Valve are included.</t>
  </si>
  <si>
    <t>LIFECO-UK-UL Listed Split Case (GMS 450-37SM-2G) Electric Motor Driven Skid Pump 450 GPM @ 17 Bar Coupled with UL Listed ODP Motor. Suction and Discharge Pressure Gauges, Air Release Valve and Casing Relief Valve are included.</t>
  </si>
  <si>
    <t>LIFECO-UK-UL Listed Split Case (GMS 450-37SM-2G) Electric Motor Driven Skid Pump 450 GPM @ 18 Bar Coupled with UL Listed ODP Motor. Suction and Discharge Pressure Gauges, Air Release Valve and Casing Relief Valve are included.</t>
  </si>
  <si>
    <t>LIFECO-UK-UL Listed Split Case (GMS 450-37SM-2G) Electric Motor Driven Skid Pump 450 GPM @ 19 Bar Coupled with UL Listed ODP Motor. Suction and Discharge Pressure Gauges, Air Release Valve and Casing Relief Valve are included.</t>
  </si>
  <si>
    <t>LIFECO-UK-UL Listed Split Case (GMS 450-37SM-2G) Electric Motor Driven Skid Pump 450 GPM @ 20.2 Bar Coupled with UL Listed ODP Motor. Suction and Discharge Pressure Gauges, Air Release Valve and Casing Relief Valve are included.</t>
  </si>
  <si>
    <t>LIFECO-UK-UL Listed Split Case (GMS 500-28SM) Electric Motor Driven Skid Pump 500 GPM @ 6.48 Bar Coupled with UL Listed ODP Motor. Suction and Discharge Pressure Gauges, Air Release Valve and Casing Relief Valve are included.</t>
  </si>
  <si>
    <t>LIFECO-UK-UL Listed Split Case (GMS 500-28SM) Electric Motor Driven Skid Pump 500 GPM @ 7 Bar Coupled with UL Listed ODP Motor. Suction and Discharge Pressure Gauges, Air Release Valve and Casing Relief Valve are included.</t>
  </si>
  <si>
    <t>LIFECO-UK-UL Listed Split Case (GMS 500-28SM) Electric Motor Driven Skid Pump 500 GPM @ 8 Bar Coupled with UL Listed ODP Motor. Suction and Discharge Pressure Gauges, Air Release Valve and Casing Relief Valve are included.</t>
  </si>
  <si>
    <t>LIFECO-UK-UL Listed Split Case (GMS 500-28SM) Electric Motor Driven Skid Pump 500 GPM @ 9 Bar Coupled with UL Listed ODP Motor. Suction and Discharge Pressure Gauges, Air Release Valve and Casing Relief Valve are included.</t>
  </si>
  <si>
    <t>LIFECO-UK-UL Listed Split Case (GMS 500-28SM) Electric Motor Driven Skid Pump 500 GPM @ 10 Bar Coupled with UL Listed ODP Motor. Suction and Discharge Pressure Gauges, Air Release Valve and Casing Relief Valve are included.</t>
  </si>
  <si>
    <t>LIFECO-UK-UL Listed Split Case (GMS 500-28SM) Electric Motor Driven Skid Pump 500 GPM @ 11 Bar Coupled with UL Listed ODP Motor. Suction and Discharge Pressure Gauges, Air Release Valve and Casing Relief Valve are included.</t>
  </si>
  <si>
    <t>LIFECO-UK-UL Listed Split Case (GMS 500-31SM) Electric Motor Driven Skid Pump 500 GPM @ 12 Bar Coupled with UL Listed ODP Motor. Suction and Discharge Pressure Gauges, Air Release Valve and Casing Relief Valve are included.</t>
  </si>
  <si>
    <t>LIFECO-UK-UL Listed Split Case (GMS 500-37SM-2G) Electric Motor Driven Skid Pump 500 GPM @ 14.89 Bar Coupled with UL Listed ODP Motor. Suction and Discharge Pressure Gauges, Air Release Valve and Casing Relief Valve are included.</t>
  </si>
  <si>
    <t>LIFECO-UK-UL Listed Split Case (GMS 500-37SM-2G) Electric Motor Driven Skid Pump 500 GPM @ 15 Bar Coupled with UL Listed ODP Motor. Suction and Discharge Pressure Gauges, Air Release Valve and Casing Relief Valve are included.</t>
  </si>
  <si>
    <t>LIFECO-UK-UL Listed Split Case (GMS 500-37SM-2G) Electric Motor Driven Skid Pump 500 GPM @ 16 Bar Coupled with UL Listed ODP Motor. Suction and Discharge Pressure Gauges, Air Release Valve and Casing Relief Valve are included.</t>
  </si>
  <si>
    <t>LIFECO-UK-UL Listed Split Case (GMS 500-37SM-2G) Electric Motor Driven Skid Pump 500 GPM @ 17 Bar Coupled with UL Listed ODP Motor. Suction and Discharge Pressure Gauges, Air Release Valve and Casing Relief Valve are included.</t>
  </si>
  <si>
    <t>LIFECO-UK-UL Listed Split Case (GMS 500-37SM-2G) Electric Motor Driven Skid Pump 500 GPM @ 18 Bar Coupled with UL Listed ODP Motor. Suction and Discharge Pressure Gauges, Air Release Valve and Casing Relief Valve are included.</t>
  </si>
  <si>
    <t>LIFECO-UK-UL Listed Split Case (GMS 500-37SM-2G) Electric Motor Driven Skid Pump 500 GPM @ 19 Bar Coupled with UL Listed ODP Motor. Suction and Discharge Pressure Gauges, Air Release Valve and Casing Relief Valve are included.</t>
  </si>
  <si>
    <t>LIFECO-UK-UL Listed Split Case (GMS 500-37SM-2G) Electric Motor Driven Skid Pump 500 GPM @ 20 Bar Coupled with UL Listed ODP Motor. Suction and Discharge Pressure Gauges, Air Release Valve and Casing Relief Valve are included.</t>
  </si>
  <si>
    <t>LIFECO-UK-UL Listed Split Case (GMS 500-37SM-2G) Electric Motor Driven Skid Pump 500 GPM @ 20.41 Bar Coupled with UL Listed ODP Motor. Suction and Discharge Pressure Gauges, Air Release Valve and Casing Relief Valve are included.</t>
  </si>
  <si>
    <t>LIFECO-UK-UL Listed Split Case (GMS 750-32SM) Electric Motor Driven Skid Pump 750 GPM @ 7.65 Bar Coupled with UL Listed ODP Motor. Suction and Discharge Pressure Gauges, Air Release Valve and Casing Relief Valve are included.</t>
  </si>
  <si>
    <t>LIFECO-UK-UL Listed Split Case (GMS 750-32SM) Electric Motor Driven Skid Pump 750 GPM @ 8 Bar Coupled with UL Listed ODP Motor. Suction and Discharge Pressure Gauges, Air Release Valve and Casing Relief Valve are included.</t>
  </si>
  <si>
    <t>LIFECO-UK-UL Listed Split Case (GMS 750-31SM) Electric Motor Driven Skid Pump 750 GPM @ 9.03 Bar Coupled with UL Listed ODP Motor. Suction and Discharge Pressure Gauges, Air Release Valve and Casing Relief Valve are included.</t>
  </si>
  <si>
    <t>LIFECO-UK-UL Listed Split Case (GMS 750-31SM) Electric Motor Driven Skid Pump 750 GPM @ 10 Bar Coupled with UL Listed ODP Motor. Suction and Discharge Pressure Gauges, Air Release Valve and Casing Relief Valve are included.</t>
  </si>
  <si>
    <t>LIFECO-UK-UL Listed Split Case (GMS 750-31SM) Electric Motor Driven Skid Pump 750 GPM @ 11 Bar Coupled with UL Listed ODP Motor. Suction and Discharge Pressure Gauges, Air Release Valve and Casing Relief Valve are included.</t>
  </si>
  <si>
    <t>LIFECO-UK-UL Listed Split Case (GMS 750-31SM) Electric Motor Driven Skid Pump 750 GPM @ 12 Bar Coupled with UL Listed ODP Motor. Suction and Discharge Pressure Gauges, Air Release Valve and Casing Relief Valve are included.</t>
  </si>
  <si>
    <t>LIFECO-UK-UL Listed Split Case (GMS 750-32SM) Electric Motor Driven Skid Pump 750 GPM @ 13 Bar Coupled with UL Listed ODP Motor. Suction and Discharge Pressure Gauges, Air Release Valve and Casing Relief Valve are included.</t>
  </si>
  <si>
    <t>LIFECO-UK-UL Listed Split Case (GMS 750-32SM) Electric Motor Driven Skid Pump 750 GPM @ 14 Bar Coupled with UL Listed ODP Motor. Suction and Discharge Pressure Gauges, Air Release Valve and Casing Relief Valve are included.</t>
  </si>
  <si>
    <t>LIFECO-UK-UL Listed Split Case (GMS 750-37SM-2G) Electric Motor Driven Skid Pump 750 GPM @ 15 Bar Coupled with UL Listed ODP Motor. Suction and Discharge Pressure Gauges, Air Release Valve and Casing Relief Valve are included.</t>
  </si>
  <si>
    <t>LIFECO-UK-UL Listed Split Case (GMS 750-37SM-2G) Electric Motor Driven Skid Pump 750 GPM @ 16 Bar Coupled with UL Listed ODP Motor. Suction and Discharge Pressure Gauges, Air Release Valve and Casing Relief Valve are included.</t>
  </si>
  <si>
    <t>LIFECO-UK-UL Listed Split Case (GMS 750-37SM-2G) Electric Motor Driven Skid Pump 750 GPM @ 17 Bar Coupled with UL Listed ODP Motor. Suction and Discharge Pressure Gauges, Air Release Valve and Casing Relief Valve are included.</t>
  </si>
  <si>
    <t>LIFECO-UK-UL Listed Split Case (GMS 750-37SM-2G) Electric Motor Driven Skid Pump 750 GPM @ 18 Bar Coupled with UL Listed ODP Motor. Suction and Discharge Pressure Gauges, Air Release Valve and Casing Relief Valve are included.</t>
  </si>
  <si>
    <t>LIFECO-UK-UL Listed Split Case (GMS 750-37SM-2G) Electric Motor Driven Skid Pump 750 GPM @ 19.03 Bar Coupled with UL Listed ODP Motor. Suction and Discharge Pressure Gauges, Air Release Valve and Casing Relief Valve are included.</t>
  </si>
  <si>
    <t>LIFECO-UK-UL Listed Split Case (GMS 1000-30SM) Electric Motor Driven Skid Pump 1000 GPM @ 6.76 Bar Coupled with UL Listed ODP Motor. Suction and Discharge Pressure Gauges, Air Release Valve and Casing Relief Valve are included.</t>
  </si>
  <si>
    <t>LIFECO-UK-UL Listed Split Case (GMS 1000-30SM) Electric Motor Driven Skid Pump 1000 GPM @ 7 Bar Coupled with UL Listed ODP Motor. Suction and Discharge Pressure Gauges, Air Release Valve and Casing Relief Valve are included.</t>
  </si>
  <si>
    <t>LIFECO-UK-UL Listed Split Case (GMS 1000-30SM) Electric Motor Driven Skid Pump 1000 GPM @ 8 Bar Coupled with UL Listed ODP Motor. Suction and Discharge Pressure Gauges, Air Release Valve and Casing Relief Valve are included.</t>
  </si>
  <si>
    <t>LIFECO-UK-UL Listed Split Case (GMS 1000-31SM) Electric Motor Driven Skid Pump 1000 GPM @ 9.24 Bar Coupled with UL Listed ODP Motor. Suction and Discharge Pressure Gauges, Air Release Valve and Casing Relief Valve are included.</t>
  </si>
  <si>
    <t>LIFECO-UK-UL Listed Split Case (GMS 1000-31SM) Electric Motor Driven Skid Pump 1000 GPM @ 10 Bar Coupled with UL Listed ODP Motor. Suction and Discharge Pressure Gauges, Air Release Valve and Casing Relief Valve are included.</t>
  </si>
  <si>
    <t>LIFECO-UK-UL Listed Split Case (GMS 1000-31SM) Electric Motor Driven Skid Pump 1000 GPM @ 11 Bar Coupled with UL Listed ODP Motor. Suction and Discharge Pressure Gauges, Air Release Valve and Casing Relief Valve are included.</t>
  </si>
  <si>
    <t>LIFECO-UK-UL Listed Split Case (GMS 1000-31SM) Electric Motor Driven Skid Pump 1000 GPM @ 12 Bar Coupled with UL Listed ODP Motor. Suction and Discharge Pressure Gauges, Air Release Valve and Casing Relief Valve are included.</t>
  </si>
  <si>
    <t>LIFECO-UK-UL Listed Split Case (GMS 1000-36SM-2G) Electric Motor Driven Skid Pump 1000 GPM @ 13 Bar Coupled with UL Listed ODP Motor. Suction and Discharge Pressure Gauges, Air Release Valve and Casing Relief Valve are included.</t>
  </si>
  <si>
    <t>LIFECO-UK-UL Listed Split Case (GMS 1000-40SM) Electric Motor Driven Skid Pump 1000 GPM @ 14 Bar Coupled with UL Listed ODP Motor. Suction and Discharge Pressure Gauges, Air Release Valve and Casing Relief Valve are included.</t>
  </si>
  <si>
    <t>LIFECO-UK-UL Listed Split Case (GMS 1000-36SM-2G) Electric Motor Driven Skid Pump 1000 GPM @ 15 Bar Coupled with UL Listed ODP Motor. Suction and Discharge Pressure Gauges, Air Release Valve and Casing Relief Valve are included.</t>
  </si>
  <si>
    <t>LIFECO-UK-UL Listed Split Case (GMS 1000-36SM-2G) Electric Motor Driven Skid Pump 1000 GPM @ 16 Bar Coupled with UL Listed ODP Motor. Suction and Discharge Pressure Gauges, Air Release Valve and Casing Relief Valve are included.</t>
  </si>
  <si>
    <t>LIFECO-UK-UL Listed Split Case (GMS 1000-36SM-2G) Electric Motor Driven Skid Pump 1000 GPM @ 17 Bar Coupled with UL Listed ODP Motor. Suction and Discharge Pressure Gauges, Air Release Valve and Casing Relief Valve are included.</t>
  </si>
  <si>
    <t>LIFECO-UK-UL Listed Split Case (GMS 1000-40SM) Electric Motor Driven Skid Pump 1000 GPM @ 18 Bar Coupled with UL Listed ODP Motor. Suction and Discharge Pressure Gauges, Air Release Valve and Casing Relief Valve are included.</t>
  </si>
  <si>
    <t>LIFECO-UK-UL Listed Split Case (GMS 1000-40SM) Electric Motor Driven Skid Pump 1000 GPM @ 18.75 Bar Coupled with UL Listed ODP Motor. Suction and Discharge Pressure Gauges, Air Release Valve and Casing Relief Valve are included.</t>
  </si>
  <si>
    <t>LIFECO-UK-UL Listed Split Case (GMS 1000-36SM-2G) Electric Motor Driven Skid Pump 1000 GPM @ 19 Bar Coupled with UL Listed ODP Motor. Suction and Discharge Pressure Gauges, Air Release Valve and Casing Relief Valve are included.</t>
  </si>
  <si>
    <t>LIFECO-UK-UL Listed Split Case (GMS 1000-36SM-2G) Electric Motor Driven Skid Pump 1000 GPM @ 20 Bar Coupled with UL Listed ODP Motor. Suction and Discharge Pressure Gauges, Air Release Valve and Casing Relief Valve are included.</t>
  </si>
  <si>
    <t>LIFECO-UK-UL Listed Split Case (GMS 1250-30SM) Electric Motor Driven Skid Pump 1250 GPM @ 6.48 Bar Coupled with UL Listed ODP Motor. Suction and Discharge Pressure Gauges, Air Release Valve and Casing Relief Valve are included.</t>
  </si>
  <si>
    <t>LIFECO-UK-UL Listed Split Case (GMS 1250-30SM) Electric Motor Driven Skid Pump 1250 GPM @ 7 Bar Coupled with UL Listed ODP Motor. Suction and Discharge Pressure Gauges, Air Release Valve and Casing Relief Valve are included.</t>
  </si>
  <si>
    <t>LIFECO-UK-UL Listed Split Case (GMS 1250-30SM) Electric Motor Driven Skid Pump 1250 GPM @ 8 Bar Coupled with UL Listed ODP Motor. Suction and Discharge Pressure Gauges, Air Release Valve and Casing Relief Valve are included.</t>
  </si>
  <si>
    <t>LIFECO-UK-UL Listed Split Case (GMS 1250-29SM) Electric Motor Driven Skid Pump 1250 GPM @ 9.45 Bar Coupled with UL Listed ODP Motor. Suction and Discharge Pressure Gauges, Air Release Valve and Casing Relief Valve are included.</t>
  </si>
  <si>
    <t>LIFECO-UK-UL Listed Split Case (GMS 1250-29SM) Electric Motor Driven Skid Pump 1250 GPM @ 10 Bar Coupled with UL Listed ODP Motor. Suction and Discharge Pressure Gauges, Air Release Valve and Casing Relief Valve are included.</t>
  </si>
  <si>
    <t>LIFECO-UK-UL Listed Split Case (GMS 1250-29SM) Electric Motor Driven Skid Pump 1250 GPM @ 11 Bar Coupled with UL Listed ODP Motor. Suction and Discharge Pressure Gauges, Air Release Valve and Casing Relief Valve are included.</t>
  </si>
  <si>
    <t>LIFECO-UK-UL Listed Split Case (GMS 1250-29SM) Electric Motor Driven Skid Pump 1250 GPM @ 12.21 Bar Coupled with UL Listed ODP Motor. Suction and Discharge Pressure Gauges, Air Release Valve and Casing Relief Valve are included.</t>
  </si>
  <si>
    <t>LIFECO-UK-UL Listed Split Case (GMS 1250-36SM-2G) Electric Motor Driven Skid Pump 1250 GPM @ 13 Bar Coupled with UL Listed ODP Motor. Suction and Discharge Pressure Gauges, Air Release Valve and Casing Relief Valve are included.</t>
  </si>
  <si>
    <t>LIFECO-UK-UL Listed Split Case (GMS 1250-36SM-2G) Electric Motor Driven Skid Pump 1250 GPM @ 14 Bar Coupled with UL Listed ODP Motor. Suction and Discharge Pressure Gauges, Air Release Valve and Casing Relief Valve are included.</t>
  </si>
  <si>
    <t>LIFECO-UK-UL Listed Split Case (GMS 1250-36SM-2G) Electric Motor Driven Skid Pump 1250 GPM @ 15 Bar Coupled with UL Listed ODP Motor. Suction and Discharge Pressure Gauges, Air Release Valve and Casing Relief Valve are included.</t>
  </si>
  <si>
    <t>LIFECO-UK-UL Listed Split Case (GMS 1250-36SM-2G) Electric Motor Driven Skid Pump 1250 GPM @ 16 Bar Coupled with UL Listed ODP Motor. Suction and Discharge Pressure Gauges, Air Release Valve and Casing Relief Valve are included.</t>
  </si>
  <si>
    <t>LIFECO-UK-UL Listed Split Case (GMS 1250-36SM-2G) Electric Motor Driven Skid Pump 1250 GPM @ 17 Bar Coupled with UL Listed ODP Motor. Suction and Discharge Pressure Gauges, Air Release Valve and Casing Relief Valve are included.</t>
  </si>
  <si>
    <t>LIFECO-UK-UL Listed Split Case (GMS 1250-36SM-2G) Electric Motor Driven Skid Pump 1250 GPM @ 18 Bar Coupled with UL Listed ODP Motor. Suction and Discharge Pressure Gauges, Air Release Valve and Casing Relief Valve are included.</t>
  </si>
  <si>
    <t>LIFECO-UK-UL Listed Split Case (GMS 1250-36SM-2G) Electric Motor Driven Skid Pump 1250 GPM @ 19 Bar Coupled with UL Listed ODP Motor. Suction and Discharge Pressure Gauges, Air Release Valve and Casing Relief Valve are included.</t>
  </si>
  <si>
    <t>LIFECO-UK-UL Listed Split Case (GMS 1250-36SM-2G) Electric Motor Driven Skid Pump 1250 GPM @ 19.37 Bar Coupled with UL Listed ODP Motor. Suction and Discharge Pressure Gauges, Air Release Valve and Casing Relief Valve are included.</t>
  </si>
  <si>
    <t>LIFECO-UK-UL Listed Split Case (GMS 1500-30SM) Electric Motor Driven Skid Pump 1500 GPM @ 6.07 Bar Coupled with UL Listed ODP Motor. Suction and Discharge Pressure Gauges, Air Release Valve and Casing Relief Valve are included.</t>
  </si>
  <si>
    <t>LIFECO-UK-UL Listed Split Case (GMS 1500-30SM) Electric Motor Driven Skid Pump 1500 GPM @ 7 Bar Coupled with UL Listed ODP Motor. Suction and Discharge Pressure Gauges, Air Release Valve and Casing Relief Valve are included.</t>
  </si>
  <si>
    <t>LIFECO-UK-UL Listed Split Case (GMS 1500-30SM) Electric Motor Driven Skid Pump 1500 GPM @ 8 Bar Coupled with UL Listed ODP Motor. Suction and Discharge Pressure Gauges, Air Release Valve and Casing Relief Valve are included.</t>
  </si>
  <si>
    <t>LIFECO-UK-UL Listed Split Case (GMS 1500-30SM) Electric Motor Driven Skid Pump 1500 GPM @ 9 Bar Coupled with UL Listed ODP Motor. Suction and Discharge Pressure Gauges, Air Release Valve and Casing Relief Valve are included.</t>
  </si>
  <si>
    <t>LIFECO-UK-UL Listed Split Case (GMS 1500-30SM) Electric Motor Driven Skid Pump 1500 GPM @ 10 Bar Coupled with UL Listed ODP Motor. Suction and Discharge Pressure Gauges, Air Release Valve and Casing Relief Valve are included.</t>
  </si>
  <si>
    <t>LIFECO-UK-UL Listed Split Case (GMS 1500-36SM) Electric Motor Driven Skid Pump 1500 GPM @ 11 Bar Coupled with UL Listed ODP Motor. Suction and Discharge Pressure Gauges, Air Release Valve and Casing Relief Valve are included.</t>
  </si>
  <si>
    <t>LIFECO-UK-UL Listed Split Case (GMS 1500-36SM) Electric Motor Driven Skid Pump 1500 GPM @ 12 Bar Coupled with UL Listed ODP Motor. Suction and Discharge Pressure Gauges, Air Release Valve and Casing Relief Valve are included.</t>
  </si>
  <si>
    <t>LIFECO-UK-UL Listed Split Case (GMS 1500-36SM) Electric Motor Driven Skid Pump 1500 GPM @ 13 Bar Coupled with UL Listed ODP Motor. Suction and Discharge Pressure Gauges, Air Release Valve and Casing Relief Valve are included.</t>
  </si>
  <si>
    <t>LIFECO-UK-UL Listed Split Case (GMS 1500-36SM) Electric Motor Driven Skid Pump 1500 GPM @ 14 Bar Coupled with UL Listed ODP Motor. Suction and Discharge Pressure Gauges, Air Release Valve and Casing Relief Valve are included.</t>
  </si>
  <si>
    <t>LIFECO-UK-UL Listed Split Case (GMS 1500-36SM) Electric Motor Driven Skid Pump 1500 GPM @ 15 Bar Coupled with UL Listed ODP Motor. Suction and Discharge Pressure Gauges, Air Release Valve and Casing Relief Valve are included.</t>
  </si>
  <si>
    <t>LIFECO-UK-UL Listed Split Case (GMS 1500-36SM) Electric Motor Driven Skid Pump 1500 GPM @ 16 Bar Coupled with UL Listed ODP Motor. Suction and Discharge Pressure Gauges, Air Release Valve and Casing Relief Valve are included.</t>
  </si>
  <si>
    <t>LIFECO-UK-UL Listed Split Case (GMS 1500-36SM) Electric Motor Driven Skid Pump 1500 GPM @ 17 Bar Coupled with UL Listed ODP Motor. Suction and Discharge Pressure Gauges, Air Release Valve and Casing Relief Valve are included.</t>
  </si>
  <si>
    <t>LIFECO-UK-UL Listed Split Case (GMS 1500-36SM) Electric Motor Driven Skid Pump 1500 GPM @ 18 Bar Coupled with UL Listed ODP Motor. Suction and Discharge Pressure Gauges, Air Release Valve and Casing Relief Valve are included.</t>
  </si>
  <si>
    <t>LIFECO-UK-UL Listed Split Case (GMS 1500-36SM) Electric Motor Driven Skid Pump 1500 GPM @ 18.96 Bar Coupled with UL Listed ODP Motor. Suction and Discharge Pressure Gauges, Air Release Valve and Casing Relief Valve are included.</t>
  </si>
  <si>
    <t>LIFECO-UK-UL Listed Split Case (GMS 1500-61SL5-2G) Electric Motor Driven Skid Pump 1500 GPM @ 6.83 Bar Coupled with UL Listed ODP Motor. Suction and Discharge Pressure Gauges, Air Release Valve and Casing Relief Valve are included.</t>
  </si>
  <si>
    <t>LIFECO-UK-UL Listed Split Case (GMS 1500-61SL5-2G) Electric Motor Driven Skid Pump 1500 GPM @ 7 Bar Coupled with UL Listed ODP Motor. Suction and Discharge Pressure Gauges, Air Release Valve and Casing Relief Valve are included.</t>
  </si>
  <si>
    <t>LIFECO-UK-UL Listed Split Case (GMS 1500-61SL5-2G) Electric Motor Driven Skid Pump 1500 GPM @ 8 Bar Coupled with UL Listed ODP Motor. Suction and Discharge Pressure Gauges, Air Release Valve and Casing Relief Valve are included.</t>
  </si>
  <si>
    <t>LIFECO-UK-UL Listed Split Case (GMS 1500-61SL5-2G) Electric Motor Driven Skid Pump 1500 GPM @ 9 Bar Coupled with UL Listed ODP Motor. Suction and Discharge Pressure Gauges, Air Release Valve and Casing Relief Valve are included.</t>
  </si>
  <si>
    <t>LIFECO-UK-UL Listed Split Case (GMS 1500-61SL5-2G) Electric Motor Driven Skid Pump 1500 GPM @ 10 Bar Coupled with UL Listed ODP Motor. Suction and Discharge Pressure Gauges, Air Release Valve and Casing Relief Valve are included.</t>
  </si>
  <si>
    <t>LIFECO-UK-UL Listed Split Case (GMS 1500-61SL5-2G) Electric Motor Driven Skid Pump 1500 GPM @ 11 Bar Coupled with UL Listed ODP Motor. Suction and Discharge Pressure Gauges, Air Release Valve and Casing Relief Valve are included.</t>
  </si>
  <si>
    <t>LIFECO-UK-UL Listed Split Case (GMS 1500-61SL5-2G) Electric Motor Driven Skid Pump 1500 GPM @ 11.31 Bar Coupled with UL Listed ODP Motor. Suction and Discharge Pressure Gauges, Air Release Valve and Casing Relief Valve are included.</t>
  </si>
  <si>
    <t>LIFECO-UK-UL Listed Split Case (GMS 2000-29SM-2G) Electric Motor Driven Skid Pump 2000 GPM @ 6.55 Bar Coupled with UL Listed ODP Motor. Suction and Discharge Pressure Gauges, Air Release Valve and Casing Relief Valve are included.</t>
  </si>
  <si>
    <t>LIFECO-UK-UL Listed Split Case (GMS 2000-29SM-2G) Electric Motor Driven Skid Pump 2000 GPM @ 7 Bar Coupled with UL Listed ODP Motor. Suction and Discharge Pressure Gauges, Air Release Valve and Casing Relief Valve are included.</t>
  </si>
  <si>
    <t>LIFECO-UK-UL Listed Split Case (GMS 2000-29SM-2G) Electric Motor Driven Skid Pump 2000 GPM @ 8 Bar Coupled with UL Listed ODP Motor. Suction and Discharge Pressure Gauges, Air Release Valve and Casing Relief Valve are included.</t>
  </si>
  <si>
    <t>LIFECO-UK-UL Listed Split Case (GMS 2000-29SM-2G) Electric Motor Driven Skid Pump 2000 GPM @ 9 Bar Coupled with UL Listed ODP Motor. Suction and Discharge Pressure Gauges, Air Release Valve and Casing Relief Valve are included.</t>
  </si>
  <si>
    <t>LIFECO-UK-UL Listed Split Case (GMS 2000-29SM-2G) Electric Motor Driven Skid Pump 2000 GPM @ 10 Bar Coupled with UL Listed ODP Motor. Suction and Discharge Pressure Gauges, Air Release Valve and Casing Relief Valve are included.</t>
  </si>
  <si>
    <t>LIFECO-UK-UL Listed Split Case (GMS 2000-29SM-2G) Electric Motor Driven Skid Pump 2000 GPM @ 10.2 Bar Coupled with UL Listed ODP Motor. Suction and Discharge Pressure Gauges, Air Release Valve and Casing Relief Valve are included.</t>
  </si>
  <si>
    <t>LIFECO-UK-UL Listed Split Case (GMS 2000-61SL5-2G) Electric Motor Driven Skid Pump 2000 GPM @ 6.48 Bar Coupled with UL Listed ODP Motor. Suction and Discharge Pressure Gauges, Air Release Valve and Casing Relief Valve are included.</t>
  </si>
  <si>
    <t>LIFECO-UK-UL Listed Split Case (GMS 2000-61SL5-2G) Electric Motor Driven Skid Pump 2000 GPM @ 7 Bar Coupled with UL Listed ODP Motor. Suction and Discharge Pressure Gauges, Air Release Valve and Casing Relief Valve are included.</t>
  </si>
  <si>
    <t>LIFECO-UK-UL Listed Split Case (GMS 2000-61SL5-2G) Electric Motor Driven Skid Pump 2000 GPM @ 8 Bar Coupled with UL Listed ODP Motor. Suction and Discharge Pressure Gauges, Air Release Valve and Casing Relief Valve are included.</t>
  </si>
  <si>
    <t>LIFECO-UK-UL Listed Split Case (GMS 2000-61SL5-2G) Electric Motor Driven Skid Pump 2000 GPM @ 9 Bar Coupled with UL Listed ODP Motor. Suction and Discharge Pressure Gauges, Air Release Valve and Casing Relief Valve are included.</t>
  </si>
  <si>
    <t>LIFECO-UK-UL Listed Split Case (GMS 2000-61SL5-2G) Electric Motor Driven Skid Pump 2000 GPM @ 10 Bar Coupled with UL Listed ODP Motor. Suction and Discharge Pressure Gauges, Air Release Valve and Casing Relief Valve are included.</t>
  </si>
  <si>
    <t>LIFECO-UK-UL Listed Split Case (GMS 2000-61SL5-2G) Electric Motor Driven Skid Pump 2000 GPM @ 11 Bar Coupled with UL Listed ODP Motor. Suction and Discharge Pressure Gauges, Air Release Valve and Casing Relief Valve are included.</t>
  </si>
  <si>
    <t>LIFECO-UK-UL Listed Split Case (GMS 2000-61SL5-2G) Electric Motor Driven Skid Pump 2000 GPM @ 11.45 Bar Coupled with UL Listed ODP Motor. Suction and Discharge Pressure Gauges, Air Release Valve and Casing Relief Valve are included.</t>
  </si>
  <si>
    <t>LIFECO-UK-UL Listed Split Case (GMS 2500-29SM-2G) Electric Motor Driven Skid Pump 2500 GPM @ 6.13 Bar Coupled with UL Listed ODP Motor. Suction and Discharge Pressure Gauges, Air Release Valve and Casing Relief Valve are included.</t>
  </si>
  <si>
    <t>LIFECO-UK-UL Listed Split Case (GMS 2500-29SM-2G) Electric Motor Driven Skid Pump 2500 GPM @ 7 Bar Coupled with UL Listed ODP Motor. Suction and Discharge Pressure Gauges, Air Release Valve and Casing Relief Valve are included.</t>
  </si>
  <si>
    <t>LIFECO-UK-UL Listed Split Case (GMS 2500-29SM-2G) Electric Motor Driven Skid Pump 2500 GPM @ 8 Bar Coupled with UL Listed ODP Motor. Suction and Discharge Pressure Gauges, Air Release Valve and Casing Relief Valve are included.</t>
  </si>
  <si>
    <t>LIFECO-UK-UL Listed Split Case (GMS 2500-29SM-2G) Electric Motor Driven Skid Pump 2500 GPM @ 9 Bar Coupled with UL Listed ODP Motor. Suction and Discharge Pressure Gauges, Air Release Valve and Casing Relief Valve are included.</t>
  </si>
  <si>
    <t>LIFECO-UK-UL Listed Split Case (GMS 2500-29SM-2G) Electric Motor Driven Skid Pump 2500 GPM @ 9.5 Bar Coupled with UL Listed ODP Motor. Suction and Discharge Pressure Gauges, Air Release Valve and Casing Relief Valve are included.</t>
  </si>
  <si>
    <t>LIFECO-UK-UL Listed Split Case (GMS 2500-61SL5-2G) Electric Motor Driven Skid Pump 2500 GPM @ 6.14 Bar Coupled with UL Listed ODP Motor. Suction and Discharge Pressure Gauges, Air Release Valve and Casing Relief Valve are included.</t>
  </si>
  <si>
    <t>LIFECO-UK-UL Listed Split Case (GMS 2500-61SL5-2G) Electric Motor Driven Skid Pump 2500 GPM @ 7 Bar Coupled with UL Listed ODP Motor. Suction and Discharge Pressure Gauges, Air Release Valve and Casing Relief Valve are included.</t>
  </si>
  <si>
    <t>LIFECO-UK-UL Listed Split Case (GMS 2500-61SL5-2G) Electric Motor Driven Skid Pump 2500 GPM @ 8 Bar Coupled with UL Listed ODP Motor. Suction and Discharge Pressure Gauges, Air Release Valve and Casing Relief Valve are included.</t>
  </si>
  <si>
    <t>LIFECO-UK-UL Listed Split Case (GMS 2500-61SL5-2G) Electric Motor Driven Skid Pump 2500 GPM @ 9 Bar Coupled with UL Listed ODP Motor. Suction and Discharge Pressure Gauges, Air Release Valve and Casing Relief Valve are included.</t>
  </si>
  <si>
    <t>LIFECO-UK-UL Listed Split Case (GMS 2500-61SL5-2G) Electric Motor Driven Skid Pump 2500 GPM @ 10 Bar Coupled with UL Listed ODP Motor. Suction and Discharge Pressure Gauges, Air Release Valve and Casing Relief Valve are included.</t>
  </si>
  <si>
    <t>LIFECO-UK-UL Listed Split Case (GMS 2500-61SL5-2G) Electric Motor Driven Skid Pump 2500 GPM @ 11.17 Bar Coupled with UL Listed ODP Motor. Suction and Discharge Pressure Gauges, Air Release Valve and Casing Relief Valve are included.</t>
  </si>
  <si>
    <t>LIFECO-UK-UL Listed Split Case (GMS 3000-61SL5-2G) Electric Motor Driven Skid Pump 3000 GPM @ 7.17 Bar Coupled with UL Listed ODP Motor. Suction and Discharge Pressure Gauges, Air Release Valve and Casing Relief Valve are included.</t>
  </si>
  <si>
    <t>LIFECO-UK-UL Listed Split Case (GMS 3000-61SL5-2G) Electric Motor Driven Skid Pump 3000 GPM @ 8 Bar Coupled with UL Listed ODP Motor. Suction and Discharge Pressure Gauges, Air Release Valve and Casing Relief Valve are included.</t>
  </si>
  <si>
    <t>LIFECO-UK-UL Listed Split Case (GMS 3000-61SL5-2G) Electric Motor Driven Skid Pump 3000 GPM @ 9 Bar Coupled with UL Listed ODP Motor. Suction and Discharge Pressure Gauges, Air Release Valve and Casing Relief Valve are included.</t>
  </si>
  <si>
    <t>LIFECO-UK-UL Listed Split Case (GMS 3000-61SL5-2G) Electric Motor Driven Skid Pump 3000 GPM @ 10 Bar Coupled with UL Listed ODP Motor. Suction and Discharge Pressure Gauges, Air Release Valve and Casing Relief Valve are included.</t>
  </si>
  <si>
    <t>LIFECO-UK-UL Listed Split Case (GMS 3000-61SL5-2G) Electric Motor Driven Skid Pump 3000 GPM @ 10.82 Bar Coupled with UL Listed ODP Motor. Suction and Discharge Pressure Gauges, Air Release Valve and Casing Relief Valve are included.</t>
  </si>
  <si>
    <t>LIFECO-UK-UL Listed Split Case (GMS 3500-61SL5-2G) Electric Motor Driven Skid Pump 3500 GPM @ 7.1 Bar Coupled with UL Listed ODP Motor. Suction and Discharge Pressure Gauges, Air Release Valve and Casing Relief Valve are included.</t>
  </si>
  <si>
    <t>LIFECO-UK-UL Listed Split Case (GMS 3500-61SL5-2G) Electric Motor Driven Skid Pump 3500 GPM @ 8 Bar Coupled with UL Listed ODP Motor. Suction and Discharge Pressure Gauges, Air Release Valve and Casing Relief Valve are included.</t>
  </si>
  <si>
    <t>LIFECO-UK-UL Listed Split Case (GMS 3500-61SL5-2G) Electric Motor Driven Skid Pump 3500 GPM @ 9 Bar Coupled with UL Listed ODP Motor. Suction and Discharge Pressure Gauges, Air Release Valve and Casing Relief Valve are included.</t>
  </si>
  <si>
    <t>LIFECO-UK-UL Listed Split Case (GMS 3500-61SL5-2G) Electric Motor Driven Skid Pump 3500 GPM @ 10 Bar Coupled with UL Listed ODP Motor. Suction and Discharge Pressure Gauges, Air Release Valve and Casing Relief Valve are included.</t>
  </si>
  <si>
    <t>LIFECO-UK-UL Listed Split Case (GMS 3500-61SL5-2G) Electric Motor Driven Skid Pump 3500 GPM @ 10.2 Bar Coupled with UL Listed ODP Motor. Suction and Discharge Pressure Gauges, Air Release Valve and Casing Relief Valve are included.</t>
  </si>
  <si>
    <t>LIFECO-UK-UL Listed Split Case (GMS 150-28SM) Engine Driven Skid Pump 150 GPM @ 6.96 Bar Coupled with UL Listed Stallion Engine. Suction and Discharge Pressure Gauges and Air Release Valve are included.</t>
  </si>
  <si>
    <t>LIFECO-UK-UL Listed Split Case (GMS 150-28SM) Engine Driven Skid Pump 150 GPM @ 8 Bar Coupled with UL Listed Stallion Engine. Suction and Discharge Pressure Gauges and Air Release Valve are included.</t>
  </si>
  <si>
    <t>LIFECO-UK-UL Listed Split Case (GMS 150-28SM) Engine Driven Skid Pump 150 GPM @ 9 Bar Coupled with UL Listed Stallion Engine. Suction and Discharge Pressure Gauges and Air Release Valve are included.</t>
  </si>
  <si>
    <t>LIFECO-UK-UL Listed Split Case (GMS 150-28SM) Engine Driven Skid Pump 150 GPM @ 10 Bar Coupled with UL Listed Stallion Engine. Suction and Discharge Pressure Gauges and Air Release Valve are included.</t>
  </si>
  <si>
    <t>LIFECO-UK-UL Listed Split Case (GMS 150-28SM) Engine Driven Skid Pump 150 GPM @ 11 Bar Coupled with FM Listed Stallion Engine. Suction and Discharge Pressure Gauges and Air Release Valve are included.</t>
  </si>
  <si>
    <t>LIFECO-UK-UL Listed Split Case (GMS 150-35SM) Engine Driven Skid Pump 150 GPM @ 12 Bar Coupled with UL Listed Stallion Engine. Suction and Discharge Pressure Gauges and Air Release Valve are included.</t>
  </si>
  <si>
    <t>LIFECO-UK-UL Listed Split Case (GMS 150-35SM) Engine Driven Skid Pump 150 GPM @ 13 Bar Coupled with UL Listed Stallion Engine. Suction and Discharge Pressure Gauges and Air Release Valve are included.</t>
  </si>
  <si>
    <t>LIFECO-UK-UL Listed Split Case (GMS 150-35SM) Engine Driven Skid Pump 150 GPM @ 14 Bar Coupled with UL Listed Stallion Engine. Suction and Discharge Pressure Gauges and Air Release Valve are included.</t>
  </si>
  <si>
    <t>LIFECO-UK-UL Listed Split Case (GMS 150-40SM) Engine Driven Skid Pump 150 GPM @ 15 Bar Coupled with UL Listed Stallion Engine. Suction and Discharge Pressure Gauges and Air Release Valve are included.</t>
  </si>
  <si>
    <t>LIFECO-UK-UL Listed Split Case (GMS 150-40SM) Engine Driven Skid Pump 150 GPM @ 16 Bar Coupled with UL Listed Stallion Engine. Suction and Discharge Pressure Gauges and Air Release Valve are included.</t>
  </si>
  <si>
    <t>LIFECO-UK-UL Listed Split Case (GMS 150-40SM) Engine Driven Skid Pump 150 GPM @ 17 Bar Coupled with UL Listed Stallion Engine. Suction and Discharge Pressure Gauges and Air Release Valve are included.</t>
  </si>
  <si>
    <t>LIFECO-UK-UL Listed Split Case (GMS 150-40SM) Engine Driven Skid Pump 150 GPM @ 18 Bar Coupled with UL Listed Stallion Engine. Suction and Discharge Pressure Gauges and Air Release Valve are included.</t>
  </si>
  <si>
    <t>LIFECO-UK-UL Listed Split Case (GMS 150-40SM) Engine Driven Skid Pump 150 GPM @ 19 Bar Coupled with UL Listed tallion Engine. Suction and Discharge Pressure Gauges and Air Release Valve are included.</t>
  </si>
  <si>
    <t>LIFECO-UK-UL Listed Split Case (GMS 150-40SM) Engine Driven Skid Pump 150 GPM @ 19.93 Bar Coupled with UL Listed Stallion Engine. Suction and Discharge Pressure Gauges and Air Release Valve are included.</t>
  </si>
  <si>
    <t>LIFECO-UK-UL Listed Split Case (GMS 200-28SM) Engine Driven Skid Pump 200 GPM @ 6.96 Bar Coupled with UL Listed Stallion Engine. Suction and Discharge Pressure Gauges and Air Release Valve are included.</t>
  </si>
  <si>
    <t>LIFECO-UK-UL Listed Split Case (GMS 200-28SM) Engine Driven Skid Pump 200 GPM @ 8 Bar Coupled with UL Listed Stallion Engine. Suction and Discharge Pressure Gauges and Air Release Valve are included.</t>
  </si>
  <si>
    <t>LIFECO-UK-UL Listed Split Case (GMS 200-28SM) Engine Driven Skid Pump 200 GPM @ 9 Bar Coupled with UL Listed Stallion Engine. Suction and Discharge Pressure Gauges and Air Release Valve are included.</t>
  </si>
  <si>
    <t>LIFECO-UK-UL Listed Split Case (GMS 200-28SM) Engine Driven Skid Pump 200 GPM @ 10 Bar Coupled with UL Listed Stallion Engine. Suction and Discharge Pressure Gauges and Air Release Valve are included.</t>
  </si>
  <si>
    <t>LIFECO-UK-UL Listed Split Case (GMS 200-28SM) Engine Driven Skid Pump 200 GPM @ 11 Bar Coupled with FM Listed Stallion Engine. Suction and Discharge Pressure Gauges and Air Release Valve are included.</t>
  </si>
  <si>
    <t>LIFECO-UK-UL Listed Split Case (GMS 200-35SM) Engine Driven Skid Pump 200 GPM @ 12 Bar Coupled with UL Listed Stallion Engine. Suction and Discharge Pressure Gauges and Air Release Valve are included.</t>
  </si>
  <si>
    <t>LIFECO-UK-UL Listed Split Case (GMS 200-35SM) Engine Driven Skid Pump 200 GPM @ 13 Bar Coupled with UL Listed Stallion Engine. Suction and Discharge Pressure Gauges and Air Release Valve are included.</t>
  </si>
  <si>
    <t>LIFECO-UK-UL Listed Split Case (GMS 200-35SM) Engine Driven Skid Pump 200 GPM @ 14 Bar Coupled with UL Listed Stallion Engine. Suction and Discharge Pressure Gauges and Air Release Valve are included.</t>
  </si>
  <si>
    <t>LIFECO-UK-UL Listed Split Case (GMS 200-40SM) Engine Driven Skid Pump 200 GPM @ 15 Bar Coupled with FM Listed Stallion Engine. Suction and Discharge Pressure Gauges and Air Release Valve are included.</t>
  </si>
  <si>
    <t>LIFECO-UK-UL Listed Split Case (GMS 200-40SM) Engine Driven Skid Pump 200 GPM @ 16 Bar Coupled with UL Listed Stallion Engine. Suction and Discharge Pressure Gauges and Air Release Valve are included.</t>
  </si>
  <si>
    <t>LIFECO-UK-UL Listed Split Case (GMS 200-40SM) Engine Driven Skid Pump 200 GPM @ 17 Bar Coupled with UL Listed Stallion Engine. Suction and Discharge Pressure Gauges and Air Release Valve are included.</t>
  </si>
  <si>
    <t>LIFECO-UK-UL Listed Split Case (GMS 200-40SM) Engine Driven Skid Pump 200 GPM @ 18 Bar Coupled with UL Listed Stallion Engine. Suction and Discharge Pressure Gauges and Air Release Valve are included.</t>
  </si>
  <si>
    <t>LIFECO-UK-UL Listed Split Case (GMS 200-40SM) Engine Driven Skid Pump 200 GPM @ 19 Bar Coupled with UL Listed Stallion Engine. Suction and Discharge Pressure Gauges and Air Release Valve are included.</t>
  </si>
  <si>
    <t>LIFECO-UK-UL Listed Split Case (GMS 200-40SM) Engine Driven Skid Pump 200 GPM @ 19.93 Bar Coupled with UL Listed Stallion Engine. Suction and Discharge Pressure Gauges and Air Release Valve are included.</t>
  </si>
  <si>
    <t>LIFECO-UK-UL Listed Split Case (GMS 250-28SM) Engine Driven Skid Pump 250 GPM @ 6.96 Bar Coupled with UL Listed Stallion Engine. Suction and Discharge Pressure Gauges and Air Release Valve are included.</t>
  </si>
  <si>
    <t>LIFECO-UK-UL Listed Split Case (GMS 250-28SM) Engine Driven Skid Pump 250 GPM @ 8 Bar Coupled with UL Listed Stallion Engine. Suction and Discharge Pressure Gauges and Air Release Valve are included.</t>
  </si>
  <si>
    <t>LIFECO-UK-UL Listed Split Case (GMS 250-28SM) Engine Driven Skid Pump 250 GPM @ 9 Bar Coupled with UL Listed Stallion Engine. Suction and Discharge Pressure Gauges and Air Release Valve are included.</t>
  </si>
  <si>
    <t>LIFECO-UK-UL Listed Split Case (GMS 250-28SM) Engine Driven Skid Pump 250 GPM @ 10 Bar Coupled with UL Listed Stallion Engine. Suction and Discharge Pressure Gauges and Air Release Valve are included.</t>
  </si>
  <si>
    <t>LIFECO-UK-UL Listed Split Case (GMS 250-28SM) Engine Driven Skid Pump 250 GPM @ 11 Bar Coupled with UL Listed Stallion Engine. Suction and Discharge Pressure Gauges and Air Release Valve are included.</t>
  </si>
  <si>
    <t>LIFECO-UK-UL Listed Split Case (GMS 250-35SM) Engine Driven Skid Pump 250 GPM @ 12 Bar Coupled with UL Listed Stallion Engine. Suction and Discharge Pressure Gauges and Air Release Valve are included.</t>
  </si>
  <si>
    <t>LIFECO-UK-UL Listed Split Case (GMS 250-35SM) Engine Driven Skid Pump 250 GPM @ 13 Bar Coupled with UL Listed Stallion Engine. Suction and Discharge Pressure Gauges and Air Release Valve are included.</t>
  </si>
  <si>
    <t>LIFECO-UK-UL Listed Split Case (GMS 250-35SM) Engine Driven Skid Pump 250 GPM @ 14 Bar Coupled with UL Listed Stallion Engine. Suction and Discharge Pressure Gauges and Air Release Valve are included.</t>
  </si>
  <si>
    <t>LIFECO-UK-UL Listed Split Case (GMS 250-40SM) Engine Driven Skid Pump 250 GPM @ 15 Bar Coupled with FM Listed Stallion Engine. Suction and Discharge Pressure Gauges and Air Release Valve are included.</t>
  </si>
  <si>
    <t>LIFECO-UK-UL Listed Split Case (GMS 250-40SM) Engine Driven Skid Pump 250 GPM @ 16 Bar Coupled with FM Listed Stallion Engine. Suction and Discharge Pressure Gauges and Air Release Valve are included.</t>
  </si>
  <si>
    <t>LIFECO-UK-UL Listed Split Case (GMS 250-40SM) Engine Driven Skid Pump 250 GPM @ 17 Bar Coupled with FM Listed Stallion Engine. Suction and Discharge Pressure Gauges and Air Release Valve are included.</t>
  </si>
  <si>
    <t>LIFECO-UK-UL Listed Split Case (GMS 250-40SM) Engine Driven Skid Pump 250 GPM @ 18 Bar Coupled with FM Listed Stallion Engine. Suction and Discharge Pressure Gauges and Air Release Valve are included.</t>
  </si>
  <si>
    <t>LIFECO-UK-UL Listed Split Case (GMS 250-40SM) Engine Driven Skid Pump 250 GPM @ 19 Bar Coupled with FM Listed Stallion Engine. Suction and Discharge Pressure Gauges and Air Release Valve are included.</t>
  </si>
  <si>
    <t>LIFECO-UK-UL Listed Split Case (GMS 250-40SM) Engine Driven Skid Pump 250 GPM @ 19.86 Bar Coupled with FM Listed Stallion Engine. Suction and Discharge Pressure Gauges and Air Release Valve are included.</t>
  </si>
  <si>
    <t>LIFECO-UK-UL Listed Split Case (GMS 300-28SM) Engine Driven Skid Pump 300 GPM @ 6.9 Bar Coupled with UL Listed Stallion Engine. Suction and Discharge Pressure Gauges and Air Release Valve are included.</t>
  </si>
  <si>
    <t>LIFECO-UK-UL Listed Split Case (GMS 300-28SM) Engine Driven Skid Pump 300 GPM @ 8 Bar Coupled with UL Listed Stallion Engine. Suction and Discharge Pressure Gauges and Air Release Valve are included.</t>
  </si>
  <si>
    <t>LIFECO-UK-UL Listed Split Case (GMS 300-28SM) Engine Driven Skid Pump 300 GPM @ 9 Bar Coupled with UL Listed Stallion Engine. Suction and Discharge Pressure Gauges and Air Release Valve are included.</t>
  </si>
  <si>
    <t>LIFECO-UK-UL Listed Split Case (GMS 300-28SM) Engine Driven Skid Pump 300 GPM @ 10 Bar Coupled with UL Listed Stallion Engine. Suction and Discharge Pressure Gauges and Air Release Valve are included.</t>
  </si>
  <si>
    <t>LIFECO-UK-UL Listed Split Case (GMS 300-28SM) Engine Driven Skid Pump 300 GPM @ 11 Bar Coupled with UL Listed Stallion Engine. Suction and Discharge Pressure Gauges and Air Release Valve are included.</t>
  </si>
  <si>
    <t>LIFECO-UK-UL Listed Split Case (GMS 300-35SM) Engine Driven Skid Pump 300 GPM @ 12 Bar Coupled with UL Listed Stallion Engine. Suction and Discharge Pressure Gauges and Air Release Valve are included.</t>
  </si>
  <si>
    <t>LIFECO-UK-UL Listed Split Case (GMS 300-35SM) Engine Driven Skid Pump 300 GPM @ 13 Bar Coupled with UL Listed Stallion Engine. Suction and Discharge Pressure Gauges and Air Release Valve are included.</t>
  </si>
  <si>
    <t>LIFECO-UK-UL Listed Split Case (GMS 300-35SM) Engine Driven Skid Pump 300 GPM @ 14 Bar Coupled with UL Listed Stallion Engine. Suction and Discharge Pressure Gauges and Air Release Valve are included.</t>
  </si>
  <si>
    <t>LIFECO-UK-UL Listed Split Case (GMS 300-40SM) Engine Driven Skid Pump 300 GPM @ 15 Bar Coupled with UL Listed Stallion Engine. Suction and Discharge Pressure Gauges and Air Release Valve are included.</t>
  </si>
  <si>
    <t>LIFECO-UK-UL Listed Split Case (GMS 300-40SM) Engine Driven Skid Pump 300 GPM @ 16 Bar Coupled with UL Listed Stallion Engine. Suction and Discharge Pressure Gauges and Air Release Valve are included.</t>
  </si>
  <si>
    <t>LIFECO-UK-UL Listed Split Case (GMS 300-40SM) Engine Driven Skid Pump 300 GPM @ 17 Bar Coupled with UL Listed Stallion Engine. Suction and Discharge Pressure Gauges and Air Release Valve are included.</t>
  </si>
  <si>
    <t>LIFECO-UK-UL Listed Split Case (GMS 300-40SM) Engine Driven Skid Pump 300 GPM @ 18 Bar Coupled with UL Listed Stallion Engine. Suction and Discharge Pressure Gauges and Air Release Valve are included.</t>
  </si>
  <si>
    <t>LIFECO-UK-UL Listed Split Case (GMS 300-40SM) Engine Driven Skid Pump 300 GPM @ 19 Bar Coupled with UL Listed Stallion Engine. Suction and Discharge Pressure Gauges and Air Release Valve are included.</t>
  </si>
  <si>
    <t>LIFECO-UK-UL Listed Split Case (GMS 300-40SM) Engine Driven Skid Pump 300 GPM @ 19.72 Bar Coupled with UL Listed Stallion Engine. Suction and Discharge Pressure Gauges and Air Release Valve are included.</t>
  </si>
  <si>
    <t>LIFECO-UK-UL Listed Split Case (GMS 400-28SM) Engine Driven Skid Pump 400 GPM @ 6.76 Bar Coupled with UL Listed Stallion Engine. Suction and Discharge Pressure Gauges and Air Release Valve are included.</t>
  </si>
  <si>
    <t>LIFECO-UK-UL Listed Split Case (GMS 400-28SM) Engine Driven Skid Pump 400 GPM @ 7 Bar Coupled with UL Listed Stallion Engine. Suction and Discharge Pressure Gauges and Air Release Valve are included.</t>
  </si>
  <si>
    <t>LIFECO-UK-UL Listed Split Case (GMS 400-28SM) Engine Driven Skid Pump 400 GPM @ 8 Bar Coupled with UL Listed Stallion Engine. Suction and Discharge Pressure Gauges and Air Release Valve are included.</t>
  </si>
  <si>
    <t>LIFECO-UK-UL Listed Split Case (GMS 400-28SM) Engine Driven Skid Pump 400 GPM @ 9 Bar Coupled with UL Listed Stallion Engine. Suction and Discharge Pressure Gauges and Air Release Valve are included.</t>
  </si>
  <si>
    <t>LIFECO-UK-UL Listed Split Case (GMS 400-28SM) Engine Driven Skid Pump 400 GPM @ 10 Bar Coupled with UL Listed Stallion Engine. Suction and Discharge Pressure Gauges and Air Release Valve are included.</t>
  </si>
  <si>
    <t>LIFECO-UK-UL Listed Split Case (GMS 400-28SM) Engine Driven Skid Pump 400 GPM @ 11 Bar Coupled with UL Listed Stallion Engine. Suction and Discharge Pressure Gauges and Air Release Valve are included.</t>
  </si>
  <si>
    <t>LIFECO-UK-UL Listed Split Case (GMS 400-35SM) Engine Driven Skid Pump 400 GPM @ 12 Bar Coupled with UL Listed Stallion Engine. Suction and Discharge Pressure Gauges and Air Release Valve are included.</t>
  </si>
  <si>
    <t>LIFECO-UK-UL Listed Split Case (GMS 400-35SM) Engine Driven Skid Pump 400 GPM @ 13 Bar Coupled with UL Listed Stallion Engine. Suction and Discharge Pressure Gauges and Air Release Valve are included.</t>
  </si>
  <si>
    <t>LIFECO-UK-UL Listed Split Case (GMS 400-35SM) Engine Driven Skid Pump 400 GPM @ 14 Bar Coupled with UL Listed Stallion Engine. Suction and Discharge Pressure Gauges and Air Release Valve are included.</t>
  </si>
  <si>
    <t>LIFECO-UK-UL Listed Split Case (GMS 400-40SM) Engine Driven Skid Pump 400 GPM @ 15 Bar Coupled with UL Listed Stallion Engine. Suction and Discharge Pressure Gauges and Air Release Valve are included.</t>
  </si>
  <si>
    <t>LIFECO-UK-UL Listed Split Case (GMS 400-40SM) Engine Driven Skid Pump 400 GPM @ 16 Bar Coupled with UL Listed Stallion Engine. Suction and Discharge Pressure Gauges and Air Release Valve are included.</t>
  </si>
  <si>
    <t>LIFECO-UK-UL Listed Split Case (GMS 400-40SM) Engine Driven Skid Pump 400 GPM @ 17 Bar Coupled with UL Listed Stallion Engine. Suction and Discharge Pressure Gauges and Air Release Valve are included.</t>
  </si>
  <si>
    <t>LIFECO-UK-UL Listed Split Case (GMS 400-40SM) Engine Driven Skid Pump 400 GPM @ 18 Bar Coupled with UL Listed Stallion Engine. Suction and Discharge Pressure Gauges and Air Release Valve are included.</t>
  </si>
  <si>
    <t>LIFECO-UK-UL Listed Split Case (GMS 400-40SM) Engine Driven Skid Pump 400 GPM @ 19 Bar Coupled with UL Listed Stallion Engine. Suction and Discharge Pressure Gauges and Air Release Valve are included.</t>
  </si>
  <si>
    <t>LIFECO-UK-UL Listed Split Case (GMS 400-40SM) Engine Driven Skid Pump 400 GPM @ 19.65 Bar Coupled with UL Listed Stallion Engine. Suction and Discharge Pressure Gauges and Air Release Valve are included.</t>
  </si>
  <si>
    <t>LIFECO-UK-UL Listed Split Case (GMS 450-28SM) Engine Driven Skid Pump 450 GPM @ 6.62 Bar Coupled with UL Listed Stallion Engine. Suction and Discharge Pressure Gauges and Air Release Valve are included.</t>
  </si>
  <si>
    <t>LIFECO-UK-UL Listed Split Case (GMS 450-28SM) Engine Driven Skid Pump 450 GPM @ 7 Bar Coupled with UL Listed Stallion Engine. Suction and Discharge Pressure Gauges and Air Release Valve are included.</t>
  </si>
  <si>
    <t>LIFECO-UK-UL Listed Split Case (GMS 450-28SM) Engine Driven Skid Pump 450 GPM @ 8 Bar Coupled with UL Listed Stallion Engine. Suction and Discharge Pressure Gauges and Air Release Valve are included.</t>
  </si>
  <si>
    <t>LIFECO-UK-UL Listed Split Case (GMS 450-28SM) Engine Driven Skid Pump 450 GPM @ 9 Bar Coupled with UL Listed Stallion Engine. Suction and Discharge Pressure Gauges and Air Release Valve are included.</t>
  </si>
  <si>
    <t>LIFECO-UK-UL Listed Split Case (GMS 450-28SM) Engine Driven Skid Pump 450 GPM @ 10 Bar Coupled with UL Listed Stallion Engine. Suction and Discharge Pressure Gauges and Air Release Valve are included.</t>
  </si>
  <si>
    <t>LIFECO-UK-UL Listed Split Case (GMS 450-28SM) Engine Driven Skid Pump 450 GPM @ 11 Bar Coupled with FM Listed Stallion Engine. Suction and Discharge Pressure Gauges and Air Release Valve are included.</t>
  </si>
  <si>
    <t>LIFECO-UK-UL Listed Split Case (GMS 450-37SM-2G) Engine Driven Skid Pump 450 GPM @ 15.17 Bar Coupled with FM Listed Stallion Engine. Suction and Discharge Pressure Gauges and Air Release Valve are included.</t>
  </si>
  <si>
    <t>LIFECO-UK-UL Listed Split Case (GMS 450-37SM-2G) Engine Driven Skid Pump 450 GPM @ 16 Bar Coupled with UL Listed Stallion Engine. Suction and Discharge Pressure Gauges and Air Release Valve are included.</t>
  </si>
  <si>
    <t>LIFECO-UK-UL Listed Split Case (GMS 450-37SM-2G) Engine Driven Skid Pump 450 GPM @ 17 Bar Coupled with UL Listed Stallion Engine. Suction and Discharge Pressure Gauges and Air Release Valve are included.</t>
  </si>
  <si>
    <t>LIFECO-UK-UL Listed Split Case (GMS 450-37SM-2G) Engine Driven Skid Pump 450 GPM @ 18 Bar Coupled with UL Listed Stallion Engine. Suction and Discharge Pressure Gauges and Air Release Valve are included.</t>
  </si>
  <si>
    <t>LIFECO-UK-UL Listed Split Case (GMS 450-37SM-2G) Engine Driven Skid Pump 450 GPM @ 19 Bar Coupled with UL Listed Stallion Engine. Suction and Discharge Pressure Gauges and Air Release Valve are included.</t>
  </si>
  <si>
    <t>LIFECO-UK-UL Listed Split Case (GMS 450-37SM-2G) Engine Driven Skid Pump 450 GPM @ 20.2 Bar Coupled with UL Listed Stallion Engine. Suction and Discharge Pressure Gauges and Air Release Valve are included.</t>
  </si>
  <si>
    <t>LIFECO-UK-UL Listed Split Case (GMS 500-28SM) Engine Driven Skid Pump 500 GPM @ 6.48 Bar Coupled with UL Listed Stallion Engine. Suction and Discharge Pressure Gauges and Air Release Valve are included.</t>
  </si>
  <si>
    <t>LIFECO-UK-UL Listed Split Case (GMS 500-28SM) Engine Driven Skid Pump 500 GPM @ 7 Bar Coupled with UL Listed Stallion Engine. Suction and Discharge Pressure Gauges and Air Release Valve are included.</t>
  </si>
  <si>
    <t>LIFECO-UK-UL Listed Split Case (GMS 500-28SM) Engine Driven Skid Pump 500 GPM @ 8 Bar Coupled with UL Listed Stallion Engine. Suction and Discharge Pressure Gauges and Air Release Valve are included.</t>
  </si>
  <si>
    <t>LIFECO-UK-UL Listed Split Case (GMS 500-28SM) Engine Driven Skid Pump 500 GPM @ 9 Bar Coupled with UL Listed Stallion Engine. Suction and Discharge Pressure Gauges and Air Release Valve are included.</t>
  </si>
  <si>
    <t>LIFECO-UK-UL Listed Split Case (GMS 500-28SM) Engine Driven Skid Pump 500 GPM @ 10 Bar Coupled with UL Listed Stallion Engine. Suction and Discharge Pressure Gauges and Air Release Valve are included.</t>
  </si>
  <si>
    <t>LIFECO-UK-UL Listed Split Case (GMS 500-28SM) Engine Driven Skid Pump 500 GPM @ 11 Bar Coupled with FM Listed Stallion Engine. Suction and Discharge Pressure Gauges and Air Release Valve are included.</t>
  </si>
  <si>
    <t>LIFECO-UK-UL Listed Split Case (GMS 500-31SM) Engine Driven Skid Pump 500 GPM @ 12 Bar Coupled with UL Listed Stallion Engine. Suction and Discharge Pressure Gauges and Air Release Valve are included.</t>
  </si>
  <si>
    <t>LIFECO-UK-UL Listed Split Case (GMS 500-37SM-2G) Engine Driven Skid Pump 500 GPM @ 14.89 Bar Coupled with FM Listed Stallion Engine. Suction and Discharge Pressure Gauges and Air Release Valve are included.</t>
  </si>
  <si>
    <t>LIFECO-UK-UL Listed Split Case (GMS 500-37SM-2G) Engine Driven Skid Pump 500 GPM @ 15 Bar Coupled with FM Listed Stallion Engine. Suction and Discharge Pressure Gauges and Air Release Valve are included.</t>
  </si>
  <si>
    <t>LIFECO-UK-UL Listed Split Case (GMS 500-37SM-2G) Engine Driven Skid Pump 500 GPM @ 16 Bar Coupled with UL Listed Stallion Engine. Suction and Discharge Pressure Gauges and Air Release Valve are included.</t>
  </si>
  <si>
    <t>LIFECO-UK-UL Listed Split Case (GMS 500-37SM-2G) Engine Driven Skid Pump 500 GPM @ 17 Bar Coupled with UL Listed Stallion Engine. Suction and Discharge Pressure Gauges and Air Release Valve are included.</t>
  </si>
  <si>
    <t>LIFECO-UK-UL Listed Split Case (GMS 500-37SM-2G) Engine Driven Skid Pump 500 GPM @ 18 Bar Coupled with UL Listed Stallion Engine. Suction and Discharge Pressure Gauges and Air Release Valve are included.</t>
  </si>
  <si>
    <t>LIFECO-UK-UL Listed Split Case (GMS 500-37SM-2G) Engine Driven Skid Pump 500 GPM @ 19 Bar Coupled with UL Listed Stallion Engine. Suction and Discharge Pressure Gauges and Air Release Valve are included.</t>
  </si>
  <si>
    <t>LIFECO-UK-UL Listed Split Case (GMS 500-37SM-2G) Engine Driven Skid Pump 500 GPM @ 20 Bar Coupled with UL/FM Listed Stallion Engine. Suction and Discharge Pressure Gauges and Air Release Valve are included.</t>
  </si>
  <si>
    <t>LIFECO-UK-UL Listed Split Case (GMS 500-37SM-2G) Engine Driven Skid Pump 500 GPM @ 20.41 Bar Coupled with UL Listed Stallion Engine. Suction and Discharge Pressure Gauges and Air Release Valve are included.</t>
  </si>
  <si>
    <t>LIFECO-UK-UL Listed Split Case (GMS 750-32SM) Engine Driven Skid Pump 750 GPM @ 7.65 Bar Coupled with UL Listed Stallion Engine. Suction and Discharge Pressure Gauges and Air Release Valve are included.</t>
  </si>
  <si>
    <t>LIFECO-UK-UL Listed Split Case (GMS 750-32SM) Engine Driven Skid Pump 750 GPM @ 8 Bar Coupled with UL Listed Stallion Engine. Suction and Discharge Pressure Gauges and Air Release Valve are included.</t>
  </si>
  <si>
    <t>LIFECO-UK-UL Listed Split Case (GMS 750-31SM) Engine Driven Skid Pump 750 GPM @ 9.03 Bar Coupled with UL Listed Stallion Engine. Suction and Discharge Pressure Gauges and Air Release Valve are included.</t>
  </si>
  <si>
    <t>LIFECO-UK-UL Listed Split Case (GMS 750-31SM) Engine Driven Skid Pump 750 GPM @ 10 Bar Coupled with UL Listed Stallion Engine. Suction and Discharge Pressure Gauges and Air Release Valve are included.</t>
  </si>
  <si>
    <t>LIFECO-UK-UL Listed Split Case (GMS 750-31SM) Engine Driven Skid Pump 750 GPM @ 11 Bar Coupled with FM Listed Stallion Engine. Suction and Discharge Pressure Gauges and Air Release Valve are included.</t>
  </si>
  <si>
    <t>LIFECO-UK-UL Listed Split Case (GMS 750-31SM) Engine Driven Skid Pump 750 GPM @ 12 Bar Coupled with FM Listed Stallion Engine. Suction and Discharge Pressure Gauges and Air Release Valve are included.</t>
  </si>
  <si>
    <t>LIFECO-UK-UL Listed Split Case (GMS 750-32SM) Engine Driven Skid Pump 750 GPM @ 13 Bar Coupled with UL Listed Stallion Engine. Suction and Discharge Pressure Gauges and Air Release Valve are included.</t>
  </si>
  <si>
    <t>LIFECO-UK-UL Listed Split Case (GMS 750-32SM) Engine Driven Skid Pump 750 GPM @ 14 Bar Coupled with UL Listed Stallion Engine. Suction and Discharge Pressure Gauges and Air Release Valve are included.</t>
  </si>
  <si>
    <t>LIFECO-UK-UL Listed Split Case (GMS 750-37SM-2G) Engine Driven Skid Pump 750 GPM @ 15 Bar Coupled with UL Listed Stallion Engine. Suction and Discharge Pressure Gauges and Air Release Valve are included.</t>
  </si>
  <si>
    <t>LIFECO-UK-UL Listed Split Case (GMS 750-37SM-2G) Engine Driven Skid Pump 750 GPM @ 16 Bar Coupled with UL Listed Stallion Engine. Suction and Discharge Pressure Gauges and Air Release Valve are included.</t>
  </si>
  <si>
    <t>LIFECO-UK-UL Listed Split Case (GMS 750-37SM-2G) Engine Driven Skid Pump 750 GPM @ 17 Bar Coupled with UL Listed Stallion Engine. Suction and Discharge Pressure Gauges and Air Release Valve are included.</t>
  </si>
  <si>
    <t>LIFECO-UK-UL Listed Split Case (GMS 750-37SM-2G) Engine Driven Skid Pump 750 GPM @ 18 Bar Coupled with UL Listed Stallion Engine. Suction and Discharge Pressure Gauges and Air Release Valve are included.</t>
  </si>
  <si>
    <t>LIFECO-UK-UL Listed Split Case (GMS 750-37SM-2G) Engine Driven Skid Pump 750 GPM @ 19.03 Bar Coupled with UL Listed Stallion Engine. Suction and Discharge Pressure Gauges and Air Release Valve are included.</t>
  </si>
  <si>
    <t>LIFECO-UK-UL Listed Split Case (GMS 1000-30SM) Engine Driven Skid Pump 1000 GPM @ 6.76 Bar Coupled with UL Listed Stallion Engine. Suction and Discharge Pressure Gauges and Air Release Valve are included.</t>
  </si>
  <si>
    <t>LIFECO-UK-UL Listed Split Case (GMS 1000-30SM) Engine Driven Skid Pump 1000 GPM @ 7 Bar Coupled with UL Listed Stallion Engine. Suction and Discharge Pressure Gauges and Air Release Valve are included.</t>
  </si>
  <si>
    <t>LIFECO-UK-UL Listed Split Case (GMS 1000-30SM) Engine Driven Skid Pump 1000 GPM @ 8 Bar Coupled with FM Listed Stallion Engine. Suction and Discharge Pressure Gauges and Air Release Valve are included.</t>
  </si>
  <si>
    <t>LIFECO-UK-UL Listed Split Case (GMS 1000-31SM) Engine Driven Skid Pump 1000 GPM @ 9.24 Bar Coupled with UL Listed Stallion Engine. Suction and Discharge Pressure Gauges and Air Release Valve are included.</t>
  </si>
  <si>
    <t>LIFECO-UK-UL Listed Split Case (GMS 1000-31SM) Engine Driven Skid Pump 1000 GPM @ 10 Bar Coupled with FM Listed Stallion Engine. Suction and Discharge Pressure Gauges and Air Release Valve are included.</t>
  </si>
  <si>
    <t>LIFECO-UK-UL Listed Split Case (GMS 1000-31SM) Engine Driven Skid Pump 1000 GPM @ 11 Bar Coupled with FM Listed Stallion Engine. Suction and Discharge Pressure Gauges and Air Release Valve are included.</t>
  </si>
  <si>
    <t>LIFECO-UK-UL Listed Split Case (GMS 1000-31SM) Engine Driven Skid Pump 1000 GPM @ 12 Bar Coupled with UL Listed Stallion Engine. Suction and Discharge Pressure Gauges and Air Release Valve are included.</t>
  </si>
  <si>
    <t>LIFECO-UK-UL Listed Split Case (GMS 1000-36SM-2G) Engine Driven Skid Pump 1000 GPM @ 13 Bar Coupled with UL Listed Stallion Engine. Suction and Discharge Pressure Gauges and Air Release Valve are included.</t>
  </si>
  <si>
    <t>LIFECO-UK-UL Listed Split Case (GMS 1000-40SM) Engine Driven Skid Pump 1000 GPM @ 14 Bar Coupled with UL Listed Stallion Engine. Suction and Discharge Pressure Gauges and Air Release Valve are included.</t>
  </si>
  <si>
    <t>LIFECO-UK-UL Listed Split Case (GMS 1000-36SM-2G) Engine Driven Skid Pump 1000 GPM @ 15 Bar Coupled with UL Listed Stallion Engine. Suction and Discharge Pressure Gauges and Air Release Valve are included.</t>
  </si>
  <si>
    <t>LIFECO-UK-UL Listed Split Case (GMS 1000-36SM-2G) Engine Driven Skid Pump 1000 GPM @ 16 Bar Coupled with FM Listed Stallion Engine. Suction and Discharge Pressure Gauges and Air Release Valve are included.</t>
  </si>
  <si>
    <t>LIFECO-UK-UL Listed Split Case (GMS 1000-36SM-2G) Engine Driven Skid Pump 1000 GPM @ 17 Bar Coupled with FM Listed Stallion Engine. Suction and Discharge Pressure Gauges and Air Release Valve are included.</t>
  </si>
  <si>
    <t>LIFECO-UK-UL Listed Split Case (GMS 1000-40SM) Engine Driven Skid Pump 1000 GPM @ 18 Bar Coupled with FM Listed Stallion Engine. Suction and Discharge Pressure Gauges and Air Release Valve are included.</t>
  </si>
  <si>
    <t>LIFECO-UK-UL Listed Split Case (GMS 1000-40SM) Engine Driven Skid Pump 1000 GPM @ 18.75 Bar Coupled with UL/FM Listed Engine. Suction and Discharge Pressure Gauges and Air Release Valve are included.</t>
  </si>
  <si>
    <t>LIFECO-UK-UL Listed Split Case (GMS 1250-30SM) Engine Driven Skid Pump 1250 GPM @ 6.48 Bar Coupled with UL Listed Stallion Engine. Suction and Discharge Pressure Gauges and Air Release Valve are included.</t>
  </si>
  <si>
    <t>LIFECO-UK-UL Listed Split Case (GMS 1250-30SM) Engine Driven Skid Pump 1250 GPM @ 7 Bar Coupled with UL Listed Stallion Engine. Suction and Discharge Pressure Gauges and Air Release Valve are included.</t>
  </si>
  <si>
    <t>LIFECO-UK-UL Listed Split Case (GMS 1250-30SM) Engine Driven Skid Pump 1250 GPM @ 8 Bar Coupled with UL Listed Stallion Engine. Suction and Discharge Pressure Gauges and Air Release Valve are included.</t>
  </si>
  <si>
    <t>LIFECO-UK-UL Listed Split Case (GMS 1250-29SM) Engine Driven Skid Pump 1250 GPM @ 9.45 Bar Coupled with UL Listed Stallion Engine. Suction and Discharge Pressure Gauges and Air Release Valve are included.</t>
  </si>
  <si>
    <t>LIFECO-UK-UL Listed Split Case (GMS 1250-29SM) Engine Driven Skid Pump 1250 GPM @ 10 Bar Coupled with UL Listed Stallion Engine. Suction and Discharge Pressure Gauges and Air Release Valve are included.</t>
  </si>
  <si>
    <t>LIFECO-UK-UL Listed Split Case (GMS 1250-29SM) Engine Driven Skid Pump 1250 GPM @ 11 Bar Coupled with UL Listed Stallion Engine. Suction and Discharge Pressure Gauges and Air Release Valve are included.</t>
  </si>
  <si>
    <t>LIFECO-UK-UL Listed Split Case (GMS 1250-29SM) Engine Driven Skid Pump 1250 GPM @ 12.21 Bar Coupled with UL Listed Stallion Engine. Suction and Discharge Pressure Gauges and Air Release Valve are included.</t>
  </si>
  <si>
    <t>LIFECO-UK-UL Listed Split Case (GMS 1250-36SM-2G) Engine Driven Skid Pump 1250 GPM @ 13 Bar Coupled with UL Listed Stallion Engine. Suction and Discharge Pressure Gauges and Air Release Valve are included.</t>
  </si>
  <si>
    <t>LIFECO-UK-UL Listed Split Case (GMS 1250-36SM-2G) Engine Driven Skid Pump 1250 GPM @ 14 Bar Coupled with UL Listed Stallion Engine. Suction and Discharge Pressure Gauges and Air Release Valve are included.</t>
  </si>
  <si>
    <t>LIFECO-UK-UL Listed Split Case (GMS 1250-36SM-2G) Engine Driven Skid Pump 1250 GPM @ 15 Bar Coupled with UL Listed Stallion Engine. Suction and Discharge Pressure Gauges and Air Release Valve are included.</t>
  </si>
  <si>
    <t>LIFECO-UK-UL Listed Split Case (GMS 1250-36SM-2G) Engine Driven Skid Pump 1250 GPM @ 16 Bar Coupled with FM Listed Stallion Engine. Suction and Discharge Pressure Gauges and Air Release Valve are included.</t>
  </si>
  <si>
    <t>LIFECO-UK-UL Listed Split Case (GMS 1250-36SM-2G) Engine Driven Skid Pump 1250 GPM @ 17 Bar Coupled with UL/FM Listed Engine. Suction and Discharge Pressure Gauges and Air Release Valve are included.</t>
  </si>
  <si>
    <t>LIFECO-UK-UL Listed Split Case (GMS 1250-36SM-2G) Engine Driven Skid Pump 1250 GPM @ 18 Bar Coupled with UL Listed Engine. Suction and Discharge Pressure Gauges and Air Release Valve are included.</t>
  </si>
  <si>
    <t>LIFECO-UK-UL Listed Split Case (GMS 1250-36SM-2G) Engine Driven Skid Pump 1250 GPM @ 19 Bar Coupled with UL Listed Engine. Suction and Discharge Pressure Gauges and Air Release Valve are included.</t>
  </si>
  <si>
    <t>LIFECO-UK-UL Listed Split Case (GMS 1500-30SM) Engine Driven Skid Pump 1500 GPM @ 6.07 Bar Coupled with UL Listed Stallion Engine. Suction and Discharge Pressure Gauges and Air Release Valve are included.</t>
  </si>
  <si>
    <t>LIFECO-UK-UL Listed Split Case (GMS 1500-30SM) Engine Driven Skid Pump 1500 GPM @ 7 Bar Coupled with UL Listed Stallion Engine. Suction and Discharge Pressure Gauges and Air Release Valve are included.</t>
  </si>
  <si>
    <t>LIFECO-UK-UL Listed Split Case (GMS 1500-30SM) Engine Driven Skid Pump 1500 GPM @ 8 Bar Coupled with UL Listed Stallion Engine. Suction and Discharge Pressure Gauges and Air Release Valve are included.</t>
  </si>
  <si>
    <t>LIFECO-UK-UL Listed Split Case (GMS 1500-30SM) Engine Driven Skid Pump 1500 GPM @ 9 Bar Coupled with UL Listed Stallion Engine. Suction and Discharge Pressure Gauges and Air Release Valve are included.</t>
  </si>
  <si>
    <t>LIFECO-UK-UL Listed Split Case (GMS 1500-30SM) Engine Driven Skid Pump 1500 GPM @ 10 Bar Coupled with UL Listed Stallion Engine. Suction and Discharge Pressure Gauges and Air Release Valve are included.</t>
  </si>
  <si>
    <t>LIFECO-UK-UL Listed Split Case (GMS 1500-36SM) Engine Driven Skid Pump 1500 GPM @ 11 Bar Coupled with UL Listed Stallion Engine. Suction and Discharge Pressure Gauges and Air Release Valve are included.</t>
  </si>
  <si>
    <t>LIFECO-UK-UL Listed Split Case (GMS 1500-36SM) Engine Driven Skid Pump 1500 GPM @ 12 Bar Coupled with UL Listed Stallion Engine. Suction and Discharge Pressure Gauges and Air Release Valve are included.</t>
  </si>
  <si>
    <t>LIFECO-UK-UL Listed Split Case (GMS 1500-36SM) Engine Driven Skid Pump 1500 GPM @ 13 Bar Coupled with FM Listed Stallion Engine. Suction and Discharge Pressure Gauges and Air Release Valve are included.</t>
  </si>
  <si>
    <t>LIFECO-UK-UL Listed Split Case (GMS 1500-36SM) Engine Driven Skid Pump 1500 GPM @ 14 Bar Coupled with UL/FM Listed Engine. Suction and Discharge Pressure Gauges and Air Release Valve are included.</t>
  </si>
  <si>
    <t>LIFECO-UK-UL Listed Split Case (GMS 1500-36SM) Engine Driven Skid Pump 1500 GPM @ 15 Bar Coupled with UL Listed Engine. Suction and Discharge Pressure Gauges and Air Release Valve are included.</t>
  </si>
  <si>
    <t>LIFECO-UK-UL Listed Split Case (GMS 1500-36SM) Engine Driven Skid Pump 1500 GPM @ 16 Bar Coupled with UL Listed Engine. Suction and Discharge Pressure Gauges and Air Release Valve are included.</t>
  </si>
  <si>
    <t>LIFECO-UK-UL Listed Split Case (GMS 1500-61SL5-2G) Engine Driven Skid Pump 1500 GPM @ 6.83 Bar Coupled with UL Listed Stallion Engine. Suction and Discharge Pressure Gauges and Air Release Valve are included.</t>
  </si>
  <si>
    <t>LIFECO-UK-UL Listed Split Case (GMS 1500-61SL5-2G) Engine Driven Skid Pump 1500 GPM @ 7 Bar Coupled with UL Listed Stallion Engine. Suction and Discharge Pressure Gauges and Air Release Valve are included.</t>
  </si>
  <si>
    <t>LIFECO-UK-UL Listed Split Case (GMS 1500-61SL5-2G) Engine Driven Skid Pump 1500 GPM @ 8 Bar Coupled with UL Listed Stallion Engine. Suction and Discharge Pressure Gauges and Air Release Valve are included.</t>
  </si>
  <si>
    <t>LIFECO-UK-UL Listed Split Case (GMS 1500-61SL5-2G) Engine Driven Skid Pump 1500 GPM @ 9 Bar Coupled with UL Listed Stallion Engine. Suction and Discharge Pressure Gauges and Air Release Valve are included.</t>
  </si>
  <si>
    <t>LIFECO-UK-UL Listed Split Case (GMS 1500-61SL5-2G) Engine Driven Skid Pump 1500 GPM @ 10 Bar Coupled with UL Listed Stallion Engine. Suction and Discharge Pressure Gauges and Air Release Valve are included.</t>
  </si>
  <si>
    <t>LIFECO-UK-UL Listed Split Case (GMS 1500-61SL5-2G) Engine Driven Skid Pump 1500 GPM @ 11 Bar Coupled with UL Listed Stallion Engine. Suction and Discharge Pressure Gauges and Air Release Valve are included.</t>
  </si>
  <si>
    <t>LIFECO-UK-UL Listed Split Case (GMS 1500-61SL5-2G) Engine Driven Skid Pump 1500 GPM @ 11.31 Bar Coupled with UL Listed Stallion Engine. Suction and Discharge Pressure Gauges and Air Release Valve are included.</t>
  </si>
  <si>
    <t>LIFECO-UK-UL Listed Split Case (GMS 2000-29SM-2G) Engine Driven Skid Pump 2000 GPM @ 6.55 Bar Coupled with UL Listed Stallion Engine. Suction and Discharge Pressure Gauges and Air Release Valve are included.</t>
  </si>
  <si>
    <t>LIFECO-UK-UL Listed Split Case (GMS 2000-29SM-2G) Engine Driven Skid Pump 2000 GPM @ 7 Bar Coupled with UL Listed Stallion Engine. Suction and Discharge Pressure Gauges and Air Release Valve are included.</t>
  </si>
  <si>
    <t>LIFECO-UK-UL Listed Split Case (GMS 2000-29SM-2G) Engine Driven Skid Pump 2000 GPM @ 8 Bar Coupled with UL Listed Stallion Engine. Suction and Discharge Pressure Gauges and Air Release Valve are included.</t>
  </si>
  <si>
    <t>LIFECO-UK-UL Listed Split Case (GMS 2000-29SM-2G) Engine Driven Skid Pump 2000 GPM @ 9 Bar Coupled with UL Listed Stallion Engine. Suction and Discharge Pressure Gauges and Air Release Valve are included.</t>
  </si>
  <si>
    <t>LIFECO-UK-UL Listed Split Case (GMS 2000-29SM-2G) Engine Driven Skid Pump 2000 GPM @ 10 Bar Coupled with FM Listed Stallion Engine. Suction and Discharge Pressure Gauges and Air Release Valve are included.</t>
  </si>
  <si>
    <t>LIFECO-UK-UL Listed Split Case (GMS 2000-29SM-2G) Engine Driven Skid Pump 2000 GPM @ 10.2 Bar Coupled with UL/FM Listed Engine. Suction and Discharge Pressure Gauges and Air Release Valve are included.</t>
  </si>
  <si>
    <t>LIFECO-UK-UL Listed Split Case (GMS 2000-61SL5-2G) Engine Driven Skid Pump 2000 GPM @ 6.48 Bar Coupled with UL Listed Stallion Engine. Suction and Discharge Pressure Gauges and Air Release Valve are included.</t>
  </si>
  <si>
    <t>LIFECO-UK-UL Listed Split Case (GMS 2000-61SL5-2G) Engine Driven Skid Pump 2000 GPM @ 7 Bar Coupled with UL Listed Stallion Engine. Suction and Discharge Pressure Gauges and Air Release Valve are included.</t>
  </si>
  <si>
    <t>LIFECO-UK-UL Listed Split Case (GMS 2000-61SL5-2G) Engine Driven Skid Pump 2000 GPM @ 8 Bar Coupled with UL Listed Stallion Engine. Suction and Discharge Pressure Gauges and Air Release Valve are included.</t>
  </si>
  <si>
    <t>LIFECO-UK-UL Listed Split Case (GMS 2000-61SL5-2G) Engine Driven Skid Pump 2000 GPM @ 9 Bar Coupled with UL Listed Stallion Engine. Suction and Discharge Pressure Gauges and Air Release Valve are included.</t>
  </si>
  <si>
    <t>LIFECO-UK-UL Listed Split Case (GMS 2000-61SL5-2G) Engine Driven Skid Pump 2000 GPM @ 10 Bar Coupled with UL Listed Stallion Engine. Suction and Discharge Pressure Gauges and Air Release Valve are included.</t>
  </si>
  <si>
    <t>LIFECO-UK-UL Listed Split Case (GMS 2000-61SL5-2G) Engine Driven Skid Pump 2000 GPM @ 11 Bar Coupled with UL Listed Stallion Engine. Suction and Discharge Pressure Gauges and Air Release Valve are included.</t>
  </si>
  <si>
    <t>LIFECO-UK-UL Listed Split Case (GMS 2000-61SL5-2G) Engine Driven Skid Pump 2000 GPM @ 11.45 Bar Coupled with UL Listed Stallion Engine. Suction and Discharge Pressure Gauges and Air Release Valve are included.</t>
  </si>
  <si>
    <t>LIFECO-UK-UL Listed Split Case (GMS 2000-61SL6-2G) Engine Driven Skid Pump 2000 GPM @ 11.93 Bar Coupled with UL Listed Stallion Engine. Suction and Discharge Pressure Gauges and Air Release Valve are included.</t>
  </si>
  <si>
    <t>LIFECO-UK-UL Listed Split Case (GMS 2500-29SM-2G) Engine Driven Skid Pump 2500 GPM @ 6.13 Bar Coupled with UL Listed Stallion Engine. Suction and Discharge Pressure Gauges and Air Release Valve are included.</t>
  </si>
  <si>
    <t>LIFECO-UK-UL Listed Split Case (GMS 2500-29SM-2G) Engine Driven Skid Pump 2500 GPM @ 7 Bar Coupled with UL Listed Stallion Engine. Suction and Discharge Pressure Gauges and Air Release Valve are included.</t>
  </si>
  <si>
    <t>LIFECO-UK-UL Listed Split Case (GMS 2500-29SM-2G) Engine Driven Skid Pump 2500 GPM @ 8 Bar Coupled with UL Listed Stallion Engine. Suction and Discharge Pressure Gauges and Air Release Valve are included.</t>
  </si>
  <si>
    <t>LIFECO-UK-UL Listed Split Case (GMS 2500-29SM-2G) Engine Driven Skid Pump 2500 GPM @ 9 Bar Coupled with FM Listed Stallion Engine. Suction and Discharge Pressure Gauges and Air Release Valve are included.</t>
  </si>
  <si>
    <t>LIFECO-UK-UL Listed Split Case (GMS 2500-29SM-2G) Engine Driven Skid Pump 2500 GPM @ 9.5 Bar Coupled with UL/FM Listed Engine. Suction and Discharge Pressure Gauges and Air Release Valve are included.</t>
  </si>
  <si>
    <t>LIFECO-UK-UL Listed Split Case (GMS 2500-61SL5-2G) Engine Driven Skid Pump 2500 GPM @ 6.14 Bar Coupled with UL Listed Stallion Engine. Suction and Discharge Pressure Gauges and Air Release Valve are included.</t>
  </si>
  <si>
    <t>LIFECO-UK-UL Listed Split Case (GMS 2500-61SL5-2G) Engine Driven Skid Pump 2500 GPM @ 7 Bar Coupled with UL Listed Stallion Engine. Suction and Discharge Pressure Gauges and Air Release Valve are included.</t>
  </si>
  <si>
    <t>LIFECO-UK-UL Listed Split Case (GMS 2500-61SL5-2G) Engine Driven Skid Pump 2500 GPM @ 8 Bar Coupled with UL Listed Stallion Engine. Suction and Discharge Pressure Gauges and Air Release Valve are included.</t>
  </si>
  <si>
    <t>LIFECO-UK-UL Listed Split Case (GMS 2500-61SL5-2G) Engine Driven Skid Pump 2500 GPM @ 9 Bar Coupled with UL Listed Stallion Engine. Suction and Discharge Pressure Gauges and Air Release Valve are included.</t>
  </si>
  <si>
    <t>LIFECO-UK-UL Listed Split Case (GMS 2500-61SL5-2G) Engine Driven Skid Pump 2500 GPM @ 10 Bar Coupled with UL Listed Stallion Engine. Suction and Discharge Pressure Gauges and Air Release Valve are included.</t>
  </si>
  <si>
    <t>LIFECO-UK-UL Listed Split Case (GMS 2500-61SL5-2G) Engine Driven Skid Pump 2500 GPM @ 11.17 Bar Coupled with UL Listed Stallion Engine. Suction and Discharge Pressure Gauges and Air Release Valve are included.</t>
  </si>
  <si>
    <t>LIFECO-UK-UL Listed Split Case (GMS 2500-61SL6-2G) Engine Driven Skid Pump 2500 GPM @ 11.72 Bar Coupled with UL Listed Stallion Engine. Suction and Discharge Pressure Gauges and Air Release Valve are included.</t>
  </si>
  <si>
    <t>LIFECO-UK-UL Listed Split Case (GMS 3000-61SL5-2G) Engine Driven Skid Pump 3000 GPM @ 7.17 Bar Coupled with UL Listed Stallion Engine. Suction and Discharge Pressure Gauges and Air Release Valve are included.</t>
  </si>
  <si>
    <t>LIFECO-UK-UL Listed Split Case (GMS 3000-61SL5-2G) Engine Driven Skid Pump 3000 GPM @ 8 Bar Coupled with UL Listed Stallion Engine. Suction and Discharge Pressure Gauges and Air Release Valve are included.</t>
  </si>
  <si>
    <t>LIFECO-UK-UL Listed Split Case (GMS 3000-61SL5-2G) Engine Driven Skid Pump 3000 GPM @ 9 Bar Coupled with UL Listed Stallion Engine. Suction and Discharge Pressure Gauges and Air Release Valve are included.</t>
  </si>
  <si>
    <t>LIFECO-UK-UL Listed Split Case (GMS 3000-61SL5-2G) Engine Driven Skid Pump 3000 GPM @ 10 Bar Coupled with UL Listed Stallion Engine. Suction and Discharge Pressure Gauges and Air Release Valve are included.</t>
  </si>
  <si>
    <t>LIFECO-UK-UL Listed Split Case (GMS 3000-61SL5-2G) Engine Driven Skid Pump 3000 GPM @ 10.82 Bar Coupled with UL Listed Stallion Engine. Suction and Discharge Pressure Gauges and Air Release Valve are included.</t>
  </si>
  <si>
    <t>LIFECO-UK-UL Listed Split Case (GMS 3000-61SL6-2G) Engine Driven Skid Pump 3000 GPM @ 11.31 Bar Coupled with UL Listed Stallion Engine. Suction and Discharge Pressure Gauges and Air Release Valve are included.</t>
  </si>
  <si>
    <t>LIFECO-UK-UL Listed Split Case (GMS 3500-61SL5-2G) Engine Driven Skid Pump 3500 GPM @ 7.1 Bar Coupled with FM Listed Stallion Engine. Suction and Discharge Pressure Gauges and Air Release Valve are included.</t>
  </si>
  <si>
    <t>LIFECO-UK-UL Listed Split Case (GMS 3500-61SL5-2G) Engine Driven Skid Pump 3500 GPM @ 8 Bar Coupled with UL Listed Stallion Engine. Suction and Discharge Pressure Gauges and Air Release Valve are included.</t>
  </si>
  <si>
    <t>LIFECO-UK-UL Listed Split Case (GMS 3500-61SL5-2G) Engine Driven Skid Pump 3500 GPM @ 9 Bar Coupled with UL Listed Stallion Engine. Suction and Discharge Pressure Gauges and Air Release Valve are included.</t>
  </si>
  <si>
    <t>LIFECO-UK-UL Listed Split Case (GMS 3500-61SL5-2G) Engine Driven Skid Pump 3500 GPM @ 10 Bar Coupled with UL Listed Stallion Engine. Suction and Discharge Pressure Gauges and Air Release Valve are included.</t>
  </si>
  <si>
    <t>LIFECO-UK-UL Listed Split Case (GMS 3500-61SL5-2G) Engine Driven Skid Pump 3500 GPM @ 10.2 Bar Coupled with UL Listed Stallion Engine. Suction and Discharge Pressure Gauges and Air Release Valve are included.</t>
  </si>
  <si>
    <t>LIFECO-UK-UL Listed Split Case (GMS 3500-61SL6-2G) Engine Driven Skid Pump 3500 GPM @ 10.76 Bar Coupled with UL Listed Stallion Engine. Suction and Discharge Pressure Gauges and Air Release Valve are included.</t>
  </si>
  <si>
    <t>LIFECO-UK-UL Listed Split Case (GMS 150-25SH) Electric Motor Driven Skid Pump 150 GPM @ 7.86 Bar Coupled with UL Listed ODP Motor. Suction and Discharge Pressure Gauges, Air Release Valve and Casing Relief Valve are included.</t>
  </si>
  <si>
    <t>LIFECO-UK-UL Listed Split Case (GMS 150-25SH) Electric Motor Driven Skid Pump 150 GPM @ 8 Bar Coupled with UL Listed ODP Motor. Suction and Discharge Pressure Gauges, Air Release Valve and Casing Relief Valve are included.</t>
  </si>
  <si>
    <t>LIFECO-UK-UL Listed Split Case (GMS 150-25SH) Electric Motor Driven Skid Pump 150 GPM @ 9 Bar Coupled with UL Listed ODP Motor. Suction and Discharge Pressure Gauges, Air Release Valve and Casing Relief Valve are included.</t>
  </si>
  <si>
    <t>LIFECO-UK-UL Listed Split Case (GMS 150-25SH) Electric Motor Driven Skid Pump 150 GPM @ 10 Bar Coupled with UL Listed ODP Motor. Suction and Discharge Pressure Gauges, Air Release Valve and Casing Relief Valve are included.</t>
  </si>
  <si>
    <t>LIFECO-UK-UL Listed Split Case (GMS 150-25SH) Electric Motor Driven Skid Pump 150 GPM @ 11 Bar Coupled with UL Listed ODP Motor. Suction and Discharge Pressure Gauges, Air Release Valve and Casing Relief Valve are included.</t>
  </si>
  <si>
    <t>LIFECO-UK-UL Listed Split Case (GMS 150-25SH) Electric Motor Driven Skid Pump 150 GPM @ 12 Bar Coupled with UL Listed ODP Motor. Suction and Discharge Pressure Gauges, Air Release Valve and Casing Relief Valve are included.</t>
  </si>
  <si>
    <t>LIFECO-UK-UL Listed Split Case (GMS 150-25SH) Electric Motor Driven Skid Pump 150 GPM @ 13 Bar Coupled with UL Listed ODP Motor. Suction and Discharge Pressure Gauges, Air Release Valve and Casing Relief Valve are included.</t>
  </si>
  <si>
    <t>LIFECO-UK-UL Listed Split Case (GMS 150-25SH) Electric Motor Driven Skid Pump 150 GPM @ 14.34 Bar Coupled with UL Listed ODP Motor. Suction and Discharge Pressure Gauges, Air Release Valve and Casing Relief Valve are included.</t>
  </si>
  <si>
    <t>LIFECO-UK-UL Listed Split Case (GMS 150-SN31SH) Electric Motor Driven Skid Pump 150 GPM @ 15.58 Bar Coupled with UL Listed ODP Motor. Suction and Discharge Pressure Gauges, Air Release Valve and Casing Relief Valve are included.</t>
  </si>
  <si>
    <t>LIFECO-UK-UL Listed Split Case (GMS 150-SN31SH) Electric Motor Driven Skid Pump 150 GPM @ 16 Bar Coupled with UL Listed ODP Motor. Suction and Discharge Pressure Gauges, Air Release Valve and Casing Relief Valve are included.</t>
  </si>
  <si>
    <t>LIFECO-UK-UL Listed Split Case (GMS 150-SN31SH) Electric Motor Driven Skid Pump 150 GPM @ 17 Bar Coupled with UL Listed ODP Motor. Suction and Discharge Pressure Gauges, Air Release Valve and Casing Relief Valve are included.</t>
  </si>
  <si>
    <t>LIFECO-UK-UL Listed Split Case (GMS 150-SN31SH) Electric Motor Driven Skid Pump 150 GPM @ 18 Bar Coupled with UL Listed ODP Motor. Suction and Discharge Pressure Gauges, Air Release Valve and Casing Relief Valve are included.</t>
  </si>
  <si>
    <t>LIFECO-UK-UL Listed Split Case (GMS 150-SN31SH) Electric Motor Driven Skid Pump 150 GPM @ 19 Bar Coupled with UL Listed ODP Motor. Suction and Discharge Pressure Gauges, Air Release Valve and Casing Relief Valve are included.</t>
  </si>
  <si>
    <t>LIFECO-UK-UL Listed Split Case (GMS 150-SN31SH) Electric Motor Driven Skid Pump 150 GPM @ 20 Bar Coupled with UL Listed ODP Motor. Suction and Discharge Pressure Gauges, Air Release Valve and Casing Relief Valve are included.</t>
  </si>
  <si>
    <t>LIFECO-UK-UL Listed Split Case (GMS 200-25SH) Electric Motor Driven Skid Pump 200 GPM @ 7.86 Bar Coupled with UL Listed ODP Motor. Suction and Discharge Pressure Gauges, Air Release Valve and Casing Relief Valve are included.</t>
  </si>
  <si>
    <t>LIFECO-UK-UL Listed Split Case (GMS 200-25SH) Electric Motor Driven Skid Pump 200 GPM @ 8 Bar Coupled with UL Listed ODP Motor. Suction and Discharge Pressure Gauges, Air Release Valve and Casing Relief Valve are included.</t>
  </si>
  <si>
    <t>LIFECO-UK-UL Listed Split Case (GMS 200-25SH) Electric Motor Driven Skid Pump 200 GPM @ 9 Bar Coupled with UL Listed ODP Motor. Suction and Discharge Pressure Gauges, Air Release Valve and Casing Relief Valve are included.</t>
  </si>
  <si>
    <t>LIFECO-UK-UL Listed Split Case (GMS 200-25SH) Electric Motor Driven Skid Pump 200 GPM @ 10 Bar Coupled with UL Listed ODP Motor. Suction and Discharge Pressure Gauges, Air Release Valve and Casing Relief Valve are included.</t>
  </si>
  <si>
    <t>LIFECO-UK-UL Listed Split Case (GMS 200-25SH) Electric Motor Driven Skid Pump 200 GPM @ 11 Bar Coupled with UL Listed ODP Motor. Suction and Discharge Pressure Gauges, Air Release Valve and Casing Relief Valve are included.</t>
  </si>
  <si>
    <t>LIFECO-UK-UL Listed Split Case (GMS 200-25SH) Electric Motor Driven Skid Pump 200 GPM @ 12 Bar Coupled with UL Listed ODP Motor. Suction and Discharge Pressure Gauges, Air Release Valve and Casing Relief Valve are included.</t>
  </si>
  <si>
    <t>LIFECO-UK-UL Listed Split Case (GMS 200-25SH) Electric Motor Driven Skid Pump 200 GPM @ 13 Bar Coupled with UL Listed ODP Motor. Suction and Discharge Pressure Gauges, Air Release Valve and Casing Relief Valve are included.</t>
  </si>
  <si>
    <t>LIFECO-UK-UL Listed Split Case (GMS 200-25SH) Electric Motor Driven Skid Pump 200 GPM @ 14.27 Bar Coupled with UL Listed ODP Motor. Suction and Discharge Pressure Gauges, Air Release Valve and Casing Relief Valve are included.</t>
  </si>
  <si>
    <t>LIFECO-UK-UL Listed Split Case (GMS 200-SN31SH) Electric Motor Driven Skid Pump 200 GPM @ 15.58 Bar Coupled with UL Listed ODP Motor. Suction and Discharge Pressure Gauges, Air Release Valve and Casing Relief Valve are included.</t>
  </si>
  <si>
    <t>LIFECO-UK-UL Listed Split Case (GMS 200-SN31SH) Electric Motor Driven Skid Pump 200 GPM @ 16 Bar Coupled with UL Listed ODP Motor. Suction and Discharge Pressure Gauges, Air Release Valve and Casing Relief Valve are included.</t>
  </si>
  <si>
    <t>LIFECO-UK-UL Listed Split Case (GMS 200-SN31SH) Electric Motor Driven Skid Pump 200 GPM @ 17 Bar Coupled with UL Listed ODP Motor. Suction and Discharge Pressure Gauges, Air Release Valve and Casing Relief Valve are included.</t>
  </si>
  <si>
    <t>LIFECO-UK-UL Listed Split Case (GMS 200-SN31SH) Electric Motor Driven Skid Pump 200 GPM @ 18 Bar Coupled with UL Listed ODP Motor. Suction and Discharge Pressure Gauges, Air Release Valve and Casing Relief Valve are included.</t>
  </si>
  <si>
    <t>LIFECO-UK-UL Listed Split Case (GMS 200-SN31SH) Electric Motor Driven Skid Pump 200 GPM @ 19 Bar Coupled with UL Listed ODP Motor. Suction and Discharge Pressure Gauges, Air Release Valve and Casing Relief Valve are included.</t>
  </si>
  <si>
    <t>LIFECO-UK-UL Listed Split Case (GMS 200-SN31SH) Electric Motor Driven Skid Pump 200 GPM @ 20 Bar Coupled with UL Listed ODP Motor. Suction and Discharge Pressure Gauges, Air Release Valve and Casing Relief Valve are included.</t>
  </si>
  <si>
    <t>LIFECO-UK-UL Listed Split Case (GMS 250-25SH) Electric Motor Driven Skid Pump 250 GPM @ 7.86 Bar Coupled with UL Listed ODP Motor. Suction and Discharge Pressure Gauges, Air Release Valve and Casing Relief Valve are included.</t>
  </si>
  <si>
    <t>LIFECO-UK-UL Listed Split Case (GMS 250-25SH) Electric Motor Driven Skid Pump 250 GPM @ 8 Bar Coupled with UL Listed ODP Motor. Suction and Discharge Pressure Gauges, Air Release Valve and Casing Relief Valve are included.</t>
  </si>
  <si>
    <t>LIFECO-UK-UL Listed Split Case (GMS 250-25SH) Electric Motor Driven Skid Pump 250 GPM @ 9 Bar Coupled with UL Listed ODP Motor. Suction and Discharge Pressure Gauges, Air Release Valve and Casing Relief Valve are included.</t>
  </si>
  <si>
    <t>LIFECO-UK-UL Listed Split Case (GMS 250-25SH) Electric Motor Driven Skid Pump 250 GPM @ 10 Bar Coupled with UL Listed ODP Motor. Suction and Discharge Pressure Gauges, Air Release Valve and Casing Relief Valve are included.</t>
  </si>
  <si>
    <t>LIFECO-UK-UL Listed Split Case (GMS 250-25SH) Electric Motor Driven Skid Pump 250 GPM @ 11 Bar Coupled with UL Listed ODP Motor. Suction and Discharge Pressure Gauges, Air Release Valve and Casing Relief Valve are included.</t>
  </si>
  <si>
    <t>LIFECO-UK-UL Listed Split Case (GMS 250-25SH) Electric Motor Driven Skid Pump 250 GPM @ 12 Bar Coupled with UL Listed ODP Motor. Suction and Discharge Pressure Gauges, Air Release Valve and Casing Relief Valve are included.</t>
  </si>
  <si>
    <t>LIFECO-UK-UL Listed Split Case (GMS 250-25SH) Electric Motor Driven Skid Pump 250 GPM @ 13 Bar Coupled with UL Listed ODP Motor. Suction and Discharge Pressure Gauges, Air Release Valve and Casing Relief Valve are included.</t>
  </si>
  <si>
    <t>LIFECO-UK-UL Listed Split Case (GMS 250-25SH) Electric Motor Driven Skid Pump 250 GPM @ 14.27 Bar Coupled with UL Listed ODP Motor. Suction and Discharge Pressure Gauges, Air Release Valve and Casing Relief Valve are included.</t>
  </si>
  <si>
    <t>LIFECO-UK-UL Listed Split Case (GMS 250-SN31SH) Electric Motor Driven Skid Pump 250 GPM @ 15.59 Bar Coupled with UL Listed ODP Motor. Suction and Discharge Pressure Gauges, Air Release Valve and Casing Relief Valve are included.</t>
  </si>
  <si>
    <t>LIFECO-UK-UL Listed Split Case (GMS 250-SN31SH) Electric Motor Driven Skid Pump 250 GPM @ 16 Bar Coupled with UL Listed ODP Motor. Suction and Discharge Pressure Gauges, Air Release Valve and Casing Relief Valve are included.</t>
  </si>
  <si>
    <t>LIFECO-UK-UL Listed Split Case (GMS 250-SN31SH) Electric Motor Driven Skid Pump 250 GPM @ 17 Bar Coupled with UL Listed ODP Motor. Suction and Discharge Pressure Gauges, Air Release Valve and Casing Relief Valve are included.</t>
  </si>
  <si>
    <t>LIFECO-UK-UL Listed Split Case (GMS 250-SN31SH) Electric Motor Driven Skid Pump 250 GPM @ 18 Bar Coupled with UL Listed ODP Motor. Suction and Discharge Pressure Gauges, Air Release Valve and Casing Relief Valve are included.</t>
  </si>
  <si>
    <t>LIFECO-UK-UL Listed Split Case (GMS 250-SN31SH) Electric Motor Driven Skid Pump 250 GPM @ 19 Bar Coupled with UL Listed ODP Motor. Suction and Discharge Pressure Gauges, Air Release Valve and Casing Relief Valve are included.</t>
  </si>
  <si>
    <t>LIFECO-UK-UL Listed Split Case (GMS 250-SN31SH) Electric Motor Driven Skid Pump 250 GPM @ 20 Bar Coupled with UL Listed ODP Motor. Suction and Discharge Pressure Gauges, Air Release Valve and Casing Relief Valve are included.</t>
  </si>
  <si>
    <t>LIFECO-UK-UL Listed Split Case (GMS 300-25SH) Electric Motor Driven Skid Pump 300 GPM @ 7.86 Bar Coupled with UL Listed ODP Motor. Suction and Discharge Pressure Gauges, Air Release Valve and Casing Relief Valve are included.</t>
  </si>
  <si>
    <t>LIFECO-UK-UL Listed Split Case (GMS 300-25SH) Electric Motor Driven Skid Pump 300 GPM @ 8 Bar Coupled with UL Listed ODP Motor. Suction and Discharge Pressure Gauges, Air Release Valve and Casing Relief Valve are included.</t>
  </si>
  <si>
    <t>LIFECO-UK-UL Listed Split Case (GMS 300-25SH) Electric Motor Driven Skid Pump 300 GPM @ 9 Bar Coupled with UL Listed ODP Motor. Suction and Discharge Pressure Gauges, Air Release Valve and Casing Relief Valve are included.</t>
  </si>
  <si>
    <t>LIFECO-UK-UL Listed Split Case (GMS 300-25SH) Electric Motor Driven Skid Pump 300 GPM @ 10 Bar Coupled with UL Listed ODP Motor. Suction and Discharge Pressure Gauges, Air Release Valve and Casing Relief Valve are included.</t>
  </si>
  <si>
    <t>LIFECO-UK-UL Listed Split Case (GMS 300-25SH) Electric Motor Driven Skid Pump 300 GPM @ 11 Bar Coupled with UL Listed ODP Motor. Suction and Discharge Pressure Gauges, Air Release Valve and Casing Relief Valve are included.</t>
  </si>
  <si>
    <t>LIFECO-UK-UL Listed Split Case (GMS 300-25SH) Electric Motor Driven Skid Pump 300 GPM @ 12 Bar Coupled with UL Listed ODP Motor. Suction and Discharge Pressure Gauges, Air Release Valve and Casing Relief Valve are included.</t>
  </si>
  <si>
    <t>LIFECO-UK-UL Listed Split Case (GMS 300-25SH) Electric Motor Driven Skid Pump 300 GPM @ 13 Bar Coupled with UL Listed ODP Motor. Suction and Discharge Pressure Gauges, Air Release Valve and Casing Relief Valve are included.</t>
  </si>
  <si>
    <t>LIFECO-UK-UL Listed Split Case (GMS 300-25SH) Electric Motor Driven Skid Pump 300 GPM @ 14.21 Bar Coupled with UL Listed ODP Motor. Suction and Discharge Pressure Gauges, Air Release Valve and Casing Relief Valve are included.</t>
  </si>
  <si>
    <t>LIFECO-UK-UL Listed Split Case (GMS 300-SN31SH) Electric Motor Driven Skid Pump 300 GPM @ 15.58 Bar Coupled with UL Listed ODP Motor. Suction and Discharge Pressure Gauges, Air Release Valve and Casing Relief Valve are included.</t>
  </si>
  <si>
    <t>LIFECO-UK-UL Listed Split Case (GMS 300-SN31SH) Electric Motor Driven Skid Pump 300 GPM @ 16 Bar Coupled with UL Listed ODP Motor. Suction and Discharge Pressure Gauges, Air Release Valve and Casing Relief Valve are included.</t>
  </si>
  <si>
    <t>LIFECO-UK-UL Listed Split Case (GMS 300-SN31SH) Electric Motor Driven Skid Pump 300 GPM @ 17 Bar Coupled with UL Listed ODP Motor. Suction and Discharge Pressure Gauges, Air Release Valve and Casing Relief Valve are included.</t>
  </si>
  <si>
    <t>LIFECO-UK-UL Listed Split Case (GMS 300-SN31SH) Electric Motor Driven Skid Pump 300 GPM @ 18 Bar Coupled with UL Listed ODP Motor. Suction and Discharge Pressure Gauges, Air Release Valve and Casing Relief Valve are included.</t>
  </si>
  <si>
    <t>LIFECO-UK-UL Listed Split Case (GMS 300-SN31SH) Electric Motor Driven Skid Pump 300 GPM @ 19 Bar Coupled with UL Listed ODP Motor. Suction and Discharge Pressure Gauges, Air Release Valve and Casing Relief Valve are included.</t>
  </si>
  <si>
    <t>LIFECO-UK-UL Listed Split Case (GMS 300-SN31SH) Electric Motor Driven Skid Pump 300 GPM @ 20 Bar Coupled with UL Listed ODP Motor. Suction and Discharge Pressure Gauges, Air Release Valve and Casing Relief Valve are included.</t>
  </si>
  <si>
    <t>LIFECO-UK-UL Listed Split Case (GMS 400-25SH) Electric Motor Driven Skid Pump 400 GPM @ 7.86 Bar Coupled with UL Listed ODP Motor. Suction and Discharge Pressure Gauges, Air Release Valve and Casing Relief Valve are included.</t>
  </si>
  <si>
    <t>LIFECO-UK-UL Listed Split Case (GMS 400-25SH) Electric Motor Driven Skid Pump 400 GPM @ 8 Bar Coupled with UL Listed ODP Motor. Suction and Discharge Pressure Gauges, Air Release Valve and Casing Relief Valve are included.</t>
  </si>
  <si>
    <t>LIFECO-UK-UL Listed Split Case (GMS 400-25SH) Electric Motor Driven Skid Pump 400 GPM @ 9 Bar Coupled with UL Listed ODP Motor. Suction and Discharge Pressure Gauges, Air Release Valve and Casing Relief Valve are included.</t>
  </si>
  <si>
    <t>LIFECO-UK-UL Listed Split Case (GMS 400-25SH) Electric Motor Driven Skid Pump 400 GPM @ 10 Bar Coupled with UL Listed ODP Motor. Suction and Discharge Pressure Gauges, Air Release Valve and Casing Relief Valve are included.</t>
  </si>
  <si>
    <t>LIFECO-UK-UL Listed Split Case (GMS 400-25SH) Electric Motor Driven Skid Pump 400 GPM @ 11 Bar Coupled with UL Listed ODP Motor. Suction and Discharge Pressure Gauges, Air Release Valve and Casing Relief Valve are included.</t>
  </si>
  <si>
    <t>LIFECO-UK-UL Listed Split Case (GMS 400-25SH) Electric Motor Driven Skid Pump 400 GPM @ 12 Bar Coupled with UL Listed ODP Motor. Suction and Discharge Pressure Gauges, Air Release Valve and Casing Relief Valve are included.</t>
  </si>
  <si>
    <t>LIFECO-UK-UL Listed Split Case (GMS 400-25SH) Electric Motor Driven Skid Pump 400 GPM @ 13 Bar Coupled with UL Listed ODP Motor. Suction and Discharge Pressure Gauges, Air Release Valve and Casing Relief Valve are included.</t>
  </si>
  <si>
    <t>LIFECO-UK-UL Listed Split Case (GMS 400-25SH) Electric Motor Driven Skid Pump 400 GPM @ 14.2 Bar Coupled with UL Listed ODP Motor. Suction and Discharge Pressure Gauges, Air Release Valve and Casing Relief Valve are included.</t>
  </si>
  <si>
    <t>LIFECO-UK-UL Listed Split Case (GMS 400-SN31SH) Electric Motor Driven Skid Pump 400 GPM @ 15.51 Bar Coupled with UL Listed ODP Motor. Suction and Discharge Pressure Gauges, Air Release Valve and Casing Relief Valve are included.</t>
  </si>
  <si>
    <t>LIFECO-UK-UL Listed Split Case (GMS 400-SN31SH) Electric Motor Driven Skid Pump 400 GPM @ 16 Bar Coupled with UL Listed ODP Motor. Suction and Discharge Pressure Gauges, Air Release Valve and Casing Relief Valve are included.</t>
  </si>
  <si>
    <t>LIFECO-UK-UL Listed Split Case (GMS 400-SN31SH) Electric Motor Driven Skid Pump 400 GPM @ 17 Bar Coupled with UL Listed ODP Motor. Suction and Discharge Pressure Gauges, Air Release Valve and Casing Relief Valve are included.</t>
  </si>
  <si>
    <t>LIFECO-UK-UL Listed Split Case (GMS 400-SN31SH) Electric Motor Driven Skid Pump 400 GPM @ 18 Bar Coupled with UL Listed ODP Motor. Suction and Discharge Pressure Gauges, Air Release Valve and Casing Relief Valve are included.</t>
  </si>
  <si>
    <t>LIFECO-UK-UL Listed Split Case (GMS 400-SN31SH) Electric Motor Driven Skid Pump 400 GPM @ 19 Bar Coupled with UL Listed ODP Motor. Suction and Discharge Pressure Gauges, Air Release Valve and Casing Relief Valve are included.</t>
  </si>
  <si>
    <t>LIFECO-UK-UL Listed Split Case (GMS 400-SN31SH) Electric Motor Driven Skid Pump 400 GPM @ 20 Bar Coupled with UL Listed ODP Motor. Suction and Discharge Pressure Gauges, Air Release Valve and Casing Relief Valve are included.</t>
  </si>
  <si>
    <t>LIFECO-UK-UL Listed Split Case (GMS 450-25SH) Electric Motor Driven Skid Pump 450 GPM @ 7.86 Bar Coupled with UL Listed ODP Motor. Suction and Discharge Pressure Gauges, Air Release Valve and Casing Relief Valve are included.</t>
  </si>
  <si>
    <t>LIFECO-UK-UL Listed Split Case (GMS 450-25SH) Electric Motor Driven Skid Pump 450 GPM @ 8 Bar Coupled with UL Listed ODP Motor. Suction and Discharge Pressure Gauges, Air Release Valve and Casing Relief Valve are included.</t>
  </si>
  <si>
    <t>LIFECO-UK-UL Listed Split Case (GMS 450-25SH) Electric Motor Driven Skid Pump 450 GPM @ 9 Bar Coupled with UL Listed ODP Motor. Suction and Discharge Pressure Gauges, Air Release Valve and Casing Relief Valve are included.</t>
  </si>
  <si>
    <t>LIFECO-UK-UL Listed Split Case (GMS 450-25SH) Electric Motor Driven Skid Pump 450 GPM @ 10 Bar Coupled with UL Listed ODP Motor. Suction and Discharge Pressure Gauges, Air Release Valve and Casing Relief Valve are included.</t>
  </si>
  <si>
    <t>LIFECO-UK-UL Listed Split Case (GMS 450-25SH) Electric Motor Driven Skid Pump 450 GPM @ 11 Bar Coupled with UL Listed ODP Motor. Suction and Discharge Pressure Gauges, Air Release Valve and Casing Relief Valve are included.</t>
  </si>
  <si>
    <t>LIFECO-UK-UL Listed Split Case (GMS 450-25SH) Electric Motor Driven Skid Pump 450 GPM @ 12 Bar Coupled with UL Listed ODP Motor. Suction and Discharge Pressure Gauges, Air Release Valve and Casing Relief Valve are included.</t>
  </si>
  <si>
    <t>LIFECO-UK-UL Listed Split Case (GMS 450-25SH) Electric Motor Driven Skid Pump 450 GPM @ 13 Bar Coupled with UL Listed ODP Motor. Suction and Discharge Pressure Gauges, Air Release Valve and Casing Relief Valve are included.</t>
  </si>
  <si>
    <t>LIFECO-UK-UL Listed Split Case (GMS 450-25SH) Electric Motor Driven Skid Pump 450 GPM @ 14.2 Bar Coupled with UL Listed ODP Motor. Suction and Discharge Pressure Gauges, Air Release Valve and Casing Relief Valve are included.</t>
  </si>
  <si>
    <t>LIFECO-UK-UL Listed Split Case (GMS 450-SN31SH) Electric Motor Driven Skid Pump 450 GPM @ 15.4 Bar Coupled with UL Listed ODP Motor. Suction and Discharge Pressure Gauges, Air Release Valve and Casing Relief Valve are included.</t>
  </si>
  <si>
    <t>LIFECO-UK-UL Listed Split Case (GMS 450-SN31SH) Electric Motor Driven Skid Pump 450 GPM @ 16 Bar Coupled with UL Listed ODP Motor. Suction and Discharge Pressure Gauges, Air Release Valve and Casing Relief Valve are included.</t>
  </si>
  <si>
    <t>LIFECO-UK-UL Listed Split Case (GMS 450-SN31SH) Electric Motor Driven Skid Pump 450 GPM @ 17 Bar Coupled with UL Listed ODP Motor. Suction and Discharge Pressure Gauges, Air Release Valve and Casing Relief Valve are included.</t>
  </si>
  <si>
    <t>LIFECO-UK-UL Listed Split Case (GMS 450-SN31SH) Electric Motor Driven Skid Pump 450 GPM @ 18 Bar Coupled with UL Listed ODP Motor. Suction and Discharge Pressure Gauges, Air Release Valve and Casing Relief Valve are included.</t>
  </si>
  <si>
    <t>LIFECO-UK-UL Listed Split Case (GMS 450-SN31SH) Electric Motor Driven Skid Pump 450 GPM @ 19 Bar Coupled with UL Listed ODP Motor. Suction and Discharge Pressure Gauges, Air Release Valve and Casing Relief Valve are included.</t>
  </si>
  <si>
    <t>LIFECO-UK-UL Listed Split Case (GMS 450-SN31SH) Electric Motor Driven Skid Pump 450 GPM @ 20 Bar Coupled with UL Listed ODP Motor. Suction and Discharge Pressure Gauges, Air Release Valve and Casing Relief Valve are included.</t>
  </si>
  <si>
    <t>LIFECO-UK-UL Listed Split Case (GMS 500-25SH) Electric Motor Driven Skid Pump 500 GPM @ 7.79 Bar Coupled with UL Listed ODP Motor. Suction and Discharge Pressure Gauges, Air Release Valve and Casing Relief Valve are included.</t>
  </si>
  <si>
    <t>LIFECO-UK-UL Listed Split Case (GMS 500-25SH) Electric Motor Driven Skid Pump 500 GPM @ 9 Bar Coupled with UL Listed ODP Motor. Suction and Discharge Pressure Gauges, Air Release Valve and Casing Relief Valve are included.</t>
  </si>
  <si>
    <t>LIFECO-UK-UL Listed Split Case (GMS 500-25SH) Electric Motor Driven Skid Pump 500 GPM @ 10 Bar Coupled with UL Listed ODP Motor. Suction and Discharge Pressure Gauges, Air Release Valve and Casing Relief Valve are included.</t>
  </si>
  <si>
    <t>LIFECO-UK-UL Listed Split Case (GMS 500-25SH) Electric Motor Driven Skid Pump 500 GPM @ 11 Bar Coupled with UL Listed ODP Motor. Suction and Discharge Pressure Gauges, Air Release Valve and Casing Relief Valve are included.</t>
  </si>
  <si>
    <t>LIFECO-UK-UL Listed Split Case (GMS 500-25SH) Electric Motor Driven Skid Pump 500 GPM @ 12 Bar Coupled with UL Listed ODP Motor. Suction and Discharge Pressure Gauges, Air Release Valve and Casing Relief Valve are included.</t>
  </si>
  <si>
    <t>LIFECO-UK-UL Listed Split Case (GMS 500-25SH) Electric Motor Driven Skid Pump 500 GPM @ 13 Bar Coupled with UL Listed ODP Motor. Suction and Discharge Pressure Gauges, Air Release Valve and Casing Relief Valve are included.</t>
  </si>
  <si>
    <t>LIFECO-UK-UL Listed Split Case (GMS 500-25SH) Electric Motor Driven Skid Pump 500 GPM @ 14.13 Bar Coupled with UL Listed ODP Motor. Suction and Discharge Pressure Gauges, Air Release Valve and Casing Relief Valve are included.</t>
  </si>
  <si>
    <t>LIFECO-UK-UL Listed Split Case (GMS 500-25SH) Electric Motor Driven Skid Pump 500 GPM @ 14.96 Bar Coupled with UL Listed ODP Motor. Suction and Discharge Pressure Gauges, Air Release Valve and Casing Relief Valve are included.</t>
  </si>
  <si>
    <t>LIFECO-UK-UL Listed Split Case (GMS 500-SN31SH) Electric Motor Driven Skid Pump 500 GPM @ 15.44 Bar Coupled with UL Listed ODP Motor. Suction and Discharge Pressure Gauges, Air Release Valve and Casing Relief Valve are included.</t>
  </si>
  <si>
    <t>LIFECO-UK-UL Listed Split Case (GMS 500-SN31SH) Electric Motor Driven Skid Pump 500 GPM @ 16 Bar Coupled with UL Listed ODP Motor. Suction and Discharge Pressure Gauges, Air Release Valve and Casing Relief Valve are included.</t>
  </si>
  <si>
    <t>LIFECO-UK-UL Listed Split Case (GMS 500-SN31SH) Electric Motor Driven Skid Pump 500 GPM @ 17 Bar Coupled with UL Listed ODP Motor. Suction and Discharge Pressure Gauges, Air Release Valve and Casing Relief Valve are included.</t>
  </si>
  <si>
    <t>LIFECO-UK-UL Listed Split Case (GMS 500-SN31SH) Electric Motor Driven Skid Pump 500 GPM @ 18 Bar Coupled with UL Listed ODP Motor. Suction and Discharge Pressure Gauges, Air Release Valve and Casing Relief Valve are included.</t>
  </si>
  <si>
    <t>LIFECO-UK-UL Listed Split Case (GMS 500-SN31SH) Electric Motor Driven Skid Pump 500 GPM @ 19 Bar Coupled with UL Listed ODP Motor. Suction and Discharge Pressure Gauges, Air Release Valve and Casing Relief Valve are included.</t>
  </si>
  <si>
    <t>LIFECO-UK-UL Listed Split Case (GMS 500-SN31SH) Electric Motor Driven Skid Pump 500 GPM @ 20 Bar Coupled with UL Listed ODP Motor. Suction and Discharge Pressure Gauges, Air Release Valve and Casing Relief Valve are included.</t>
  </si>
  <si>
    <t>LIFECO-UK-UL Listed Split Case (GMS 750-25SH) Electric Motor Driven Skid Pump 750 GPM @ 7.31 Bar Coupled with UL Listed ODP Motor. Suction and Discharge Pressure Gauges, Air Release Valve and Casing Relief Valve are included.</t>
  </si>
  <si>
    <t>LIFECO-UK-UL Listed Split Case (GMS 750-25SH) Electric Motor Driven Skid Pump 750 GPM @ 8 Bar Coupled with UL Listed ODP Motor. Suction and Discharge Pressure Gauges, Air Release Valve and Casing Relief Valve are included.</t>
  </si>
  <si>
    <t>LIFECO-UK-UL Listed Split Case (GMS 750-25SH) Electric Motor Driven Skid Pump 750 GPM @ 9 Bar Coupled with UL Listed ODP Motor. Suction and Discharge Pressure Gauges, Air Release Valve and Casing Relief Valve are included.</t>
  </si>
  <si>
    <t>LIFECO-UK-UL Listed Split Case (GMS 750-25SH) Electric Motor Driven Skid Pump 750 GPM @ 10 Bar Coupled with UL Listed ODP Motor. Suction and Discharge Pressure Gauges, Air Release Valve and Casing Relief Valve are included.</t>
  </si>
  <si>
    <t>LIFECO-UK-UL Listed Split Case (GMS 750-25SH) Electric Motor Driven Skid Pump 750 GPM @ 11 Bar Coupled with UL Listed ODP Motor. Suction and Discharge Pressure Gauges, Air Release Valve and Casing Relief Valve are included.</t>
  </si>
  <si>
    <t>LIFECO-UK-UL Listed Split Case (GMS 750-25SH) Electric Motor Driven Skid Pump 750 GPM @ 12 Bar Coupled with UL Listed ODP Motor. Suction and Discharge Pressure Gauges, Air Release Valve and Casing Relief Valve are included.</t>
  </si>
  <si>
    <t>LIFECO-UK-UL Listed Split Case (GMS 750-25SH) Electric Motor Driven Skid Pump 750 GPM @ 13 Bar Coupled with UL Listed ODP Motor. Suction and Discharge Pressure Gauges, Air Release Valve and Casing Relief Valve are included.</t>
  </si>
  <si>
    <t>LIFECO-UK-UL Listed Split Case (GMS 750-25SH) Electric Motor Driven Skid Pump 750 GPM @ 14 Bar Coupled with UL Listed ODP Motor. Suction and Discharge Pressure Gauges, Air Release Valve and Casing Relief Valve are included.</t>
  </si>
  <si>
    <t>LIFECO-UK-UL Listed Split Case (GMS 750-SN31SH) Electric Motor Driven Skid Pump 750 GPM @ 15.03 Bar Coupled with UL Listed ODP Motor. Suction and Discharge Pressure Gauges, Air Release Valve and Casing Relief Valve are included.</t>
  </si>
  <si>
    <t>LIFECO-UK-UL Listed Split Case (GMS 750-SN31SH) Electric Motor Driven Skid Pump 750 GPM @ 16 Bar Coupled with UL Listed ODP Motor. Suction and Discharge Pressure Gauges, Air Release Valve and Casing Relief Valve are included.</t>
  </si>
  <si>
    <t>LIFECO-UK-UL Listed Split Case (GMS 750-SN31SH) Electric Motor Driven Skid Pump 750 GPM @ 17 Bar Coupled with UL Listed ODP Motor. Suction and Discharge Pressure Gauges, Air Release Valve and Casing Relief Valve are included.</t>
  </si>
  <si>
    <t>LIFECO-UK-UL Listed Split Case (GMS 750-SN31SH) Electric Motor Driven Skid Pump 750 GPM @ 18 Bar Coupled with UL Listed ODP Motor. Suction and Discharge Pressure Gauges, Air Release Valve and Casing Relief Valve are included.</t>
  </si>
  <si>
    <t>LIFECO-UK-UL Listed Split Case (GMS 750-SN31SH) Electric Motor Driven Skid Pump 750 GPM @ 19 Bar Coupled with UL Listed ODP Motor. Suction and Discharge Pressure Gauges, Air Release Valve and Casing Relief Valve are included.</t>
  </si>
  <si>
    <t>LIFECO-UK-UL Listed Split Case (GMS 750-SN31SH) Electric Motor Driven Skid Pump 750 GPM @ 20 Bar Coupled with UL Listed ODP Motor. Suction and Discharge Pressure Gauges, Air Release Valve and Casing Relief Valve are included.</t>
  </si>
  <si>
    <t>LIFECO-UK-UL Listed Split Case (GMS 1000-12SH) Electric Motor Driven Skid Pump 1000 GPM @ 10.07 Bar Coupled with UL Listed ODP Motor. Suction and Discharge Pressure Gauges, Air Release Valve and Casing Relief Valve are included.</t>
  </si>
  <si>
    <t>LIFECO-UK-UL Listed Split Case (GMS 1000-12SH) Electric Motor Driven Skid Pump 1000 GPM @ 11 Bar Coupled with UL Listed ODP Motor. Suction and Discharge Pressure Gauges, Air Release Valve and Casing Relief Valve are included.</t>
  </si>
  <si>
    <t>LIFECO-UK-UL Listed Split Case (GMS 1000-12SH) Electric Motor Driven Skid Pump 1000 GPM @ 12 Bar Coupled with UL Listed ODP Motor. Suction and Discharge Pressure Gauges, Air Release Valve and Casing Relief Valve are included.</t>
  </si>
  <si>
    <t>LIFECO-UK-UL Listed Split Case (GMS 1000-EL31SH) Electric Motor Driven Skid Pump 1000 GPM @ 13 Bar Coupled with UL Listed ODP Motor. Suction and Discharge Pressure Gauges, Air Release Valve and Casing Relief Valve are included.</t>
  </si>
  <si>
    <t>LIFECO-UK-UL Listed Split Case (GMS 1000-EL31SH) Electric Motor Driven Skid Pump 1000 GPM @ 14 Bar Coupled with UL Listed ODP Motor. Suction and Discharge Pressure Gauges, Air Release Valve and Casing Relief Valve are included.</t>
  </si>
  <si>
    <t>LIFECO-UK-UL Listed Split Case (GMS 1000-EL31SH) Electric Motor Driven Skid Pump 1000 GPM @ 15 Bar Coupled with UL Listed ODP Motor. Suction and Discharge Pressure Gauges, Air Release Valve and Casing Relief Valve are included.</t>
  </si>
  <si>
    <t>LIFECO-UK-UL Listed Split Case (GMS 1000-EL31SH) Electric Motor Driven Skid Pump 1000 GPM @ 16 Bar Coupled with UL Listed ODP Motor. Suction and Discharge Pressure Gauges, Air Release Valve and Casing Relief Valve are included.</t>
  </si>
  <si>
    <t>LIFECO-UK-UL Listed Split Case (GMS 1000-EL31SH) Electric Motor Driven Skid Pump 1000 GPM @ 17 Bar Coupled with UL Listed ODP Motor. Suction and Discharge Pressure Gauges, Air Release Valve and Casing Relief Valve are included.</t>
  </si>
  <si>
    <t>LIFECO-UK-UL Listed Split Case (GMS 1000-EL31SH) Electric Motor Driven Skid Pump 1000 GPM @ 18 Bar Coupled with UL Listed ODP Motor. Suction and Discharge Pressure Gauges, Air Release Valve and Casing Relief Valve are included.</t>
  </si>
  <si>
    <t>LIFECO-UK-UL Listed Split Case (GMS 1000-EL31SH) Electric Motor Driven Skid Pump 1000 GPM @ 19 Bar Coupled with UL Listed ODP Motor. Suction and Discharge Pressure Gauges, Air Release Valve and Casing Relief Valve are included.</t>
  </si>
  <si>
    <t>LIFECO-UK-UL Listed Split Case (GMS 1000-EL31SH) Electric Motor Driven Skid Pump 1000 GPM @ 20 Bar Coupled with UL Listed ODP Motor. Suction and Discharge Pressure Gauges, Air Release Valve and Casing Relief Valve are included.</t>
  </si>
  <si>
    <t>LIFECO-UK-UL Listed Split Case (GMS 1250-15SH) Electric Motor Driven Skid Pump 1250 GPM @ 10.34 Bar Coupled with UL Listed ODP Motor. Suction and Discharge Pressure Gauges, Air Release Valve and Casing Relief Valve are included.</t>
  </si>
  <si>
    <t>LIFECO-UK-UL Listed Split Case (GMS 1250-15SH) Electric Motor Driven Skid Pump 1250 GPM @ 11 Bar Coupled with UL Listed ODP Motor. Suction and Discharge Pressure Gauges, Air Release Valve and Casing Relief Valve are included.</t>
  </si>
  <si>
    <t>LIFECO-UK-UL Listed Split Case (GMS 1250-15SH) Electric Motor Driven Skid Pump 1250 GPM @ 12 Bar Coupled with UL Listed ODP Motor. Suction and Discharge Pressure Gauges, Air Release Valve and Casing Relief Valve are included.</t>
  </si>
  <si>
    <t>LIFECO-UK-UL Listed Split Case (GMS 1250-EL31SH) Electric Motor Driven Skid Pump 1250 GPM @ 12.27 Bar Coupled with UL Listed ODP Motor. Suction and Discharge Pressure Gauges, Air Release Valve and Casing Relief Valve are included.</t>
  </si>
  <si>
    <t>LIFECO-UK-UL Listed Split Case (GMS 1250-EL31SH) Electric Motor Driven Skid Pump 1250 GPM @ 13 Bar Coupled with UL Listed ODP Motor. Suction and Discharge Pressure Gauges, Air Release Valve and Casing Relief Valve are included.</t>
  </si>
  <si>
    <t>LIFECO-UK-UL Listed Split Case (GMS 1250-EL31SH) Electric Motor Driven Skid Pump 1250 GPM @ 14 Bar Coupled with UL Listed ODP Motor. Suction and Discharge Pressure Gauges, Air Release Valve and Casing Relief Valve are included.</t>
  </si>
  <si>
    <t>LIFECO-UK-UL Listed Split Case (GMS 1250-EL31SH) Electric Motor Driven Skid Pump 1250 GPM @ 15 Bar Coupled with UL Listed ODP Motor. Suction and Discharge Pressure Gauges, Air Release Valve and Casing Relief Valve are included.</t>
  </si>
  <si>
    <t>LIFECO-UK-UL Listed Split Case (GMS 1250-EL31SH) Electric Motor Driven Skid Pump 1250 GPM @ 16 Bar Coupled with UL Listed ODP Motor. Suction and Discharge Pressure Gauges, Air Release Valve and Casing Relief Valve are included.</t>
  </si>
  <si>
    <t>LIFECO-UK-UL Listed Split Case (GMS 1250-EL31SH) Electric Motor Driven Skid Pump 1250 GPM @ 17 Bar Coupled with UL Listed ODP Motor. Suction and Discharge Pressure Gauges, Air Release Valve and Casing Relief Valve are included.</t>
  </si>
  <si>
    <t>LIFECO-UK-UL Listed Split Case (GMS 1250-EL31SH) Electric Motor Driven Skid Pump 1250 GPM @ 18 Bar Coupled with UL Listed ODP Motor. Suction and Discharge Pressure Gauges, Air Release Valve and Casing Relief Valve are included.</t>
  </si>
  <si>
    <t>LIFECO-UK-UL Listed Split Case (GMS 1250-EL31SH) Electric Motor Driven Skid Pump 1250 GPM @ 19 Bar Coupled with UL Listed ODP Motor. Suction and Discharge Pressure Gauges, Air Release Valve and Casing Relief Valve are included.</t>
  </si>
  <si>
    <t>LIFECO-UK-UL Listed Split Case (GMS 1250-EL31SH) Electric Motor Driven Skid Pump 1250 GPM @ 20 Bar Coupled with UL Listed ODP Motor. Suction and Discharge Pressure Gauges, Air Release Valve and Casing Relief Valve are included.</t>
  </si>
  <si>
    <t>LIFECO-UK-UL Listed Split Case (GMS 1500-15SH) Electric Motor Driven Skid Pump 1500 GPM @ 10.28 Bar Coupled with UL Listed ODP Motor. Suction and Discharge Pressure Gauges, Air Release Valve and Casing Relief Valve are included.</t>
  </si>
  <si>
    <t>LIFECO-UK-UL Listed Split Case (GMS 1500-15SH) Electric Motor Driven Skid Pump 1500 GPM @ 11 Bar Coupled with UL Listed ODP Motor. Suction and Discharge Pressure Gauges, Air Release Valve and Casing Relief Valve are included.</t>
  </si>
  <si>
    <t>LIFECO-UK-UL Listed Split Case (GMS 1500-15SH) Electric Motor Driven Skid Pump 1500 GPM @ 12 Bar Coupled with UL Listed ODP Motor. Suction and Discharge Pressure Gauges, Air Release Valve and Casing Relief Valve are included.</t>
  </si>
  <si>
    <t>LIFECO-UK-UL Listed Split Case (GMS 1500-15SH) Electric Motor Driven Skid Pump 1500 GPM @ 13 Bar Coupled with UL Listed ODP Motor. Suction and Discharge Pressure Gauges, Air Release Valve and Casing Relief Valve are included.</t>
  </si>
  <si>
    <t>LIFECO-UK-UL Listed Split Case (GMS 1500-15SH) Electric Motor Driven Skid Pump 1500 GPM @ 14.27 Bar Coupled with UL Listed ODP Motor. Suction and Discharge Pressure Gauges, Air Release Valve and Casing Relief Valve are included.</t>
  </si>
  <si>
    <t>LIFECO-UK-UL Listed Split Case (GMS 1500-15SH) Electric Motor Driven Skid Pump 1500 GPM @ 15.03 Bar Coupled with UL Listed ODP Motor. Suction and Discharge Pressure Gauges, Air Release Valve and Casing Relief Valve are included.</t>
  </si>
  <si>
    <t>LIFECO-UK-UL Listed Split Case (GMS 1500-61SL6-2G) Electric Motor Driven Skid Pump 1500 GPM @ 9.79 Bar Coupled with UL Listed ODP Motor. Suction and Discharge Pressure Gauges, Air Release Valve and Casing Relief Valve are included.</t>
  </si>
  <si>
    <t>LIFECO-UK-UL Listed Split Case (GMS 1500-61SL6-2G) Electric Motor Driven Skid Pump 1500 GPM @ 10 Bar Coupled with UL Listed ODP Motor. Suction and Discharge Pressure Gauges, Air Release Valve and Casing Relief Valve are included.</t>
  </si>
  <si>
    <t>LIFECO-UK-UL Listed Split Case (GMS 1500-61SL6-2G) Electric Motor Driven Skid Pump 1500 GPM @ 11 Bar Coupled with UL Listed ODP Motor. Suction and Discharge Pressure Gauges, Air Release Valve and Casing Relief Valve are included.</t>
  </si>
  <si>
    <t>LIFECO-UK-UL Listed Split Case (GMS 1500-61SL6-2G) Electric Motor Driven Skid Pump 1500 GPM @ 11.58 Bar Coupled with UL Listed ODP Motor. Suction and Discharge Pressure Gauges, Air Release Valve and Casing Relief Valve are included.</t>
  </si>
  <si>
    <t>LIFECO-UK-UL Listed Split Case (GMS 1500-61SL6-2G) Electric Motor Driven Skid Pump 1500 GPM @ 11.93 Bar Coupled with UL Listed ODP Motor. Suction and Discharge Pressure Gauges, Air Release Valve and Casing Relief Valve are included.</t>
  </si>
  <si>
    <t>LIFECO-UK-UL Listed Split Case (GMS 2000-15SH) Electric Motor Driven Skid Pump 2000 GPM @ 10 Bar Coupled with UL Listed ODP Motor. Suction and Discharge Pressure Gauges, Air Release Valve and Casing Relief Valve are included.</t>
  </si>
  <si>
    <t>LIFECO-UK-UL Listed Split Case (GMS 2000-15SH) Electric Motor Driven Skid Pump 2000 GPM @ 11 Bar Coupled with UL Listed ODP Motor. Suction and Discharge Pressure Gauges, Air Release Valve and Casing Relief Valve are included.</t>
  </si>
  <si>
    <t>LIFECO-UK-UL Listed Split Case (GMS 2000-15SH) Electric Motor Driven Skid Pump 2000 GPM @ 12 Bar Coupled with UL Listed ODP Motor. Suction and Discharge Pressure Gauges, Air Release Valve and Casing Relief Valve are included.</t>
  </si>
  <si>
    <t>LIFECO-UK-UL Listed Split Case (GMS 2000-15SH) Electric Motor Driven Skid Pump 2000 GPM @ 13 Bar Coupled with UL Listed ODP Motor. Suction and Discharge Pressure Gauges, Air Release Valve and Casing Relief Valve are included.</t>
  </si>
  <si>
    <t>LIFECO-UK-UL Listed Split Case (GMS 2000-15SH) Electric Motor Driven Skid Pump 2000 GPM @ 14 Bar Coupled with UL Listed ODP Motor. Suction and Discharge Pressure Gauges, Air Release Valve and Casing Relief Valve are included.</t>
  </si>
  <si>
    <t>LIFECO-UK-UL Listed Split Case (GMS 2000-15SH) Electric Motor Driven Skid Pump 2000 GPM @ 14.82 Bar Coupled with UL Listed ODP Motor. Suction and Discharge Pressure Gauges, Air Release Valve and Casing Relief Valve are included.</t>
  </si>
  <si>
    <t>LIFECO-UK-UL Listed Split Case (GMS 2000-61SL6-2G) Electric Motor Driven Skid Pump 2000 GPM @ 9.38 Bar Coupled with UL Listed ODP Motor. Suction and Discharge Pressure Gauges, Air Release Valve and Casing Relief Valve are included.</t>
  </si>
  <si>
    <t>LIFECO-UK-UL Listed Split Case (GMS 2000-61SL6-2G) Electric Motor Driven Skid Pump 2000 GPM @ 10 Bar Coupled with UL Listed ODP Motor. Suction and Discharge Pressure Gauges, Air Release Valve and Casing Relief Valve are included.</t>
  </si>
  <si>
    <t>LIFECO-UK-UL Listed Split Case (GMS 2000-61SL6-2G) Electric Motor Driven Skid Pump 2000 GPM @ 11 Bar Coupled with UL Listed ODP Motor. Suction and Discharge Pressure Gauges, Air Release Valve and Casing Relief Valve are included.</t>
  </si>
  <si>
    <t>LIFECO-UK-UL Listed Split Case (GMS 2000-61SL6-2G) Electric Motor Driven Skid Pump 2000 GPM @ 11.93 Bar Coupled with UL Listed ODP Motor. Suction and Discharge Pressure Gauges, Air Release Valve and Casing Relief Valve are included.</t>
  </si>
  <si>
    <t>LIFECO-UK-UL Listed Split Case (GMS 2500-61SL6-2G) Electric Motor Driven Skid Pump 2500 GPM @ 9.1 Bar Coupled with UL Listed ODP Motor. Suction and Discharge Pressure Gauges, Air Release Valve and Casing Relief Valve are included.</t>
  </si>
  <si>
    <t>LIFECO-UK-UL Listed Split Case (GMS 2500-61SL6-2G) Electric Motor Driven Skid Pump 2500 GPM @ 10 Bar Coupled with UL Listed ODP Motor. Suction and Discharge Pressure Gauges, Air Release Valve and Casing Relief Valve are included.</t>
  </si>
  <si>
    <t>LIFECO-UK-UL Listed Split Case (GMS 2500-61SL6-2G) Electric Motor Driven Skid Pump 2500 GPM @ 11 Bar Coupled with UL Listed ODP Motor. Suction and Discharge Pressure Gauges, Air Release Valve and Casing Relief Valve are included.</t>
  </si>
  <si>
    <t>LIFECO-UK-UL Listed Split Case (GMS 2500-61SL6-2G) Electric Motor Driven Skid Pump 2500 GPM @ 11.72 Bar Coupled with UL Listed ODP Motor. Suction and Discharge Pressure Gauges, Air Release Valve and Casing Relief Valve are included.</t>
  </si>
  <si>
    <t>LIFECO-UK-UL Listed Split Case (GMS 3000-61SL6-2G) Electric Motor Driven Skid Pump 3000 GPM @ 8.62 Bar Coupled with UL Listed ODP Motor. Suction and Discharge Pressure Gauges, Air Release Valve and Casing Relief Valve are included.</t>
  </si>
  <si>
    <t>LIFECO-UK-UL Listed Split Case (GMS 3000-61SL6-2G) Electric Motor Driven Skid Pump 3000 GPM @ 9 Bar Coupled with UL Listed ODP Motor. Suction and Discharge Pressure Gauges, Air Release Valve and Casing Relief Valve are included.</t>
  </si>
  <si>
    <t>LIFECO-UK-UL Listed Split Case (GMS 3000-61SL6-2G) Electric Motor Driven Skid Pump 3000 GPM @ 10 Bar Coupled with UL Listed ODP Motor. Suction and Discharge Pressure Gauges, Air Release Valve and Casing Relief Valve are included.</t>
  </si>
  <si>
    <t>LIFECO-UK-UL Listed Split Case (GMS 3000-61SL6-2G) Electric Motor Driven Skid Pump 3000 GPM @ 11 Bar Coupled with UL Listed ODP Motor. Suction and Discharge Pressure Gauges, Air Release Valve and Casing Relief Valve are included.</t>
  </si>
  <si>
    <t>LIFECO-UK-UL Listed Split Case (GMS 3000-61SL6-2G) Electric Motor Driven Skid Pump 3000 GPM @ 11.31 Bar Coupled with UL Listed ODP Motor. Suction and Discharge Pressure Gauges, Air Release Valve and Casing Relief Valve are included.</t>
  </si>
  <si>
    <t>LIFECO-UK-UL Listed Split Case (GMS 3500-61SL6-2G) Electric Motor Driven Skid Pump 3500 GPM @ 8.21 Bar Coupled with UL Listed ODP Motor. Suction and Discharge Pressure Gauges, Air Release Valve and Casing Relief Valve are included.</t>
  </si>
  <si>
    <t>LIFECO-UK-UL Listed Split Case (GMS 3500-61SL6-2G) Electric Motor Driven Skid Pump 3500 GPM @ 9 Bar Coupled with UL Listed ODP Motor. Suction and Discharge Pressure Gauges, Air Release Valve and Casing Relief Valve are included.</t>
  </si>
  <si>
    <t>LIFECO-UK-UL Listed Split Case (GMS 3500-61SL6-2G) Electric Motor Driven Skid Pump 3500 GPM @ 10 Bar Coupled with UL Listed ODP Motor. Suction and Discharge Pressure Gauges, Air Release Valve and Casing Relief Valve are included.</t>
  </si>
  <si>
    <t>LIFECO-UK-UL Listed Split Case (GMS 3500-61SL6-2G) Electric Motor Driven Skid Pump 3500 GPM @ 10.76 Bar Coupled with UL Listed ODP Motor. Suction and Discharge Pressure Gauges, Air Release Valve and Casing Relief Valve are included.</t>
  </si>
  <si>
    <t>LIFECO-UK-UL/FM Approved Split Case (GMS 150-28SM) Electric Motor Driven Skid Pump 150 GPM @ 6.96 Bar Coupled with UL Listed ODP Motor. Suction and Discharge Pressure Gauges, Air Release Valve and Casing Relief Valve are included.</t>
  </si>
  <si>
    <t>LIFECO-UK-UL/FM Approved Split Case (GMS 150-28SM) Electric Motor Driven Skid Pump 150 GPM @ 8 Bar Coupled with UL Listed ODP Motor. Suction and Discharge Pressure Gauges, Air Release Valve and Casing Relief Valve are included.</t>
  </si>
  <si>
    <t>LIFECO-UK-UL/FM Approved Split Case (GMS 150-28SM) Electric Motor Driven Skid Pump 150 GPM @ 9 Bar Coupled with UL Listed ODP Motor. Suction and Discharge Pressure Gauges, Air Release Valve and Casing Relief Valve are included.</t>
  </si>
  <si>
    <t>LIFECO-UK-UL/FM Approved Split Case (GMS 150-28SM) Electric Motor Driven Skid Pump 150 GPM @ 10 Bar Coupled with UL Listed ODP Motor. Suction and Discharge Pressure Gauges, Air Release Valve and Casing Relief Valve are included.</t>
  </si>
  <si>
    <t>LIFECO-UK-UL/FM Approved Split Case (GMS 150-28SM) Electric Motor Driven Skid Pump 150 GPM @ 11 Bar Coupled with UL Listed ODP Motor. Suction and Discharge Pressure Gauges, Air Release Valve and Casing Relief Valve are included.</t>
  </si>
  <si>
    <t>LIFECO-UK-UL/FM Approved Split Case (GMS 150-35SM) Electric Motor Driven Skid Pump 150 GPM @ 12 Bar Coupled with UL Listed ODP Motor. Suction and Discharge Pressure Gauges, Air Release Valve and Casing Relief Valve are included.</t>
  </si>
  <si>
    <t>LIFECO-UK-UL/FM Approved Split Case (GMS 150-35SM) Electric Motor Driven Skid Pump 150 GPM @ 13 Bar Coupled with UL Listed ODP Motor. Suction and Discharge Pressure Gauges, Air Release Valve and Casing Relief Valve are included.</t>
  </si>
  <si>
    <t>LIFECO-UK-UL/FM Approved Split Case (GMS 150-35SM) Electric Motor Driven Skid Pump 150 GPM @ 14 Bar Coupled with UL Listed ODP Motor. Suction and Discharge Pressure Gauges, Air Release Valve and Casing Relief Valve are included.</t>
  </si>
  <si>
    <t>LIFECO-UK-UL/FM Approved Split Case (GMS 150-40SM) Electric Motor Driven Skid Pump 150 GPM @ 15 Bar Coupled with UL Listed ODP Motor. Suction and Discharge Pressure Gauges, Air Release Valve and Casing Relief Valve are included.</t>
  </si>
  <si>
    <t>LIFECO-UK-UL/FM Approved Split Case (GMS 150-40SM) Electric Motor Driven Skid Pump 150 GPM @ 16 Bar Coupled with UL Listed ODP Motor. Suction and Discharge Pressure Gauges, Air Release Valve and Casing Relief Valve are included.</t>
  </si>
  <si>
    <t>LIFECO-UK-UL/FM Approved Split Case (GMS 150-40SM) Electric Motor Driven Skid Pump 150 GPM @ 17 Bar Coupled with UL Listed ODP Motor. Suction and Discharge Pressure Gauges, Air Release Valve and Casing Relief Valve are included.</t>
  </si>
  <si>
    <t>LIFECO-UK-UL/FM Approved Split Case (GMS 150-40SM) Electric Motor Driven Skid Pump 150 GPM @ 18 Bar Coupled with UL Listed ODP Motor. Suction and Discharge Pressure Gauges, Air Release Valve and Casing Relief Valve are included.</t>
  </si>
  <si>
    <t>LIFECO-UK-UL/FM Approved Split Case (GMS 150-40SM) Electric Motor Driven Skid Pump 150 GPM @ 19 Bar Coupled with UL Listed ODP Motor. Suction and Discharge Pressure Gauges, Air Release Valve and Casing Relief Valve are included.</t>
  </si>
  <si>
    <t>LIFECO-UK-UL/FM Approved Split Case (GMS 150-40SM) Electric Motor Driven Skid Pump 150 GPM @ 19.93 Bar Coupled with UL Listed ODP Motor. Suction and Discharge Pressure Gauges, Air Release Valve and Casing Relief Valve are included.</t>
  </si>
  <si>
    <t>LIFECO-UK-UL/FM Approved Split Case (GMS 200-28SM) Electric Motor Driven Skid Pump 200 GPM @ 6.96 Bar Coupled with UL Listed ODP Motor. Suction and Discharge Pressure Gauges, Air Release Valve and Casing Relief Valve are included.</t>
  </si>
  <si>
    <t>LIFECO-UK-UL/FM Approved Split Case (GMS 200-28SM) Electric Motor Driven Skid Pump 200 GPM @ 8 Bar Coupled with UL Listed ODP Motor. Suction and Discharge Pressure Gauges, Air Release Valve and Casing Relief Valve are included.</t>
  </si>
  <si>
    <t>LIFECO-UK-UL/FM Approved Split Case (GMS 200-28SM) Electric Motor Driven Skid Pump 200 GPM @ 9 Bar Coupled with UL Listed ODP Motor. Suction and Discharge Pressure Gauges, Air Release Valve and Casing Relief Valve are included.</t>
  </si>
  <si>
    <t>LIFECO-UK-UL/FM Approved Split Case (GMS 200-28SM) Electric Motor Driven Skid Pump 200 GPM @ 10 Bar Coupled with UL Listed ODP Motor. Suction and Discharge Pressure Gauges, Air Release Valve and Casing Relief Valve are included.</t>
  </si>
  <si>
    <t>LIFECO-UK-UL/FM Approved Split Case (GMS 200-28SM) Electric Motor Driven Skid Pump 200 GPM @ 11 Bar Coupled with UL Listed ODP Motor. Suction and Discharge Pressure Gauges, Air Release Valve and Casing Relief Valve are included.</t>
  </si>
  <si>
    <t>LIFECO-UK-UL/FM Approved Split Case (GMS 200-35SM) Electric Motor Driven Skid Pump 200 GPM @ 12 Bar Coupled with UL Listed ODP Motor. Suction and Discharge Pressure Gauges, Air Release Valve and Casing Relief Valve are included.</t>
  </si>
  <si>
    <t>LIFECO-UK-UL/FM Approved Split Case (GMS 200-35SM) Electric Motor Driven Skid Pump 200 GPM @ 13 Bar Coupled with UL Listed ODP Motor. Suction and Discharge Pressure Gauges, Air Release Valve and Casing Relief Valve are included.</t>
  </si>
  <si>
    <t>LIFECO-UK-UL/FM Approved Split Case (GMS 200-35SM) Electric Motor Driven Skid Pump 200 GPM @ 14 Bar Coupled with UL Listed ODP Motor. Suction and Discharge Pressure Gauges, Air Release Valve and Casing Relief Valve are included.</t>
  </si>
  <si>
    <t>LIFECO-UK-UL/FM Approved Split Case (GMS 200-40SM) Electric Motor Driven Skid Pump 200 GPM @ 15 Bar Coupled with UL Listed ODP Motor. Suction and Discharge Pressure Gauges, Air Release Valve and Casing Relief Valve are included.</t>
  </si>
  <si>
    <t>LIFECO-UK-UL/FM Approved Split Case (GMS 200-40SM) Electric Motor Driven Skid Pump 200 GPM @ 16 Bar Coupled with UL Listed ODP Motor. Suction and Discharge Pressure Gauges, Air Release Valve and Casing Relief Valve are included.</t>
  </si>
  <si>
    <t>LIFECO-UK-UL/FM Approved Split Case (GMS 200-40SM) Electric Motor Driven Skid Pump 200 GPM @ 17 Bar Coupled with UL Listed ODP Motor. Suction and Discharge Pressure Gauges, Air Release Valve and Casing Relief Valve are included.</t>
  </si>
  <si>
    <t>LIFECO-UK-UL/FM Approved Split Case (GMS 200-40SM) Electric Motor Driven Skid Pump 200 GPM @ 18 Bar Coupled with UL Listed ODP Motor. Suction and Discharge Pressure Gauges, Air Release Valve and Casing Relief Valve are included.</t>
  </si>
  <si>
    <t>LIFECO-UK-UL/FM Approved Split Case (GMS 200-40SM) Electric Motor Driven Skid Pump 200 GPM @ 19 Bar Coupled with UL Listed ODP Motor. Suction and Discharge Pressure Gauges, Air Release Valve and Casing Relief Valve are included.</t>
  </si>
  <si>
    <t>LIFECO-UK-UL/FM Approved Split Case (GMS 200-40SM) Electric Motor Driven Skid Pump 200 GPM @ 19.93 Bar Coupled with UL Listed ODP Motor. Suction and Discharge Pressure Gauges, Air Release Valve and Casing Relief Valve are included.</t>
  </si>
  <si>
    <t>LIFECO-UK-UL/FM Approved Split Case (GMS 250-28SM) Electric Motor Driven Skid Pump 250 GPM @ 6.96 Bar Coupled with UL Listed ODP Motor. Suction and Discharge Pressure Gauges, Air Release Valve and Casing Relief Valve are included.</t>
  </si>
  <si>
    <t>LIFECO-UK-UL/FM Approved Split Case (GMS 250-28SM) Electric Motor Driven Skid Pump 250 GPM @ 8 Bar Coupled with UL Listed ODP Motor. Suction and Discharge Pressure Gauges, Air Release Valve and Casing Relief Valve are included.</t>
  </si>
  <si>
    <t>LIFECO-UK-UL/FM Approved Split Case (GMS 250-28SM) Electric Motor Driven Skid Pump 250 GPM @ 9 Bar Coupled with UL Listed ODP Motor. Suction and Discharge Pressure Gauges, Air Release Valve and Casing Relief Valve are included.</t>
  </si>
  <si>
    <t>LIFECO-UK-UL/FM Approved Split Case (GMS 250-28SM) Electric Motor Driven Skid Pump 250 GPM @ 10 Bar Coupled with UL Listed ODP Motor. Suction and Discharge Pressure Gauges, Air Release Valve and Casing Relief Valve are included.</t>
  </si>
  <si>
    <t>LIFECO-UK-UL/FM Approved Split Case (GMS 250-28SM) Electric Motor Driven Skid Pump 250 GPM @ 11 Bar Coupled with UL Listed ODP Motor. Suction and Discharge Pressure Gauges, Air Release Valve and Casing Relief Valve are included.</t>
  </si>
  <si>
    <t>LIFECO-UK-UL/FM Approved Split Case (GMS 250-35SM) Electric Motor Driven Skid Pump 250 GPM @ 12 Bar Coupled with UL Listed ODP Motor. Suction and Discharge Pressure Gauges, Air Release Valve and Casing Relief Valve are included.</t>
  </si>
  <si>
    <t>LIFECO-UK-UL/FM Approved Split Case (GMS 250-35SM) Electric Motor Driven Skid Pump 250 GPM @ 13 Bar Coupled with UL Listed ODP Motor. Suction and Discharge Pressure Gauges, Air Release Valve and Casing Relief Valve are included.</t>
  </si>
  <si>
    <t>LIFECO-UK-UL/FM Approved Split Case (GMS 250-35SM) Electric Motor Driven Skid Pump 250 GPM @ 14 Bar Coupled with UL Listed ODP Motor. Suction and Discharge Pressure Gauges, Air Release Valve and Casing Relief Valve are included.</t>
  </si>
  <si>
    <t>LIFECO-UK-UL/FM Approved Split Case (GMS 250-40SM) Electric Motor Driven Skid Pump 250 GPM @ 15 Bar Coupled with UL Listed ODP Motor. Suction and Discharge Pressure Gauges, Air Release Valve and Casing Relief Valve are included.</t>
  </si>
  <si>
    <t>LIFECO-UK-UL/FM Approved Split Case (GMS 250-40SM) Electric Motor Driven Skid Pump 250 GPM @ 16 Bar Coupled with UL Listed ODP Motor. Suction and Discharge Pressure Gauges, Air Release Valve and Casing Relief Valve are included.</t>
  </si>
  <si>
    <t>LIFECO-UK-UL/FM Approved Split Case (GMS 250-40SM) Electric Motor Driven Skid Pump 250 GPM @ 17 Bar Coupled with UL Listed ODP Motor. Suction and Discharge Pressure Gauges, Air Release Valve and Casing Relief Valve are included.</t>
  </si>
  <si>
    <t>LIFECO-UK-UL/FM Approved Split Case (GMS 250-40SM) Electric Motor Driven Skid Pump 250 GPM @ 18 Bar Coupled with UL Listed ODP Motor. Suction and Discharge Pressure Gauges, Air Release Valve and Casing Relief Valve are included.</t>
  </si>
  <si>
    <t>LIFECO-UK-UL/FM Approved Split Case (GMS 250-40SM) Electric Motor Driven Skid Pump 250 GPM @ 19 Bar Coupled with UL Listed ODP Motor. Suction and Discharge Pressure Gauges, Air Release Valve and Casing Relief Valve are included.</t>
  </si>
  <si>
    <t>LIFECO-UK-UL/FM Approved Split Case (GMS 200-40SM) Electric Motor Driven Skid Pump 200 GPM @ 19.86 Bar Coupled with UL Listed ODP Motor. Suction and Discharge Pressure Gauges, Air Release Valve and Casing Relief Valve are included.</t>
  </si>
  <si>
    <t>LIFECO-UK-UL/FM Approved Split Case (GMS 300-28SM) Electric Motor Driven Skid Pump 300 GPM @ 6.9 Bar Coupled with UL Listed ODP Motor. Suction and Discharge Pressure Gauges, Air Release Valve and Casing Relief Valve are included.</t>
  </si>
  <si>
    <t>LIFECO-UK-UL/FM Approved Split Case (GMS 300-28SM) Electric Motor Driven Skid Pump 300 GPM @ 8 Bar Coupled with UL Listed ODP Motor. Suction and Discharge Pressure Gauges, Air Release Valve and Casing Relief Valve are included.</t>
  </si>
  <si>
    <t>LIFECO-UK-UL/FM Approved Split Case (GMS 300-28SM) Electric Motor Driven Skid Pump 300 GPM @ 9 Bar Coupled with UL Listed ODP Motor. Suction and Discharge Pressure Gauges, Air Release Valve and Casing Relief Valve are included.</t>
  </si>
  <si>
    <t>LIFECO-UK-UL/FM Approved Split Case (GMS 300-28SM) Electric Motor Driven Skid Pump 300 GPM @ 10 Bar Coupled with UL Listed ODP Motor. Suction and Discharge Pressure Gauges, Air Release Valve and Casing Relief Valve are included.</t>
  </si>
  <si>
    <t>LIFECO-UK-UL/FM Approved Split Case (GMS 300-28SM) Electric Motor Driven Skid Pump 300 GPM @ 11 Bar Coupled with UL Listed ODP Motor. Suction and Discharge Pressure Gauges, Air Release Valve and Casing Relief Valve are included.</t>
  </si>
  <si>
    <t>LIFECO-UK-UL/FM Approved Split Case (GMS 300-35SM) Electric Motor Driven Skid Pump 300 GPM @ 12 Bar Coupled with UL Listed ODP Motor. Suction and Discharge Pressure Gauges, Air Release Valve and Casing Relief Valve are included.</t>
  </si>
  <si>
    <t>LIFECO-UK-UL/FM Approved Split Case (GMS 300-35SM) Electric Motor Driven Skid Pump 300 GPM @ 13 Bar Coupled with UL Listed ODP Motor. Suction and Discharge Pressure Gauges, Air Release Valve and Casing Relief Valve are included.</t>
  </si>
  <si>
    <t>LIFECO-UK-UL/FM Approved Split Case (GMS 300-35SM) Electric Motor Driven Skid Pump 300 GPM @ 14 Bar Coupled with UL Listed ODP Motor. Suction and Discharge Pressure Gauges, Air Release Valve and Casing Relief Valve are included.</t>
  </si>
  <si>
    <t>LIFECO-UK-UL/FM Approved Split Case (GMS 300-40SM) Electric Motor Driven Skid Pump 300 GPM @ 15 Bar Coupled with UL Listed ODP Motor. Suction and Discharge Pressure Gauges, Air Release Valve and Casing Relief Valve are included.</t>
  </si>
  <si>
    <t>LIFECO-UK-UL/FM Approved Split Case (GMS 300-40SM) Electric Motor Driven Skid Pump 300 GPM @ 16 Bar Coupled with UL Listed ODP Motor. Suction and Discharge Pressure Gauges, Air Release Valve and Casing Relief Valve are included.</t>
  </si>
  <si>
    <t>LIFECO-UK-UL/FM Approved Split Case (GMS 300-40SM) Electric Motor Driven Skid Pump 300 GPM @ 17 Bar Coupled with UL Listed ODP Motor. Suction and Discharge Pressure Gauges, Air Release Valve and Casing Relief Valve are included.</t>
  </si>
  <si>
    <t>LIFECO-UK-UL/FM Approved Split Case (GMS 300-40SM) Electric Motor Driven Skid Pump 300 GPM @ 18 Bar Coupled with UL Listed ODP Motor. Suction and Discharge Pressure Gauges, Air Release Valve and Casing Relief Valve are included.</t>
  </si>
  <si>
    <t>LIFECO-UK-UL/FM Approved Split Case (GMS 300-40SM) Electric Motor Driven Skid Pump 300 GPM @ 19 Bar Coupled with UL Listed ODP Motor. Suction and Discharge Pressure Gauges, Air Release Valve and Casing Relief Valve are included.</t>
  </si>
  <si>
    <t>LIFECO-UK-UL/FM Approved Split Case (GMS 300-40SM) Electric Motor Driven Skid Pump 300 GPM @ 19.72 Bar Coupled with UL Listed ODP Motor. Suction and Discharge Pressure Gauges, Air Release Valve and Casing Relief Valve are included.</t>
  </si>
  <si>
    <t>LIFECO-UK-UL/FM Approved Split Case (GMS 400-28SM) Electric Motor Driven Skid Pump 400 GPM @ 6.76 Bar Coupled with UL Listed ODP Motor. Suction and Discharge Pressure Gauges, Air Release Valve and Casing Relief Valve are included.</t>
  </si>
  <si>
    <t>LIFECO-UK-UL/FM Approved Split Case (GMS 400-28SM) Electric Motor Driven Skid Pump 400 GPM @ 7 Bar Coupled with UL Listed ODP Motor. Suction and Discharge Pressure Gauges, Air Release Valve and Casing Relief Valve are included.</t>
  </si>
  <si>
    <t>LIFECO-UK-UL/FM Approved Split Case (GMS 400-28SM) Electric Motor Driven Skid Pump 400 GPM @ 8 Bar Coupled with UL Listed ODP Motor. Suction and Discharge Pressure Gauges, Air Release Valve and Casing Relief Valve are included.</t>
  </si>
  <si>
    <t>LIFECO-UK-UL/FM Approved Split Case (GMS 400-28SM) Electric Motor Driven Skid Pump 400 GPM @ 9 Bar Coupled with UL Listed ODP Motor. Suction and Discharge Pressure Gauges, Air Release Valve and Casing Relief Valve are included.</t>
  </si>
  <si>
    <t>LIFECO-UK-UL/FM Approved Split Case (GMS 400-28SM) Electric Motor Driven Skid Pump 400 GPM @ 10 Bar Coupled with UL Listed ODP Motor. Suction and Discharge Pressure Gauges, Air Release Valve and Casing Relief Valve are included.</t>
  </si>
  <si>
    <t>LIFECO-UK-UL/FM Approved Split Case (GMS 400-28SM) Electric Motor Driven Skid Pump 400 GPM @ 11 Bar Coupled with UL Listed ODP Motor. Suction and Discharge Pressure Gauges, Air Release Valve and Casing Relief Valve are included.</t>
  </si>
  <si>
    <t>LIFECO-UK-UL/FM Approved Split Case (GMS 400-35SM) Electric Motor Driven Skid Pump 400 GPM @ 12 Bar Coupled with UL Listed ODP Motor. Suction and Discharge Pressure Gauges, Air Release Valve and Casing Relief Valve are included.</t>
  </si>
  <si>
    <t>LIFECO-UK-UL/FM Approved Split Case (GMS 400-35SM) Electric Motor Driven Skid Pump 400 GPM @ 13 Bar Coupled with UL Listed ODP Motor. Suction and Discharge Pressure Gauges, Air Release Valve and Casing Relief Valve are included.</t>
  </si>
  <si>
    <t>LIFECO-UK-UL/FM Approved Split Case (GMS 400-35SM) Electric Motor Driven Skid Pump 400 GPM @ 14 Bar Coupled with UL Listed ODP Motor. Suction and Discharge Pressure Gauges, Air Release Valve and Casing Relief Valve are included.</t>
  </si>
  <si>
    <t>LIFECO-UK-UL/FM Approved Split Case (GMS 400-40SM) Electric Motor Driven Skid Pump 400 GPM @ 15 Bar Coupled with UL Listed ODP Motor. Suction and Discharge Pressure Gauges, Air Release Valve and Casing Relief Valve are included.</t>
  </si>
  <si>
    <t>LIFECO-UK-UL/FM Approved Split Case (GMS 400-40SM) Electric Motor Driven Skid Pump 400 GPM @ 16 Bar Coupled with UL Listed ODP Motor. Suction and Discharge Pressure Gauges, Air Release Valve and Casing Relief Valve are included.</t>
  </si>
  <si>
    <t>LIFECO-UK-UL/FM Approved Split Case (GMS 400-40SM) Electric Motor Driven Skid Pump 400 GPM @ 17 Bar Coupled with UL Listed ODP Motor. Suction and Discharge Pressure Gauges, Air Release Valve and Casing Relief Valve are included.</t>
  </si>
  <si>
    <t>LIFECO-UK-UL/FM Approved Split Case (GMS 400-40SM) Electric Motor Driven Skid Pump 400 GPM @ 18 Bar Coupled with UL Listed ODP Motor. Suction and Discharge Pressure Gauges, Air Release Valve and Casing Relief Valve are included.</t>
  </si>
  <si>
    <t>LIFECO-UK-UL/FM Approved Split Case (GMS 400-40SM) Electric Motor Driven Skid Pump 400 GPM @ 19 Bar Coupled with UL Listed ODP Motor. Suction and Discharge Pressure Gauges, Air Release Valve and Casing Relief Valve are included.</t>
  </si>
  <si>
    <t>LIFECO-UK-UL/FM Approved Split Case (GMS 400-40SM) Electric Motor Driven Skid Pump 400 GPM @ 19.65 Bar Coupled with UL Listed ODP Motor. Suction and Discharge Pressure Gauges, Air Release Valve and Casing Relief Valve are included.</t>
  </si>
  <si>
    <t>LIFECO-UK-UL/FM Approved Split Case (GMS 450-28SM) Electric Motor Driven Skid Pump 450 GPM @ 6.62 Bar Coupled with UL Listed ODP Motor. Suction and Discharge Pressure Gauges, Air Release Valve and Casing Relief Valve are included.</t>
  </si>
  <si>
    <t>LIFECO-UK-UL/FM Approved Split Case (GMS 450-28SM) Electric Motor Driven Skid Pump 450 GPM @ 7 Bar Coupled with UL Listed ODP Motor. Suction and Discharge Pressure Gauges, Air Release Valve and Casing Relief Valve are included.</t>
  </si>
  <si>
    <t>LIFECO-UK-UL/FM Approved Split Case (GMS 450-28SM) Electric Motor Driven Skid Pump 450 GPM @ 8 Bar Coupled with UL Listed ODP Motor. Suction and Discharge Pressure Gauges, Air Release Valve and Casing Relief Valve are included.</t>
  </si>
  <si>
    <t>LIFECO-UK-UL/FM Approved Split Case (GMS 450-28SM) Electric Motor Driven Skid Pump 450 GPM @ 9 Bar Coupled with UL Listed ODP Motor. Suction and Discharge Pressure Gauges, Air Release Valve and Casing Relief Valve are included.</t>
  </si>
  <si>
    <t>LIFECO-UK-UL/FM Approved Split Case (GMS 450-28SM) Electric Motor Driven Skid Pump 450 GPM @ 10 Bar Coupled with UL Listed ODP Motor. Suction and Discharge Pressure Gauges, Air Release Valve and Casing Relief Valve are included.</t>
  </si>
  <si>
    <t>LIFECO-UK-UL/FM Approved Split Case (GMS 450-28SM) Electric Motor Driven Skid Pump 450 GPM @ 11 Bar Coupled with UL Listed ODP Motor. Suction and Discharge Pressure Gauges, Air Release Valve and Casing Relief Valve are included.</t>
  </si>
  <si>
    <t>LIFECO-UK-UL/FM Approved Split Case (GMS 450-37SM-2G) Electric Motor Driven Skid Pump 450 GPM @ 15.17 Bar Coupled with UL Listed ODP Motor. Suction and Discharge Pressure Gauges, Air Release Valve and Casing Relief Valve are included.</t>
  </si>
  <si>
    <t>LIFECO-UK-UL/FM Approved Split Case (GMS 450-37SM-2G) Electric Motor Driven Skid Pump 450 GPM @ 16 Bar Coupled with UL Listed ODP Motor. Suction and Discharge Pressure Gauges, Air Release Valve and Casing Relief Valve are included.</t>
  </si>
  <si>
    <t>LIFECO-UK-UL/FM Approved Split Case (GMS 450-37SM-2G) Electric Motor Driven Skid Pump 450 GPM @ 17 Bar Coupled with UL Listed ODP Motor. Suction and Discharge Pressure Gauges, Air Release Valve and Casing Relief Valve are included.</t>
  </si>
  <si>
    <t>LIFECO-UK-UL/FM Approved Split Case (GMS 450-37SM-2G) Electric Motor Driven Skid Pump 450 GPM @ 18 Bar Coupled with UL Listed ODP Motor. Suction and Discharge Pressure Gauges, Air Release Valve and Casing Relief Valve are included.</t>
  </si>
  <si>
    <t>LIFECO-UK-UL/FM Approved Split Case (GMS 450-37SM-2G) Electric Motor Driven Skid Pump 450 GPM @ 19 Bar Coupled with UL Listed ODP Motor. Suction and Discharge Pressure Gauges, Air Release Valve and Casing Relief Valve are included.</t>
  </si>
  <si>
    <t>LIFECO-UK-UL/FM Approved Split Case (GMS 450-37SM-2G) Electric Motor Driven Skid Pump 450 GPM @ 20.2 Bar Coupled with UL Listed ODP Motor. Suction and Discharge Pressure Gauges, Air Release Valve and Casing Relief Valve are included.</t>
  </si>
  <si>
    <t>LIFECO-UK-UL/FM Approved Split Case (GMS 500-28SM) Electric Motor Driven Skid Pump 500 GPM @ 6.48 Bar Coupled with UL Listed ODP Motor. Suction and Discharge Pressure Gauges, Air Release Valve and Casing Relief Valve are included.</t>
  </si>
  <si>
    <t>LIFECO-UK-UL/FM Approved Split Case (GMS 500-28SM) Electric Motor Driven Skid Pump 500 GPM @ 7 Bar Coupled with UL Listed ODP Motor. Suction and Discharge Pressure Gauges, Air Release Valve and Casing Relief Valve are included.</t>
  </si>
  <si>
    <t>LIFECO-UK-UL/FM Approved Split Case (GMS 500-28SM) Electric Motor Driven Skid Pump 500 GPM @ 8 Bar Coupled with UL Listed ODP Motor. Suction and Discharge Pressure Gauges, Air Release Valve and Casing Relief Valve are included.</t>
  </si>
  <si>
    <t>LIFECO-UK-UL/FM Approved Split Case (GMS 500-28SM) Electric Motor Driven Skid Pump 500 GPM @ 9 Bar Coupled with UL Listed ODP Motor. Suction and Discharge Pressure Gauges, Air Release Valve and Casing Relief Valve are included.</t>
  </si>
  <si>
    <t>LIFECO-UK-UL/FM Approved Split Case (GMS 500-28SM) Electric Motor Driven Skid Pump 500 GPM @ 10 Bar Coupled with UL Listed ODP Motor. Suction and Discharge Pressure Gauges, Air Release Valve and Casing Relief Valve are included.</t>
  </si>
  <si>
    <t>LIFECO-UK-UL/FM Approved Split Case (GMS 500-28SM) Electric Motor Driven Skid Pump 500 GPM @ 11 Bar Coupled with UL Listed ODP Motor. Suction and Discharge Pressure Gauges, Air Release Valve and Casing Relief Valve are included.</t>
  </si>
  <si>
    <t>LIFECO-UK-UL/FM Approved Split Case (GMS 500-31SM) Electric Motor Driven Skid Pump 500 GPM @ 12 Bar Coupled with UL Listed ODP Motor. Suction and Discharge Pressure Gauges, Air Release Valve and Casing Relief Valve are included.</t>
  </si>
  <si>
    <t>LIFECO-UK-UL/FM Approved Split Case (GMS 500-37SM-2G) Electric Motor Driven Skid Pump 500 GPM @ 14.89 Bar Coupled with UL Listed ODP Motor. Suction and Discharge Pressure Gauges, Air Release Valve and Casing Relief Valve are included.</t>
  </si>
  <si>
    <t>LIFECO-UK-UL/FM Approved Split Case (GMS 500-37SM-2G) Electric Motor Driven Skid Pump 500 GPM @ 15 Bar Coupled with UL Listed ODP Motor. Suction and Discharge Pressure Gauges, Air Release Valve and Casing Relief Valve are included.</t>
  </si>
  <si>
    <t>LIFECO-UK-UL/FM Approved Split Case (GMS 500-37SM-2G) Electric Motor Driven Skid Pump 500 GPM @ 16 Bar Coupled with UL Listed ODP Motor. Suction and Discharge Pressure Gauges, Air Release Valve and Casing Relief Valve are included.</t>
  </si>
  <si>
    <t>LIFECO-UK-UL/FM Approved Split Case (GMS 500-37SM-2G) Electric Motor Driven Skid Pump 500 GPM @ 17 Bar Coupled with UL Listed ODP Motor. Suction and Discharge Pressure Gauges, Air Release Valve and Casing Relief Valve are included.</t>
  </si>
  <si>
    <t>LIFECO-UK-UL/FM Approved Split Case (GMS 500-37SM-2G) Electric Motor Driven Skid Pump 500 GPM @ 18 Bar Coupled with UL Listed ODP Motor. Suction and Discharge Pressure Gauges, Air Release Valve and Casing Relief Valve are included.</t>
  </si>
  <si>
    <t>LIFECO-UK-UL/FM Approved Split Case (GMS 500-37SM-2G) Electric Motor Driven Skid Pump 500 GPM @ 19 Bar Coupled with UL Listed ODP Motor. Suction and Discharge Pressure Gauges, Air Release Valve and Casing Relief Valve are included.</t>
  </si>
  <si>
    <t>LIFECO-UK-UL/FM Approved Split Case (GMS 500-37SM-2G) Electric Motor Driven Skid Pump 500 GPM @ 20 Bar Coupled with UL Listed ODP Motor. Suction and Discharge Pressure Gauges, Air Release Valve and Casing Relief Valve are included.</t>
  </si>
  <si>
    <t>LIFECO-UK-UL/FM Approved Split Case (GMS 500-37SM-2G) Electric Motor Driven Skid Pump 500 GPM @ 20.41 Bar Coupled with UL Listed ODP Motor. Suction and Discharge Pressure Gauges, Air Release Valve and Casing Relief Valve are included.</t>
  </si>
  <si>
    <t>LIFECO-UK-UL/FM Approved Split Case (GMS 750-32SM) Electric Motor Driven Skid Pump 750 GPM @ 7.65 Bar Coupled with UL Listed ODP Motor. Suction and Discharge Pressure Gauges, Air Release Valve and Casing Relief Valve are included.</t>
  </si>
  <si>
    <t>LIFECO-UK-UL/FM Approved Split Case (GMS 750-32SM) Electric Motor Driven Skid Pump 750 GPM @ 8 Bar Coupled with UL Listed ODP Motor. Suction and Discharge Pressure Gauges, Air Release Valve and Casing Relief Valve are included.</t>
  </si>
  <si>
    <t>LIFECO-UK-UL/FM Approved Split Case (GMS 750-31SM) Electric Motor Driven Skid Pump 750 GPM @ 9.03 Bar Coupled with UL Listed ODP Motor. Suction and Discharge Pressure Gauges, Air Release Valve and Casing Relief Valve are included.</t>
  </si>
  <si>
    <t>LIFECO-UK-UL/FM Approved Split Case (GMS 750-31SM) Electric Motor Driven Skid Pump 750 GPM @ 10 Bar Coupled with UL Listed ODP Motor. Suction and Discharge Pressure Gauges, Air Release Valve and Casing Relief Valve are included.</t>
  </si>
  <si>
    <t>LIFECO-UK-UL/FM Approved Split Case (GMS 750-31SM) Electric Motor Driven Skid Pump 750 GPM @ 11 Bar Coupled with UL Listed ODP Motor. Suction and Discharge Pressure Gauges, Air Release Valve and Casing Relief Valve are included.</t>
  </si>
  <si>
    <t>LIFECO-UK-UL/FM Approved Split Case (GMS 750-31SM) Electric Motor Driven Skid Pump 750 GPM @ 12 Bar Coupled with UL Listed ODP Motor. Suction and Discharge Pressure Gauges, Air Release Valve and Casing Relief Valve are included.</t>
  </si>
  <si>
    <t>LIFECO-UK-UL/FM Approved Split Case (GMS 750-32SM) Electric Motor Driven Skid Pump 750 GPM @ 13 Bar Coupled with UL Listed ODP Motor. Suction and Discharge Pressure Gauges, Air Release Valve and Casing Relief Valve are included.</t>
  </si>
  <si>
    <t>LIFECO-UK-UL/FM Approved Split Case (GMS 750-32SM) Electric Motor Driven Skid Pump 750 GPM @ 14 Bar Coupled with UL Listed ODP Motor. Suction and Discharge Pressure Gauges, Air Release Valve and Casing Relief Valve are included.</t>
  </si>
  <si>
    <t>LIFECO-UK-UL/FM Approved Split Case (GMS 750-37SM-2G) Electric Motor Driven Skid Pump 750 GPM @ 15 Bar Coupled with UL Listed ODP Motor. Suction and Discharge Pressure Gauges, Air Release Valve and Casing Relief Valve are included.</t>
  </si>
  <si>
    <t>LIFECO-UK-UL/FM Approved Split Case (GMS 750-37SM-2G) Electric Motor Driven Skid Pump 750 GPM @ 16 Bar Coupled with UL Listed ODP Motor. Suction and Discharge Pressure Gauges, Air Release Valve and Casing Relief Valve are included.</t>
  </si>
  <si>
    <t>LIFECO-UK-UL/FM Approved Split Case (GMS 750-37SM-2G) Electric Motor Driven Skid Pump 750 GPM @ 17 Bar Coupled with UL Listed ODP Motor. Suction and Discharge Pressure Gauges, Air Release Valve and Casing Relief Valve are included.</t>
  </si>
  <si>
    <t>LIFECO-UK-UL/FM Approved Split Case (GMS 750-37SM-2G) Electric Motor Driven Skid Pump 750 GPM @ 18 Bar Coupled with UL Listed ODP Motor. Suction and Discharge Pressure Gauges, Air Release Valve and Casing Relief Valve are included.</t>
  </si>
  <si>
    <t>LIFECO-UK-UL/FM Approved Split Case (GMS 750-37SM-2G) Electric Motor Driven Skid Pump 750 GPM @ 19.03 Bar Coupled with UL Listed ODP Motor. Suction and Discharge Pressure Gauges, Air Release Valve and Casing Relief Valve are included.</t>
  </si>
  <si>
    <t>LIFECO-UK-UL/FM Approved Split Case (GMS 1000-30SM) Electric Motor Driven Skid Pump 1000 GPM @ 6.76 Bar Coupled with UL Listed ODP Motor. Suction and Discharge Pressure Gauges, Air Release Valve and Casing Relief Valve are included.</t>
  </si>
  <si>
    <t>LIFECO-UK-UL/FM Approved Split Case (GMS 1000-30SM) Electric Motor Driven Skid Pump 1000 GPM @ 7 Bar Coupled with UL Listed ODP Motor. Suction and Discharge Pressure Gauges, Air Release Valve and Casing Relief Valve are included.</t>
  </si>
  <si>
    <t>LIFECO-UK-UL/FM Approved Split Case (GMS 1000-30SM) Electric Motor Driven Skid Pump 1000 GPM @ 8 Bar Coupled with UL Listed ODP Motor. Suction and Discharge Pressure Gauges, Air Release Valve and Casing Relief Valve are included.</t>
  </si>
  <si>
    <t>LIFECO-UK-UL/FM Approved Split Case (GMS 1000-31SM) Electric Motor Driven Skid Pump 1000 GPM @ 9.24 Bar Coupled with UL Listed ODP Motor. Suction and Discharge Pressure Gauges, Air Release Valve and Casing Relief Valve are included.</t>
  </si>
  <si>
    <t>LIFECO-UK-UL/FM Approved Split Case (GMS 1000-31SM) Electric Motor Driven Skid Pump 1000 GPM @ 10 Bar Coupled with UL Listed ODP Motor. Suction and Discharge Pressure Gauges, Air Release Valve and Casing Relief Valve are included.</t>
  </si>
  <si>
    <t>LIFECO-UK-UL/FM Approved Split Case (GMS 1000-31SM) Electric Motor Driven Skid Pump 1000 GPM @ 11 Bar Coupled with UL Listed ODP Motor. Suction and Discharge Pressure Gauges, Air Release Valve and Casing Relief Valve are included.</t>
  </si>
  <si>
    <t>LIFECO-UK-UL/FM Approved Split Case (GMS 1000-31SM) Electric Motor Driven Skid Pump 1000 GPM @ 12 Bar Coupled with UL Listed ODP Motor. Suction and Discharge Pressure Gauges, Air Release Valve and Casing Relief Valve are included.</t>
  </si>
  <si>
    <t>LIFECO-UK-UL/FM Approved Split Case (GMS 1000-36SM-2G) Electric Motor Driven Skid Pump 1000 GPM @ 13 Bar Coupled with UL Listed ODP Motor. Suction and Discharge Pressure Gauges, Air Release Valve and Casing Relief Valve are included.</t>
  </si>
  <si>
    <t>LIFECO-UK-UL/FM Approved Split Case (GMS 1000-40SM) Electric Motor Driven Skid Pump 1000 GPM @ 14 Bar Coupled with UL Listed ODP Motor. Suction and Discharge Pressure Gauges, Air Release Valve and Casing Relief Valve are included.</t>
  </si>
  <si>
    <t>LIFECO-UK-UL/FM Approved Split Case (GMS 1000-36SM-2G) Electric Motor Driven Skid Pump 1000 GPM @ 15 Bar Coupled with UL Listed ODP Motor. Suction and Discharge Pressure Gauges, Air Release Valve and Casing Relief Valve are included.</t>
  </si>
  <si>
    <t>LIFECO-UK-UL/FM Approved Split Case (GMS 1000-40SM) Electric Motor Driven Skid Pump 1000 GPM @ 16 Bar Coupled with UL Listed ODP Motor. Suction and Discharge Pressure Gauges, Air Release Valve and Casing Relief Valve are included.</t>
  </si>
  <si>
    <t>LIFECO-UK-UL/FM Approved Split Case (GMS 1000-36SM-2G) Electric Motor Driven Skid Pump 1000 GPM @ 17 Bar Coupled with UL Listed ODP Motor. Suction and Discharge Pressure Gauges, Air Release Valve and Casing Relief Valve are included.</t>
  </si>
  <si>
    <t>LIFECO-UK-UL/FM Approved Split Case (GMS 1000-40SM) Electric Motor Driven Skid Pump 1000 GPM @ 18 Bar Coupled with UL Listed ODP Motor. Suction and Discharge Pressure Gauges, Air Release Valve and Casing Relief Valve are included.</t>
  </si>
  <si>
    <t>LIFECO-UK-UL/FM Approved Split Case (GMS 1000-40SM) Electric Motor Driven Skid Pump 1000 GPM @ 18.75 Bar Coupled with UL Listed ODP Motor. Suction and Discharge Pressure Gauges, Air Release Valve and Casing Relief Valve are included.</t>
  </si>
  <si>
    <t>LIFECO-UK-UL/FM Approved Split Case (GMS 1000-36SM-2G) Electric Motor Driven Skid Pump 1000 GPM @ 19 Bar Coupled with UL Listed ODP Motor. Suction and Discharge Pressure Gauges, Air Release Valve and Casing Relief Valve are included.</t>
  </si>
  <si>
    <t>LIFECO-UK-UL/FM Approved Split Case (GMS 1000-36SM-2G) Electric Motor Driven Skid Pump 1000 GPM @ 20 Bar Coupled with UL Listed ODP Motor. Suction and Discharge Pressure Gauges, Air Release Valve and Casing Relief Valve are included.</t>
  </si>
  <si>
    <t>LIFECO-UK-UL/FM Approved Split Case (GMS 1250-30SM) Electric Motor Driven Skid Pump 1250 GPM @ 6.48 Bar Coupled with UL Listed ODP Motor. Suction and Discharge Pressure Gauges, Air Release Valve and Casing Relief Valve are included.</t>
  </si>
  <si>
    <t>LIFECO-UK-UL/FM Approved Split Case (GMS 1250-30SM) Electric Motor Driven Skid Pump 1250 GPM @ 7 Bar Coupled with UL Listed ODP Motor. Suction and Discharge Pressure Gauges, Air Release Valve and Casing Relief Valve are included.</t>
  </si>
  <si>
    <t>LIFECO-UK-UL/FM Approved Split Case (GMS 1250-30SM) Electric Motor Driven Skid Pump 1250 GPM @ 8 Bar Coupled with UL Listed ODP Motor. Suction and Discharge Pressure Gauges, Air Release Valve and Casing Relief Valve are included.</t>
  </si>
  <si>
    <t>LIFECO-UK-UL/FM Approved Split Case (GMS 1250-29SM) Electric Motor Driven Skid Pump 1250 GPM @ 9.45 Bar Coupled with UL Listed ODP Motor. Suction and Discharge Pressure Gauges, Air Release Valve and Casing Relief Valve are included.</t>
  </si>
  <si>
    <t>LIFECO-UK-UL/FM Approved Split Case (GMS 1250-29SM) Electric Motor Driven Skid Pump 1250 GPM @ 10 Bar Coupled with UL Listed ODP Motor. Suction and Discharge Pressure Gauges, Air Release Valve and Casing Relief Valve are included.</t>
  </si>
  <si>
    <t>LIFECO-UK-UL/FM Approved Split Case (GMS 1250-29SM) Electric Motor Driven Skid Pump 1250 GPM @ 11 Bar Coupled with UL Listed ODP Motor. Suction and Discharge Pressure Gauges, Air Release Valve and Casing Relief Valve are included.</t>
  </si>
  <si>
    <t>LIFECO-UK-UL/FM Approved Split Case (GMS 1250-29SM) Electric Motor Driven Skid Pump 1250 GPM @ 12.21 Bar Coupled with UL Listed ODP Motor. Suction and Discharge Pressure Gauges, Air Release Valve and Casing Relief Valve are included.</t>
  </si>
  <si>
    <t>LIFECO-UK-UL/FM Approved Split Case (GMS 1250-36SM-2G) Electric Motor Driven Skid Pump 1250 GPM @ 13 Bar Coupled with UL Listed ODP Motor. Suction and Discharge Pressure Gauges, Air Release Valve and Casing Relief Valve are included.</t>
  </si>
  <si>
    <t>LIFECO-UK-UL/FM Approved Split Case (GMS 1250-36SM-2G) Electric Motor Driven Skid Pump 1250 GPM @ 14 Bar Coupled with UL Listed ODP Motor. Suction and Discharge Pressure Gauges, Air Release Valve and Casing Relief Valve are included.</t>
  </si>
  <si>
    <t>LIFECO-UK-UL/FM Approved Split Case (GMS 1250-36SM-2G) Electric Motor Driven Skid Pump 1250 GPM @ 15 Bar Coupled with UL Listed ODP Motor. Suction and Discharge Pressure Gauges, Air Release Valve and Casing Relief Valve are included.</t>
  </si>
  <si>
    <t>LIFECO-UK-UL/FM Approved Split Case (GMS 1250-36SM-2G) Electric Motor Driven Skid Pump 1250 GPM @ 16 Bar Coupled with UL Listed ODP Motor. Suction and Discharge Pressure Gauges, Air Release Valve and Casing Relief Valve are included.</t>
  </si>
  <si>
    <t>LIFECO-UK-UL/FM Approved Split Case (GMS 1250-36SM-2G) Electric Motor Driven Skid Pump 1250 GPM @ 17 Bar Coupled with UL Listed ODP Motor. Suction and Discharge Pressure Gauges, Air Release Valve and Casing Relief Valve are included.</t>
  </si>
  <si>
    <t>LIFECO-UK-UL/FM Approved Split Case (GMS 1250-36SM-2G) Electric Motor Driven Skid Pump 1250 GPM @ 18 Bar Coupled with UL Listed ODP Motor. Suction and Discharge Pressure Gauges, Air Release Valve and Casing Relief Valve are included.</t>
  </si>
  <si>
    <t>LIFECO-UK-UL/FM Approved Split Case (GMS 1250-36SM-2G) Electric Motor Driven Skid Pump 1250 GPM @ 19 Bar Coupled with UL Listed ODP Motor. Suction and Discharge Pressure Gauges, Air Release Valve and Casing Relief Valve are included.</t>
  </si>
  <si>
    <t>LIFECO-UK-UL/FM Approved Split Case (GMS 1250-36SM-2G) Electric Motor Driven Skid Pump 1250 GPM @ 19.37 Bar Coupled with UL Listed ODP Motor. Suction and Discharge Pressure Gauges, Air Release Valve and Casing Relief Valve are included.</t>
  </si>
  <si>
    <t>LIFECO-UK-UL/FM Approved Split Case (GMS 1500-30SM) Electric Motor Driven Skid Pump 1500 GPM @ 6.07 Bar Coupled with UL Listed ODP Motor. Suction and Discharge Pressure Gauges, Air Release Valve and Casing Relief Valve are included.</t>
  </si>
  <si>
    <t>LIFECO-UK-UL/FM Approved Split Case (GMS 1500-30SM) Electric Motor Driven Skid Pump 1500 GPM @ 7 Bar Coupled with UL Listed ODP Motor. Suction and Discharge Pressure Gauges, Air Release Valve and Casing Relief Valve are included.</t>
  </si>
  <si>
    <t>LIFECO-UK-UL/FM Approved Split Case (GMS 1500-30SM) Electric Motor Driven Skid Pump 1500 GPM @ 8 Bar Coupled with UL Listed ODP Motor. Suction and Discharge Pressure Gauges, Air Release Valve and Casing Relief Valve are included.</t>
  </si>
  <si>
    <t>LIFECO-UK-UL/FM Approved Split Case (GMS 1500-30SM) Electric Motor Driven Skid Pump 1500 GPM @ 9 Bar Coupled with UL Listed ODP Motor. Suction and Discharge Pressure Gauges, Air Release Valve and Casing Relief Valve are included.</t>
  </si>
  <si>
    <t>LIFECO-UK-UL/FM Approved Split Case (GMS 1500-30SM) Electric Motor Driven Skid Pump 1500 GPM @ 10 Bar Coupled with UL Listed ODP Motor. Suction and Discharge Pressure Gauges, Air Release Valve and Casing Relief Valve are included.</t>
  </si>
  <si>
    <t>LIFECO-UK-UL/FM Approved Split Case (GMS 1500-36SM) Electric Motor Driven Skid Pump 1500 GPM @ 11 Bar Coupled with UL Listed ODP Motor. Suction and Discharge Pressure Gauges, Air Release Valve and Casing Relief Valve are included.</t>
  </si>
  <si>
    <t>LIFECO-UK-UL/FM Approved Split Case (GMS 1500-36SM) Electric Motor Driven Skid Pump 1500 GPM @ 12 Bar Coupled with UL Listed ODP Motor. Suction and Discharge Pressure Gauges, Air Release Valve and Casing Relief Valve are included.</t>
  </si>
  <si>
    <t>LIFECO-UK-UL/FM Approved Split Case (GMS 1500-36SM) Electric Motor Driven Skid Pump 1500 GPM @ 13 Bar Coupled with UL Listed ODP Motor. Suction and Discharge Pressure Gauges, Air Release Valve and Casing Relief Valve are included.</t>
  </si>
  <si>
    <t>LIFECO-UK-UL/FM Approved Split Case (GMS 1500-36SM) Electric Motor Driven Skid Pump 1500 GPM @ 14 Bar Coupled with UL Listed ODP Motor. Suction and Discharge Pressure Gauges, Air Release Valve and Casing Relief Valve are included.</t>
  </si>
  <si>
    <t>LIFECO-UK-UL/FM Approved Split Case (GMS 1500-36SM) Electric Motor Driven Skid Pump 1500 GPM @ 15 Bar Coupled with UL Listed ODP Motor. Suction and Discharge Pressure Gauges, Air Release Valve and Casing Relief Valve are included.</t>
  </si>
  <si>
    <t>LIFECO-UK-UL/FM Approved Split Case (GMS 1500-36SM) Electric Motor Driven Skid Pump 1500 GPM @ 16 Bar Coupled with UL Listed ODP Motor. Suction and Discharge Pressure Gauges, Air Release Valve and Casing Relief Valve are included.</t>
  </si>
  <si>
    <t>LIFECO-UK-UL/FM Approved Split Case (GMS 1500-36SM) Electric Motor Driven Skid Pump 1500 GPM @ 17 Bar Coupled with UL Listed ODP Motor. Suction and Discharge Pressure Gauges, Air Release Valve and Casing Relief Valve are included.</t>
  </si>
  <si>
    <t>LIFECO-UK-UL/FM Approved Split Case (GMS 1500-36SM) Electric Motor Driven Skid Pump 1500 GPM @ 18 Bar Coupled with UL Listed ODP Motor. Suction and Discharge Pressure Gauges, Air Release Valve and Casing Relief Valve are included.</t>
  </si>
  <si>
    <t>LIFECO-UK-UL/FM Approved Split Case (GMS 1500-36SM) Electric Motor Driven Skid Pump 1500 GPM @ 18.96 Bar Coupled with UL Listed ODP Motor. Suction and Discharge Pressure Gauges, Air Release Valve and Casing Relief Valve are included.</t>
  </si>
  <si>
    <t>LIFECO-UK-UL/FM Approved Split Case (GMS 1500-61SL5-2G) Electric Motor Driven Skid Pump 1500 GPM @ 6.83 Bar Coupled with UL Listed ODP Motor. Suction and Discharge Pressure Gauges, Air Release Valve and Casing Relief Valve are included.</t>
  </si>
  <si>
    <t>LIFECO-UK-UL/FM Approved Split Case (GMS 1500-61SL5-2G) Electric Motor Driven Skid Pump 1500 GPM @ 7 Bar Coupled with UL Listed ODP Motor. Suction and Discharge Pressure Gauges, Air Release Valve and Casing Relief Valve are included.</t>
  </si>
  <si>
    <t>LIFECO-UK-UL/FM Approved Split Case (GMS 1500-61SL5-2G) Electric Motor Driven Skid Pump 1500 GPM @ 8 Bar Coupled with UL Listed ODP Motor. Suction and Discharge Pressure Gauges, Air Release Valve and Casing Relief Valve are included.</t>
  </si>
  <si>
    <t>LIFECO-UK-UL/FM Approved Split Case (GMS 1500-61SL5-2G) Electric Motor Driven Skid Pump 1500 GPM @ 9 Bar Coupled with UL Listed ODP Motor. Suction and Discharge Pressure Gauges, Air Release Valve and Casing Relief Valve are included.</t>
  </si>
  <si>
    <t>LIFECO-UK-UL/FM Approved Split Case (GMS 1500-61SL5-2G) Electric Motor Driven Skid Pump 1500 GPM @ 10 Bar Coupled with UL Listed ODP Motor. Suction and Discharge Pressure Gauges, Air Release Valve and Casing Relief Valve are included.</t>
  </si>
  <si>
    <t>LIFECO-UK-UL/FM Approved Split Case (GMS 1500-61SL5-2G) Electric Motor Driven Skid Pump 1500 GPM @ 11 Bar Coupled with UL Listed ODP Motor. Suction and Discharge Pressure Gauges, Air Release Valve and Casing Relief Valve are included.</t>
  </si>
  <si>
    <t>LIFECO-UK-UL/FM Approved Split Case (GMS 1500-61SL5-2G) Electric Motor Driven Skid Pump 1500 GPM @ 11.31 Bar Coupled with UL Listed ODP Motor. Suction and Discharge Pressure Gauges, Air Release Valve and Casing Relief Valve are included.</t>
  </si>
  <si>
    <t>LIFECO-UK-UL/FM Approved Split Case (GMS 2000-29SM-2G) Electric Motor Driven Skid Pump 2000 GPM @ 6.55 Bar Coupled with UL Listed ODP Motor. Suction and Discharge Pressure Gauges, Air Release Valve and Casing Relief Valve are included.</t>
  </si>
  <si>
    <t>LIFECO-UK-UL/FM Approved Split Case (GMS 2000-29SM-2G) Electric Motor Driven Skid Pump 2000 GPM @ 7 Bar Coupled with UL Listed ODP Motor. Suction and Discharge Pressure Gauges, Air Release Valve and Casing Relief Valve are included.</t>
  </si>
  <si>
    <t>LIFECO-UK-UL/FM Approved Split Case (GMS 2000-29SM-2G) Electric Motor Driven Skid Pump 2000 GPM @ 8 Bar Coupled with UL Listed ODP Motor. Suction and Discharge Pressure Gauges, Air Release Valve and Casing Relief Valve are included.</t>
  </si>
  <si>
    <t>LIFECO-UK-UL/FM Approved Split Case (GMS 2000-29SM-2G) Electric Motor Driven Skid Pump 2000 GPM @ 9 Bar Coupled with UL Listed ODP Motor. Suction and Discharge Pressure Gauges, Air Release Valve and Casing Relief Valve are included.</t>
  </si>
  <si>
    <t>LIFECO-UK-UL/FM Approved Split Case (GMS 2000-29SM-2G) Electric Motor Driven Skid Pump 2000 GPM @ 10 Bar Coupled with UL Listed ODP Motor. Suction and Discharge Pressure Gauges, Air Release Valve and Casing Relief Valve are included.</t>
  </si>
  <si>
    <t>LIFECO-UK-UL/FM Approved Split Case (GMS 2000-61SL5-2G) Electric Motor Driven Skid Pump 2000 GPM @ 6.48 Bar Coupled with UL Listed ODP Motor. Suction and Discharge Pressure Gauges, Air Release Valve and Casing Relief Valve are included.</t>
  </si>
  <si>
    <t>LIFECO-UK-UL/FM Approved Split Case (GMS 2000-61SL5-2G) Electric Motor Driven Skid Pump 2000 GPM @ 7 Bar Coupled with UL Listed ODP Motor. Suction and Discharge Pressure Gauges, Air Release Valve and Casing Relief Valve are included.</t>
  </si>
  <si>
    <t>LIFECO-UK-UL/FM Approved Split Case (GMS 2000-61SL5-2G) Electric Motor Driven Skid Pump 2000 GPM @ 8 Bar Coupled with UL Listed ODP Motor. Suction and Discharge Pressure Gauges, Air Release Valve and Casing Relief Valve are included.</t>
  </si>
  <si>
    <t>LIFECO-UK-UL/FM Approved Split Case (GMS 2000-61SL5-2G) Electric Motor Driven Skid Pump 2000 GPM @ 9 Bar Coupled with UL Listed ODP Motor. Suction and Discharge Pressure Gauges, Air Release Valve and Casing Relief Valve are included.</t>
  </si>
  <si>
    <t>LIFECO-UK-UL/FM Approved Split Case (GMS 2000-61SL5-2G) Electric Motor Driven Skid Pump 2000 GPM @ 10 Bar Coupled with UL Listed ODP Motor. Suction and Discharge Pressure Gauges, Air Release Valve and Casing Relief Valve are included.</t>
  </si>
  <si>
    <t>LIFECO-UK-UL/FM Approved Split Case (GMS 2000-61SL5-2G) Electric Motor Driven Skid Pump 2000 GPM @ 11 Bar Coupled with UL Listed ODP Motor. Suction and Discharge Pressure Gauges, Air Release Valve and Casing Relief Valve are included.</t>
  </si>
  <si>
    <t>LIFECO-UK-UL/FM Approved Split Case (GMS 2000-61SL5-2G) Electric Motor Driven Skid Pump 2000 GPM @ 11.45 Bar Coupled with UL Listed ODP Motor. Suction and Discharge Pressure Gauges, Air Release Valve and Casing Relief Valve are included.</t>
  </si>
  <si>
    <t>LIFECO-UK-UL/FM Approved Split Case (GMS 2500-29SM-2G) Electric Motor Driven Skid Pump 2500 GPM @ 6.13 Bar Coupled with UL Listed ODP Motor. Suction and Discharge Pressure Gauges, Air Release Valve and Casing Relief Valve are included.</t>
  </si>
  <si>
    <t>LIFECO-UK-UL/FM Approved Split Case (GMS 2500-29SM-2G) Electric Motor Driven Skid Pump 2500 GPM @ 7 Bar Coupled with UL Listed ODP Motor. Suction and Discharge Pressure Gauges, Air Release Valve and Casing Relief Valve are included.</t>
  </si>
  <si>
    <t>LIFECO-UK-UL/FM Approved Split Case (GMS 2500-29SM-2G) Electric Motor Driven Skid Pump 2500 GPM @ 8 Bar Coupled with UL Listed ODP Motor. Suction and Discharge Pressure Gauges, Air Release Valve and Casing Relief Valve are included.</t>
  </si>
  <si>
    <t>LIFECO-UK-UL/FM Approved Split Case (GMS 2500-29SM-2G) Electric Motor Driven Skid Pump 2500 GPM @ 9 Bar Coupled with UL Listed ODP Motor. Suction and Discharge Pressure Gauges, Air Release Valve and Casing Relief Valve are included.</t>
  </si>
  <si>
    <t>LIFECO-UK-UL/FM Approved Split Case (GMS 2500-29SM-2G) Electric Motor Driven Skid Pump 2500 GPM @ 9.3 Bar Coupled with UL Listed ODP Motor. Suction and Discharge Pressure Gauges, Air Release Valve and Casing Relief Valve are included.</t>
  </si>
  <si>
    <t>LIFECO-UK-UL/FM Approved Split Case (GMS 2500-61SL5-2G) Electric Motor Driven Skid Pump 2500 GPM @ 6.21 Bar Coupled with UL Listed ODP Motor. Suction and Discharge Pressure Gauges, Air Release Valve and Casing Relief Valve are included.</t>
  </si>
  <si>
    <t>LIFECO-UK-UL/FM Approved Split Case (GMS 2500-61SL5-2G) Electric Motor Driven Skid Pump 2500 GPM @ 7 Bar Coupled with UL Listed ODP Motor. Suction and Discharge Pressure Gauges, Air Release Valve and Casing Relief Valve are included.</t>
  </si>
  <si>
    <t>LIFECO-UK-UL/FM Approved Split Case (GMS 2500-61SL5-2G) Electric Motor Driven Skid Pump 2500 GPM @ 8 Bar Coupled with UL Listed ODP Motor. Suction and Discharge Pressure Gauges, Air Release Valve and Casing Relief Valve are included.</t>
  </si>
  <si>
    <t>LIFECO-UK-UL/FM Approved Split Case (GMS 2500-61SL5-2G) Electric Motor Driven Skid Pump 2500 GPM @ 9 Bar Coupled with UL Listed ODP Motor. Suction and Discharge Pressure Gauges, Air Release Valve and Casing Relief Valve are included.</t>
  </si>
  <si>
    <t>LIFECO-UK-UL/FM Approved Split Case (GMS 2500-61SL5-2G) Electric Motor Driven Skid Pump 2500 GPM @ 10 Bar Coupled with UL Listed ODP Motor. Suction and Discharge Pressure Gauges, Air Release Valve and Casing Relief Valve are included.</t>
  </si>
  <si>
    <t>LIFECO-UK-UL/FM Approved Split Case (GMS 2500-61SL5-2G) Electric Motor Driven Skid Pump 2500 GPM @ 11.17 Bar Coupled with UL Listed ODP Motor. Suction and Discharge Pressure Gauges, Air Release Valve and Casing Relief Valve are included.</t>
  </si>
  <si>
    <t>LIFECO-UK-UL/FM Approved Split Case (GMS 3000-61SL5-2G) Electric Motor Driven Skid Pump 3000 GPM @ 7.24 Bar Coupled with UL Listed ODP Motor. Suction and Discharge Pressure Gauges, Air Release Valve and Casing Relief Valve are included.</t>
  </si>
  <si>
    <t>LIFECO-UK-UL/FM Approved Split Case (GMS 3000-61SL5-2G) Electric Motor Driven Skid Pump 3000 GPM @ 8 Bar Coupled with UL Listed ODP Motor. Suction and Discharge Pressure Gauges, Air Release Valve and Casing Relief Valve are included.</t>
  </si>
  <si>
    <t>LIFECO-UK-UL/FM Approved Split Case (GMS 3000-61SL5-2G) Electric Motor Driven Skid Pump 3000 GPM @ 9 Bar Coupled with UL Listed ODP Motor. Suction and Discharge Pressure Gauges, Air Release Valve and Casing Relief Valve are included.</t>
  </si>
  <si>
    <t>LIFECO-UK-UL/FM Approved Split Case (GMS 3000-61SL5-2G) Electric Motor Driven Skid Pump 3000 GPM @ 10 Bar Coupled with UL Listed ODP Motor. Suction and Discharge Pressure Gauges, Air Release Valve and Casing Relief Valve are included.</t>
  </si>
  <si>
    <t>LIFECO-UK-UL/FM Approved Split Case (GMS 3000-61SL5-2G) Electric Motor Driven Skid Pump 3000 GPM @ 10.82 Bar Coupled with UL Listed ODP Motor. Suction and Discharge Pressure Gauges, Air Release Valve and Casing Relief Valve are included.</t>
  </si>
  <si>
    <t>LIFECO-UK-UL/FM Approved Split Case (GMS 3500-61SL5-2G) Electric Motor Driven Skid Pump 3500 GPM @ 8.14 Bar Coupled with UL Listed ODP Motor. Suction and Discharge Pressure Gauges, Air Release Valve and Casing Relief Valve are included.</t>
  </si>
  <si>
    <t>LIFECO-UK-UL/FM Approved Split Case (GMS 3500-61SL5-2G) Electric Motor Driven Skid Pump 3500 GPM @ 9 Bar Coupled with UL Listed ODP Motor. Suction and Discharge Pressure Gauges, Air Release Valve and Casing Relief Valve are included.</t>
  </si>
  <si>
    <t>LIFECO-UK-UL/FM Approved Split Case (GMS 3500-61SL5-2G) Electric Motor Driven Skid Pump 3500 GPM @ 10 Bar Coupled with UL Listed ODP Motor. Suction and Discharge Pressure Gauges, Air Release Valve and Casing Relief Valve are included.</t>
  </si>
  <si>
    <t>LIFECO-UK-UL/FM Approved Split Case (GMS 3500-61SL5-2G) Electric Motor Driven Skid Pump 3500 GPM @ 10.2 Bar Coupled with UL Listed ODP Motor. Suction and Discharge Pressure Gauges, Air Release Valve and Casing Relief Valve are included.</t>
  </si>
  <si>
    <t>LIFECO-UK-UL/FM Approved Split Case (GMS 150-28SM) Engine Driven Skid Pump 150 GPM @ 6.96 Bar Coupled with UL/FM Listed Stallion Engine. Suction and Discharge Pressure Gauges and Air Release Valve are included.</t>
  </si>
  <si>
    <t>LIFECO-UK-UL/FM Approved Split Case (GMS 150-28SM) Engine Driven Skid Pump 150 GPM @ 8 Bar Coupled with UL/FM Listed Stallion Engine. Suction and Discharge Pressure Gauges and Air Release Valve are included.</t>
  </si>
  <si>
    <t>LIFECO-UK-UL/FM Approved Split Case (GMS 150-28SM) Engine Driven Skid Pump 150 GPM @ 9 Bar Coupled with UL/FM Listed Stallion Engine. Suction and Discharge Pressure Gauges and Air Release Valve are included.</t>
  </si>
  <si>
    <t>LIFECO-UK-UL/FM Approved Split Case (GMS 150-28SM) Engine Driven Skid Pump 150 GPM @ 10 Bar Coupled with UL/FM Listed Stallion Engine. Suction and Discharge Pressure Gauges and Air Release Valve are included.</t>
  </si>
  <si>
    <t>LIFECO-UK-UL/FM Approved Split Case (GMS 150-28SM) Engine Driven Skid Pump 150 GPM @ 11 Bar Coupled with FM Listed Stallion Engine. Suction and Discharge Pressure Gauges and Air Release Valve are included.</t>
  </si>
  <si>
    <t>LIFECO-UK-UL/FM Approved Split Case (GMS 150-35SM) Engine Driven Skid Pump 150 GPM @ 12 Bar Coupled with UL/FM Listed Stallion Engine. Suction and Discharge Pressure Gauges and Air Release Valve are included.</t>
  </si>
  <si>
    <t>LIFECO-UK-UL/FM Approved Split Case (GMS 150-35SM) Engine Driven Skid Pump 150 GPM @ 13 Bar Coupled with UL/FM Listed Stallion Engine. Suction and Discharge Pressure Gauges and Air Release Valve are included.</t>
  </si>
  <si>
    <t>LIFECO-UK-UL/FM Approved Split Case (GMS 150-35SM) Engine Driven Skid Pump 150 GPM @ 14 Bar Coupled with UL/FM Listed Stallion Engine. Suction and Discharge Pressure Gauges and Air Release Valve are included.</t>
  </si>
  <si>
    <t>LIFECO-UK-UL/FM Approved Split Case (GMS 150-40SM) Engine Driven Skid Pump 150 GPM @ 15 Bar Coupled with UL/FM Listed Stallion Engine. Suction and Discharge Pressure Gauges and Air Release Valve are included.</t>
  </si>
  <si>
    <t>LIFECO-UK-UL/FM Approved Split Case (GMS 150-40SM) Engine Driven Skid Pump 150 GPM @ 16 Bar Coupled with UL/FM Listed Stallion Engine. Suction and Discharge Pressure Gauges and Air Release Valve are included.</t>
  </si>
  <si>
    <t>LIFECO-UK-UL/FM Approved Split Case (GMS 150-40SM) Engine Driven Skid Pump 150 GPM @ 17 Bar Coupled with UL/FM Listed Stallion Engine. Suction and Discharge Pressure Gauges and Air Release Valve are included.</t>
  </si>
  <si>
    <t>LIFECO-UK-UL/FM Approved Split Case (GMS 150-40SM) Engine Driven Skid Pump 150 GPM @ 18 Bar Coupled with UL/FM Listed Stallion Engine. Suction and Discharge Pressure Gauges and Air Release Valve are included.</t>
  </si>
  <si>
    <t>LIFECO-UK-UL/FM Approved Split Case (GMS 150-40SM) Engine Driven Skid Pump 150 GPM @ 19 Bar Coupled with UL Listed tallion Engine. Suction and Discharge Pressure Gauges and Air Release Valve are included.</t>
  </si>
  <si>
    <t>LIFECO-UK-UL/FM Approved Split Case (GMS 150-40SM) Engine Driven Skid Pump 150 GPM @ 19.93 Bar Coupled with UL/FM Listed Stallion Engine. Suction and Discharge Pressure Gauges and Air Release Valve are included.</t>
  </si>
  <si>
    <t>LIFECO-UK-UL/FM Approved Split Case (GMS 200-28SM) Engine Driven Skid Pump 200 GPM @ 6.96 Bar Coupled with UL/FM Listed Stallion Engine. Suction and Discharge Pressure Gauges and Air Release Valve are included.</t>
  </si>
  <si>
    <t>LIFECO-UK-UL/FM Approved Split Case (GMS 200-28SM) Engine Driven Skid Pump 200 GPM @ 8 Bar Coupled with UL/FM Listed Stallion Engine. Suction and Discharge Pressure Gauges and Air Release Valve are included.</t>
  </si>
  <si>
    <t>LIFECO-UK-UL/FM Approved Split Case (GMS 200-28SM) Engine Driven Skid Pump 200 GPM @ 9 Bar Coupled with UL/FM Listed Stallion Engine. Suction and Discharge Pressure Gauges and Air Release Valve are included.</t>
  </si>
  <si>
    <t>LIFECO-UK-UL/FM Approved Split Case (GMS 200-28SM) Engine Driven Skid Pump 200 GPM @ 10 Bar Coupled with UL/FM Listed Stallion Engine. Suction and Discharge Pressure Gauges and Air Release Valve are included.</t>
  </si>
  <si>
    <t>LIFECO-UK-UL/FM Approved Split Case (GMS 200-28SM) Engine Driven Skid Pump 200 GPM @ 11 Bar Coupled with FM Listed Stallion Engine. Suction and Discharge Pressure Gauges and Air Release Valve are included.</t>
  </si>
  <si>
    <t>LIFECO-UK-UL/FM Approved Split Case (GMS 200-35SM) Engine Driven Skid Pump 200 GPM @ 12 Bar Coupled with UL/FM Listed Stallion Engine. Suction and Discharge Pressure Gauges and Air Release Valve are included.</t>
  </si>
  <si>
    <t>LIFECO-UK-UL/FM Approved Split Case (GMS 200-35SM) Engine Driven Skid Pump 200 GPM @ 13 Bar Coupled with UL/FM Listed Stallion Engine. Suction and Discharge Pressure Gauges and Air Release Valve are included.</t>
  </si>
  <si>
    <t>LIFECO-UK-UL/FM Approved Split Case (GMS 200-35SM) Engine Driven Skid Pump 200 GPM @ 14 Bar Coupled with UL/FM Listed Stallion Engine. Suction and Discharge Pressure Gauges and Air Release Valve are included.</t>
  </si>
  <si>
    <t>LIFECO-UK-UL/FM Approved Split Case (GMS 200-40SM) Engine Driven Skid Pump 200 GPM @ 15 Bar Coupled with FM Listed Stallion Engine. Suction and Discharge Pressure Gauges and Air Release Valve are included.</t>
  </si>
  <si>
    <t>LIFECO-UK-UL/FM Approved Split Case (GMS 200-40SM) Engine Driven Skid Pump 200 GPM @ 16 Bar Coupled with UL/FM Listed Stallion Engine. Suction and Discharge Pressure Gauges and Air Release Valve are included.</t>
  </si>
  <si>
    <t>LIFECO-UK-UL/FM Approved Split Case (GMS 200-40SM) Engine Driven Skid Pump 200 GPM @ 17 Bar Coupled with UL/FM Listed Stallion Engine. Suction and Discharge Pressure Gauges and Air Release Valve are included.</t>
  </si>
  <si>
    <t>LIFECO-UK-UL/FM Approved Split Case (GMS 200-40SM) Engine Driven Skid Pump 200 GPM @ 18 Bar Coupled with UL/FM Listed Stallion Engine. Suction and Discharge Pressure Gauges and Air Release Valve are included.</t>
  </si>
  <si>
    <t>LIFECO-UK-UL/FM Approved Split Case (GMS 200-40SM) Engine Driven Skid Pump 200 GPM @ 19 Bar Coupled with UL/FM Listed Stallion Engine. Suction and Discharge Pressure Gauges and Air Release Valve are included.</t>
  </si>
  <si>
    <t>LIFECO-UK-UL/FM Approved Split Case (GMS 200-40SM) Engine Driven Skid Pump 200 GPM @ 19.93 Bar Coupled with UL/FM Listed Stallion Engine. Suction and Discharge Pressure Gauges and Air Release Valve are included.</t>
  </si>
  <si>
    <t>LIFECO-UK-UL/FM Approved Split Case (GMS 250-28SM) Engine Driven Skid Pump 250 GPM @ 6.96 Bar Coupled with UL/FM Listed Stallion Engine. Suction and Discharge Pressure Gauges and Air Release Valve are included.</t>
  </si>
  <si>
    <t>LIFECO-UK-UL/FM Approved Split Case (GMS 250-28SM) Engine Driven Skid Pump 250 GPM @ 8 Bar Coupled with UL/FM Listed Stallion Engine. Suction and Discharge Pressure Gauges and Air Release Valve are included.</t>
  </si>
  <si>
    <t>LIFECO-UK-UL/FM Approved Split Case (GMS 250-28SM) Engine Driven Skid Pump 250 GPM @ 9 Bar Coupled with UL/FM Listed Stallion Engine. Suction and Discharge Pressure Gauges and Air Release Valve are included.</t>
  </si>
  <si>
    <t>LIFECO-UK-UL/FM Approved Split Case (GMS 250-28SM) Engine Driven Skid Pump 250 GPM @ 10 Bar Coupled with UL/FM Listed Stallion Engine. Suction and Discharge Pressure Gauges and Air Release Valve are included.</t>
  </si>
  <si>
    <t>LIFECO-UK-UL/FM Approved Split Case (GMS 250-28SM) Engine Driven Skid Pump 250 GPM @ 11 Bar Coupled with UL/FM Listed Stallion Engine. Suction and Discharge Pressure Gauges and Air Release Valve are included.</t>
  </si>
  <si>
    <t>LIFECO-UK-UL/FM Approved Split Case (GMS 250-35SM) Engine Driven Skid Pump 250 GPM @ 12 Bar Coupled with UL/FM Listed Stallion Engine. Suction and Discharge Pressure Gauges and Air Release Valve are included.</t>
  </si>
  <si>
    <t>LIFECO-UK-UL/FM Approved Split Case (GMS 250-35SM) Engine Driven Skid Pump 250 GPM @ 13 Bar Coupled with UL/FM Listed Stallion Engine. Suction and Discharge Pressure Gauges and Air Release Valve are included.</t>
  </si>
  <si>
    <t>LIFECO-UK-UL/FM Approved Split Case (GMS 250-35SM) Engine Driven Skid Pump 250 GPM @ 14 Bar Coupled with UL/FM Listed Stallion Engine. Suction and Discharge Pressure Gauges and Air Release Valve are included.</t>
  </si>
  <si>
    <t>LIFECO-UK-UL/FM Approved Split Case (GMS 250-40SM) Engine Driven Skid Pump 250 GPM @ 15 Bar Coupled with FM Listed Stallion Engine. Suction and Discharge Pressure Gauges and Air Release Valve are included.</t>
  </si>
  <si>
    <t>LIFECO-UK-UL/FM Approved Split Case (GMS 250-40SM) Engine Driven Skid Pump 250 GPM @ 16 Bar Coupled with FM Listed Stallion Engine. Suction and Discharge Pressure Gauges and Air Release Valve are included.</t>
  </si>
  <si>
    <t>LIFECO-UK-UL/FM Approved Split Case (GMS 250-40SM) Engine Driven Skid Pump 250 GPM @ 17 Bar Coupled with FM Listed Stallion Engine. Suction and Discharge Pressure Gauges and Air Release Valve are included.</t>
  </si>
  <si>
    <t>LIFECO-UK-UL/FM Approved Split Case (GMS 250-40SM) Engine Driven Skid Pump 250 GPM @ 18 Bar Coupled with FM Listed Stallion Engine. Suction and Discharge Pressure Gauges and Air Release Valve are included.</t>
  </si>
  <si>
    <t>LIFECO-UK-UL/FM Approved Split Case (GMS 250-40SM) Engine Driven Skid Pump 250 GPM @ 19 Bar Coupled with FM Listed Stallion Engine. Suction and Discharge Pressure Gauges and Air Release Valve are included.</t>
  </si>
  <si>
    <t>LIFECO-UK-UL/FM Approved Split Case (GMS 250-40SM) Engine Driven Skid Pump 250 GPM @ 19.86 Bar Coupled with FM Listed Stallion Engine. Suction and Discharge Pressure Gauges and Air Release Valve are included.</t>
  </si>
  <si>
    <t>LIFECO-UK-UL/FM Approved Split Case (GMS 300-28SM) Engine Driven Skid Pump 300 GPM @ 6.9 Bar Coupled with UL/FM Listed Stallion Engine. Suction and Discharge Pressure Gauges and Air Release Valve are included.</t>
  </si>
  <si>
    <t>LIFECO-UK-UL/FM Approved Split Case (GMS 300-28SM) Engine Driven Skid Pump 300 GPM @ 8 Bar Coupled with UL/FM Listed Stallion Engine. Suction and Discharge Pressure Gauges and Air Release Valve are included.</t>
  </si>
  <si>
    <t>LIFECO-UK-UL/FM Approved Split Case (GMS 300-28SM) Engine Driven Skid Pump 300 GPM @ 9 Bar Coupled with UL/FM Listed Stallion Engine. Suction and Discharge Pressure Gauges and Air Release Valve are included.</t>
  </si>
  <si>
    <t>LIFECO-UK-UL/FM Approved Split Case (GMS 300-28SM) Engine Driven Skid Pump 300 GPM @ 10 Bar Coupled with UL/FM Listed Stallion Engine. Suction and Discharge Pressure Gauges and Air Release Valve are included.</t>
  </si>
  <si>
    <t>LIFECO-UK-UL/FM Approved Split Case (GMS 300-28SM) Engine Driven Skid Pump 300 GPM @ 11 Bar Coupled with UL/FM Listed Stallion Engine. Suction and Discharge Pressure Gauges and Air Release Valve are included.</t>
  </si>
  <si>
    <t>LIFECO-UK-UL/FM Approved Split Case (GMS 300-35SM) Engine Driven Skid Pump 300 GPM @ 12 Bar Coupled with UL/FM Listed Stallion Engine. Suction and Discharge Pressure Gauges and Air Release Valve are included.</t>
  </si>
  <si>
    <t>LIFECO-UK-UL/FM Approved Split Case (GMS 300-35SM) Engine Driven Skid Pump 300 GPM @ 13 Bar Coupled with UL/FM Listed Stallion Engine. Suction and Discharge Pressure Gauges and Air Release Valve are included.</t>
  </si>
  <si>
    <t>LIFECO-UK-UL/FM Approved Split Case (GMS 300-35SM) Engine Driven Skid Pump 300 GPM @ 14 Bar Coupled with UL/FM Listed Stallion Engine. Suction and Discharge Pressure Gauges and Air Release Valve are included.</t>
  </si>
  <si>
    <t>LIFECO-UK-UL/FM Approved Split Case (GMS 300-40SM) Engine Driven Skid Pump 300 GPM @ 15 Bar Coupled with UL/FM Listed Stallion Engine. Suction and Discharge Pressure Gauges and Air Release Valve are included.</t>
  </si>
  <si>
    <t>LIFECO-UK-UL/FM Approved Split Case (GMS 300-40SM) Engine Driven Skid Pump 300 GPM @ 16 Bar Coupled with UL/FM Listed Stallion Engine. Suction and Discharge Pressure Gauges and Air Release Valve are included.</t>
  </si>
  <si>
    <t>LIFECO-UK-UL/FM Approved Split Case (GMS 300-40SM) Engine Driven Skid Pump 300 GPM @ 17 Bar Coupled with UL/FM Listed Stallion Engine. Suction and Discharge Pressure Gauges and Air Release Valve are included.</t>
  </si>
  <si>
    <t>LIFECO-UK-UL/FM Approved Split Case (GMS 300-40SM) Engine Driven Skid Pump 300 GPM @ 18 Bar Coupled with UL/FM Listed Stallion Engine. Suction and Discharge Pressure Gauges and Air Release Valve are included.</t>
  </si>
  <si>
    <t>LIFECO-UK-UL/FM Approved Split Case (GMS 300-40SM) Engine Driven Skid Pump 300 GPM @ 19 Bar Coupled with UL/FM Listed Stallion Engine. Suction and Discharge Pressure Gauges and Air Release Valve are included.</t>
  </si>
  <si>
    <t>LIFECO-UK-UL/FM Approved Split Case (GMS 300-40SM) Engine Driven Skid Pump 300 GPM @ 19.72 Bar Coupled with UL/FM Listed Stallion Engine. Suction and Discharge Pressure Gauges and Air Release Valve are included.</t>
  </si>
  <si>
    <t>LIFECO-UK-UL/FM Approved Split Case (GMS 400-28SM) Engine Driven Skid Pump 400 GPM @ 6.76 Bar Coupled with UL/FM Listed Stallion Engine. Suction and Discharge Pressure Gauges and Air Release Valve are included.</t>
  </si>
  <si>
    <t>LIFECO-UK-UL/FM Approved Split Case (GMS 400-28SM) Engine Driven Skid Pump 400 GPM @ 7 Bar Coupled with UL/FM Listed Stallion Engine. Suction and Discharge Pressure Gauges and Air Release Valve are included.</t>
  </si>
  <si>
    <t>LIFECO-UK-UL/FM Approved Split Case (GMS 400-28SM) Engine Driven Skid Pump 400 GPM @ 8 Bar Coupled with UL/FM Listed Stallion Engine. Suction and Discharge Pressure Gauges and Air Release Valve are included.</t>
  </si>
  <si>
    <t>LIFECO-UK-UL/FM Approved Split Case (GMS 400-28SM) Engine Driven Skid Pump 400 GPM @ 9 Bar Coupled with UL/FM Listed Stallion Engine. Suction and Discharge Pressure Gauges and Air Release Valve are included.</t>
  </si>
  <si>
    <t>LIFECO-UK-UL/FM Approved Split Case (GMS 400-28SM) Engine Driven Skid Pump 400 GPM @ 10 Bar Coupled with UL/FM Listed Stallion Engine. Suction and Discharge Pressure Gauges and Air Release Valve are included.</t>
  </si>
  <si>
    <t>LIFECO-UK-UL/FM Approved Split Case (GMS 400-28SM) Engine Driven Skid Pump 400 GPM @ 11 Bar Coupled with UL/FM Listed Stallion Engine. Suction and Discharge Pressure Gauges and Air Release Valve are included.</t>
  </si>
  <si>
    <t>LIFECO-UK-UL/FM Approved Split Case (GMS 400-35SM) Engine Driven Skid Pump 400 GPM @ 12 Bar Coupled with UL/FM Listed Stallion Engine. Suction and Discharge Pressure Gauges and Air Release Valve are included.</t>
  </si>
  <si>
    <t>LIFECO-UK-UL/FM Approved Split Case (GMS 400-35SM) Engine Driven Skid Pump 400 GPM @ 13 Bar Coupled with UL/FM Listed Stallion Engine. Suction and Discharge Pressure Gauges and Air Release Valve are included.</t>
  </si>
  <si>
    <t>LIFECO-UK-UL/FM Approved Split Case (GMS 400-35SM) Engine Driven Skid Pump 400 GPM @ 14 Bar Coupled with UL/FM Listed Stallion Engine. Suction and Discharge Pressure Gauges and Air Release Valve are included.</t>
  </si>
  <si>
    <t>LIFECO-UK-UL/FM Approved Split Case (GMS 400-40SM) Engine Driven Skid Pump 400 GPM @ 15 Bar Coupled with UL/FM Listed Stallion Engine. Suction and Discharge Pressure Gauges and Air Release Valve are included.</t>
  </si>
  <si>
    <t>LIFECO-UK-UL/FM Approved Split Case (GMS 400-40SM) Engine Driven Skid Pump 400 GPM @ 16 Bar Coupled with UL/FM Listed Stallion Engine. Suction and Discharge Pressure Gauges and Air Release Valve are included.</t>
  </si>
  <si>
    <t>LIFECO-UK-UL/FM Approved Split Case (GMS 400-40SM) Engine Driven Skid Pump 400 GPM @ 17 Bar Coupled with UL/FM Listed Stallion Engine. Suction and Discharge Pressure Gauges and Air Release Valve are included.</t>
  </si>
  <si>
    <t>LIFECO-UK-UL/FM Approved Split Case (GMS 400-40SM) Engine Driven Skid Pump 400 GPM @ 18 Bar Coupled with UL/FM Listed Stallion Engine. Suction and Discharge Pressure Gauges and Air Release Valve are included.</t>
  </si>
  <si>
    <t>LIFECO-UK-UL/FM Approved Split Case (GMS 400-40SM) Engine Driven Skid Pump 400 GPM @ 19 Bar Coupled with UL/FM Listed Stallion Engine. Suction and Discharge Pressure Gauges and Air Release Valve are included.</t>
  </si>
  <si>
    <t>LIFECO-UK-UL/FM Approved Split Case (GMS 400-40SM) Engine Driven Skid Pump 400 GPM @ 19.65 Bar Coupled with UL/FM Listed Stallion Engine. Suction and Discharge Pressure Gauges and Air Release Valve are included.</t>
  </si>
  <si>
    <t>LIFECO-UK-UL/FM Approved Split Case (GMS 450-28SM) Engine Driven Skid Pump 450 GPM @ 6.62 Bar Coupled with UL/FM Listed Stallion Engine. Suction and Discharge Pressure Gauges and Air Release Valve are included.</t>
  </si>
  <si>
    <t>LIFECO-UK-UL/FM Approved Split Case (GMS 450-28SM) Engine Driven Skid Pump 450 GPM @ 7 Bar Coupled with UL/FM Listed Stallion Engine. Suction and Discharge Pressure Gauges and Air Release Valve are included.</t>
  </si>
  <si>
    <t>LIFECO-UK-UL/FM Approved Split Case (GMS 450-28SM) Engine Driven Skid Pump 450 GPM @ 8 Bar Coupled with UL/FM Listed Stallion Engine. Suction and Discharge Pressure Gauges and Air Release Valve are included.</t>
  </si>
  <si>
    <t>LIFECO-UK-UL/FM Approved Split Case (GMS 450-28SM) Engine Driven Skid Pump 450 GPM @ 9 Bar Coupled with UL/FM Listed Stallion Engine. Suction and Discharge Pressure Gauges and Air Release Valve are included.</t>
  </si>
  <si>
    <t>LIFECO-UK-UL/FM Approved Split Case (GMS 450-28SM) Engine Driven Skid Pump 450 GPM @ 10 Bar Coupled with UL/FM Listed Stallion Engine. Suction and Discharge Pressure Gauges and Air Release Valve are included.</t>
  </si>
  <si>
    <t>LIFECO-UK-UL/FM Approved Split Case (GMS 450-28SM) Engine Driven Skid Pump 450 GPM @ 11 Bar Coupled with FM Listed Stallion Engine. Suction and Discharge Pressure Gauges and Air Release Valve are included.</t>
  </si>
  <si>
    <t>LIFECO-UK-UL/FM Approved Split Case (GMS 450-37SM-2G) Engine Driven Skid Pump 450 GPM @ 15.17 Bar Coupled with FM Listed Stallion Engine. Suction and Discharge Pressure Gauges and Air Release Valve are included.</t>
  </si>
  <si>
    <t>LIFECO-UK-UL/FM Approved Split Case (GMS 450-37SM-2G) Engine Driven Skid Pump 450 GPM @ 16 Bar Coupled with UL/FM Listed Stallion Engine. Suction and Discharge Pressure Gauges and Air Release Valve are included.</t>
  </si>
  <si>
    <t>LIFECO-UK-UL/FM Approved Split Case (GMS 450-37SM-2G) Engine Driven Skid Pump 450 GPM @ 17 Bar Coupled with UL/FM Listed Stallion Engine. Suction and Discharge Pressure Gauges and Air Release Valve are included.</t>
  </si>
  <si>
    <t>LIFECO-UK-UL/FM Approved Split Case (GMS 450-37SM-2G) Engine Driven Skid Pump 450 GPM @ 18 Bar Coupled with UL/FM Listed Stallion Engine. Suction and Discharge Pressure Gauges and Air Release Valve are included.</t>
  </si>
  <si>
    <t>LIFECO-UK-UL/FM Approved Split Case (GMS 450-37SM-2G) Engine Driven Skid Pump 450 GPM @ 19 Bar Coupled with UL/FM Listed Stallion Engine. Suction and Discharge Pressure Gauges and Air Release Valve are included.</t>
  </si>
  <si>
    <t>LIFECO-UK-UL/FM Approved Split Case (GMS 450-37SM-2G) Engine Driven Skid Pump 450 GPM @ 20.2 Bar Coupled with UL/FM Listed Stallion Engine. Suction and Discharge Pressure Gauges and Air Release Valve are included.</t>
  </si>
  <si>
    <t>LIFECO-UK-UL/FM Approved Split Case (GMS 500-28SM) Engine Driven Skid Pump 500 GPM @ 6.48 Bar Coupled with UL/FM Listed Stallion Engine. Suction and Discharge Pressure Gauges and Air Release Valve are included.</t>
  </si>
  <si>
    <t>LIFECO-UK-UL/FM Approved Split Case (GMS 500-28SM) Engine Driven Skid Pump 500 GPM @ 7 Bar Coupled with UL/FM Listed Stallion Engine. Suction and Discharge Pressure Gauges and Air Release Valve are included.</t>
  </si>
  <si>
    <t>LIFECO-UK-UL/FM Approved Split Case (GMS 500-28SM) Engine Driven Skid Pump 500 GPM @ 8 Bar Coupled with UL/FM Listed Stallion Engine. Suction and Discharge Pressure Gauges and Air Release Valve are included.</t>
  </si>
  <si>
    <t>LIFECO-UK-UL/FM Approved Split Case (GMS 500-28SM) Engine Driven Skid Pump 500 GPM @ 9 Bar Coupled with UL/FM Listed Stallion Engine. Suction and Discharge Pressure Gauges and Air Release Valve are included.</t>
  </si>
  <si>
    <t>LIFECO-UK-UL/FM Approved Split Case (GMS 500-28SM) Engine Driven Skid Pump 500 GPM @ 10 Bar Coupled with UL/FM Listed Stallion Engine. Suction and Discharge Pressure Gauges and Air Release Valve are included.</t>
  </si>
  <si>
    <t>LIFECO-UK-UL/FM Approved Split Case (GMS 500-28SM) Engine Driven Skid Pump 500 GPM @ 11 Bar Coupled with FM Listed Stallion Engine. Suction and Discharge Pressure Gauges and Air Release Valve are included.</t>
  </si>
  <si>
    <t>LIFECO-UK-UL/FM Approved Split Case (GMS 500-31SM) Engine Driven Skid Pump 500 GPM @ 12 Bar Coupled with UL/FM Listed Stallion Engine. Suction and Discharge Pressure Gauges and Air Release Valve are included.</t>
  </si>
  <si>
    <t>LIFECO-UK-UL/FM Approved Split Case (GMS 500-37SM-2G) Engine Driven Skid Pump 500 GPM @ 14.89 Bar Coupled with FM Listed Stallion Engine. Suction and Discharge Pressure Gauges and Air Release Valve are included.</t>
  </si>
  <si>
    <t>LIFECO-UK-UL/FM Approved Split Case (GMS 500-37SM-2G) Engine Driven Skid Pump 500 GPM @ 15 Bar Coupled with FM Listed Stallion Engine. Suction and Discharge Pressure Gauges and Air Release Valve are included.</t>
  </si>
  <si>
    <t>LIFECO-UK-UL/FM Approved Split Case (GMS 500-37SM-2G) Engine Driven Skid Pump 500 GPM @ 16 Bar Coupled with UL/FM Listed Stallion Engine. Suction and Discharge Pressure Gauges and Air Release Valve are included.</t>
  </si>
  <si>
    <t>LIFECO-UK-UL/FM Approved Split Case (GMS 500-37SM-2G) Engine Driven Skid Pump 500 GPM @ 17 Bar Coupled with UL/FM Listed Stallion Engine. Suction and Discharge Pressure Gauges and Air Release Valve are included.</t>
  </si>
  <si>
    <t>LIFECO-UK-UL/FM Approved Split Case (GMS 500-37SM-2G) Engine Driven Skid Pump 500 GPM @ 18 Bar Coupled with UL/FM Listed Stallion Engine. Suction and Discharge Pressure Gauges and Air Release Valve are included.</t>
  </si>
  <si>
    <t>LIFECO-UK-UL/FM Approved Split Case (GMS 500-37SM-2G) Engine Driven Skid Pump 500 GPM @ 19 Bar Coupled with UL/FM Listed Stallion Engine. Suction and Discharge Pressure Gauges and Air Release Valve are included.</t>
  </si>
  <si>
    <t>LIFECO-UK-UL/FM Approved Split Case (GMS 500-37SM-2G) Engine Driven Skid Pump 500 GPM @ 20 Bar Coupled with UL/FM Listed Stallion Engine. Suction and Discharge Pressure Gauges and Air Release Valve are included.</t>
  </si>
  <si>
    <t>LIFECO-UK-UL/FM Approved Split Case (GMS 500-37SM-2G) Engine Driven Skid Pump 500 GPM @ 20.41 Bar Coupled with UL/FM Listed Stallion Engine. Suction and Discharge Pressure Gauges and Air Release Valve are included.</t>
  </si>
  <si>
    <t>LIFECO-UK-UL/FM Approved Split Case (GMS 750-32SM) Engine Driven Skid Pump 750 GPM @ 7.65 Bar Coupled with UL/FM Listed Stallion Engine. Suction and Discharge Pressure Gauges and Air Release Valve are included.</t>
  </si>
  <si>
    <t>LIFECO-UK-UL/FM Approved Split Case (GMS 750-32SM) Engine Driven Skid Pump 750 GPM @ 8 Bar Coupled with UL/FM Listed Stallion Engine. Suction and Discharge Pressure Gauges and Air Release Valve are included.</t>
  </si>
  <si>
    <t>LIFECO-UK-UL/FM Approved Split Case (GMS 750-31SM) Engine Driven Skid Pump 750 GPM @ 9.03 Bar Coupled with UL/FM Listed Stallion Engine. Suction and Discharge Pressure Gauges and Air Release Valve are included.</t>
  </si>
  <si>
    <t>LIFECO-UK-UL/FM Approved Split Case (GMS 750-31SM) Engine Driven Skid Pump 750 GPM @ 10 Bar Coupled with UL/FM Listed Stallion Engine. Suction and Discharge Pressure Gauges and Air Release Valve are included.</t>
  </si>
  <si>
    <t>LIFECO-UK-UL/FM Approved Split Case (GMS 750-31SM) Engine Driven Skid Pump 750 GPM @ 11 Bar Coupled with FM Listed Stallion Engine. Suction and Discharge Pressure Gauges and Air Release Valve are included.</t>
  </si>
  <si>
    <t>LIFECO-UK-UL/FM Approved Split Case (GMS 750-31SM) Engine Driven Skid Pump 750 GPM @ 12 Bar Coupled with FM Listed Stallion Engine. Suction and Discharge Pressure Gauges and Air Release Valve are included.</t>
  </si>
  <si>
    <t>LIFECO-UK-UL/FM Approved Split Case (GMS 750-32SM) Engine Driven Skid Pump 750 GPM @ 13 Bar Coupled with UL/FM Listed Stallion Engine. Suction and Discharge Pressure Gauges and Air Release Valve are included.</t>
  </si>
  <si>
    <t>LIFECO-UK-UL/FM Approved Split Case (GMS 750-32SM) Engine Driven Skid Pump 750 GPM @ 14 Bar Coupled with UL/FM Listed Stallion Engine. Suction and Discharge Pressure Gauges and Air Release Valve are included.</t>
  </si>
  <si>
    <t>LIFECO-UK-UL/FM Approved Split Case (GMS 750-37SM-2G) Engine Driven Skid Pump 750 GPM @ 15 Bar Coupled with UL/FM Listed Stallion Engine. Suction and Discharge Pressure Gauges and Air Release Valve are included.</t>
  </si>
  <si>
    <t>LIFECO-UK-UL/FM Approved Split Case (GMS 750-37SM-2G) Engine Driven Skid Pump 750 GPM @ 16 Bar Coupled with UL/FM Listed Stallion Engine. Suction and Discharge Pressure Gauges and Air Release Valve are included.</t>
  </si>
  <si>
    <t>LIFECO-UK-UL/FM Approved Split Case (GMS 750-37SM-2G) Engine Driven Skid Pump 750 GPM @ 17 Bar Coupled with UL/FM Listed Stallion Engine. Suction and Discharge Pressure Gauges and Air Release Valve are included.</t>
  </si>
  <si>
    <t>LIFECO-UK-UL/FM Approved Split Case (GMS 750-37SM-2G) Engine Driven Skid Pump 750 GPM @ 18 Bar Coupled with UL/FM Listed Stallion Engine. Suction and Discharge Pressure Gauges and Air Release Valve are included.</t>
  </si>
  <si>
    <t>LIFECO-UK-UL/FM Approved Split Case (GMS 750-37SM-2G) Engine Driven Skid Pump 750 GPM @ 19.03 Bar Coupled with UL/FM Listed Stallion Engine. Suction and Discharge Pressure Gauges and Air Release Valve are included.</t>
  </si>
  <si>
    <t>LIFECO-UK-UL/FM Approved Split Case (GMS 1000-30SM) Engine Driven Skid Pump 1000 GPM @ 6.76 Bar Coupled with UL/FM Listed Stallion Engine. Suction and Discharge Pressure Gauges and Air Release Valve are included.</t>
  </si>
  <si>
    <t>LIFECO-UK-UL/FM Approved Split Case (GMS 1000-30SM) Engine Driven Skid Pump 1000 GPM @ 7 Bar Coupled with UL/FM Listed Stallion Engine. Suction and Discharge Pressure Gauges and Air Release Valve are included.</t>
  </si>
  <si>
    <t>LIFECO-UK-UL/FM Approved Split Case (GMS 1000-30SM) Engine Driven Skid Pump 1000 GPM @ 8 Bar Coupled with FM Listed Stallion Engine. Suction and Discharge Pressure Gauges and Air Release Valve are included.</t>
  </si>
  <si>
    <t>LIFECO-UK-UL/FM Approved Split Case (GMS 1000-31SM) Engine Driven Skid Pump 1000 GPM @ 9.24 Bar Coupled with UL/FM Listed Stallion Engine. Suction and Discharge Pressure Gauges and Air Release Valve are included.</t>
  </si>
  <si>
    <t>LIFECO-UK-UL/FM Approved Split Case (GMS 1000-31SM) Engine Driven Skid Pump 1000 GPM @ 10 Bar Coupled with FM Listed Stallion Engine. Suction and Discharge Pressure Gauges and Air Release Valve are included.</t>
  </si>
  <si>
    <t>LIFECO-UK-UL/FM Approved Split Case (GMS 1000-31SM) Engine Driven Skid Pump 1000 GPM @ 11 Bar Coupled with FM Listed Stallion Engine. Suction and Discharge Pressure Gauges and Air Release Valve are included.</t>
  </si>
  <si>
    <t>LIFECO-UK-UL/FM Approved Split Case (GMS 1000-31SM) Engine Driven Skid Pump 1000 GPM @ 12 Bar Coupled with UL/FM Listed Stallion Engine. Suction and Discharge Pressure Gauges and Air Release Valve are included.</t>
  </si>
  <si>
    <t>LIFECO-UK-UL/FM Approved Split Case (GMS 1000-36SM-2G) Engine Driven Skid Pump 1000 GPM @ 13 Bar Coupled with UL/FM Listed Stallion Engine. Suction and Discharge Pressure Gauges and Air Release Valve are included.</t>
  </si>
  <si>
    <t>LIFECO-UK-UL/FM Approved Split Case (GMS 1000-40SM) Engine Driven Skid Pump 1000 GPM @ 14 Bar Coupled with UL/FM Listed Stallion Engine. Suction and Discharge Pressure Gauges and Air Release Valve are included.</t>
  </si>
  <si>
    <t>LIFECO-UK-UL/FM Approved Split Case (GMS 1000-36SM-2G) Engine Driven Skid Pump 1000 GPM @ 15 Bar Coupled with UL/FM Listed Stallion Engine. Suction and Discharge Pressure Gauges and Air Release Valve are included.</t>
  </si>
  <si>
    <t>LIFECO-UK-UL/FM Approved Split Case (GMS 1000-40SM) Engine Driven Skid Pump 1000 GPM @ 16 Bar Coupled with UL/FM Listed Stallion Engine. Suction and Discharge Pressure Gauges and Air Release Valve are included.</t>
  </si>
  <si>
    <t>LIFECO-UK-UL/FM Approved Split Case (GMS 1000-36SM-2G) Engine Driven Skid Pump 1000 GPM @ 17 Bar Coupled with FM Listed Stallion Engine. Suction and Discharge Pressure Gauges and Air Release Valve are included.</t>
  </si>
  <si>
    <t>LIFECO-UK-UL/FM Approved Split Case (GMS 1000-40SM) Engine Driven Skid Pump 1000 GPM @ 18 Bar Coupled with FM Listed Stallion Engine. Suction and Discharge Pressure Gauges and Air Release Valve are included.</t>
  </si>
  <si>
    <t>LIFECO-UK-UL/FM Approved Split Case (GMS 1000-40SM) Engine Driven Skid Pump 1000 GPM @ 18.75 Bar Coupled with UL/FM Listed Engine. Suction and Discharge Pressure Gauges and Air Release Valve are included.</t>
  </si>
  <si>
    <t>LIFECO-UK-UL/FM Approved Split Case (GMS 1250-30SM) Engine Driven Skid Pump 1250 GPM @ 6.48 Bar Coupled with UL/FM Listed Stallion Engine. Suction and Discharge Pressure Gauges and Air Release Valve are included.</t>
  </si>
  <si>
    <t>LIFECO-UK-UL/FM Approved Split Case (GMS 1250-30SM) Engine Driven Skid Pump 1250 GPM @ 7 Bar Coupled with UL/FM Listed Stallion Engine. Suction and Discharge Pressure Gauges and Air Release Valve are included.</t>
  </si>
  <si>
    <t>LIFECO-UK-UL/FM Approved Split Case (GMS 1250-30SM) Engine Driven Skid Pump 1250 GPM @ 8 Bar Coupled with UL/FM Listed Stallion Engine. Suction and Discharge Pressure Gauges and Air Release Valve are included.</t>
  </si>
  <si>
    <t>LIFECO-UK-UL/FM Approved Split Case (GMS 1250-29SM) Engine Driven Skid Pump 1250 GPM @ 9.45 Bar Coupled with UL/FM Listed Stallion Engine. Suction and Discharge Pressure Gauges and Air Release Valve are included.</t>
  </si>
  <si>
    <t>LIFECO-UK-UL/FM Approved Split Case (GMS 1250-29SM) Engine Driven Skid Pump 1250 GPM @ 10 Bar Coupled with UL/FM Listed Stallion Engine. Suction and Discharge Pressure Gauges and Air Release Valve are included.</t>
  </si>
  <si>
    <t>LIFECO-UK-UL/FM Approved Split Case (GMS 1250-29SM) Engine Driven Skid Pump 1250 GPM @ 11 Bar Coupled with UL/FM Listed Stallion Engine. Suction and Discharge Pressure Gauges and Air Release Valve are included.</t>
  </si>
  <si>
    <t>LIFECO-UK-UL/FM Approved Split Case (GMS 1250-29SM) Engine Driven Skid Pump 1250 GPM @ 12.21 Bar Coupled with UL/FM Listed Stallion Engine. Suction and Discharge Pressure Gauges and Air Release Valve are included.</t>
  </si>
  <si>
    <t>LIFECO-UK-UL/FM Approved Split Case (GMS 1250-36SM-2G) Engine Driven Skid Pump 1250 GPM @ 13 Bar Coupled with UL/FM Listed Stallion Engine. Suction and Discharge Pressure Gauges and Air Release Valve are included.</t>
  </si>
  <si>
    <t>LIFECO-UK-UL/FM Approved Split Case (GMS 1250-36SM-2G) Engine Driven Skid Pump 1250 GPM @ 14 Bar Coupled with UL/FM Listed Stallion Engine. Suction and Discharge Pressure Gauges and Air Release Valve are included.</t>
  </si>
  <si>
    <t>LIFECO-UK-UL/FM Approved Split Case (GMS 1250-36SM-2G) Engine Driven Skid Pump 1250 GPM @ 15 Bar Coupled with UL/FM Listed Stallion Engine. Suction and Discharge Pressure Gauges and Air Release Valve are included.</t>
  </si>
  <si>
    <t>LIFECO-UK-UL/FM Approved Split Case (GMS 1250-36SM-2G) Engine Driven Skid Pump 1250 GPM @ 16 Bar Coupled with FM Listed Stallion Engine. Suction and Discharge Pressure Gauges and Air Release Valve are included.</t>
  </si>
  <si>
    <t>LIFECO-UK-UL/FM Approved Split Case (GMS 1250-36SM-2G) Engine Driven Skid Pump 1250 GPM @ 17 Bar Coupled with UL/FM Listed Engine. Suction and Discharge Pressure Gauges and Air Release Valve are included.</t>
  </si>
  <si>
    <t>LIFECO-UK-UL/FM Approved Split Case (GMS 1500-30SM) Engine Driven Skid Pump 1500 GPM @ 6.07 Bar Coupled with UL/FM Listed Stallion Engine. Suction and Discharge Pressure Gauges and Air Release Valve are included.</t>
  </si>
  <si>
    <t>LIFECO-UK-UL/FM Approved Split Case (GMS 1500-30SM) Engine Driven Skid Pump 1500 GPM @ 7 Bar Coupled with UL/FM Listed Stallion Engine. Suction and Discharge Pressure Gauges and Air Release Valve are included.</t>
  </si>
  <si>
    <t>LIFECO-UK-UL/FM Approved Split Case (GMS 1500-30SM) Engine Driven Skid Pump 1500 GPM @ 8 Bar Coupled with UL/FM Listed Stallion Engine. Suction and Discharge Pressure Gauges and Air Release Valve are included.</t>
  </si>
  <si>
    <t>LIFECO-UK-UL/FM Approved Split Case (GMS 1500-30SM) Engine Driven Skid Pump 1500 GPM @ 9 Bar Coupled with UL/FM Listed Stallion Engine. Suction and Discharge Pressure Gauges and Air Release Valve are included.</t>
  </si>
  <si>
    <t>LIFECO-UK-UL/FM Approved Split Case (GMS 1500-30SM) Engine Driven Skid Pump 1500 GPM @ 10 Bar Coupled with UL/FM Listed Stallion Engine. Suction and Discharge Pressure Gauges and Air Release Valve are included.</t>
  </si>
  <si>
    <t>LIFECO-UK-UL/FM Approved Split Case (GMS 1500-36SM) Engine Driven Skid Pump 1500 GPM @ 11 Bar Coupled with UL/FM Listed Stallion Engine. Suction and Discharge Pressure Gauges and Air Release Valve are included.</t>
  </si>
  <si>
    <t>LIFECO-UK-UL/FM Approved Split Case (GMS 1500-36SM) Engine Driven Skid Pump 1500 GPM @ 12 Bar Coupled with UL/FM Listed Stallion Engine. Suction and Discharge Pressure Gauges and Air Release Valve are included.</t>
  </si>
  <si>
    <t>LIFECO-UK-UL/FM Approved Split Case (GMS 1500-36SM) Engine Driven Skid Pump 1500 GPM @ 13 Bar Coupled with FM Listed Stallion Engine. Suction and Discharge Pressure Gauges and Air Release Valve are included.</t>
  </si>
  <si>
    <t>LIFECO-UK-UL/FM Approved Split Case (GMS 1500-36SM) Engine Driven Skid Pump 1500 GPM @ 14 Bar Coupled with UL/FM Listed Engine. Suction and Discharge Pressure Gauges and Air Release Valve are included.</t>
  </si>
  <si>
    <t>LIFECO-UK-UL/FM Approved Split Case (GMS 1500-61SL5-2G) Engine Driven Skid Pump 1500 GPM @ 6.83 Bar Coupled with UL/FM Listed Stallion Engine. Suction and Discharge Pressure Gauges and Air Release Valve are included.</t>
  </si>
  <si>
    <t>LIFECO-UK-UL/FM Approved Split Case (GMS 1500-61SL5-2G) Engine Driven Skid Pump 1500 GPM @ 7 Bar Coupled with UL/FM Listed Stallion Engine. Suction and Discharge Pressure Gauges and Air Release Valve are included.</t>
  </si>
  <si>
    <t>LIFECO-UK-UL/FM Approved Split Case (GMS 1500-61SL5-2G) Engine Driven Skid Pump 1500 GPM @ 8 Bar Coupled with UL/FM Listed Stallion Engine. Suction and Discharge Pressure Gauges and Air Release Valve are included.</t>
  </si>
  <si>
    <t>LIFECO-UK-UL/FM Approved Split Case (GMS 1500-61SL5-2G) Engine Driven Skid Pump 1500 GPM @ 9 Bar Coupled with UL/FM Listed Stallion Engine. Suction and Discharge Pressure Gauges and Air Release Valve are included.</t>
  </si>
  <si>
    <t>LIFECO-UK-UL/FM Approved Split Case (GMS 1500-61SL5-2G) Engine Driven Skid Pump 1500 GPM @ 10 Bar Coupled with UL/FM Listed Stallion Engine. Suction and Discharge Pressure Gauges and Air Release Valve are included.</t>
  </si>
  <si>
    <t>LIFECO-UK-UL/FM Approved Split Case (GMS 1500-61SL5-2G) Engine Driven Skid Pump 1500 GPM @ 11 Bar Coupled with UL/FM Listed Stallion Engine. Suction and Discharge Pressure Gauges and Air Release Valve are included.</t>
  </si>
  <si>
    <t>LIFECO-UK-UL/FM Approved Split Case (GMS 1500-61SL5-2G) Engine Driven Skid Pump 1500 GPM @ 11.31 Bar Coupled with UL/FM Listed Stallion Engine. Suction and Discharge Pressure Gauges and Air Release Valve are included.</t>
  </si>
  <si>
    <t>LIFECO-UK-UL/FM Approved Split Case (GMS 2000-29SM-2G) Engine Driven Skid Pump 2000 GPM @ 6.55 Bar Coupled with UL/FM Listed Stallion Engine. Suction and Discharge Pressure Gauges and Air Release Valve are included.</t>
  </si>
  <si>
    <t>LIFECO-UK-UL/FM Approved Split Case (GMS 2000-29SM-2G) Engine Driven Skid Pump 2000 GPM @ 7 Bar Coupled with UL/FM Listed Stallion Engine. Suction and Discharge Pressure Gauges and Air Release Valve are included.</t>
  </si>
  <si>
    <t>LIFECO-UK-UL/FM Approved Split Case (GMS 2000-29SM-2G) Engine Driven Skid Pump 2000 GPM @ 8 Bar Coupled with UL/FM Listed Stallion Engine. Suction and Discharge Pressure Gauges and Air Release Valve are included.</t>
  </si>
  <si>
    <t>LIFECO-UK-UL/FM Approved Split Case (GMS 2000-29SM-2G) Engine Driven Skid Pump 2000 GPM @ 9 Bar Coupled with UL/FM Listed Stallion Engine. Suction and Discharge Pressure Gauges and Air Release Valve are included.</t>
  </si>
  <si>
    <t>LIFECO-UK-UL/FM Approved Split Case (GMS 2000-29SM-2G) Engine Driven Skid Pump 2000 GPM @ 10 Bar Coupled with FM Listed Stallion Engine. Suction and Discharge Pressure Gauges and Air Release Valve are included.</t>
  </si>
  <si>
    <t>LIFECO-UK-UL/FM Approved Split Case (GMS 2000-61SL5-2G) Engine Driven Skid Pump 2000 GPM @ 6.48 Bar Coupled with UL/FM Listed Stallion Engine. Suction and Discharge Pressure Gauges and Air Release Valve are included.</t>
  </si>
  <si>
    <t>LIFECO-UK-UL/FM Approved Split Case (GMS 2000-61SL5-2G) Engine Driven Skid Pump 2000 GPM @ 7 Bar Coupled with UL/FM Listed Stallion Engine. Suction and Discharge Pressure Gauges and Air Release Valve are included.</t>
  </si>
  <si>
    <t>LIFECO-UK-UL/FM Approved Split Case (GMS 2000-61SL5-2G) Engine Driven Skid Pump 2000 GPM @ 8 Bar Coupled with UL/FM Listed Stallion Engine. Suction and Discharge Pressure Gauges and Air Release Valve are included.</t>
  </si>
  <si>
    <t>LIFECO-UK-UL/FM Approved Split Case (GMS 2000-61SL5-2G) Engine Driven Skid Pump 2000 GPM @ 9 Bar Coupled with UL/FM Listed Stallion Engine. Suction and Discharge Pressure Gauges and Air Release Valve are included.</t>
  </si>
  <si>
    <t>LIFECO-UK-UL/FM Approved Split Case (GMS 2000-61SL5-2G) Engine Driven Skid Pump 2000 GPM @ 10 Bar Coupled with UL/FM Listed Stallion Engine. Suction and Discharge Pressure Gauges and Air Release Valve are included.</t>
  </si>
  <si>
    <t>LIFECO-UK-UL/FM Approved Split Case (GMS 2000-61SL5-2G) Engine Driven Skid Pump 2000 GPM @ 11 Bar Coupled with UL/FM Listed Stallion Engine. Suction and Discharge Pressure Gauges and Air Release Valve are included.</t>
  </si>
  <si>
    <t>LIFECO-UK-UL/FM Approved Split Case (GMS 2000-61SL5-2G) Engine Driven Skid Pump 2000 GPM @ 11.45 Bar Coupled with UL/FM Listed Stallion Engine. Suction and Discharge Pressure Gauges and Air Release Valve are included.</t>
  </si>
  <si>
    <t>LIFECO-UK-UL/FM Approved Split Case (GMS 2000-61SL6-2G) Engine Driven Skid Pump 2000 GPM @ 11.93 Bar Coupled with UL/FM Listed Stallion Engine. Suction and Discharge Pressure Gauges and Air Release Valve are included.</t>
  </si>
  <si>
    <t>LIFECO-UK-UL/FM Approved Split Case (GMS 2500-29SM-2G) Engine Driven Skid Pump 2500 GPM @ 6.13 Bar Coupled with UL/FM Listed Stallion Engine. Suction and Discharge Pressure Gauges and Air Release Valve are included.</t>
  </si>
  <si>
    <t>LIFECO-UK-UL/FM Approved Split Case (GMS 2500-29SM-2G) Engine Driven Skid Pump 2500 GPM @ 7 Bar Coupled with UL/FM Listed Stallion Engine. Suction and Discharge Pressure Gauges and Air Release Valve are included.</t>
  </si>
  <si>
    <t>LIFECO-UK-UL/FM Approved Split Case (GMS 2500-29SM-2G) Engine Driven Skid Pump 2500 GPM @ 8 Bar Coupled with UL/FM Listed Stallion Engine. Suction and Discharge Pressure Gauges and Air Release Valve are included.</t>
  </si>
  <si>
    <t>LIFECO-UK-UL/FM Approved Split Case (GMS 2500-29SM-2G) Engine Driven Skid Pump 2500 GPM @ 9 Bar Coupled with FM Listed Stallion Engine. Suction and Discharge Pressure Gauges and Air Release Valve are included.</t>
  </si>
  <si>
    <t>LIFECO-UK-UL/FM Approved Split Case (GMS 2500-29SM-2G) Engine Driven Skid Pump 2500 GPM @ 9.3 Bar Coupled with UL/FM Listed Engine. Suction and Discharge Pressure Gauges and Air Release Valve are included.</t>
  </si>
  <si>
    <t>LIFECO-UK-UL/FM Approved Split Case (GMS 2500-61SL5-2G) Engine Driven Skid Pump 2500 GPM @ 6.21 Bar Coupled with UL/FM Listed Stallion Engine. Suction and Discharge Pressure Gauges and Air Release Valve are included.</t>
  </si>
  <si>
    <t>LIFECO-UK-UL/FM Approved Split Case (GMS 2500-61SL5-2G) Engine Driven Skid Pump 2500 GPM @ 7 Bar Coupled with UL/FM Listed Stallion Engine. Suction and Discharge Pressure Gauges and Air Release Valve are included.</t>
  </si>
  <si>
    <t>LIFECO-UK-UL/FM Approved Split Case (GMS 2500-61SL5-2G) Engine Driven Skid Pump 2500 GPM @ 8 Bar Coupled with UL/FM Listed Stallion Engine. Suction and Discharge Pressure Gauges and Air Release Valve are included.</t>
  </si>
  <si>
    <t>LIFECO-UK-UL/FM Approved Split Case (GMS 2500-61SL5-2G) Engine Driven Skid Pump 2500 GPM @ 9 Bar Coupled with UL/FM Listed Stallion Engine. Suction and Discharge Pressure Gauges and Air Release Valve are included.</t>
  </si>
  <si>
    <t>LIFECO-UK-UL/FM Approved Split Case (GMS 2500-61SL5-2G) Engine Driven Skid Pump 2500 GPM @ 10 Bar Coupled with UL/FM Listed Stallion Engine. Suction and Discharge Pressure Gauges and Air Release Valve are included.</t>
  </si>
  <si>
    <t>LIFECO-UK-UL/FM Approved Split Case (GMS 2500-61SL5-2G) Engine Driven Skid Pump 2500 GPM @ 11.17 Bar Coupled with UL/FM Listed Stallion Engine. Suction and Discharge Pressure Gauges and Air Release Valve are included.</t>
  </si>
  <si>
    <t>LIFECO-UK-UL/FM Approved Split Case (GMS 2500-61SL6-2G) Engine Driven Skid Pump 2500 GPM @ 11.72 Bar Coupled with UL/FM Listed Stallion Engine. Suction and Discharge Pressure Gauges and Air Release Valve are included.</t>
  </si>
  <si>
    <t>LIFECO-UK-UL/FM Approved Split Case (GMS 3000-61SL5-2G) Engine Driven Skid Pump 3000 GPM @ 7.24 Bar Coupled with UL/FM Listed Stallion Engine. Suction and Discharge Pressure Gauges and Air Release Valve are included.</t>
  </si>
  <si>
    <t>LIFECO-UK-UL/FM Approved Split Case (GMS 3000-61SL5-2G) Engine Driven Skid Pump 3000 GPM @ 8 Bar Coupled with UL/FM Listed Stallion Engine. Suction and Discharge Pressure Gauges and Air Release Valve are included.</t>
  </si>
  <si>
    <t>LIFECO-UK-UL/FM Approved Split Case (GMS 3000-61SL5-2G) Engine Driven Skid Pump 3000 GPM @ 9 Bar Coupled with UL/FM Listed Stallion Engine. Suction and Discharge Pressure Gauges and Air Release Valve are included.</t>
  </si>
  <si>
    <t>LIFECO-UK-UL/FM Approved Split Case (GMS 3000-61SL5-2G) Engine Driven Skid Pump 3000 GPM @ 10 Bar Coupled with UL/FM Listed Stallion Engine. Suction and Discharge Pressure Gauges and Air Release Valve are included.</t>
  </si>
  <si>
    <t>LIFECO-UK-UL/FM Approved Split Case (GMS 3000-61SL5-2G) Engine Driven Skid Pump 3000 GPM @ 10.82 Bar Coupled with UL/FM Listed Stallion Engine. Suction and Discharge Pressure Gauges and Air Release Valve are included.</t>
  </si>
  <si>
    <t>LIFECO-UK-UL/FM Approved Split Case (GMS 3000-61SL6-2G) Engine Driven Skid Pump 3000 GPM @ 11.31 Bar Coupled with UL/FM Listed Stallion Engine. Suction and Discharge Pressure Gauges and Air Release Valve are included.</t>
  </si>
  <si>
    <t>LIFECO-UK-UL/FM Approved Split Case (GMS 3500-61SL5-2G) Engine Driven Skid Pump 3500 GPM @ 8.14 Bar Coupled with UL/FM Listed Stallion Engine. Suction and Discharge Pressure Gauges and Air Release Valve are included.</t>
  </si>
  <si>
    <t>LIFECO-UK-UL/FM Approved Split Case (GMS 3500-61SL5-2G) Engine Driven Skid Pump 3500 GPM @ 9 Bar Coupled with UL/FM Listed Stallion Engine. Suction and Discharge Pressure Gauges and Air Release Valve are included.</t>
  </si>
  <si>
    <t>LIFECO-UK-UL/FM Approved Split Case (GMS 3500-61SL5-2G) Engine Driven Skid Pump 3500 GPM @ 10 Bar Coupled with UL/FM Listed Stallion Engine. Suction and Discharge Pressure Gauges and Air Release Valve are included.</t>
  </si>
  <si>
    <t>LIFECO-UK-UL/FM Approved Split Case (GMS 3500-61SL5-2G) Engine Driven Skid Pump 3500 GPM @ 10.2 Bar Coupled with UL/FM Listed Stallion Engine. Suction and Discharge Pressure Gauges and Air Release Valve are included.</t>
  </si>
  <si>
    <t>LIFECO-UK-UL/FM Approved Split Case (GMS 3500-61SL6-2G) Engine Driven Skid Pump 3500 GPM @ 10.76 Bar Coupled with UL/FM Listed Stallion Engine. Suction and Discharge Pressure Gauges and Air Release Valve are included.</t>
  </si>
  <si>
    <t>LIFECO-UK-UL/FM Approved Split Case (GMS 150-25SH) Electric Motor Driven Skid Pump 150 GPM @ 7.86 Bar Coupled with UL Listed ODP Motor. Suction and Discharge Pressure Gauges, Air Release Valve and Casing Relief Valve are included.</t>
  </si>
  <si>
    <t>LIFECO-UK-UL/FM Approved Split Case (GMS 150-25SH) Electric Motor Driven Skid Pump 150 GPM @ 8 Bar Coupled with UL Listed ODP Motor. Suction and Discharge Pressure Gauges, Air Release Valve and Casing Relief Valve are included.</t>
  </si>
  <si>
    <t>LIFECO-UK-UL/FM Approved Split Case (GMS 150-25SH) Electric Motor Driven Skid Pump 150 GPM @ 9 Bar Coupled with UL Listed ODP Motor. Suction and Discharge Pressure Gauges, Air Release Valve and Casing Relief Valve are included.</t>
  </si>
  <si>
    <t>LIFECO-UK-UL/FM Approved Split Case (GMS 150-25SH) Electric Motor Driven Skid Pump 150 GPM @ 10 Bar Coupled with UL Listed ODP Motor. Suction and Discharge Pressure Gauges, Air Release Valve and Casing Relief Valve are included.</t>
  </si>
  <si>
    <t>LIFECO-UK-UL/FM Approved Split Case (GMS 150-25SH) Electric Motor Driven Skid Pump 150 GPM @ 11 Bar Coupled with UL Listed ODP Motor. Suction and Discharge Pressure Gauges, Air Release Valve and Casing Relief Valve are included.</t>
  </si>
  <si>
    <t>LIFECO-UK-UL/FM Approved Split Case (GMS 150-25SH) Electric Motor Driven Skid Pump 150 GPM @ 12 Bar Coupled with UL Listed ODP Motor. Suction and Discharge Pressure Gauges, Air Release Valve and Casing Relief Valve are included.</t>
  </si>
  <si>
    <t>LIFECO-UK-UL/FM Approved Split Case (GMS 150-25SH) Electric Motor Driven Skid Pump 150 GPM @ 13 Bar Coupled with UL Listed ODP Motor. Suction and Discharge Pressure Gauges, Air Release Valve and Casing Relief Valve are included.</t>
  </si>
  <si>
    <t>LIFECO-UK-UL/FM Approved Split Case (GMS 150-25SH) Electric Motor Driven Skid Pump 150 GPM @ 14.34 Bar Coupled with UL Listed ODP Motor. Suction and Discharge Pressure Gauges, Air Release Valve and Casing Relief Valve are included.</t>
  </si>
  <si>
    <t>LIFECO-UK-UL/FM Approved Split Case (GMS 150-SN31SH) Electric Motor Driven Skid Pump 150 GPM @ 15.58 Bar Coupled with UL Listed ODP Motor. Suction and Discharge Pressure Gauges, Air Release Valve and Casing Relief Valve are included.</t>
  </si>
  <si>
    <t>LIFECO-UK-UL/FM Approved Split Case (GMS 150-SN31SH) Electric Motor Driven Skid Pump 150 GPM @ 16 Bar Coupled with UL Listed ODP Motor. Suction and Discharge Pressure Gauges, Air Release Valve and Casing Relief Valve are included.</t>
  </si>
  <si>
    <t>LIFECO-UK-UL/FM Approved Split Case (GMS 150-SN31SH) Electric Motor Driven Skid Pump 150 GPM @ 17 Bar Coupled with UL Listed ODP Motor. Suction and Discharge Pressure Gauges, Air Release Valve and Casing Relief Valve are included.</t>
  </si>
  <si>
    <t>LIFECO-UK-UL/FM Approved Split Case (GMS 150-SN31SH) Electric Motor Driven Skid Pump 150 GPM @ 18 Bar Coupled with UL Listed ODP Motor. Suction and Discharge Pressure Gauges, Air Release Valve and Casing Relief Valve are included.</t>
  </si>
  <si>
    <t>LIFECO-UK-UL/FM Approved Split Case (GMS 150-SN31SH) Electric Motor Driven Skid Pump 150 GPM @ 19 Bar Coupled with UL Listed ODP Motor. Suction and Discharge Pressure Gauges, Air Release Valve and Casing Relief Valve are included.</t>
  </si>
  <si>
    <t>LIFECO-UK-UL/FM Approved Split Case (GMS 150-SN31SH) Electric Motor Driven Skid Pump 150 GPM @ 20 Bar Coupled with UL Listed ODP Motor. Suction and Discharge Pressure Gauges, Air Release Valve and Casing Relief Valve are included.</t>
  </si>
  <si>
    <t>LIFECO-UK-UL/FM Approved Split Case (GMS 200-25SH) Electric Motor Driven Skid Pump 200 GPM @ 7.86 Bar Coupled with UL Listed ODP Motor. Suction and Discharge Pressure Gauges, Air Release Valve and Casing Relief Valve are included.</t>
  </si>
  <si>
    <t>LIFECO-UK-UL/FM Approved Split Case (GMS 200-25SH) Electric Motor Driven Skid Pump 200 GPM @ 8 Bar Coupled with UL Listed ODP Motor. Suction and Discharge Pressure Gauges, Air Release Valve and Casing Relief Valve are included.</t>
  </si>
  <si>
    <t>LIFECO-UK-UL/FM Approved Split Case (GMS 200-25SH) Electric Motor Driven Skid Pump 200 GPM @ 9 Bar Coupled with UL Listed ODP Motor. Suction and Discharge Pressure Gauges, Air Release Valve and Casing Relief Valve are included.</t>
  </si>
  <si>
    <t>LIFECO-UK-UL/FM Approved Split Case (GMS 200-25SH) Electric Motor Driven Skid Pump 200 GPM @ 10 Bar Coupled with UL Listed ODP Motor. Suction and Discharge Pressure Gauges, Air Release Valve and Casing Relief Valve are included.</t>
  </si>
  <si>
    <t>LIFECO-UK-UL/FM Approved Split Case (GMS 200-25SH) Electric Motor Driven Skid Pump 200 GPM @ 11 Bar Coupled with UL Listed ODP Motor. Suction and Discharge Pressure Gauges, Air Release Valve and Casing Relief Valve are included.</t>
  </si>
  <si>
    <t>LIFECO-UK-UL/FM Approved Split Case (GMS 200-25SH) Electric Motor Driven Skid Pump 200 GPM @ 12 Bar Coupled with UL Listed ODP Motor. Suction and Discharge Pressure Gauges, Air Release Valve and Casing Relief Valve are included.</t>
  </si>
  <si>
    <t>LIFECO-UK-UL/FM Approved Split Case (GMS 200-25SH) Electric Motor Driven Skid Pump 200 GPM @ 13 Bar Coupled with UL Listed ODP Motor. Suction and Discharge Pressure Gauges, Air Release Valve and Casing Relief Valve are included.</t>
  </si>
  <si>
    <t>LIFECO-UK-UL/FM Approved Split Case (GMS 200-25SH) Electric Motor Driven Skid Pump 200 GPM @ 14.27 Bar Coupled with UL Listed ODP Motor. Suction and Discharge Pressure Gauges, Air Release Valve and Casing Relief Valve are included.</t>
  </si>
  <si>
    <t>LIFECO-UK-UL/FM Approved Split Case (GMS 200-SN31SH) Electric Motor Driven Skid Pump 200 GPM @ 15.58 Bar Coupled with UL Listed ODP Motor. Suction and Discharge Pressure Gauges, Air Release Valve and Casing Relief Valve are included.</t>
  </si>
  <si>
    <t>LIFECO-UK-UL/FM Approved Split Case (GMS 200-SN31SH) Electric Motor Driven Skid Pump 200 GPM @ 16 Bar Coupled with UL Listed ODP Motor. Suction and Discharge Pressure Gauges, Air Release Valve and Casing Relief Valve are included.</t>
  </si>
  <si>
    <t>LIFECO-UK-UL/FM Approved Split Case (GMS 200-SN31SH) Electric Motor Driven Skid Pump 200 GPM @ 17 Bar Coupled with UL Listed ODP Motor. Suction and Discharge Pressure Gauges, Air Release Valve and Casing Relief Valve are included.</t>
  </si>
  <si>
    <t>LIFECO-UK-UL/FM Approved Split Case (GMS 200-SN31SH) Electric Motor Driven Skid Pump 200 GPM @ 18 Bar Coupled with UL Listed ODP Motor. Suction and Discharge Pressure Gauges, Air Release Valve and Casing Relief Valve are included.</t>
  </si>
  <si>
    <t>LIFECO-UK-UL/FM Approved Split Case (GMS 200-SN31SH) Electric Motor Driven Skid Pump 200 GPM @ 19 Bar Coupled with UL Listed ODP Motor. Suction and Discharge Pressure Gauges, Air Release Valve and Casing Relief Valve are included.</t>
  </si>
  <si>
    <t>LIFECO-UK-UL/FM Approved Split Case (GMS 200-SN31SH) Electric Motor Driven Skid Pump 200 GPM @ 20 Bar Coupled with UL Listed ODP Motor. Suction and Discharge Pressure Gauges, Air Release Valve and Casing Relief Valve are included.</t>
  </si>
  <si>
    <t>LIFECO-UK-UL/FM Approved Split Case (GMS 250-25SH) Electric Motor Driven Skid Pump 250 GPM @ 7.86 Bar Coupled with UL Listed ODP Motor. Suction and Discharge Pressure Gauges, Air Release Valve and Casing Relief Valve are included.</t>
  </si>
  <si>
    <t>LIFECO-UK-UL/FM Approved Split Case (GMS 250-25SH) Electric Motor Driven Skid Pump 250 GPM @ 8 Bar Coupled with UL Listed ODP Motor. Suction and Discharge Pressure Gauges, Air Release Valve and Casing Relief Valve are included.</t>
  </si>
  <si>
    <t>LIFECO-UK-UL/FM Approved Split Case (GMS 250-25SH) Electric Motor Driven Skid Pump 250 GPM @ 9 Bar Coupled with UL Listed ODP Motor. Suction and Discharge Pressure Gauges, Air Release Valve and Casing Relief Valve are included.</t>
  </si>
  <si>
    <t>LIFECO-UK-UL/FM Approved Split Case (GMS 250-25SH) Electric Motor Driven Skid Pump 250 GPM @ 10 Bar Coupled with UL Listed ODP Motor. Suction and Discharge Pressure Gauges, Air Release Valve and Casing Relief Valve are included.</t>
  </si>
  <si>
    <t>LIFECO-UK-UL/FM Approved Split Case (GMS 250-25SH) Electric Motor Driven Skid Pump 250 GPM @ 11 Bar Coupled with UL Listed ODP Motor. Suction and Discharge Pressure Gauges, Air Release Valve and Casing Relief Valve are included.</t>
  </si>
  <si>
    <t>LIFECO-UK-UL/FM Approved Split Case (GMS 250-25SH) Electric Motor Driven Skid Pump 250 GPM @ 12 Bar Coupled with UL Listed ODP Motor. Suction and Discharge Pressure Gauges, Air Release Valve and Casing Relief Valve are included.</t>
  </si>
  <si>
    <t>LIFECO-UK-UL/FM Approved Split Case (GMS 250-25SH) Electric Motor Driven Skid Pump 250 GPM @ 13 Bar Coupled with UL Listed ODP Motor. Suction and Discharge Pressure Gauges, Air Release Valve and Casing Relief Valve are included.</t>
  </si>
  <si>
    <t>LIFECO-UK-UL/FM Approved Split Case (GMS 250-25SH) Electric Motor Driven Skid Pump 250 GPM @ 14.27 Bar Coupled with UL Listed ODP Motor. Suction and Discharge Pressure Gauges, Air Release Valve and Casing Relief Valve are included.</t>
  </si>
  <si>
    <t>LIFECO-UK-UL/FM Approved Split Case (GMS 250-SN31SH) Electric Motor Driven Skid Pump 250 GPM @ 15.59 Bar Coupled with UL Listed ODP Motor. Suction and Discharge Pressure Gauges, Air Release Valve and Casing Relief Valve are included.</t>
  </si>
  <si>
    <t>LIFECO-UK-UL/FM Approved Split Case (GMS 250-SN31SH) Electric Motor Driven Skid Pump 250 GPM @ 16 Bar Coupled with UL Listed ODP Motor. Suction and Discharge Pressure Gauges, Air Release Valve and Casing Relief Valve are included.</t>
  </si>
  <si>
    <t>LIFECO-UK-UL/FM Approved Split Case (GMS 250-SN31SH) Electric Motor Driven Skid Pump 250 GPM @ 17 Bar Coupled with UL Listed ODP Motor. Suction and Discharge Pressure Gauges, Air Release Valve and Casing Relief Valve are included.</t>
  </si>
  <si>
    <t>LIFECO-UK-UL/FM Approved Split Case (GMS 250-SN31SH) Electric Motor Driven Skid Pump 250 GPM @ 18 Bar Coupled with UL Listed ODP Motor. Suction and Discharge Pressure Gauges, Air Release Valve and Casing Relief Valve are included.</t>
  </si>
  <si>
    <t>LIFECO-UK-UL/FM Approved Split Case (GMS 250-SN31SH) Electric Motor Driven Skid Pump 250 GPM @ 19 Bar Coupled with UL Listed ODP Motor. Suction and Discharge Pressure Gauges, Air Release Valve and Casing Relief Valve are included.</t>
  </si>
  <si>
    <t>LIFECO-UK-UL/FM Approved Split Case (GMS 250-SN31SH) Electric Motor Driven Skid Pump 250 GPM @ 20 Bar Coupled with UL Listed ODP Motor. Suction and Discharge Pressure Gauges, Air Release Valve and Casing Relief Valve are included.</t>
  </si>
  <si>
    <t>LIFECO-UK-UL/FM Approved Split Case (GMS 300-25SH) Electric Motor Driven Skid Pump 300 GPM @ 7.86 Bar Coupled with UL Listed ODP Motor. Suction and Discharge Pressure Gauges, Air Release Valve and Casing Relief Valve are included.</t>
  </si>
  <si>
    <t>LIFECO-UK-UL/FM Approved Split Case (GMS 300-25SH) Electric Motor Driven Skid Pump 300 GPM @ 8 Bar Coupled with UL Listed ODP Motor. Suction and Discharge Pressure Gauges, Air Release Valve and Casing Relief Valve are included.</t>
  </si>
  <si>
    <t>LIFECO-UK-UL/FM Approved Split Case (GMS 300-25SH) Electric Motor Driven Skid Pump 300 GPM @ 9 Bar Coupled with UL Listed ODP Motor. Suction and Discharge Pressure Gauges, Air Release Valve and Casing Relief Valve are included.</t>
  </si>
  <si>
    <t>LIFECO-UK-UL/FM Approved Split Case (GMS 300-25SH) Electric Motor Driven Skid Pump 300 GPM @ 10 Bar Coupled with UL Listed ODP Motor. Suction and Discharge Pressure Gauges, Air Release Valve and Casing Relief Valve are included.</t>
  </si>
  <si>
    <t>LIFECO-UK-UL/FM Approved Split Case (GMS 300-25SH) Electric Motor Driven Skid Pump 300 GPM @ 11 Bar Coupled with UL Listed ODP Motor. Suction and Discharge Pressure Gauges, Air Release Valve and Casing Relief Valve are included.</t>
  </si>
  <si>
    <t>LIFECO-UK-UL/FM Approved Split Case (GMS 300-25SH) Electric Motor Driven Skid Pump 300 GPM @ 12 Bar Coupled with UL Listed ODP Motor. Suction and Discharge Pressure Gauges, Air Release Valve and Casing Relief Valve are included.</t>
  </si>
  <si>
    <t>LIFECO-UK-UL/FM Approved Split Case (GMS 300-25SH) Electric Motor Driven Skid Pump 300 GPM @ 13 Bar Coupled with UL Listed ODP Motor. Suction and Discharge Pressure Gauges, Air Release Valve and Casing Relief Valve are included.</t>
  </si>
  <si>
    <t>LIFECO-UK-UL/FM Approved Split Case (GMS 300-25SH) Electric Motor Driven Skid Pump 300 GPM @ 14.21 Bar Coupled with UL Listed ODP Motor. Suction and Discharge Pressure Gauges, Air Release Valve and Casing Relief Valve are included.</t>
  </si>
  <si>
    <t>LIFECO-UK-UL/FM Approved Split Case (GMS 300-SN31SH) Electric Motor Driven Skid Pump 300 GPM @ 15.58 Bar Coupled with UL Listed ODP Motor. Suction and Discharge Pressure Gauges, Air Release Valve and Casing Relief Valve are included.</t>
  </si>
  <si>
    <t>LIFECO-UK-UL/FM Approved Split Case (GMS 300-SN31SH) Electric Motor Driven Skid Pump 300 GPM @ 16 Bar Coupled with UL Listed ODP Motor. Suction and Discharge Pressure Gauges, Air Release Valve and Casing Relief Valve are included.</t>
  </si>
  <si>
    <t>LIFECO-UK-UL/FM Approved Split Case (GMS 300-SN31SH) Electric Motor Driven Skid Pump 300 GPM @ 17 Bar Coupled with UL Listed ODP Motor. Suction and Discharge Pressure Gauges, Air Release Valve and Casing Relief Valve are included.</t>
  </si>
  <si>
    <t>LIFECO-UK-UL/FM Approved Split Case (GMS 300-SN31SH) Electric Motor Driven Skid Pump 300 GPM @ 18 Bar Coupled with UL Listed ODP Motor. Suction and Discharge Pressure Gauges, Air Release Valve and Casing Relief Valve are included.</t>
  </si>
  <si>
    <t>LIFECO-UK-UL/FM Approved Split Case (GMS 300-SN31SH) Electric Motor Driven Skid Pump 300 GPM @ 19 Bar Coupled with UL Listed ODP Motor. Suction and Discharge Pressure Gauges, Air Release Valve and Casing Relief Valve are included.</t>
  </si>
  <si>
    <t>LIFECO-UK-UL/FM Approved Split Case (GMS 300-SN31SH) Electric Motor Driven Skid Pump 300 GPM @ 20 Bar Coupled with UL Listed ODP Motor. Suction and Discharge Pressure Gauges, Air Release Valve and Casing Relief Valve are included.</t>
  </si>
  <si>
    <t>LIFECO-UK-UL/FM Approved Split Case (GMS 400-25SH) Electric Motor Driven Skid Pump 400 GPM @ 7.86 Bar Coupled with UL Listed ODP Motor. Suction and Discharge Pressure Gauges, Air Release Valve and Casing Relief Valve are included.</t>
  </si>
  <si>
    <t>LIFECO-UK-UL/FM Approved Split Case (GMS 400-25SH) Electric Motor Driven Skid Pump 400 GPM @ 8 Bar Coupled with UL Listed ODP Motor. Suction and Discharge Pressure Gauges, Air Release Valve and Casing Relief Valve are included.</t>
  </si>
  <si>
    <t>LIFECO-UK-UL/FM Approved Split Case (GMS 400-25SH) Electric Motor Driven Skid Pump 400 GPM @ 9 Bar Coupled with UL Listed ODP Motor. Suction and Discharge Pressure Gauges, Air Release Valve and Casing Relief Valve are included.</t>
  </si>
  <si>
    <t>LIFECO-UK-UL/FM Approved Split Case (GMS 400-25SH) Electric Motor Driven Skid Pump 400 GPM @ 10 Bar Coupled with UL Listed ODP Motor. Suction and Discharge Pressure Gauges, Air Release Valve and Casing Relief Valve are included.</t>
  </si>
  <si>
    <t>LIFECO-UK-UL/FM Approved Split Case (GMS 400-25SH) Electric Motor Driven Skid Pump 400 GPM @ 11 Bar Coupled with UL Listed ODP Motor. Suction and Discharge Pressure Gauges, Air Release Valve and Casing Relief Valve are included.</t>
  </si>
  <si>
    <t>LIFECO-UK-UL/FM Approved Split Case (GMS 400-25SH) Electric Motor Driven Skid Pump 400 GPM @ 12 Bar Coupled with UL Listed ODP Motor. Suction and Discharge Pressure Gauges, Air Release Valve and Casing Relief Valve are included.</t>
  </si>
  <si>
    <t>LIFECO-UK-UL/FM Approved Split Case (GMS 400-25SH) Electric Motor Driven Skid Pump 400 GPM @ 13 Bar Coupled with UL Listed ODP Motor. Suction and Discharge Pressure Gauges, Air Release Valve and Casing Relief Valve are included.</t>
  </si>
  <si>
    <t>LIFECO-UK-UL/FM Approved Split Case (GMS 400-25SH) Electric Motor Driven Skid Pump 400 GPM @ 14.2 Bar Coupled with UL Listed ODP Motor. Suction and Discharge Pressure Gauges, Air Release Valve and Casing Relief Valve are included.</t>
  </si>
  <si>
    <t>LIFECO-UK-UL/FM Approved Split Case (GMS 400-SN31SH) Electric Motor Driven Skid Pump 400 GPM @ 15.51 Bar Coupled with UL Listed ODP Motor. Suction and Discharge Pressure Gauges, Air Release Valve and Casing Relief Valve are included.</t>
  </si>
  <si>
    <t>LIFECO-UK-UL/FM Approved Split Case (GMS 400-SN31SH) Electric Motor Driven Skid Pump 400 GPM @ 16 Bar Coupled with UL Listed ODP Motor. Suction and Discharge Pressure Gauges, Air Release Valve and Casing Relief Valve are included.</t>
  </si>
  <si>
    <t>LIFECO-UK-UL/FM Approved Split Case (GMS 400-SN31SH) Electric Motor Driven Skid Pump 400 GPM @ 17 Bar Coupled with UL Listed ODP Motor. Suction and Discharge Pressure Gauges, Air Release Valve and Casing Relief Valve are included.</t>
  </si>
  <si>
    <t>LIFECO-UK-UL/FM Approved Split Case (GMS 400-SN31SH) Electric Motor Driven Skid Pump 400 GPM @ 18 Bar Coupled with UL Listed ODP Motor. Suction and Discharge Pressure Gauges, Air Release Valve and Casing Relief Valve are included.</t>
  </si>
  <si>
    <t>LIFECO-UK-UL/FM Approved Split Case (GMS 400-SN31SH) Electric Motor Driven Skid Pump 400 GPM @ 19 Bar Coupled with UL Listed ODP Motor. Suction and Discharge Pressure Gauges, Air Release Valve and Casing Relief Valve are included.</t>
  </si>
  <si>
    <t>LIFECO-UK-UL/FM Approved Split Case (GMS 400-SN31SH) Electric Motor Driven Skid Pump 400 GPM @ 20 Bar Coupled with UL Listed ODP Motor. Suction and Discharge Pressure Gauges, Air Release Valve and Casing Relief Valve are included.</t>
  </si>
  <si>
    <t>LIFECO-UK-UL/FM Approved Split Case (GMS 450-25SH) Electric Motor Driven Skid Pump 450 GPM @ 7.86 Bar Coupled with UL Listed ODP Motor. Suction and Discharge Pressure Gauges, Air Release Valve and Casing Relief Valve are included.</t>
  </si>
  <si>
    <t>LIFECO-UK-UL/FM Approved Split Case (GMS 450-25SH) Electric Motor Driven Skid Pump 450 GPM @ 8 Bar Coupled with UL Listed ODP Motor. Suction and Discharge Pressure Gauges, Air Release Valve and Casing Relief Valve are included.</t>
  </si>
  <si>
    <t>LIFECO-UK-UL/FM Approved Split Case (GMS 450-25SH) Electric Motor Driven Skid Pump 450 GPM @ 9 Bar Coupled with UL Listed ODP Motor. Suction and Discharge Pressure Gauges, Air Release Valve and Casing Relief Valve are included.</t>
  </si>
  <si>
    <t>LIFECO-UK-UL/FM Approved Split Case (GMS 450-25SH) Electric Motor Driven Skid Pump 450 GPM @ 10 Bar Coupled with UL Listed ODP Motor. Suction and Discharge Pressure Gauges, Air Release Valve and Casing Relief Valve are included.</t>
  </si>
  <si>
    <t>LIFECO-UK-UL/FM Approved Split Case (GMS 450-25SH) Electric Motor Driven Skid Pump 450 GPM @ 11 Bar Coupled with UL Listed ODP Motor. Suction and Discharge Pressure Gauges, Air Release Valve and Casing Relief Valve are included.</t>
  </si>
  <si>
    <t>LIFECO-UK-UL/FM Approved Split Case (GMS 450-25SH) Electric Motor Driven Skid Pump 450 GPM @ 12 Bar Coupled with UL Listed ODP Motor. Suction and Discharge Pressure Gauges, Air Release Valve and Casing Relief Valve are included.</t>
  </si>
  <si>
    <t>LIFECO-UK-UL/FM Approved Split Case (GMS 450-25SH) Electric Motor Driven Skid Pump 450 GPM @ 13 Bar Coupled with UL Listed ODP Motor. Suction and Discharge Pressure Gauges, Air Release Valve and Casing Relief Valve are included.</t>
  </si>
  <si>
    <t>LIFECO-UK-UL/FM Approved Split Case (GMS 450-25SH) Electric Motor Driven Skid Pump 450 GPM @ 14.2 Bar Coupled with UL Listed ODP Motor. Suction and Discharge Pressure Gauges, Air Release Valve and Casing Relief Valve are included.</t>
  </si>
  <si>
    <t>LIFECO-UK-UL/FM Approved Split Case (GMS 450-SN31SH) Electric Motor Driven Skid Pump 450 GPM @ 15.4 Bar Coupled with UL Listed ODP Motor. Suction and Discharge Pressure Gauges, Air Release Valve and Casing Relief Valve are included.</t>
  </si>
  <si>
    <t>LIFECO-UK-UL/FM Approved Split Case (GMS 450-SN31SH) Electric Motor Driven Skid Pump 450 GPM @ 16 Bar Coupled with UL Listed ODP Motor. Suction and Discharge Pressure Gauges, Air Release Valve and Casing Relief Valve are included.</t>
  </si>
  <si>
    <t>LIFECO-UK-UL/FM Approved Split Case (GMS 450-SN31SH) Electric Motor Driven Skid Pump 450 GPM @ 17 Bar Coupled with UL Listed ODP Motor. Suction and Discharge Pressure Gauges, Air Release Valve and Casing Relief Valve are included.</t>
  </si>
  <si>
    <t>LIFECO-UK-UL/FM Approved Split Case (GMS 450-SN31SH) Electric Motor Driven Skid Pump 450 GPM @ 18 Bar Coupled with UL Listed ODP Motor. Suction and Discharge Pressure Gauges, Air Release Valve and Casing Relief Valve are included.</t>
  </si>
  <si>
    <t>LIFECO-UK-UL/FM Approved Split Case (GMS 450-SN31SH) Electric Motor Driven Skid Pump 450 GPM @ 19 Bar Coupled with UL Listed ODP Motor. Suction and Discharge Pressure Gauges, Air Release Valve and Casing Relief Valve are included.</t>
  </si>
  <si>
    <t>LIFECO-UK-UL/FM Approved Split Case (GMS 450-SN31SH) Electric Motor Driven Skid Pump 450 GPM @ 20 Bar Coupled with UL Listed ODP Motor. Suction and Discharge Pressure Gauges, Air Release Valve and Casing Relief Valve are included.</t>
  </si>
  <si>
    <t>LIFECO-UK-UL/FM Approved Split Case (GMS 500-25SH) Electric Motor Driven Skid Pump 500 GPM @ 7.79 Bar Coupled with UL Listed ODP Motor. Suction and Discharge Pressure Gauges, Air Release Valve and Casing Relief Valve are included.</t>
  </si>
  <si>
    <t>LIFECO-UK-UL/FM Approved Split Case (GMS 500-25SH) Electric Motor Driven Skid Pump 500 GPM @ 9 Bar Coupled with UL Listed ODP Motor. Suction and Discharge Pressure Gauges, Air Release Valve and Casing Relief Valve are included.</t>
  </si>
  <si>
    <t>LIFECO-UK-UL/FM Approved Split Case (GMS 500-25SH) Electric Motor Driven Skid Pump 500 GPM @ 10 Bar Coupled with UL Listed ODP Motor. Suction and Discharge Pressure Gauges, Air Release Valve and Casing Relief Valve are included.</t>
  </si>
  <si>
    <t>LIFECO-UK-UL/FM Approved Split Case (GMS 500-25SH) Electric Motor Driven Skid Pump 500 GPM @ 11 Bar Coupled with UL Listed ODP Motor. Suction and Discharge Pressure Gauges, Air Release Valve and Casing Relief Valve are included.</t>
  </si>
  <si>
    <t>LIFECO-UK-UL/FM Approved Split Case (GMS 500-25SH) Electric Motor Driven Skid Pump 500 GPM @ 12 Bar Coupled with UL Listed ODP Motor. Suction and Discharge Pressure Gauges, Air Release Valve and Casing Relief Valve are included.</t>
  </si>
  <si>
    <t>LIFECO-UK-UL/FM Approved Split Case (GMS 500-25SH) Electric Motor Driven Skid Pump 500 GPM @ 13 Bar Coupled with UL Listed ODP Motor. Suction and Discharge Pressure Gauges, Air Release Valve and Casing Relief Valve are included.</t>
  </si>
  <si>
    <t>LIFECO-UK-UL/FM Approved Split Case (GMS 500-25SH) Electric Motor Driven Skid Pump 500 GPM @ 14.13 Bar Coupled with UL Listed ODP Motor. Suction and Discharge Pressure Gauges, Air Release Valve and Casing Relief Valve are included.</t>
  </si>
  <si>
    <t>LIFECO-UK-UL/FM Approved Split Case (GMS 500-25SH) Electric Motor Driven Skid Pump 500 GPM @ 14.96 Bar Coupled with UL Listed ODP Motor. Suction and Discharge Pressure Gauges, Air Release Valve and Casing Relief Valve are included.</t>
  </si>
  <si>
    <t>LIFECO-UK-UL/FM Approved Split Case (GMS 500-SN31SH) Electric Motor Driven Skid Pump 500 GPM @ 15.44 Bar Coupled with UL Listed ODP Motor. Suction and Discharge Pressure Gauges, Air Release Valve and Casing Relief Valve are included.</t>
  </si>
  <si>
    <t>LIFECO-UK-UL/FM Approved Split Case (GMS 500-SN31SH) Electric Motor Driven Skid Pump 500 GPM @ 16 Bar Coupled with UL Listed ODP Motor. Suction and Discharge Pressure Gauges, Air Release Valve and Casing Relief Valve are included.</t>
  </si>
  <si>
    <t>LIFECO-UK-UL/FM Approved Split Case (GMS 500-SN31SH) Electric Motor Driven Skid Pump 500 GPM @ 17 Bar Coupled with UL Listed ODP Motor. Suction and Discharge Pressure Gauges, Air Release Valve and Casing Relief Valve are included.</t>
  </si>
  <si>
    <t>LIFECO-UK-UL/FM Approved Split Case (GMS 500-SN31SH) Electric Motor Driven Skid Pump 500 GPM @ 18 Bar Coupled with UL Listed ODP Motor. Suction and Discharge Pressure Gauges, Air Release Valve and Casing Relief Valve are included.</t>
  </si>
  <si>
    <t>LIFECO-UK-UL/FM Approved Split Case (GMS 500-SN31SH) Electric Motor Driven Skid Pump 500 GPM @ 19 Bar Coupled with UL Listed ODP Motor. Suction and Discharge Pressure Gauges, Air Release Valve and Casing Relief Valve are included.</t>
  </si>
  <si>
    <t>LIFECO-UK-UL/FM Approved Split Case (GMS 500-SN31SH) Electric Motor Driven Skid Pump 500 GPM @ 20 Bar Coupled with UL Listed ODP Motor. Suction and Discharge Pressure Gauges, Air Release Valve and Casing Relief Valve are included.</t>
  </si>
  <si>
    <t>LIFECO-UK-UL/FM Approved Split Case (GMS 750-25SH) Electric Motor Driven Skid Pump 750 GPM @ 7.31 Bar Coupled with UL Listed ODP Motor. Suction and Discharge Pressure Gauges, Air Release Valve and Casing Relief Valve are included.</t>
  </si>
  <si>
    <t>LIFECO-UK-UL/FM Approved Split Case (GMS 750-25SH) Electric Motor Driven Skid Pump 750 GPM @ 8 Bar Coupled with UL Listed ODP Motor. Suction and Discharge Pressure Gauges, Air Release Valve and Casing Relief Valve are included.</t>
  </si>
  <si>
    <t>LIFECO-UK-UL/FM Approved Split Case (GMS 750-25SH) Electric Motor Driven Skid Pump 750 GPM @ 9 Bar Coupled with UL Listed ODP Motor. Suction and Discharge Pressure Gauges, Air Release Valve and Casing Relief Valve are included.</t>
  </si>
  <si>
    <t>LIFECO-UK-UL/FM Approved Split Case (GMS 750-25SH) Electric Motor Driven Skid Pump 750 GPM @ 10 Bar Coupled with UL Listed ODP Motor. Suction and Discharge Pressure Gauges, Air Release Valve and Casing Relief Valve are included.</t>
  </si>
  <si>
    <t>LIFECO-UK-UL/FM Approved Split Case (GMS 750-25SH) Electric Motor Driven Skid Pump 750 GPM @ 11 Bar Coupled with UL Listed ODP Motor. Suction and Discharge Pressure Gauges, Air Release Valve and Casing Relief Valve are included.</t>
  </si>
  <si>
    <t>LIFECO-UK-UL/FM Approved Split Case (GMS 750-25SH) Electric Motor Driven Skid Pump 750 GPM @ 12 Bar Coupled with UL Listed ODP Motor. Suction and Discharge Pressure Gauges, Air Release Valve and Casing Relief Valve are included.</t>
  </si>
  <si>
    <t>LIFECO-UK-UL/FM Approved Split Case (GMS 750-25SH) Electric Motor Driven Skid Pump 750 GPM @ 13 Bar Coupled with UL Listed ODP Motor. Suction and Discharge Pressure Gauges, Air Release Valve and Casing Relief Valve are included.</t>
  </si>
  <si>
    <t>LIFECO-UK-UL/FM Approved Split Case (GMS 750-25SH) Electric Motor Driven Skid Pump 750 GPM @ 14 Bar Coupled with UL Listed ODP Motor. Suction and Discharge Pressure Gauges, Air Release Valve and Casing Relief Valve are included.</t>
  </si>
  <si>
    <t>LIFECO-UK-UL/FM Approved Split Case (GMS 750-SN31SH) Electric Motor Driven Skid Pump 750 GPM @ 15.03 Bar Coupled with UL Listed ODP Motor. Suction and Discharge Pressure Gauges, Air Release Valve and Casing Relief Valve are included.</t>
  </si>
  <si>
    <t>LIFECO-UK-UL/FM Approved Split Case (GMS 750-SN31SH) Electric Motor Driven Skid Pump 750 GPM @ 16 Bar Coupled with UL Listed ODP Motor. Suction and Discharge Pressure Gauges, Air Release Valve and Casing Relief Valve are included.</t>
  </si>
  <si>
    <t>LIFECO-UK-UL/FM Approved Split Case (GMS 750-SN31SH) Electric Motor Driven Skid Pump 750 GPM @ 17 Bar Coupled with UL Listed ODP Motor. Suction and Discharge Pressure Gauges, Air Release Valve and Casing Relief Valve are included.</t>
  </si>
  <si>
    <t>LIFECO-UK-UL/FM Approved Split Case (GMS 750-SN31SH) Electric Motor Driven Skid Pump 750 GPM @ 18 Bar Coupled with UL Listed ODP Motor. Suction and Discharge Pressure Gauges, Air Release Valve and Casing Relief Valve are included.</t>
  </si>
  <si>
    <t>LIFECO-UK-UL/FM Approved Split Case (GMS 750-SN31SH) Electric Motor Driven Skid Pump 750 GPM @ 19 Bar Coupled with UL Listed ODP Motor. Suction and Discharge Pressure Gauges, Air Release Valve and Casing Relief Valve are included.</t>
  </si>
  <si>
    <t>LIFECO-UK-UL/FM Approved Split Case (GMS 750-SN31SH) Electric Motor Driven Skid Pump 750 GPM @ 20 Bar Coupled with UL Listed ODP Motor. Suction and Discharge Pressure Gauges, Air Release Valve and Casing Relief Valve are included.</t>
  </si>
  <si>
    <t>LIFECO-UK-UL/FM Approved Split Case (GMS 1000-12SH) Electric Motor Driven Skid Pump 1000 GPM @ 10.07 Bar Coupled with UL Listed ODP Motor. Suction and Discharge Pressure Gauges, Air Release Valve and Casing Relief Valve are included.</t>
  </si>
  <si>
    <t>LIFECO-UK-UL/FM Approved Split Case (GMS 1000-12SH) Electric Motor Driven Skid Pump 1000 GPM @ 11 Bar Coupled with UL Listed ODP Motor. Suction and Discharge Pressure Gauges, Air Release Valve and Casing Relief Valve are included.</t>
  </si>
  <si>
    <t>LIFECO-UK-UL/FM Approved Split Case (GMS 1000-12SH) Electric Motor Driven Skid Pump 1000 GPM @ 12 Bar Coupled with UL Listed ODP Motor. Suction and Discharge Pressure Gauges, Air Release Valve and Casing Relief Valve are included.</t>
  </si>
  <si>
    <t>LIFECO-UK-UL/FM Approved Split Case (GMS 1000-EL31SH) Electric Motor Driven Skid Pump 1000 GPM @ 13 Bar Coupled with UL Listed ODP Motor. Suction and Discharge Pressure Gauges, Air Release Valve and Casing Relief Valve are included.</t>
  </si>
  <si>
    <t>LIFECO-UK-UL/FM Approved Split Case (GMS 1000-EL31SH) Electric Motor Driven Skid Pump 1000 GPM @ 14 Bar Coupled with UL Listed ODP Motor. Suction and Discharge Pressure Gauges, Air Release Valve and Casing Relief Valve are included.</t>
  </si>
  <si>
    <t>LIFECO-UK-UL/FM Approved Split Case (GMS 1000-EL31SH) Electric Motor Driven Skid Pump 1000 GPM @ 15 Bar Coupled with UL Listed ODP Motor. Suction and Discharge Pressure Gauges, Air Release Valve and Casing Relief Valve are included.</t>
  </si>
  <si>
    <t>LIFECO-UK-UL/FM Approved Split Case (GMS 1000-EL31SH) Electric Motor Driven Skid Pump 1000 GPM @ 16 Bar Coupled with UL Listed ODP Motor. Suction and Discharge Pressure Gauges, Air Release Valve and Casing Relief Valve are included.</t>
  </si>
  <si>
    <t>LIFECO-UK-UL/FM Approved Split Case (GMS 1000-EL31SH) Electric Motor Driven Skid Pump 1000 GPM @ 17 Bar Coupled with UL Listed ODP Motor. Suction and Discharge Pressure Gauges, Air Release Valve and Casing Relief Valve are included.</t>
  </si>
  <si>
    <t>LIFECO-UK-UL/FM Approved Split Case (GMS 1000-EL31SH) Electric Motor Driven Skid Pump 1000 GPM @ 18 Bar Coupled with UL Listed ODP Motor. Suction and Discharge Pressure Gauges, Air Release Valve and Casing Relief Valve are included.</t>
  </si>
  <si>
    <t>LIFECO-UK-UL/FM Approved Split Case (GMS 1000-EL31SH) Electric Motor Driven Skid Pump 1000 GPM @ 19 Bar Coupled with UL Listed ODP Motor. Suction and Discharge Pressure Gauges, Air Release Valve and Casing Relief Valve are included.</t>
  </si>
  <si>
    <t>LIFECO-UK-UL/FM Approved Split Case (GMS 1000-EL31SH) Electric Motor Driven Skid Pump 1000 GPM @ 19.93 Bar Coupled with UL Listed ODP Motor. Suction and Discharge Pressure Gauges, Air Release Valve and Casing Relief Valve are included.</t>
  </si>
  <si>
    <t>LIFECO-UK-UL/FM Approved Split Case (GMS 1250-15SH) Electric Motor Driven Skid Pump 1250 GPM @ 10.34 Bar Coupled with UL Listed ODP Motor. Suction and Discharge Pressure Gauges, Air Release Valve and Casing Relief Valve are included.</t>
  </si>
  <si>
    <t>LIFECO-UK-UL/FM Approved Split Case (GMS 1250-15SH) Electric Motor Driven Skid Pump 1250 GPM @ 11 Bar Coupled with UL Listed ODP Motor. Suction and Discharge Pressure Gauges, Air Release Valve and Casing Relief Valve are included.</t>
  </si>
  <si>
    <t>LIFECO-UK-UL/FM Approved Split Case (GMS 1250-15SH) Electric Motor Driven Skid Pump 1250 GPM @ 12 Bar Coupled with UL Listed ODP Motor. Suction and Discharge Pressure Gauges, Air Release Valve and Casing Relief Valve are included.</t>
  </si>
  <si>
    <t>LIFECO-UK-UL/FM Approved Split Case (GMS 1250-EL31SH) Electric Motor Driven Skid Pump 1250 GPM @ 12.27 Bar Coupled with UL Listed ODP Motor. Suction and Discharge Pressure Gauges, Air Release Valve and Casing Relief Valve are included.</t>
  </si>
  <si>
    <t>LIFECO-UK-UL/FM Approved Split Case (GMS 1250-EL31SH) Electric Motor Driven Skid Pump 1250 GPM @ 13 Bar Coupled with UL Listed ODP Motor. Suction and Discharge Pressure Gauges, Air Release Valve and Casing Relief Valve are included.</t>
  </si>
  <si>
    <t>LIFECO-UK-UL/FM Approved Split Case (GMS 1250-EL31SH) Electric Motor Driven Skid Pump 1250 GPM @ 14 Bar Coupled with UL Listed ODP Motor. Suction and Discharge Pressure Gauges, Air Release Valve and Casing Relief Valve are included.</t>
  </si>
  <si>
    <t>LIFECO-UK-UL/FM Approved Split Case (GMS 1250-EL31SH) Electric Motor Driven Skid Pump 1250 GPM @ 15 Bar Coupled with UL Listed ODP Motor. Suction and Discharge Pressure Gauges, Air Release Valve and Casing Relief Valve are included.</t>
  </si>
  <si>
    <t>LIFECO-UK-UL/FM Approved Split Case (GMS 1250-EL31SH) Electric Motor Driven Skid Pump 1250 GPM @ 16 Bar Coupled with UL Listed ODP Motor. Suction and Discharge Pressure Gauges, Air Release Valve and Casing Relief Valve are included.</t>
  </si>
  <si>
    <t>LIFECO-UK-UL/FM Approved Split Case (GMS 1250-EL31SH) Electric Motor Driven Skid Pump 1250 GPM @ 17 Bar Coupled with UL Listed ODP Motor. Suction and Discharge Pressure Gauges, Air Release Valve and Casing Relief Valve are included.</t>
  </si>
  <si>
    <t>LIFECO-UK-UL/FM Approved Split Case (GMS 1250-EL31SH) Electric Motor Driven Skid Pump 1250 GPM @ 18 Bar Coupled with UL Listed ODP Motor. Suction and Discharge Pressure Gauges, Air Release Valve and Casing Relief Valve are included.</t>
  </si>
  <si>
    <t>LIFECO-UK-UL/FM Approved Split Case (GMS 1250-EL31SH) Electric Motor Driven Skid Pump 1250 GPM @ 19 Bar Coupled with UL Listed ODP Motor. Suction and Discharge Pressure Gauges, Air Release Valve and Casing Relief Valve are included.</t>
  </si>
  <si>
    <t>LIFECO-UK-UL/FM Approved Split Case (GMS 1250-EL31SH) Electric Motor Driven Skid Pump 1250 GPM @ 19.79 Bar Coupled with UL Listed ODP Motor. Suction and Discharge Pressure Gauges, Air Release Valve and Casing Relief Valve are included.</t>
  </si>
  <si>
    <t>LIFECO-UK-UL/FM Approved Split Case (GMS 1500-15SH) Electric Motor Driven Skid Pump 1500 GPM @ 10.28 Bar Coupled with UL Listed ODP Motor. Suction and Discharge Pressure Gauges, Air Release Valve and Casing Relief Valve are included.</t>
  </si>
  <si>
    <t>LIFECO-UK-UL/FM Approved Split Case (GMS 1500-15SH) Electric Motor Driven Skid Pump 1500 GPM @ 11 Bar Coupled with UL Listed ODP Motor. Suction and Discharge Pressure Gauges, Air Release Valve and Casing Relief Valve are included.</t>
  </si>
  <si>
    <t>LIFECO-UK-UL/FM Approved Split Case (GMS 1500-15SH) Electric Motor Driven Skid Pump 1500 GPM @ 12 Bar Coupled with UL Listed ODP Motor. Suction and Discharge Pressure Gauges, Air Release Valve and Casing Relief Valve are included.</t>
  </si>
  <si>
    <t>LIFECO-UK-UL/FM Approved Split Case (GMS 1500-15SH) Electric Motor Driven Skid Pump 1500 GPM @ 13 Bar Coupled with UL Listed ODP Motor. Suction and Discharge Pressure Gauges, Air Release Valve and Casing Relief Valve are included.</t>
  </si>
  <si>
    <t>LIFECO-UK-UL/FM Approved Split Case (GMS 1500-15SH) Electric Motor Driven Skid Pump 1500 GPM @ 14.2 Bar Coupled with UL Listed ODP Motor. Suction and Discharge Pressure Gauges, Air Release Valve and Casing Relief Valve are included.</t>
  </si>
  <si>
    <t>LIFECO-UK-UL/FM Approved Split Case (GMS 1500-15SH) Electric Motor Driven Skid Pump 1500 GPM @ 15.03 Bar Coupled with UL Listed ODP Motor. Suction and Discharge Pressure Gauges, Air Release Valve and Casing Relief Valve are included.</t>
  </si>
  <si>
    <t>LIFECO-UK-UL/FM Approved Split Case (GMS 1500-61SL6-2G) Electric Motor Driven Skid Pump 1500 GPM @ 9.86 Bar Coupled with UL Listed ODP Motor. Suction and Discharge Pressure Gauges, Air Release Valve and Casing Relief Valve are included.</t>
  </si>
  <si>
    <t>LIFECO-UK-UL/FM Approved Split Case (GMS 1500-61SL6-2G) Electric Motor Driven Skid Pump 1500 GPM @ 10 Bar Coupled with UL Listed ODP Motor. Suction and Discharge Pressure Gauges, Air Release Valve and Casing Relief Valve are included.</t>
  </si>
  <si>
    <t>LIFECO-UK-UL/FM Approved Split Case (GMS 1500-61SL6-2G) Electric Motor Driven Skid Pump 1500 GPM @ 11 Bar Coupled with UL Listed ODP Motor. Suction and Discharge Pressure Gauges, Air Release Valve and Casing Relief Valve are included.</t>
  </si>
  <si>
    <t>LIFECO-UK-UL/FM Approved Split Case (GMS 1500-61SL6-2G) Electric Motor Driven Skid Pump 1500 GPM @ 11.58 Bar Coupled with UL Listed ODP Motor. Suction and Discharge Pressure Gauges, Air Release Valve and Casing Relief Valve are included.</t>
  </si>
  <si>
    <t>LIFECO-UK-UL/FM Approved Split Case (GMS 1500-61SL6-2G) Electric Motor Driven Skid Pump 1500 GPM @ 11.93 Bar Coupled with UL Listed ODP Motor. Suction and Discharge Pressure Gauges, Air Release Valve and Casing Relief Valve are included.</t>
  </si>
  <si>
    <t>LIFECO-UK-UL/FM Approved Split Case (GMS 2000-15SH) Electric Motor Driven Skid Pump 2000 GPM @ 10 Bar Coupled with UL Listed ODP Motor. Suction and Discharge Pressure Gauges, Air Release Valve and Casing Relief Valve are included.</t>
  </si>
  <si>
    <t>LIFECO-UK-UL/FM Approved Split Case (GMS 2000-15SH) Electric Motor Driven Skid Pump 2000 GPM @ 11 Bar Coupled with UL Listed ODP Motor. Suction and Discharge Pressure Gauges, Air Release Valve and Casing Relief Valve are included.</t>
  </si>
  <si>
    <t>LIFECO-UK-UL/FM Approved Split Case (GMS 2000-15SH) Electric Motor Driven Skid Pump 2000 GPM @ 12 Bar Coupled with UL Listed ODP Motor. Suction and Discharge Pressure Gauges, Air Release Valve and Casing Relief Valve are included.</t>
  </si>
  <si>
    <t>LIFECO-UK-UL/FM Approved Split Case (GMS 2000-15SH) Electric Motor Driven Skid Pump 2000 GPM @ 13 Bar Coupled with UL Listed ODP Motor. Suction and Discharge Pressure Gauges, Air Release Valve and Casing Relief Valve are included.</t>
  </si>
  <si>
    <t>LIFECO-UK-UL/FM Approved Split Case (GMS 2000-15SH) Electric Motor Driven Skid Pump 2000 GPM @ 14 Bar Coupled with UL Listed ODP Motor. Suction and Discharge Pressure Gauges, Air Release Valve and Casing Relief Valve are included.</t>
  </si>
  <si>
    <t>LIFECO-UK-UL/FM Approved Split Case (GMS 2000-15SH) Electric Motor Driven Skid Pump 2000 GPM @ 14.82 Bar Coupled with UL Listed ODP Motor. Suction and Discharge Pressure Gauges, Air Release Valve and Casing Relief Valve are included.</t>
  </si>
  <si>
    <t>LIFECO-UK-UL/FM Approved Split Case (GMS 2000-61SL6-2G) Electric Motor Driven Skid Pump 2000 GPM @ 9.38 Bar Coupled with UL Listed ODP Motor. Suction and Discharge Pressure Gauges, Air Release Valve and Casing Relief Valve are included.</t>
  </si>
  <si>
    <t>LIFECO-UK-UL/FM Approved Split Case (GMS 2000-61SL6-2G) Electric Motor Driven Skid Pump 2000 GPM @ 10 Bar Coupled with UL Listed ODP Motor. Suction and Discharge Pressure Gauges, Air Release Valve and Casing Relief Valve are included.</t>
  </si>
  <si>
    <t>LIFECO-UK-UL/FM Approved Split Case (GMS 2000-61SL6-2G) Electric Motor Driven Skid Pump 2000 GPM @ 11 Bar Coupled with UL Listed ODP Motor. Suction and Discharge Pressure Gauges, Air Release Valve and Casing Relief Valve are included.</t>
  </si>
  <si>
    <t>LIFECO-UK-UL/FM Approved Split Case (GMS 2000-61SL6-2G) Electric Motor Driven Skid Pump 2000 GPM @ 11.93 Bar Coupled with UL Listed ODP Motor. Suction and Discharge Pressure Gauges, Air Release Valve and Casing Relief Valve are included.</t>
  </si>
  <si>
    <t>LIFECO-UK-UL/FM Approved Split Case (GMS 2500-61SL6-2G) Electric Motor Driven Skid Pump 2500 GPM @ 9.17 Bar Coupled with UL Listed ODP Motor. Suction and Discharge Pressure Gauges, Air Release Valve and Casing Relief Valve are included.</t>
  </si>
  <si>
    <t>LIFECO-UK-UL/FM Approved Split Case (GMS 2500-61SL6-2G) Electric Motor Driven Skid Pump 2500 GPM @ 10 Bar Coupled with UL Listed ODP Motor. Suction and Discharge Pressure Gauges, Air Release Valve and Casing Relief Valve are included.</t>
  </si>
  <si>
    <t>LIFECO-UK-UL/FM Approved Split Case (GMS 2500-61SL6-2G) Electric Motor Driven Skid Pump 2500 GPM @ 11 Bar Coupled with UL Listed ODP Motor. Suction and Discharge Pressure Gauges, Air Release Valve and Casing Relief Valve are included.</t>
  </si>
  <si>
    <t>LIFECO-UK-UL/FM Approved Split Case (GMS 2500-61SL6-2G) Electric Motor Driven Skid Pump 2500 GPM @ 11.72 Bar Coupled with UL Listed ODP Motor. Suction and Discharge Pressure Gauges, Air Release Valve and Casing Relief Valve are included.</t>
  </si>
  <si>
    <t>LIFECO-UK-UL/FM Approved Split Case (GMS 3000-61SL6-2G) Electric Motor Driven Skid Pump 3000 GPM @ 8.62 Bar Coupled with UL Listed ODP Motor. Suction and Discharge Pressure Gauges, Air Release Valve and Casing Relief Valve are included.</t>
  </si>
  <si>
    <t>LIFECO-UK-UL/FM Approved Split Case (GMS 3000-61SL6-2G) Electric Motor Driven Skid Pump 3000 GPM @ 9 Bar Coupled with UL Listed ODP Motor. Suction and Discharge Pressure Gauges, Air Release Valve and Casing Relief Valve are included.</t>
  </si>
  <si>
    <t>LIFECO-UK-UL/FM Approved Split Case (GMS 3000-61SL6-2G) Electric Motor Driven Skid Pump 3000 GPM @ 10 Bar Coupled with UL Listed ODP Motor. Suction and Discharge Pressure Gauges, Air Release Valve and Casing Relief Valve are included.</t>
  </si>
  <si>
    <t>LIFECO-UK-UL/FM Approved Split Case (GMS 3000-61SL6-2G) Electric Motor Driven Skid Pump 3000 GPM @ 11 Bar Coupled with UL Listed ODP Motor. Suction and Discharge Pressure Gauges, Air Release Valve and Casing Relief Valve are included.</t>
  </si>
  <si>
    <t>LIFECO-UK-UL/FM Approved Split Case (GMS 3000-61SL6-2G) Electric Motor Driven Skid Pump 3000 GPM @ 11.31 Bar Coupled with UL Listed ODP Motor. Suction and Discharge Pressure Gauges, Air Release Valve and Casing Relief Valve are included.</t>
  </si>
  <si>
    <t>LIFECO-UK-UL/FM Approved Split Case (GMS 3500-61SL6-2G) Electric Motor Driven Skid Pump 3500 GPM @ 8.3 Bar Coupled with UL Listed ODP Motor. Suction and Discharge Pressure Gauges, Air Release Valve and Casing Relief Valve are included.</t>
  </si>
  <si>
    <t>LIFECO-UK-UL/FM Approved Split Case (GMS 3500-61SL6-2G) Electric Motor Driven Skid Pump 3500 GPM @ 9 Bar Coupled with UL Listed ODP Motor. Suction and Discharge Pressure Gauges, Air Release Valve and Casing Relief Valve are included.</t>
  </si>
  <si>
    <t>LIFECO-UK-UL/FM Approved Split Case (GMS 3500-61SL6-2G) Electric Motor Driven Skid Pump 3500 GPM @ 10 Bar Coupled with UL Listed ODP Motor. Suction and Discharge Pressure Gauges, Air Release Valve and Casing Relief Valve are included.</t>
  </si>
  <si>
    <t>LIFECO-UK-UL/FM Approved Split Case (GMS 3500-61SL6-2G) Electric Motor Driven Skid Pump 3500 GPM @ 10.76 Bar Coupled with UL Listed ODP Motor. Suction and Discharge Pressure Gauges, Air Release Valve and Casing Relief Valve are included.</t>
  </si>
  <si>
    <t>LIFECO-UK-UL Listed End Suction (GME 50-20 EM) Electric Motor Driven Skid Pump 50 GPM @ 4.69 Bar Coupled with UL Listed ODP Motor. Suction and Discharge Pressure Gauges, and Casing Relief Valve are included.</t>
  </si>
  <si>
    <t>LIFECO-UK-UL Listed End Suction (GME 50-20 EM) Electric Motor Driven Skid Pump 50 GPM @ 5 Bar Coupled with UL Listed ODP Motor. Suction and Discharge Pressure Gauges, and Casing Relief Valve are included.</t>
  </si>
  <si>
    <t>LIFECO-UK-UL Listed End Suction (GME 50-20 EM) Electric Motor Driven Skid Pump 50 GPM @ 6 Bar Coupled with UL Listed ODP Motor. Suction and Discharge Pressure Gauges, and Casing Relief Valve are included.</t>
  </si>
  <si>
    <t>LIFECO-UK-UL Listed End Suction (GME 50-26 EM) Electric Motor Driven Skid Pump 50 GPM @ 7.93 Bar Coupled with UL Listed ODP Motor. Suction and Discharge Pressure Gauges, and Casing Relief Valve are included.</t>
  </si>
  <si>
    <t>LIFECO-UK-UL Listed End Suction (GME 50-26 EM) Electric Motor Driven Skid Pump 50 GPM @ 9 Bar Coupled with UL Listed ODP Motor. Suction and Discharge Pressure Gauges, and Casing Relief Valve are included.</t>
  </si>
  <si>
    <t>LIFECO-UK-UL Listed End Suction (GME 50-26 EM) Electric Motor Driven Skid Pump 50 GPM @ 9.66 Bar Coupled with UL Listed ODP Motor. Suction and Discharge Pressure Gauges, and Casing Relief Valve are included.</t>
  </si>
  <si>
    <t>LIFECO-UK-UL Listed End Suction (GME 100-20 EM-2G) Electric Motor Driven Skid Pump 100 GPM @ 4.96 Bar Coupled with UL Listed ODP Motor. Suction and Discharge Pressure Gauges, and Casing Relief Valve are included.</t>
  </si>
  <si>
    <t>LIFECO-UK-UL Listed End Suction (GME 100-20 EM-2G) Electric Motor Driven Skid Pump 100 GPM @ 6 Bar Coupled with UL Listed ODP Motor. Suction and Discharge Pressure Gauges, and Casing Relief Valve are included.</t>
  </si>
  <si>
    <t>LIFECO-UK-UL Listed End Suction (GME 100-20 EM-2G) Electric Motor Driven Skid Pump 100 GPM @ 6.34 Bar Coupled with UL Listed ODP Motor. Suction and Discharge Pressure Gauges, and Casing Relief Valve are included.</t>
  </si>
  <si>
    <t>LIFECO-UK-UL Listed End Suction (GME 100-26 EM) Electric Motor Driven Skid Pump 100 GPM @ 7.52 Bar Coupled with UL Listed ODP Motor. Suction and Discharge Pressure Gauges, and Casing Relief Valve are included.</t>
  </si>
  <si>
    <t>LIFECO-UK-UL Listed End Suction (GME 100-26 EM) Electric Motor Driven Skid Pump 100 GPM @ 8 Bar Coupled with UL Listed ODP Motor. Suction and Discharge Pressure Gauges, and Casing Relief Valve are included.</t>
  </si>
  <si>
    <t>LIFECO-UK-UL Listed End Suction (GME 100-26 EM) Electric Motor Driven Skid Pump 100 GPM @ 9 Bar Coupled with UL Listed ODP Motor. Suction and Discharge Pressure Gauges, and Casing Relief Valve are included.</t>
  </si>
  <si>
    <t>LIFECO-UK-UL Listed End Suction (GME 100-26 EM) Electric Motor Driven Skid Pump 100 GPM @ 9.24 Bar Coupled with UL Listed ODP Motor. Suction and Discharge Pressure Gauges, and Casing Relief Valve are included.</t>
  </si>
  <si>
    <t>LIFECO-UK-UL Listed End Suction (GME 150-20 EM-2G) Electric Motor Driven Skid Pump 150 GPM @ 4.89 Bar Coupled with UL Listed ODP Motor. Suction and Discharge Pressure Gauges, and Casing Relief Valve are included.</t>
  </si>
  <si>
    <t>LIFECO-UK-UL Listed End Suction (GME 150-20 EM-2G) Electric Motor Driven Skid Pump 150 GPM @ 5 Bar Coupled with UL Listed ODP Motor. Suction and Discharge Pressure Gauges, and Casing Relief Valve are included.</t>
  </si>
  <si>
    <t>LIFECO-UK-UL Listed End Suction (GME 150-20 EM-2G) Electric Motor Driven Skid Pump 150 GPM @ 6 Bar Coupled with UL Listed ODP Motor. Suction and Discharge Pressure Gauges, and Casing Relief Valve are included.</t>
  </si>
  <si>
    <t>LIFECO-UK-UL Listed End Suction (GME 150-20 EM-2G) Electric Motor Driven Skid Pump 150 GPM @ 6.2 Bar Coupled with UL Listed ODP Motor. Suction and Discharge Pressure Gauges, and Casing Relief Valve are included.</t>
  </si>
  <si>
    <t>LIFECO-UK-UL Listed End Suction (GME 150-42 EH) Electric Motor Driven Skid Pump 150 GPM @ 7.38 Bar Coupled with UL Listed ODP Motor. Suction and Discharge Pressure Gauges, and Casing Relief Valve are included.</t>
  </si>
  <si>
    <t>LIFECO-UK-UL Listed End Suction (GME 150-42 EH) Electric Motor Driven Skid Pump 150 GPM @ 8 Bar Coupled with UL Listed ODP Motor. Suction and Discharge Pressure Gauges, and Casing Relief Valve are included.</t>
  </si>
  <si>
    <t>LIFECO-UK-UL Listed End Suction (GME 150-42 EH) Electric Motor Driven Skid Pump 150 GPM @ 9 Bar Coupled with UL Listed ODP Motor. Suction and Discharge Pressure Gauges, and Casing Relief Valve are included.</t>
  </si>
  <si>
    <t>LIFECO-UK-UL Listed End Suction (GME 150-42 EH) Electric Motor Driven Skid Pump 150 GPM @ 9.31 Bar Coupled with UL Listed ODP Motor. Suction and Discharge Pressure Gauges, and Casing Relief Valve are included.</t>
  </si>
  <si>
    <t>LIFECO-UK-UL Listed End Suction (GME 200-65 EM-2G) Electric Motor Driven Skid Pump 200 GPM @ 5.65 Bar Coupled with UL Listed ODP Motor. Suction and Discharge Pressure Gauges, and Casing Relief Valve are included.</t>
  </si>
  <si>
    <t>LIFECO-UK-UL Listed End Suction (GME 200-65 EM-2G) Electric Motor Driven Skid Pump 200 GPM @ 6 Bar Coupled with UL Listed ODP Motor. Suction and Discharge Pressure Gauges, and Casing Relief Valve are included.</t>
  </si>
  <si>
    <t>LIFECO-UK-UL Listed End Suction (GME 200-65 EM-2G) Electric Motor Driven Skid Pump 200 GPM @ 6.27 Bar Coupled with UL Listed ODP Motor. Suction and Discharge Pressure Gauges, and Casing Relief Valve are included.</t>
  </si>
  <si>
    <t>LIFECO-UK-UL Listed End Suction (GME 200-32 EM-2G) Electric Motor Driven Skid Pump 200 GPM @ 7 Bar Coupled with UL Listed ODP Motor. Suction and Discharge Pressure Gauges, and Casing Relief Valve are included.</t>
  </si>
  <si>
    <t>LIFECO-UK-UL Listed End Suction (GME 200-32 EM-2G) Electric Motor Driven Skid Pump 200 GPM @ 8 Bar Coupled with UL Listed ODP Motor. Suction and Discharge Pressure Gauges, and Casing Relief Valve are included.</t>
  </si>
  <si>
    <t>LIFECO-UK-UL Listed End Suction (GME 200-32 EM-2G) Electric Motor Driven Skid Pump 200 GPM @ 9 Bar Coupled with UL Listed ODP Motor. Suction and Discharge Pressure Gauges, and Casing Relief Valve are included.</t>
  </si>
  <si>
    <t>LIFECO-UK-UL Listed End Suction (GME 200-32 EM-2G) Electric Motor Driven Skid Pump 200 GPM @ 9.59 Bar Coupled with UL Listed ODP Motor. Suction and Discharge Pressure Gauges, and Casing Relief Valve are included.</t>
  </si>
  <si>
    <t>LIFECO-UK-UL Listed End Suction (GME 250-32 EM-2G) Electric Motor Driven Skid Pump 250 GPM @ 6 Bar Coupled with UL Listed ODP Motor. Suction and Discharge Pressure Gauges, and Casing Relief Valve are included.</t>
  </si>
  <si>
    <t>LIFECO-UK-UL Listed End Suction (GME 250-32 EM-2G) Electric Motor Driven Skid Pump 250 GPM @ 7 Bar Coupled with UL Listed ODP Motor. Suction and Discharge Pressure Gauges, and Casing Relief Valve are included.</t>
  </si>
  <si>
    <t>LIFECO-UK-UL Listed End Suction (GME 250-26 EM) Electric Motor Driven Skid Pump 250 GPM @ 7.79 Bar Coupled with UL Listed ODP Motor. Suction and Discharge Pressure Gauges, and Casing Relief Valve are included.</t>
  </si>
  <si>
    <t>LIFECO-UK-UL Listed End Suction (GME 250-26 EM) Electric Motor Driven Skid Pump 250 GPM @ 8 Bar Coupled with UL Listed ODP Motor. Suction and Discharge Pressure Gauges, and Casing Relief Valve are included.</t>
  </si>
  <si>
    <t>LIFECO-UK-UL Listed End Suction (GME 250-26 EM) Electric Motor Driven Skid Pump 250 GPM @ 9 Bar Coupled with UL Listed ODP Motor. Suction and Discharge Pressure Gauges, and Casing Relief Valve are included.</t>
  </si>
  <si>
    <t>LIFECO-UK-UL Listed End Suction (GME 250-26 EM) Electric Motor Driven Skid Pump 250 GPM @ 9.24 Bar Coupled with UL Listed ODP Motor. Suction and Discharge Pressure Gauges, and Casing Relief Valve are included.</t>
  </si>
  <si>
    <t>LIFECO-UK-UL Listed End Suction (GME 300-65 EM-2G) Electric Motor Driven Skid Pump 300 GPM @ 5.17 Bar Coupled with UL Listed ODP Motor. Suction and Discharge Pressure Gauges, and Casing Relief Valve are included.</t>
  </si>
  <si>
    <t>LIFECO-UK-UL Listed End Suction (GME 300-65 EM-2G) Electric Motor Driven Skid Pump 300 GPM @ 6 Bar Coupled with UL Listed ODP Motor. Suction and Discharge Pressure Gauges, and Casing Relief Valve are included.</t>
  </si>
  <si>
    <t>LIFECO-UK-UL Listed End Suction (GME 300-26 EM) Electric Motor Driven Skid Pump 300 GPM @ 7.59 Bar Coupled with UL Listed ODP Motor. Suction and Discharge Pressure Gauges, and Casing Relief Valve are included.</t>
  </si>
  <si>
    <t>LIFECO-UK-UL Listed End Suction (GME 300-26 EM) Electric Motor Driven Skid Pump 300 GPM @ 8 Bar Coupled with UL Listed ODP Motor. Suction and Discharge Pressure Gauges, and Casing Relief Valve are included.</t>
  </si>
  <si>
    <t>LIFECO-UK-UL Listed End Suction (GME 300-26 EM) Electric Motor Driven Skid Pump 300 GPM @ 9.1 Bar Coupled with UL Listed ODP Motor. Suction and Discharge Pressure Gauges, and Casing Relief Valve are included.</t>
  </si>
  <si>
    <t>LIFECO-UK-UL Listed End Suction (GME 400-42 EM-2G) Electric Motor Driven Skid Pump 400 GPM @ 5.45 Bar Coupled with UL Listed ODP Motor. Suction and Discharge Pressure Gauges, and Casing Relief Valve are included.</t>
  </si>
  <si>
    <t>LIFECO-UK-UL Listed End Suction (GME 400-42 EM-2G) Electric Motor Driven Skid Pump 400 GPM @ 6 Bar Coupled with UL Listed ODP Motor. Suction and Discharge Pressure Gauges, and Casing Relief Valve are included.</t>
  </si>
  <si>
    <t>LIFECO-UK-UL Listed End Suction (GME 400-42 EM-2G) Electric Motor Driven Skid Pump 400 GPM @ 7 Bar Coupled with UL Listed ODP Motor. Suction and Discharge Pressure Gauges, and Casing Relief Valve are included.</t>
  </si>
  <si>
    <t>LIFECO-UK-UL Listed End Suction (GME 400-42 EM-2G) Electric Motor Driven Skid Pump 400 GPM @ 8 Bar Coupled with UL Listed ODP Motor. Suction and Discharge Pressure Gauges, and Casing Relief Valve are included.</t>
  </si>
  <si>
    <t>LIFECO-UK-UL Listed End Suction (GME 400-42 EM-2G) Electric Motor Driven Skid Pump 400 GPM @ 9 Bar Coupled with UL Listed ODP Motor. Suction and Discharge Pressure Gauges, and Casing Relief Valve are included.</t>
  </si>
  <si>
    <t>LIFECO-UK-UL Listed End Suction (GME 400-42 EM-2G) Electric Motor Driven Skid Pump 400 GPM @ 9.72 Bar Coupled with UL Listed ODP Motor. Suction and Discharge Pressure Gauges, and Casing Relief Valve are included.</t>
  </si>
  <si>
    <t>LIFECO-UK-UL Listed End Suction (GME 400-31 EM-2G) Electric Motor Driven Skid Pump 400 GPM @ 10 Bar Coupled with UL Listed ODP Motor. Suction and Discharge Pressure Gauges, and Casing Relief Valve are included.</t>
  </si>
  <si>
    <t>LIFECO-UK-UL Listed End Suction (GME 400-31 EM-2G) Electric Motor Driven Skid Pump 400 GPM @ 11 Bar Coupled with UL Listed ODP Motor. Suction and Discharge Pressure Gauges, and Casing Relief Valve are included.</t>
  </si>
  <si>
    <t>LIFECO-UK-UL Listed End Suction (GME 400-31 EM-2G) Electric Motor Driven Skid Pump 400 GPM @ 12 Bar Coupled with UL Listed ODP Motor. Suction and Discharge Pressure Gauges, and Casing Relief Valve are included.</t>
  </si>
  <si>
    <t>LIFECO-UK-UL Listed End Suction (GME 400-31 EM-2G) Electric Motor Driven Skid Pump 400 GPM @ 13 Bar Coupled with UL Listed ODP Motor. Suction and Discharge Pressure Gauges, and Casing Relief Valve are included.</t>
  </si>
  <si>
    <t>LIFECO-UK-UL Listed End Suction (GME 400-31 EM-2G) Electric Motor Driven Skid Pump 400 GPM @ 14 Bar Coupled with UL Listed ODP Motor. Suction and Discharge Pressure Gauges, and Casing Relief Valve are included.</t>
  </si>
  <si>
    <t>LIFECO-UK-UL Listed End Suction (GME 400-31 EM-2G) Electric Motor Driven Skid Pump 400 GPM @ 15.03 Bar Coupled with UL Listed ODP Motor. Suction and Discharge Pressure Gauges, and Casing Relief Valve are included.</t>
  </si>
  <si>
    <t>LIFECO-UK-UL Listed End Suction (GME 450-42 EM-2G) Electric Motor Driven Skid Pump 450 GPM @ 5.38 Bar Coupled with UL Listed ODP Motor. Suction and Discharge Pressure Gauges, and Casing Relief Valve are included.</t>
  </si>
  <si>
    <t>LIFECO-UK-UL Listed End Suction (GME 450-42 EM-2G) Electric Motor Driven Skid Pump 450 GPM @ 6 Bar Coupled with UL Listed ODP Motor. Suction and Discharge Pressure Gauges, and Casing Relief Valve are included.</t>
  </si>
  <si>
    <t>LIFECO-UK-UL Listed End Suction (GME 450-42 EM-2G) Electric Motor Driven Skid Pump 450 GPM @ 7 Bar Coupled with UL Listed ODP Motor. Suction and Discharge Pressure Gauges, and Casing Relief Valve are included.</t>
  </si>
  <si>
    <t>LIFECO-UK-UL Listed End Suction (GME 450-42 EM-2G) Electric Motor Driven Skid Pump 450 GPM @ 8 Bar Coupled with UL Listed ODP Motor. Suction and Discharge Pressure Gauges, and Casing Relief Valve are included.</t>
  </si>
  <si>
    <t>LIFECO-UK-UL Listed End Suction (GME 450-42 EM-2G) Electric Motor Driven Skid Pump 450 GPM @ 9 Bar Coupled with UL Listed ODP Motor. Suction and Discharge Pressure Gauges, and Casing Relief Valve are included.</t>
  </si>
  <si>
    <t>LIFECO-UK-UL Listed End Suction (GME 450-42 EM-2G) Electric Motor Driven Skid Pump 450 GPM @ 9.45 Bar Coupled with UL Listed ODP Motor. Suction and Discharge Pressure Gauges, and Casing Relief Valve are included.</t>
  </si>
  <si>
    <t>LIFECO-UK-UL Listed End Suction (GME 450-31 EM-2G) Electric Motor Driven Skid Pump 450 GPM @ 10 Bar Coupled with UL Listed ODP Motor. Suction and Discharge Pressure Gauges, and Casing Relief Valve are included.</t>
  </si>
  <si>
    <t>LIFECO-UK-UL Listed End Suction (GME 450-31 EM-2G) Electric Motor Driven Skid Pump 450 GPM @ 11 Bar Coupled with UL Listed ODP Motor. Suction and Discharge Pressure Gauges, and Casing Relief Valve are included.</t>
  </si>
  <si>
    <t>LIFECO-UK-UL Listed End Suction (GME 450-31 EM-2G) Electric Motor Driven Skid Pump 450 GPM @ 12 Bar Coupled with UL Listed ODP Motor. Suction and Discharge Pressure Gauges, and Casing Relief Valve are included.</t>
  </si>
  <si>
    <t>LIFECO-UK-UL Listed End Suction (GME 450-31 EM-2G) Electric Motor Driven Skid Pump 450 GPM @ 13 Bar Coupled with UL Listed ODP Motor. Suction and Discharge Pressure Gauges, and Casing Relief Valve are included.</t>
  </si>
  <si>
    <t>LIFECO-UK-UL Listed End Suction (GME 450-31 EM-2G) Electric Motor Driven Skid Pump 450 GPM @ 14 Bar Coupled with UL Listed ODP Motor. Suction and Discharge Pressure Gauges, and Casing Relief Valve are included.</t>
  </si>
  <si>
    <t>LIFECO-UK-UL Listed End Suction (GME 450-31 EM-2G) Electric Motor Driven Skid Pump 450 GPM @ 14.96 Bar Coupled with UL Listed ODP Motor. Suction and Discharge Pressure Gauges, and Casing Relief Valve are included.</t>
  </si>
  <si>
    <t>LIFECO-UK-UL Listed End Suction (GME 500-25 EM-2G) Electric Motor Driven Skid Pump 500 GPM @ 5.72 Bar Coupled with UL Listed ODP Motor. Suction and Discharge Pressure Gauges, and Casing Relief Valve are included.</t>
  </si>
  <si>
    <t>LIFECO-UK-UL Listed End Suction (GME 500-25 EM-2G) Electric Motor Driven Skid Pump 500 GPM @ 6 Bar Coupled with UL Listed ODP Motor. Suction and Discharge Pressure Gauges, and Casing Relief Valve are included.</t>
  </si>
  <si>
    <t>LIFECO-UK-UL Listed End Suction (GME 500-25 EM-2G) Electric Motor Driven Skid Pump 500 GPM @ 7 Bar Coupled with UL Listed ODP Motor. Suction and Discharge Pressure Gauges, and Casing Relief Valve are included.</t>
  </si>
  <si>
    <t>LIFECO-UK-UL Listed End Suction (GME 500-25 EM-2G) Electric Motor Driven Skid Pump 500 GPM @ 8 Bar Coupled with UL Listed ODP Motor. Suction and Discharge Pressure Gauges, and Casing Relief Valve are included.</t>
  </si>
  <si>
    <t>LIFECO-UK-UL Listed End Suction (GME 500-25 EM-2G) Electric Motor Driven Skid Pump 500 GPM @ 9.37 Bar Coupled with UL Listed ODP Motor. Suction and Discharge Pressure Gauges, and Casing Relief Valve are included.</t>
  </si>
  <si>
    <t>LIFECO-UK-UL Listed End Suction (GME 500-31 EM-2G) Electric Motor Driven Skid Pump 500 GPM @ 10 Bar Coupled with UL Listed ODP Motor. Suction and Discharge Pressure Gauges, and Casing Relief Valve are included.</t>
  </si>
  <si>
    <t>LIFECO-UK-UL Listed End Suction (GME 500-31 EM-2G) Electric Motor Driven Skid Pump 500 GPM @ 11 Bar Coupled with UL Listed ODP Motor. Suction and Discharge Pressure Gauges, and Casing Relief Valve are included.</t>
  </si>
  <si>
    <t>LIFECO-UK-UL Listed End Suction (GME 500-31 EM-2G) Electric Motor Driven Skid Pump 500 GPM @ 12 Bar Coupled with UL Listed ODP Motor. Suction and Discharge Pressure Gauges, and Casing Relief Valve are included.</t>
  </si>
  <si>
    <t>LIFECO-UK-UL Listed End Suction (GME 500-31 EM-2G) Electric Motor Driven Skid Pump 500 GPM @ 13 Bar Coupled with UL Listed ODP Motor. Suction and Discharge Pressure Gauges, and Casing Relief Valve are included.</t>
  </si>
  <si>
    <t>LIFECO-UK-UL Listed End Suction (GME 500-31 EM-2G) Electric Motor Driven Skid Pump 500 GPM @ 14 Bar Coupled with UL Listed ODP Motor. Suction and Discharge Pressure Gauges, and Casing Relief Valve are included.</t>
  </si>
  <si>
    <t>LIFECO-UK-UL Listed End Suction (GME 500-31 EM-2G)) Electric Motor Driven Skid Pump 500 GPM @ 14.96 Bar Coupled with UL Listed ODP Motor. Suction and Discharge Pressure Gauges, and Casing Relief Valve are included.</t>
  </si>
  <si>
    <t>LIFECO-UK-UL Listed End Suction (GME 750-26 EM) Electric Motor Driven Skid Pump 750 GPM @ 7.03 Bar Coupled with UL Listed ODP Motor. Suction and Discharge Pressure Gauges, and Casing Relief Valve are included.</t>
  </si>
  <si>
    <t>LIFECO-UK-UL Listed End Suction (GME 750-26 EM) Electric Motor Driven Skid Pump 750 GPM @ 8 Bar Coupled with UL Listed ODP Motor. Suction and Discharge Pressure Gauges, and Casing Relief Valve are included.</t>
  </si>
  <si>
    <t>LIFECO-UK-UL Listed End Suction (GME 750-26 EM) Electric Motor Driven Skid Pump 750 GPM @ 8.76 Bar Coupled with UL Listed ODP Motor. Suction and Discharge Pressure Gauges, and Casing Relief Valve are included.</t>
  </si>
  <si>
    <t>LIFECO-UK-UL Listed End Suction (GME 750-32 EM) Electric Motor Driven Skid Pump 750 GPM @ 9 Bar Coupled with UL Listed ODP Motor. Suction and Discharge Pressure Gauges, and Casing Relief Valve are included.</t>
  </si>
  <si>
    <t>LIFECO-UK-UL Listed End Suction (GME 750-32 EM) Electric Motor Driven Skid Pump 750 GPM @ 10 Bar Coupled with UL Listed ODP Motor. Suction and Discharge Pressure Gauges, and Casing Relief Valve are included.</t>
  </si>
  <si>
    <t>LIFECO-UK-UL Listed End Suction (GME 750-32 EM) Electric Motor Driven Skid Pump 750 GPM @ 11 Bar Coupled with UL Listed ODP Motor. Suction and Discharge Pressure Gauges, and Casing Relief Valve are included.</t>
  </si>
  <si>
    <t>LIFECO-UK-UL Listed End Suction (GME 750-32 EM) Electric Motor Driven Skid Pump 750 GPM @ 12 Bar Coupled with UL Listed ODP Motor. Suction and Discharge Pressure Gauges, and Casing Relief Valve are included.</t>
  </si>
  <si>
    <t>LIFECO-UK-UL Listed End Suction (GME 750-32 EM) Electric Motor Driven Skid Pump 750 GPM @ 13 Bar Coupled with UL Listed ODP Motor. Suction and Discharge Pressure Gauges, and Casing Relief Valve are included.</t>
  </si>
  <si>
    <t>LIFECO-UK-UL Listed End Suction (GME 750-32 EM) Electric Motor Driven Skid Pump 750 GPM @ 14.28 Bar Coupled with UL Listed ODP Motor. Suction and Discharge Pressure Gauges, and Casing Relief Valve are included.</t>
  </si>
  <si>
    <t>LIFECO-UK-UL Listed End Suction (GME 1000-20 EM-2G) Electric Motor Driven Skid Pump 1000 GPM @ 4.14 Bar Coupled with UL Listed ODP Motor. Suction and Discharge Pressure Gauges, and Casing Relief Valve are included.</t>
  </si>
  <si>
    <t>LIFECO-UK-UL Listed End Suction (GME 1000-20 EM-2G) Electric Motor Driven Skid Pump 1000 GPM @ 5 Bar Coupled with UL Listed ODP Motor. Suction and Discharge Pressure Gauges, and Casing Relief Valve are included.</t>
  </si>
  <si>
    <t>LIFECO-UK-UL Listed End Suction (GME 1000-20 EM-2G) Electric Motor Driven Skid Pump 1000 GPM @ 5.38 Bar Coupled with UL Listed ODP Motor. Suction and Discharge Pressure Gauges, and Casing Relief Valve are included.</t>
  </si>
  <si>
    <t>LIFECO-UK-UL Listed End Suction (GME 1000-54 EM-2G) Electric Motor Driven Skid Pump 1000 GPM @ 8.41 Bar Coupled with UL Listed ODP Motor. Suction and Discharge Pressure Gauges, and Casing Relief Valve are included.</t>
  </si>
  <si>
    <t>LIFECO-UK-UL Listed End Suction (GME 1000-54 EM-2G) Electric Motor Driven Skid Pump 1000 GPM @ 9 Bar Coupled with UL Listed ODP Motor. Suction and Discharge Pressure Gauges, and Casing Relief Valve are included.</t>
  </si>
  <si>
    <t>LIFECO-UK-UL Listed End Suction (GME 1000-54 EM-2G) Electric Motor Driven Skid Pump 1000 GPM @ 10 Bar Coupled with UL Listed ODP Motor. Suction and Discharge Pressure Gauges, and Casing Relief Valve are included.</t>
  </si>
  <si>
    <t>LIFECO-UK-UL Listed End Suction (GME 1000-54 EM-2G) Electric Motor Driven Skid Pump 1000 GPM @ 11 Bar Coupled with UL Listed ODP Motor. Suction and Discharge Pressure Gauges, and Casing Relief Valve are included.</t>
  </si>
  <si>
    <t>LIFECO-UK-UL Listed End Suction (GME 1000-54 EM-2G) Electric Motor Driven Skid Pump 1000 GPM @ 12 Bar Coupled with UL Listed ODP Motor. Suction and Discharge Pressure Gauges, and Casing Relief Valve are included.</t>
  </si>
  <si>
    <t>LIFECO-UK-UL Listed End Suction (GME 1000-54 EM-2G) Electric Motor Driven Skid Pump 1000 GPM @ 13 Bar Coupled with UL Listed ODP Motor. Suction and Discharge Pressure Gauges, and Casing Relief Valve are included.</t>
  </si>
  <si>
    <t>LIFECO-UK-UL Listed End Suction (GME 1000-54 EM-2G) Electric Motor Driven Skid Pump 1000 GPM @ 13.79 Bar Coupled with UL Listed ODP Motor. Suction and Discharge Pressure Gauges, and Casing Relief Valve are included.</t>
  </si>
  <si>
    <t>LIFECO-UK-UL Listed End Suction (GME 50-20 EM) Engine Driven Skid Pump 50 GPM @ 4.69 Bar Coupled with UL Listed Stallion Engine. Suction and Discharge Pressure Gauges are included.</t>
  </si>
  <si>
    <t>LIFECO-UK-UL Listed End Suction (GME 50-20 EM) Engine Driven Skid Pump 50 GPM @ 5 Bar Coupled with UL Listed Stallion Engine. Suction and Discharge Pressure Gauges are included.</t>
  </si>
  <si>
    <t>LIFECO-UK-UL Listed End Suction (GME 50-20 EM) Engine Driven Skid Pump 50 GPM @ 6 Bar Coupled with UL Listed Stallion Engine. Suction and Discharge Pressure Gauges are included.</t>
  </si>
  <si>
    <t>LIFECO-UK-UL Listed End Suction (GME 50-26 EM) Engine Driven Skid Pump 50 GPM @ 7.93 Bar Coupled with UL Listed Stallion Engine. Suction and Discharge Pressure Gauges are included.</t>
  </si>
  <si>
    <t>LIFECO-UK-UL Listed End Suction (GME 50-26 EM) Engine Driven Skid Pump 50 GPM @ 9 Bar Coupled with UL Listed Stallion Engine. Suction and Discharge Pressure Gauges are included.</t>
  </si>
  <si>
    <t>LIFECO-UK-UL Listed End Suction (GME 50-26 EM) Engine Driven Skid Pump 50 GPM @ 9.66 Bar Coupled with UL Listed Stallion Engine. Suction and Discharge Pressure Gauges are included.</t>
  </si>
  <si>
    <t>LIFECO-UK-UL Listed End Suction (GME 100-20 EM-2G) Engine Driven Skid Pump 100 GPM @ 4.96 Bar Coupled with UL Listed Stallion Engine. Suction and Discharge Pressure Gauges are included.</t>
  </si>
  <si>
    <t>LIFECO-UK-UL Listed End Suction (GME 100-20 EM-2G) Engine Driven Skid Pump 100 GPM @ 6 Bar Coupled with UL Listed Stallion Engine. Suction and Discharge Pressure Gauges are included.</t>
  </si>
  <si>
    <t>LIFECO-UK-UL Listed End Suction (GME 100-20 EM-2G) Engine Driven Skid Pump 100 GPM @ 6.34 Bar Coupled with UL Listed Stallion Engine. Suction and Discharge Pressure Gauges are included.</t>
  </si>
  <si>
    <t>LIFECO-UK-UL Listed End Suction (GME 100-26 EM) Engine Driven Skid Pump 100 GPM @ 7.52 Bar Coupled with UL Listed Stallion Engine. Suction and Discharge Pressure Gauges are included.</t>
  </si>
  <si>
    <t>LIFECO-UK-UL Listed End Suction (GME 100-26 EM) Engine Driven Skid Pump 100 GPM @ 8 Bar Coupled with UL Listed Stallion Engine. Suction and Discharge Pressure Gauges are included.</t>
  </si>
  <si>
    <t>LIFECO-UK-UL Listed End Suction (GME 100-26 EM) Engine Driven Skid Pump 100 GPM @ 9 Bar Coupled with UL Listed Stallion Engine. Suction and Discharge Pressure Gauges are included.</t>
  </si>
  <si>
    <t>LIFECO-UK-UL Listed End Suction (GME 100-26 EM) Engine Driven Skid Pump 100 GPM @ 9.24 Bar Coupled with UL Listed Stallion Engine. Suction and Discharge Pressure Gauges are included.</t>
  </si>
  <si>
    <t>LIFECO-UK-UL Listed End Suction (GME 150-20 EM-2G) Engine Driven Skid Pump 150 GPM @ 4.89 Bar Coupled with UL Listed Stallion Engine. Suction and Discharge Pressure Gauges are included.</t>
  </si>
  <si>
    <t>LIFECO-UK-UL Listed End Suction (GME 150-20 EM-2G) Engine Driven Skid Pump 150 GPM @ 5 Bar Coupled with UL Listed Stallion Engine. Suction and Discharge Pressure Gauges are included.</t>
  </si>
  <si>
    <t>LIFECO-UK-UL Listed End Suction (GME 150-20 EM-2G) Engine Driven Skid Pump 150 GPM @ 6 Bar Coupled with UL Listed Stallion Engine. Suction and Discharge Pressure Gauges are included.</t>
  </si>
  <si>
    <t>LIFECO-UK-UL Listed End Suction (GME 150-20 EM-2G) Engine Driven Skid Pump 150 GPM @ 6.2 Bar Coupled with UL Listed Stallion Engine. Suction and Discharge Pressure Gauges are included.</t>
  </si>
  <si>
    <t>LIFECO-UK-UL Listed End Suction (GME 150-42 EH) Engine Driven Skid Pump 150 GPM @ 7.38 Bar Coupled with FM Approved Stallion Engine. Suction and Discharge Pressure Gauges are included.</t>
  </si>
  <si>
    <t>LIFECO-UK-UL Listed End Suction (GME 150-42 EH) Engine Driven Skid Pump 150 GPM @ 8 Bar Coupled with FM Approved Stallion Engine. Suction and Discharge Pressure Gauges are included.</t>
  </si>
  <si>
    <t>LIFECO-UK-UL Listed End Suction (GME 150-42 EH) Engine Driven Skid Pump 150 GPM @ 9 Bar Coupled with FM Approved Stallion Engine. Suction and Discharge Pressure Gauges are included.</t>
  </si>
  <si>
    <t>LIFECO-UK-UL Listed End Suction (GME 150-42 EH) Engine Driven Skid Pump 150 GPM @ 9.31 Bar Coupled with FM Approved Stallion Engine. Suction and Discharge Pressure Gauges are included.</t>
  </si>
  <si>
    <t>LIFECO-UK-UL Listed End Suction (GME 200-65 EM-2G) Engine Driven Skid Pump 200 GPM @ 5.65 Bar Coupled with UL Listed Stallion Engine. Suction and Discharge Pressure Gauges are included.</t>
  </si>
  <si>
    <t>LIFECO-UK-UL Listed End Suction (GME 200-65 EM-2G) Engine Driven Skid Pump 200 GPM @ 6 Bar Coupled with UL Listed Stallion Engine. Suction and Discharge Pressure Gauges are included.</t>
  </si>
  <si>
    <t>LIFECO-UK-UL Listed End Suction (GME 200-65 EM-2G) Engine Driven Skid Pump 200 GPM @ 6.27 Bar Coupled with UL Listed Stallion Engine. Suction and Discharge Pressure Gauges are included.</t>
  </si>
  <si>
    <t>LIFECO-UK-UL Listed End Suction (GME 200-32 EM-2G) Engine Driven Skid Pump 200 GPM @ 7 Bar Coupled with UL Listed Stallion Engine. Suction and Discharge Pressure Gauges are included.</t>
  </si>
  <si>
    <t>LIFECO-UK-UL Listed End Suction (GME 200-32 EM-2G) Engine Driven Skid Pump 200 GPM @ 8 Bar Coupled with UL Listed Stallion Engine. Suction and Discharge Pressure Gauges are included.</t>
  </si>
  <si>
    <t>LIFECO-UK-UL Listed End Suction (GME 200-32 EM-2G) Engine Driven Skid Pump 200 GPM @ 9 Bar Coupled with UL Listed Stallion Engine. Suction and Discharge Pressure Gauges are included.</t>
  </si>
  <si>
    <t>LIFECO-UK-UL Listed End Suction (GME 200-32 EM-2G) Engine Driven Skid Pump 200 GPM @ 9.59 Bar Coupled with UL Listed Stallion Engine. Suction and Discharge Pressure Gauges are included.</t>
  </si>
  <si>
    <t>LIFECO-UK-UL Listed End Suction (GME 250-32 EM-2G) Engine Driven Skid Pump 250 GPM @ 6 Bar Coupled with UL Listed Stallion Engine. Suction and Discharge Pressure Gauges are included.</t>
  </si>
  <si>
    <t>LIFECO-UK-UL Listed End Suction (GME 250-32 EM-2G) Engine Driven Skid Pump 250 GPM @ 7 Bar Coupled with UL Listed Stallion Engine. Suction and Discharge Pressure Gauges are included.</t>
  </si>
  <si>
    <t>LIFECO-UK-UL Listed End Suction (GME 250-26 EM) Engine Driven Skid Pump 250 GPM @ 7.79 Bar Coupled with UL Listed Stallion Engine. Suction and Discharge Pressure Gauges are included.</t>
  </si>
  <si>
    <t>LIFECO-UK-UL Listed End Suction (GME 250-26 EM) Engine Driven Skid Pump 250 GPM @ 8 Bar Coupled with UL Listed Stallion Engine. Suction and Discharge Pressure Gauges are included.</t>
  </si>
  <si>
    <t>LIFECO-UK-UL Listed End Suction (GME 250-26 EM) Engine Driven Skid Pump 250 GPM @ 9 Bar Coupled with UL Listed Stallion Engine. Suction and Discharge Pressure Gauges are included.</t>
  </si>
  <si>
    <t>LIFECO-UK-UL Listed End Suction (GME 250-26 EM) Engine Driven Skid Pump 250 GPM @ 9.24 Bar Coupled with UL Listed Stallion Engine. Suction and Discharge Pressure Gauges are included.</t>
  </si>
  <si>
    <t>LIFECO-UK-UL Listed End Suction (GME 300-65 EM-2G) Engine Driven Skid Pump 300 GPM @ 5.17 Bar Coupled with UL Listed Stallion Engine. Suction and Discharge Pressure Gauges are included.</t>
  </si>
  <si>
    <t>LIFECO-UK-UL Listed End Suction (GME 300-65 EM-2G) Engine Driven Skid Pump 300 GPM @ 6 Bar Coupled with UL Listed Stallion Engine. Suction and Discharge Pressure Gauges are included.</t>
  </si>
  <si>
    <t>LIFECO-UK-UL Listed End Suction (GME 300-26 EM) Engine Driven Skid Pump 300 GPM @ 7.59 Bar Coupled with UL Listed Stallion Engine. Suction and Discharge Pressure Gauges are included.</t>
  </si>
  <si>
    <t>LIFECO-UK-UL Listed End Suction (GME 300-26 EM) Engine Driven Skid Pump 300 GPM @ 8 Bar Coupled with UL Listed Stallion Engine. Suction and Discharge Pressure Gauges are included.</t>
  </si>
  <si>
    <t>LIFECO-UK-UL Listed End Suction (GME 300-26 EM) Engine Driven Skid Pump 300 GPM @ 9.1 Bar Coupled with UL Listed Stallion Engine. Suction and Discharge Pressure Gauges are included.</t>
  </si>
  <si>
    <t>LIFECO-UK-UL Listed End Suction (GME 400-42 EM-2G) Engine Driven Skid Pump 400 GPM @ 5.45 Bar Coupled with UL Listed Stallion Engine. Suction and Discharge Pressure Gauges are included.</t>
  </si>
  <si>
    <t>LIFECO-UK-UL Listed End Suction (GME 400-42 EM-2G) Engine Driven Skid Pump 400 GPM @ 6 Bar Coupled with UL Listed Stallion Engine. Suction and Discharge Pressure Gauges are included.</t>
  </si>
  <si>
    <t>LIFECO-UK-UL Listed End Suction (GME 400-42 EM-2G) Engine Driven Skid Pump 400 GPM @ 7 Bar Coupled with UL Listed Stallion Engine. Suction and Discharge Pressure Gauges are included.</t>
  </si>
  <si>
    <t>LIFECO-UK-UL Listed End Suction (GME 400-42 EM-2G) Engine Driven Skid Pump 400 GPM @ 8 Bar Coupled with UL Listed Stallion Engine. Suction and Discharge Pressure Gauges are included.</t>
  </si>
  <si>
    <t>LIFECO-UK-UL Listed End Suction (GME 400-42 EM-2G) Engine Driven Skid Pump 400 GPM @ 9 Bar Coupled with UL Listed Stallion Engine. Suction and Discharge Pressure Gauges are included.</t>
  </si>
  <si>
    <t>LIFECO-UK-UL Listed End Suction (GME 400-42 EM-2G) Engine Driven Skid Pump 400 GPM @ 9.72 Bar Coupled with UL Listed Stallion Engine. Suction and Discharge Pressure Gauges are included.</t>
  </si>
  <si>
    <t>LIFECO-UK-UL Listed End Suction (GME 400-31 EM-2G) Engine Driven Skid Pump 400 GPM @ 10 Bar Coupled with UL Listed Stallion Engine. Suction and Discharge Pressure Gauges are included.</t>
  </si>
  <si>
    <t>LIFECO-UK-UL Listed End Suction (GME 400-31 EM-2G) Engine Driven Skid Pump 400 GPM @ 11 Bar Coupled with UL Listed Stallion Engine. Suction and Discharge Pressure Gauges are included.</t>
  </si>
  <si>
    <t>LIFECO-UK-UL Listed End Suction (GME 400-31 EM-2G) Engine Driven Skid Pump 400 GPM @ 12 Bar Coupled with UL Listed Stallion Engine. Suction and Discharge Pressure Gauges are included.</t>
  </si>
  <si>
    <t>LIFECO-UK-UL Listed End Suction (GME 400-31 EM-2G) Engine Driven Skid Pump 400 GPM @ 13 Bar Coupled with UL Listed Stallion Engine. Suction and Discharge Pressure Gauges are included.</t>
  </si>
  <si>
    <t>LIFECO-UK-UL Listed End Suction (GME 400-31 EM-2G) Engine Driven Skid Pump 400 GPM @ 14 Bar Coupled with UL Listed Stallion Engine. Suction and Discharge Pressure Gauges are included.</t>
  </si>
  <si>
    <t>LIFECO-UK-UL Listed End Suction (GME 400-31 EM-2G) Engine Driven Skid Pump 400 GPM @ 15.03 Bar Coupled with UL Listed Stallion Engine. Suction and Discharge Pressure Gauges are included.</t>
  </si>
  <si>
    <t>LIFECO-UK-UL Listed End Suction (GME 450-42 EM-2G) Engine Driven Skid Pump 450 GPM @ 5.38 Bar Coupled with UL Listed Stallion Engine. Suction and Discharge Pressure Gauges are included.</t>
  </si>
  <si>
    <t>LIFECO-UK-UL Listed End Suction (GME 450-42 EM-2G) Engine Driven Skid Pump 450 GPM @ 6 Bar Coupled with UL Listed Stallion Engine. Suction and Discharge Pressure Gauges are included.</t>
  </si>
  <si>
    <t>LIFECO-UK-UL Listed End Suction (GME 450-42 EM-2G) Engine Driven Skid Pump 450 GPM @ 7 Bar Coupled with UL Listed Stallion Engine. Suction and Discharge Pressure Gauges are included.</t>
  </si>
  <si>
    <t>LIFECO-UK-UL Listed End Suction (GME 450-42 EM-2G) Engine Driven Skid Pump 450 GPM @ 8 Bar Coupled with UL Listed Stallion Engine. Suction and Discharge Pressure Gauges are included.</t>
  </si>
  <si>
    <t>LIFECO-UK-UL Listed End Suction (GME 450-42 EM-2G) Engine Driven Skid Pump 450 GPM @ 9 Bar Coupled with UL Listed Stallion Engine. Suction and Discharge Pressure Gauges are included.</t>
  </si>
  <si>
    <t>LIFECO-UK-UL Listed End Suction (GME 450-42 EM-2G) Engine Driven Skid Pump 450 GPM @ 9.45 Bar Coupled with UL Listed Stallion Engine. Suction and Discharge Pressure Gauges are included.</t>
  </si>
  <si>
    <t>LIFECO-UK-UL Listed End Suction (GME 450-31 EM-2G) Engine Driven Skid Pump 450 GPM @ 10 Bar Coupled with UL Listed Stallion Engine. Suction and Discharge Pressure Gauges are included.</t>
  </si>
  <si>
    <t>LIFECO-UK-UL Listed End Suction (GME 450-31 EM-2G) Engine Driven Skid Pump 450 GPM @ 11 Bar Coupled with UL Listed Stallion Engine. Suction and Discharge Pressure Gauges are included.</t>
  </si>
  <si>
    <t>LIFECO-UK-UL Listed End Suction (GME 450-31 EM-2G) Engine Driven Skid Pump 450 GPM @ 12 Bar Coupled with UL Listed Stallion Engine. Suction and Discharge Pressure Gauges are included.</t>
  </si>
  <si>
    <t>LIFECO-UK-UL Listed End Suction (GME 450-31 EM-2G) Engine Driven Skid Pump 450 GPM @ 13 Bar Coupled with UL Listed Stallion Engine. Suction and Discharge Pressure Gauges are included.</t>
  </si>
  <si>
    <t>LIFECO-UK-UL Listed End Suction (GME 450-31 EM-2G) Engine Driven Skid Pump 450 GPM @ 14 Bar Coupled with UL Listed Stallion Engine. Suction and Discharge Pressure Gauges are included.</t>
  </si>
  <si>
    <t>LIFECO-UK-UL Listed End Suction (GME 450-31 EM-2G) Engine Driven Skid Pump 450 GPM @ 14.96 Bar Coupled with UL Listed Stallion Engine. Suction and Discharge Pressure Gauges are included.</t>
  </si>
  <si>
    <t>LIFECO-UK-UL Listed End Suction (GME 500-25 EM-2G) Engine Driven Skid Pump 500 GPM @ 5.72 Bar Coupled with UL Listed Stallion Engine. Suction and Discharge Pressure Gauges are included.</t>
  </si>
  <si>
    <t>LIFECO-UK-UL Listed End Suction (GME 500-25 EM-2G) Engine Driven Skid Pump 500 GPM @ 6 Bar Coupled with UL Listed Stallion Engine. Suction and Discharge Pressure Gauges are included.</t>
  </si>
  <si>
    <t>LIFECO-UK-UL Listed End Suction (GME 500-25 EM-2G) Engine Driven Skid Pump 500 GPM @ 7 Bar Coupled with UL Listed Stallion Engine. Suction and Discharge Pressure Gauges are included.</t>
  </si>
  <si>
    <t>LIFECO-UK-UL Listed End Suction (GME 500-25 EM-2G) Engine Driven Skid Pump 500 GPM @ 8 Bar Coupled with UL Listed Stallion Engine. Suction and Discharge Pressure Gauges are included.</t>
  </si>
  <si>
    <t>LIFECO-UK-UL Listed End Suction (GME 500-25 EM-2G) Engine Driven Skid Pump 500 GPM @ 9.37 Bar Coupled with UL Listed Stallion Engine. Suction and Discharge Pressure Gauges are included.</t>
  </si>
  <si>
    <t>LIFECO-UK-UL Listed End Suction (GME 500-31 EM-2G) Engine Driven Skid Pump 500 GPM @ 10 Bar Coupled with UL Listed Stallion Engine. Suction and Discharge Pressure Gauges are included.</t>
  </si>
  <si>
    <t>LIFECO-UK-UL Listed End Suction (GME 500-31 EM-2G) Engine Driven Skid Pump 500 GPM @ 11 Bar Coupled with UL Listed Stallion Engine. Suction and Discharge Pressure Gauges are included.</t>
  </si>
  <si>
    <t>LIFECO-UK-UL Listed End Suction (GME 500-31 EM-2G) Engine Driven Skid Pump 500 GPM @ 12 Bar Coupled with UL Listed Stallion Engine. Suction and Discharge Pressure Gauges are included.</t>
  </si>
  <si>
    <t>LIFECO-UK-UL Listed End Suction (GME 500-31 EM-2G) Engine Driven Skid Pump 500 GPM @ 13 Bar Coupled with UL Listed Stallion Engine. Suction and Discharge Pressure Gauges are included.</t>
  </si>
  <si>
    <t>LIFECO-UK-UL Listed End Suction (GME 500-31 EM-2G) Engine Driven Skid Pump 500 GPM @ 14 Bar Coupled with UL Listed Stallion Engine. Suction and Discharge Pressure Gauges are included.</t>
  </si>
  <si>
    <t>LIFECO-UK-UL Listed End Suction (GME 500-31 EM-2G) Engine Driven Skid Pump 500 GPM @ 14.96 Bar Coupled with UL Listed Stallion Engine. Suction and Discharge Pressure Gauges are included.</t>
  </si>
  <si>
    <t>LIFECO-UK-UL Listed End Suction (GME 750-26 EM) Engine Driven Skid Pump 750 GPM @ 7.03 Bar Coupled with UL Listed Stallion Engine. Suction and Discharge Pressure Gauges are included.</t>
  </si>
  <si>
    <t>LIFECO-UK-UL Listed End Suction (GME 750-26 EM) Engine Driven Skid Pump 750 GPM @ 8 Bar Coupled with UL Listed Stallion Engine. Suction and Discharge Pressure Gauges are included.</t>
  </si>
  <si>
    <t>LIFECO-UK-UL Listed End Suction (GME 750-26 EM) Engine Driven Skid Pump 750 GPM @ 8.76 Bar Coupled with UL Listed Stallion Engine. Suction and Discharge Pressure Gauges are included.</t>
  </si>
  <si>
    <t>LIFECO-UK-UL Listed End Suction (GME 750-32 EM) Engine Driven Skid Pump 750 GPM @ 9 Bar Coupled with UL Listed Stallion Engine. Suction and Discharge Pressure Gauges are included.</t>
  </si>
  <si>
    <t>LIFECO-UK-UL Listed End Suction (GME 750-32 EM) Engine Driven Skid Pump 750 GPM @ 10 Bar Coupled with UL Listed Stallion Engine. Suction and Discharge Pressure Gauges are included.</t>
  </si>
  <si>
    <t>LIFECO-UK-UL Listed End Suction (GME 750-32 EM) Engine Driven Skid Pump 750 GPM @ 11 Bar Coupled with UL Listed Stallion Engine. Suction and Discharge Pressure Gauges are included.</t>
  </si>
  <si>
    <t>LIFECO-UK-UL Listed End Suction (GME 750-32 EM) Engine Driven Skid Pump 750 GPM @ 12 Bar Coupled with UL/FM Listed Stallion Engine. Suction and Discharge Pressure Gauges are included.</t>
  </si>
  <si>
    <t>LIFECO-UK-UL Listed End Suction (GME 750-32 EM) Engine Driven Skid Pump 750 GPM @ 13 Bar Coupled with UL Listed Stallion Engine. Suction and Discharge Pressure Gauges are included.</t>
  </si>
  <si>
    <t>LIFECO-UK-UL Listed End Suction (GME 750-32 EM) Engine Driven Skid Pump 750 GPM @ 14.28 Bar Coupled with UL Listed Stallion Engine. Suction and Discharge Pressure Gauges are included.</t>
  </si>
  <si>
    <t>LIFECO-UK-UL Listed End Suction (GME 1000-20 EM-2G) Engine Driven Skid Pump 1000 GPM @ 4.14 Bar Coupled with UL Listed Stallion Engine. Suction and Discharge Pressure Gauges are included.</t>
  </si>
  <si>
    <t>LIFECO-UK-UL Listed End Suction (GME 1000-20 EM-2G) Engine Driven Skid Pump 1000 GPM @ 5 Bar Coupled with UL Listed Stallion Engine. Suction and Discharge Pressure Gauges are included.</t>
  </si>
  <si>
    <t>LIFECO-UK-UL Listed End Suction (GME 1000-20 EM-2G) Engine Driven Skid Pump 1000 GPM @ 5.38 Bar Coupled with UL Listed Stallion Engine. Suction and Discharge Pressure Gauges are included.</t>
  </si>
  <si>
    <t>LIFECO-UK-UL Listed End Suction (GME 1000-54 EM-2G) Engine Driven Skid Pump 1000 GPM @ 8.41 Bar Coupled with UL Listed Stallion Engine. Suction and Discharge Pressure Gauges are included.</t>
  </si>
  <si>
    <t>LIFECO-UK-UL Listed End Suction (GME 1000-54 EM-2G) Engine Driven Skid Pump 1000 GPM @ 9 Bar Coupled with UL Listed Stallion Engine. Suction and Discharge Pressure Gauges are included.</t>
  </si>
  <si>
    <t>LIFECO-UK-UL Listed End Suction (GME 1000-54 EM-2G) Engine Driven Skid Pump 1000 GPM @ 10 Bar Coupled with UL Listed Stallion Engine. Suction and Discharge Pressure Gauges are included.</t>
  </si>
  <si>
    <t>LIFECO-UK-UL Listed End Suction (GME 1000-54 EM-2G) Engine Driven Skid Pump 1000 GPM @ 11 Bar Coupled with UL/FM Listed Stallion Engine. Suction and Discharge Pressure Gauges are included.</t>
  </si>
  <si>
    <t>LIFECO-UK-UL Listed End Suction (GME 1000-54 EM-2G) Engine Driven Skid Pump 1000 GPM @ 12 Bar Coupled with UL Listed Stallion Engine. Suction and Discharge Pressure Gauges are included.</t>
  </si>
  <si>
    <t>LIFECO-UK-UL Listed End Suction (GME 1000-54 EM-2G) Engine Driven Skid Pump 1000 GPM @ 13 Bar Coupled with UL Listed Stallion Engine. Suction and Discharge Pressure Gauges are included.</t>
  </si>
  <si>
    <t>LIFECO-UK-UL Listed End Suction (GME 1000-54 EM-2G) Engine Driven Skid Pump 1000 GPM @ 13.79 Bar Coupled with UL Listed Stallion Engine. Suction and Discharge Pressure Gauges are included.</t>
  </si>
  <si>
    <t>LIFECO-UK-UL Listed End Suction (GME 50-20 EH)  Electric Motor Driven Skid Pump 50 GPM @ 6.97 Bar 3500RPM Coupled with UL Listed ODP Motor. Suction and Discharge Pressure Gauges, and Casing Relief Valve are included.</t>
  </si>
  <si>
    <t>LIFECO-UK-UL Listed End Suction (GME 50-20 EH)  Electric Motor Driven Skid Pump 50 GPM @ 7.03 Bar 3500RPM Coupled with UL Listed ODP Motor. Suction and Discharge Pressure Gauges, and Casing Relief Valve are included.</t>
  </si>
  <si>
    <t>LIFECO-UK-UL Listed End Suction (GME 50-20 EH)  Electric Motor Driven Skid Pump 50 GPM @ 7.5 Bar 3500RPM Coupled with UL Listed ODP Motor. Suction and Discharge Pressure Gauges, and Casing Relief Valve are included.</t>
  </si>
  <si>
    <t>LIFECO-UK-UL Listed End Suction (GME 50-20 EH)  Electric Motor Driven Skid Pump 50 GPM @ 8 Bar 3500RPM Coupled with UL Listed ODP Motor. Suction and Discharge Pressure Gauges, and Casing Relief Valve are included.</t>
  </si>
  <si>
    <t>LIFECO-UK-UL Listed End Suction (GME 50-20 EH)  Electric Motor Driven Skid Pump 50 GPM @ 8.9 Bar 3500RPM Coupled with UL Listed ODP Motor. Suction and Discharge Pressure Gauges, and Casing Relief Valve are included.</t>
  </si>
  <si>
    <t>LIFECO-UK-UL Listed End Suction (GME 100-50 EH)  Electric Motor Driven Skid Pump 100 GPM @ 7.17 Bar 3500RPM Coupled with UL Listed ODP Motor. Suction and Discharge Pressure Gauges, and Casing Relief Valve are included.</t>
  </si>
  <si>
    <t>LIFECO-UK-UL Listed End Suction (GME 100-50 EH)  Electric Motor Driven Skid Pump 100 GPM @ 8 Bar 3500RPM Coupled with UL Listed ODP Motor. Suction and Discharge Pressure Gauges, and Casing Relief Valve are included.</t>
  </si>
  <si>
    <t>LIFECO-UK-UL Listed End Suction (GME 100-50 EH)  Electric Motor Driven Skid Pump 100 GPM @ 8.83 Bar 3500RPM Coupled with UL Listed ODP Motor. Suction and Discharge Pressure Gauges, and Casing Relief Valve are included.</t>
  </si>
  <si>
    <t>LIFECO-UK-UL Listed End Suction (GME 100-26 EH)  Electric Motor Driven Skid Pump 100 GPM @ 10.97 Bar 3500RPM Coupled with UL Listed ODP Motor. Suction and Discharge Pressure Gauges, and Casing Relief Valve are included.</t>
  </si>
  <si>
    <t>LIFECO-UK-UL Listed End Suction (GME 100-26 EH)  Electric Motor Driven Skid Pump 100 GPM @ 12 Bar 3500RPM Coupled with UL Listed ODP Motor. Suction and Discharge Pressure Gauges, and Casing Relief Valve are included.</t>
  </si>
  <si>
    <t>LIFECO-UK-UL Listed End Suction (GME 100-26 EH)  Electric Motor Driven Skid Pump 100 GPM @ 13 Bar 3500RPM Coupled with UL Listed ODP Motor. Suction and Discharge Pressure Gauges, and Casing Relief Valve are included.</t>
  </si>
  <si>
    <t>LIFECO-UK-UL Listed End Suction (GME 100-26 EH)  Electric Motor Driven Skid Pump 100 GPM @ 13.45 Bar 3500RPM Coupled with UL Listed ODP Motor. Suction and Discharge Pressure Gauges, and Casing Relief Valve are included.</t>
  </si>
  <si>
    <t>LIFECO-UK-UL Listed End Suction (GME 150-20 EHA)  Electric Motor Driven Skid Pump 150 GPM @ 7.03 Bar 3500RPM Coupled with UL Listed ODP Motor. Suction and Discharge Pressure Gauges, and Casing Relief Valve are included.</t>
  </si>
  <si>
    <t>LIFECO-UK-UL Listed End Suction (GME 150-20 EHA)  Electric Motor Driven Skid Pump 150 GPM @ 7.5 Bar 3500RPM Coupled with UL Listed ODP Motor. Suction and Discharge Pressure Gauges, and Casing Relief Valve are included.</t>
  </si>
  <si>
    <t>LIFECO-UK-UL Listed End Suction (GME 150-20 EHA)  Electric Motor Driven Skid Pump 150 GPM @ 8 Bar 3500RPM Coupled with UL Listed ODP Motor. Suction and Discharge Pressure Gauges, and Casing Relief Valve are included.</t>
  </si>
  <si>
    <t>LIFECO-UK-UL Listed End Suction (GME 150-20 EHA)  Electric Motor Driven Skid Pump 150 GPM @ 8.69 Bar 3500RPM Coupled with UL Listed ODP Motor. Suction and Discharge Pressure Gauges, and Casing Relief Valve are included.</t>
  </si>
  <si>
    <t>LIFECO-UK-UL Listed End Suction (GME 150-26 EH)  Electric Motor Driven Skid Pump 150 GPM @ 10.76 Bar 3500RPM Coupled with UL Listed ODP Motor. Suction and Discharge Pressure Gauges, and Casing Relief Valve are included.</t>
  </si>
  <si>
    <t>LIFECO-UK-UL Listed End Suction (GME 150-26 EH)  Electric Motor Driven Skid Pump 150 GPM @ 11 Bar 3500RPM Coupled with UL Listed ODP Motor. Suction and Discharge Pressure Gauges, and Casing Relief Valve are included.</t>
  </si>
  <si>
    <t>LIFECO-UK-UL Listed End Suction (GME 150-26 EH)  Electric Motor Driven Skid Pump 150 GPM @ 12 Bar 3500RPM Coupled with UL Listed ODP Motor. Suction and Discharge Pressure Gauges, and Casing Relief Valve are included.</t>
  </si>
  <si>
    <t>LIFECO-UK-UL Listed End Suction (GME 150-26 EH)  Electric Motor Driven Skid Pump 150 GPM @ 13.17 Bar 3500RPM Coupled with UL Listed ODP Motor. Suction and Discharge Pressure Gauges, and Casing Relief Valve are included.</t>
  </si>
  <si>
    <t>LIFECO-UK-UL Listed End Suction (GME 200-20 EHA)  Electric Motor Driven Skid Pump 200 GPM @ 6.62 Bar 3500RPM Coupled with UL Listed ODP Motor. Suction and Discharge Pressure Gauges, and Casing Relief Valve are included.</t>
  </si>
  <si>
    <t>LIFECO-UK-UL Listed End Suction (GME 200-20 EHA)  Electric Motor Driven Skid Pump 200 GPM @ 7 Bar 3500RPM Coupled with UL Listed ODP Motor. Suction and Discharge Pressure Gauges, and Casing Relief Valve are included.</t>
  </si>
  <si>
    <t>LIFECO-UK-UL Listed End Suction (GME 200-20 EHA)  Electric Motor Driven Skid Pump 200 GPM @ 8 Bar 3500RPM Coupled with UL Listed ODP Motor. Suction and Discharge Pressure Gauges, and Casing Relief Valve are included.</t>
  </si>
  <si>
    <t>LIFECO-UK-UL Listed End Suction (GME 200-20 EHA)  Electric Motor Driven Skid Pump 200 GPM @ 8.28 Bar 3500RPM Coupled with UL Listed ODP Motor. Suction and Discharge Pressure Gauges, and Casing Relief Valve are included.</t>
  </si>
  <si>
    <t>LIFECO-UK-UL Listed End Suction (GME 250-20 EH)  Electric Motor Driven Skid Pump 250 GPM @ 7.1 Bar 3500RPM Coupled with UL Listed ODP Motor. Suction and Discharge Pressure Gauges, and Casing Relief Valve are included.</t>
  </si>
  <si>
    <t>LIFECO-UK-UL Listed End Suction (GME 250-20 EH)  Electric Motor Driven Skid Pump 250 GPM @ 8 Bar 3500RPM Coupled with UL Listed ODP Motor. Suction and Discharge Pressure Gauges, and Casing Relief Valve are included.</t>
  </si>
  <si>
    <t>LIFECO-UK-UL Listed End Suction (GME 250-20 EH)  Electric Motor Driven Skid Pump 250 GPM @ 8.55 Bar 3500RPM Coupled with UL Listed ODP Motor. Suction and Discharge Pressure Gauges, and Casing Relief Valve are included.</t>
  </si>
  <si>
    <t>LIFECO-UK-UL Listed End Suction (GME 300-20 EH)  Electric Motor Driven Skid Pump 300 GPM @ 6.97 Bar 3500RPM Coupled with UL Listed ODP Motor. Suction and Discharge Pressure Gauges, and Casing Relief Valve are included.</t>
  </si>
  <si>
    <t>LIFECO-UK-UL Listed End Suction (GME 300-20 EH)  Electric Motor Driven Skid Pump 300 GPM @ 7.5 Bar 3500RPM Coupled with UL Listed ODP Motor. Suction and Discharge Pressure Gauges, and Casing Relief Valve are included.</t>
  </si>
  <si>
    <t>LIFECO-UK-UL Listed End Suction (GME 300-20 EH)  Electric Motor Driven Skid Pump 300 GPM @ 8 Bar 3500RPM Coupled with UL Listed ODP Motor. Suction and Discharge Pressure Gauges, and Casing Relief Valve are included.</t>
  </si>
  <si>
    <t>LIFECO-UK-UL Listed End Suction (GME 300-20 EH)  Electric Motor Driven Skid Pump 300 GPM @ 8.48 Bar 3500RPM Coupled with UL Listed ODP Motor. Suction and Discharge Pressure Gauges, and Casing Relief Valve are included.</t>
  </si>
  <si>
    <t>LIFECO-UK-UL Listed End Suction (GME 400-80 EH)  Electric Motor Driven Skid Pump 400 GPM @ 7.24 Bar 3500RPM Coupled with UL Listed ODP Motor. Suction and Discharge Pressure Gauges, and Casing Relief Valve are included.</t>
  </si>
  <si>
    <t>LIFECO-UK-UL Listed End Suction (GME 400-80 EH)  Electric Motor Driven Skid Pump 400 GPM @ 7.93 Bar 3500RPM Coupled with UL Listed ODP Motor. Suction and Discharge Pressure Gauges, and Casing Relief Valve are included.</t>
  </si>
  <si>
    <t>LIFECO-UK-UL Listed End Suction (GME 400-80 EH)  Electric Motor Driven Skid Pump 400 GPM @ 8 Bar 3500RPM Coupled with UL Listed ODP Motor. Suction and Discharge Pressure Gauges, and Casing Relief Valve are included.</t>
  </si>
  <si>
    <t>LIFECO-UK-UL Listed End Suction (GME 400-80 EH)  Electric Motor Driven Skid Pump 400 GPM @ 9 Bar 3500RPM Coupled with UL Listed ODP Motor. Suction and Discharge Pressure Gauges, and Casing Relief Valve are included.</t>
  </si>
  <si>
    <t>LIFECO-UK-UL Listed End Suction (GME 400-80 EH)  Electric Motor Driven Skid Pump 400 GPM @ 10 Bar 3500RPM Coupled with UL Listed ODP Motor. Suction and Discharge Pressure Gauges, and Casing Relief Valve are included.</t>
  </si>
  <si>
    <t>LIFECO-UK-UL Listed End Suction (GME 400-80 EH)  Electric Motor Driven Skid Pump 400 GPM @ 11 Bar 3500RPM Coupled with UL Listed ODP Motor. Suction and Discharge Pressure Gauges, and Casing Relief Valve are included.</t>
  </si>
  <si>
    <t>LIFECO-UK-UL Listed End Suction (GME 400-80 EH)  Electric Motor Driven Skid Pump 400 GPM @ 12 Bar 3500RPM Coupled with UL Listed ODP Motor. Suction and Discharge Pressure Gauges, and Casing Relief Valve are included.</t>
  </si>
  <si>
    <t>LIFECO-UK-UL Listed End Suction (GME 400-80 EH)  Electric Motor Driven Skid Pump 400 GPM @ 13.31 Bar 3500RPM Coupled with UL Listed ODP Motor. Suction and Discharge Pressure Gauges, and Casing Relief Valve are included.</t>
  </si>
  <si>
    <t>LIFECO-UK-UL Listed End Suction (GME 450-80 EH)  Electric Motor Driven Skid Pump 450 GPM @ 7.03 Bar 3500RPM Coupled with UL Listed ODP Motor. Suction and Discharge Pressure Gauges, and Casing Relief Valve are included.</t>
  </si>
  <si>
    <t>LIFECO-UK-UL Listed End Suction (GME 450-80 EH)  Electric Motor Driven Skid Pump 450 GPM @ 8 Bar 3500RPM Coupled with UL Listed ODP Motor. Suction and Discharge Pressure Gauges, and Casing Relief Valve are included.</t>
  </si>
  <si>
    <t>LIFECO-UK-UL Listed End Suction (GME 450-80 EH)  Electric Motor Driven Skid Pump 450 GPM @ 9 Bar 3500RPM Coupled with UL Listed ODP Motor. Suction and Discharge Pressure Gauges, and Casing Relief Valve are included.</t>
  </si>
  <si>
    <t>LIFECO-UK-UL Listed End Suction (GME 450-80 EH)  Electric Motor Driven Skid Pump 450 GPM @ 10 Bar 3500RPM Coupled with UL Listed ODP Motor. Suction and Discharge Pressure Gauges, and Casing Relief Valve are included.</t>
  </si>
  <si>
    <t>LIFECO-UK-UL Listed End Suction (GME 450-80 EH)  Electric Motor Driven Skid Pump 450 GPM @ 11 Bar 3500RPM Coupled with UL Listed ODP Motor. Suction and Discharge Pressure Gauges, and Casing Relief Valve are included.</t>
  </si>
  <si>
    <t>LIFECO-UK-UL Listed End Suction (GME 450-80 EH)  Electric Motor Driven Skid Pump 450 GPM @ 12 Bar 3500RPM Coupled with UL Listed ODP Motor. Suction and Discharge Pressure Gauges, and Casing Relief Valve are included.</t>
  </si>
  <si>
    <t>LIFECO-UK-UL Listed End Suction (GME 450-80 EH)  Electric Motor Driven Skid Pump 450 GPM @ 13.1 Bar 3500RPM Coupled with UL Listed ODP Motor. Suction and Discharge Pressure Gauges, and Casing Relief Valve are included.</t>
  </si>
  <si>
    <t>LIFECO-UK-UL Listed End Suction (GME 500-80 EH)  Electric Motor Driven Skid Pump 500 GPM @ 6.83 Bar 3500RPM Coupled with UL Listed ODP Motor. Suction and Discharge Pressure Gauges, and Casing Relief Valve are included.</t>
  </si>
  <si>
    <t>LIFECO-UK-UL Listed End Suction (GME 500-80 EH)  Electric Motor Driven Skid Pump 500 GPM @ 7 Bar 3500RPM Coupled with UL Listed ODP Motor. Suction and Discharge Pressure Gauges, and Casing Relief Valve are included.</t>
  </si>
  <si>
    <t>LIFECO-UK-UL Listed End Suction (GME 500-80 EH)  Electric Motor Driven Skid Pump 500 GPM @ 8 Bar 3500RPM Coupled with UL Listed ODP Motor. Suction and Discharge Pressure Gauges, and Casing Relief Valve are included.</t>
  </si>
  <si>
    <t>LIFECO-UK-UL Listed End Suction (GME 500-80 EH)  Electric Motor Driven Skid Pump 500 GPM @ 9 Bar 3500RPM Coupled with UL Listed ODP Motor. Suction and Discharge Pressure Gauges, and Casing Relief Valve are included.</t>
  </si>
  <si>
    <t>LIFECO-UK-UL Listed End Suction (GME 500-80 EH)  Electric Motor Driven Skid Pump 500 GPM @ 10 Bar 3500RPM Coupled with UL Listed ODP Motor. Suction and Discharge Pressure Gauges, and Casing Relief Valve are included.</t>
  </si>
  <si>
    <t>LIFECO-UK-UL Listed End Suction (GME 500-80 EH)  Electric Motor Driven Skid Pump 500 GPM @ 11 Bar 3500RPM Coupled with UL Listed ODP Motor. Suction and Discharge Pressure Gauges, and Casing Relief Valve are included.</t>
  </si>
  <si>
    <t>LIFECO-UK-UL Listed End Suction (GME 500-80 EH)  Electric Motor Driven Skid Pump 500 GPM @ 12 Bar 3500RPM Coupled with UL Listed ODP Motor. Suction and Discharge Pressure Gauges, and Casing Relief Valve are included.</t>
  </si>
  <si>
    <t>LIFECO-UK-UL Listed End Suction (GME 500-80 EH)  Electric Motor Driven Skid Pump 500 GPM @ 12.97 Bar 3500RPM Coupled with UL Listed ODP Motor. Suction and Discharge Pressure Gauges, and Casing Relief Valve are included.</t>
  </si>
  <si>
    <t>LIFECO-UK-UL Listed End Suction (GME 750-20 EH-2G)  Electric Motor Driven Skid Pump 750 GPM @ 6.69 Bar 3500RPM Coupled with UL Listed ODP Motor. Suction and Discharge Pressure Gauges, and Casing Relief Valve are included.</t>
  </si>
  <si>
    <t>LIFECO-UK-UL Listed End Suction (GME 750-20 EH-2G)  Electric Motor Driven Skid Pump 750 GPM @ 7 Bar 3500RPM Coupled with UL Listed ODP Motor. Suction and Discharge Pressure Gauges, and Casing Relief Valve are included.</t>
  </si>
  <si>
    <t>LIFECO-UK-UL Listed End Suction (GME 750-20 EH-2G)  Electric Motor Driven Skid Pump 750 GPM @ 8.27 Bar 3500RPM Coupled with UL Listed ODP Motor. Suction and Discharge Pressure Gauges, and Casing Relief Valve are included.</t>
  </si>
  <si>
    <t>LIFECO-UK-UL Listed End Suction (GME 750-20 EH-2G)  Electric Motor Driven Skid Pump 750 GPM @ 8.75 Bar 3600RPM Coupled with UL Listed ODP Motor. Suction and Discharge Pressure Gauges, and Casing Relief Valve are included.</t>
  </si>
  <si>
    <t>LIFECO-UK-UL Listed End Suction (GME 750-26 EH-2G)  Electric Motor Driven Skid Pump 750 GPM @ 11.51 Bar 3500RPM Coupled with UL Listed ODP Motor. Suction and Discharge Pressure Gauges, and Casing Relief Valve are included.</t>
  </si>
  <si>
    <t>LIFECO-UK-UL Listed End Suction (GME 750-26 EH-2G)  Electric Motor Driven Skid Pump 750 GPM @ 12 Bar 3500RPM Coupled with UL Listed ODP Motor. Suction and Discharge Pressure Gauges, and Casing Relief Valve are included.</t>
  </si>
  <si>
    <t>LIFECO-UK-UL Listed End Suction (GME 750-26 EH-2G)  Electric Motor Driven Skid Pump 750 GPM @ 13 Bar 3500RPM Coupled with UL Listed ODP Motor. Suction and Discharge Pressure Gauges, and Casing Relief Valve are included.</t>
  </si>
  <si>
    <t>LIFECO-UK-UL Listed End Suction (GME 750-26 EH-2G)  Electric Motor Driven Skid Pump 750 GPM @ 13.65 Bar 3500RPM Coupled with UL Listed ODP Motor. Suction and Discharge Pressure Gauges, and Casing Relief Valve are included.</t>
  </si>
  <si>
    <t>LIFECO-UK-UL Listed End Suction (GME 750-26 EH-2G)  Electric Motor Driven Skid Pump 750 GPM @ 14 Bar 3600RPM Coupled with UL Listed ODP Motor. Suction and Discharge Pressure Gauges, and Casing Relief Valve are included.</t>
  </si>
  <si>
    <t>LIFECO-UK-UL Listed End Suction (GME 750-26 EH-2G)  Electric Motor Driven Skid Pump 750 GPM @ 14.48 Bar 3600RPM Coupled with UL Listed ODP Motor. Suction and Discharge Pressure Gauges, and Casing Relief Valve are included.</t>
  </si>
  <si>
    <t>LIFECO-UK-UL Listed End Suction (GME 1000-20 EH-2G)  Electric Motor Driven Skid Pump 1000 GPM @ 6.34 Bar 3500RPM Coupled with UL Listed ODP Motor. Suction and Discharge Pressure Gauges, and Casing Relief Valve are included.</t>
  </si>
  <si>
    <t>LIFECO-UK-UL Listed End Suction (GME 1000-20 EH-2G)  Electric Motor Driven Skid Pump 1000 GPM @ 7 Bar 3500RPM Coupled with UL Listed ODP Motor. Suction and Discharge Pressure Gauges, and Casing Relief Valve are included.</t>
  </si>
  <si>
    <t>LIFECO-UK-UL Listed End Suction (GME 1000-20 EH-2G)  Electric Motor Driven Skid Pump 1000 GPM @ 8 Bar 3500RPM Coupled with UL Listed ODP Motor. Suction and Discharge Pressure Gauges, and Casing Relief Valve are included.</t>
  </si>
  <si>
    <t>LIFECO-UK-UL Listed End Suction (GME 1000-20 EH-2G)  Electric Motor Driven Skid Pump 1000 GPM @ 8.48 Bar 3600RPM Coupled with UL Listed ODP Motor. Suction and Discharge Pressure Gauges, and Casing Relief Valve are included.</t>
  </si>
  <si>
    <t>LIFECO-UK-UL Listed End Suction (GME 1000-26 EH-2G)  Electric Motor Driven Skid Pump 1000 GPM @ 11.31 Bar 3500RPM Coupled with UL Listed ODP Motor. Suction and Discharge Pressure Gauges, and Casing Relief Valve are included.</t>
  </si>
  <si>
    <t>LIFECO-UK-UL Listed End Suction (GME 1000-26 EH-2G)  Electric Motor Driven Skid Pump 1000 GPM @ 12 Bar 3500RPM Coupled with UL Listed ODP Motor. Suction and Discharge Pressure Gauges, and Casing Relief Valve are included.</t>
  </si>
  <si>
    <t>LIFECO-UK-UL Listed End Suction (GME 1000-26 EH-2G)  Electric Motor Driven Skid Pump 1000 GPM @ 13 Bar 3500RPM Coupled with UL Listed ODP Motor. Suction and Discharge Pressure Gauges, and Casing Relief Valve are included.</t>
  </si>
  <si>
    <t>LIFECO-UK-UL Listed End Suction (GME 1000-26 EH-2G)  Electric Motor Driven Skid Pump 1000 GPM @ 13.51 Bar 3500RPM Coupled with UL Listed ODP Motor. Suction and Discharge Pressure Gauges, and Casing Relief Valve are included.</t>
  </si>
  <si>
    <t>LIFECO-UK-UL Listed End Suction (GME 1000-26 EH-2G)  Electric Motor Driven Skid Pump 1000 GPM @ 14 Bar 3600RPM Coupled with UL Listed ODP Motor. Suction and Discharge Pressure Gauges, and Casing Relief Valve are included.</t>
  </si>
  <si>
    <t>LIFECO-UK-UL Listed End Suction (GME 1000-26 EH-2G)  Electric Motor Driven Skid Pump 1000 GPM @ 14.34 Bar 3600RPM Coupled with UL Listed ODP Motor. Suction and Discharge Pressure Gauges, and Casing Relief Valve are included.</t>
  </si>
  <si>
    <t>LIFECO-UK-UL/FM Approved End Suction (GME 50-20 EM) Electric Motor Driven Skid Pump 50 GPM @ 4.69 Bar Coupled with UL Listed ODP Motor. Suction and Discharge Pressure Gauges, and Casing Relief Valve are included.</t>
  </si>
  <si>
    <t>LIFECO-UK-UL/FM Approved End Suction (GME 50-20 EM) Electric Motor Driven Skid Pump 50 GPM @ 5 Bar Coupled with UL Listed ODP Motor. Suction and Discharge Pressure Gauges, and Casing Relief Valve are included.</t>
  </si>
  <si>
    <t>LIFECO-UK-UL/FM Approved End Suction (GME 50-20 EM) Electric Motor Driven Skid Pump 50 GPM @ 6 Bar Coupled with UL Listed ODP Motor. Suction and Discharge Pressure Gauges, and Casing Relief Valve are included.</t>
  </si>
  <si>
    <t>LIFECO-UK-UL/FM Approved End Suction (GME 50-26 EM) Electric Motor Driven Skid Pump 50 GPM @ 7.93 Bar Coupled with UL Listed ODP Motor. Suction and Discharge Pressure Gauges, and Casing Relief Valve are included.</t>
  </si>
  <si>
    <t>LIFECO-UK-UL/FM Approved End Suction (GME 50-26 EM) Electric Motor Driven Skid Pump 50 GPM @ 9 Bar Coupled with UL Listed ODP Motor. Suction and Discharge Pressure Gauges, and Casing Relief Valve are included.</t>
  </si>
  <si>
    <t>LIFECO-UK-UL/FM Approved End Suction (GME 50-26 EM) Electric Motor Driven Skid Pump 50 GPM @ 9.17 Bar Coupled with UL Listed ODP Motor. Suction and Discharge Pressure Gauges, and Casing Relief Valve are included.</t>
  </si>
  <si>
    <t>LIFECO-UK-UL/FM Approved End Suction (GME 100-20 EM-2G) Electric Motor Driven Skid Pump 100 GPM @ 4.96 Bar Coupled with UL Listed ODP Motor. Suction and Discharge Pressure Gauges, and Casing Relief Valve are included.</t>
  </si>
  <si>
    <t>LIFECO-UK-UL/FM Approved End Suction (GME 100-20 EM-2G) Electric Motor Driven Skid Pump 100 GPM @ 6 Bar Coupled with UL Listed ODP Motor. Suction and Discharge Pressure Gauges, and Casing Relief Valve are included.</t>
  </si>
  <si>
    <t>LIFECO-UK-UL/FM Approved End Suction (GME 100-20 EM-2G) Electric Motor Driven Skid Pump 100 GPM @ 6.34 Bar Coupled with UL Listed ODP Motor. Suction and Discharge Pressure Gauges, and Casing Relief Valve are included.</t>
  </si>
  <si>
    <t>LIFECO-UK-UL/FM Approved End Suction (GME 150-20 EM-2G) Electric Motor Driven Skid Pump 150 GPM @ 4.89 Bar Coupled with UL Listed ODP Motor. Suction and Discharge Pressure Gauges, and Casing Relief Valve are included.</t>
  </si>
  <si>
    <t>LIFECO-UK-UL/FM Approved End Suction (GME 150-20 EM-2G) Electric Motor Driven Skid Pump 150 GPM @ 5 Bar Coupled with UL Listed ODP Motor. Suction and Discharge Pressure Gauges, and Casing Relief Valve are included.</t>
  </si>
  <si>
    <t>LIFECO-UK-UL/FM Approved End Suction (GME 150-20 EM-2G) Electric Motor Driven Skid Pump 150 GPM @ 6 Bar Coupled with UL Listed ODP Motor. Suction and Discharge Pressure Gauges, and Casing Relief Valve are included.</t>
  </si>
  <si>
    <t>LIFECO-UK-UL/FM Approved End Suction (GME 150-20 EM-2G) Electric Motor Driven Skid Pump 150 GPM @ 6.2 Bar Coupled with UL Listed ODP Motor. Suction and Discharge Pressure Gauges, and Casing Relief Valve are included.</t>
  </si>
  <si>
    <t>LIFECO-UK-UL/FM Approved End Suction (GME 200-65 EM-2G) Electric Motor Driven Skid Pump 200 GPM @ 5.65 Bar Coupled with UL Listed ODP Motor. Suction and Discharge Pressure Gauges, and Casing Relief Valve are included.</t>
  </si>
  <si>
    <t>LIFECO-UK-UL/FM Approved End Suction (GME 200-65 EM-2G) Electric Motor Driven Skid Pump 200 GPM @ 6 Bar Coupled with UL Listed ODP Motor. Suction and Discharge Pressure Gauges, and Casing Relief Valve are included.</t>
  </si>
  <si>
    <t>LIFECO-UK-UL/FM Approved End Suction (GME 200-65 EM-2G) Electric Motor Driven Skid Pump 200 GPM @ 6.27 Bar Coupled with UL Listed ODP Motor. Suction and Discharge Pressure Gauges, and Casing Relief Valve are included.</t>
  </si>
  <si>
    <t>LIFECO-UK-UL/FM Approved End Suction (GME 200-32 EM-2G) Electric Motor Driven Skid Pump 200 GPM @ 7 Bar Coupled with UL Listed ODP Motor. Suction and Discharge Pressure Gauges, and Casing Relief Valve are included.</t>
  </si>
  <si>
    <t>LIFECO-UK-UL/FM Approved End Suction (GME 200-32 EM-2G) Electric Motor Driven Skid Pump 200 GPM @ 8 Bar Coupled with UL Listed ODP Motor. Suction and Discharge Pressure Gauges, and Casing Relief Valve are included.</t>
  </si>
  <si>
    <t>LIFECO-UK-UL/FM Approved End Suction (GME 200-32 EM-2G) Electric Motor Driven Skid Pump 200 GPM @ 9 Bar Coupled with UL Listed ODP Motor. Suction and Discharge Pressure Gauges, and Casing Relief Valve are included.</t>
  </si>
  <si>
    <t>LIFECO-UK-UL/FM Approved End Suction (GME 200-32 EM-2G) Electric Motor Driven Skid Pump 200 GPM @ 9.59 Bar Coupled with UL Listed ODP Motor. Suction and Discharge Pressure Gauges, and Casing Relief Valve are included.</t>
  </si>
  <si>
    <t>LIFECO-UK-UL/FM Approved End Suction (GME 250-32 EM-2G) Electric Motor Driven Skid Pump 250 GPM @ 6 Bar Coupled with UL Listed ODP Motor. Suction and Discharge Pressure Gauges, and Casing Relief Valve are included.</t>
  </si>
  <si>
    <t>LIFECO-UK-UL/FM Approved End Suction (GME 250-32 EM-2G) Electric Motor Driven Skid Pump 250 GPM @ 7 Bar Coupled with UL Listed ODP Motor. Suction and Discharge Pressure Gauges, and Casing Relief Valve are included.</t>
  </si>
  <si>
    <t>LIFECO-UK-UL/FM Approved End Suction (GME 250-26 EM) Electric Motor Driven Skid Pump 250 GPM @ 7.79 Bar Coupled with UL Listed ODP Motor. Suction and Discharge Pressure Gauges, and Casing Relief Valve are included.</t>
  </si>
  <si>
    <t>LIFECO-UK-UL/FM Approved End Suction (GME 250-26 EM) Electric Motor Driven Skid Pump 250 GPM @ 8 Bar Coupled with UL Listed ODP Motor. Suction and Discharge Pressure Gauges, and Casing Relief Valve are included.</t>
  </si>
  <si>
    <t>LIFECO-UK-UL/FM Approved End Suction (GME 250-26 EM) Electric Motor Driven Skid Pump 250 GPM @ 9 Bar Coupled with UL Listed ODP Motor. Suction and Discharge Pressure Gauges, and Casing Relief Valve are included.</t>
  </si>
  <si>
    <t>LIFECO-UK-UL/FM Approved End Suction (GME 250-26 EM) Electric Motor Driven Skid Pump 250 GPM @ 9.24 Bar Coupled with UL Listed ODP Motor. Suction and Discharge Pressure Gauges, and Casing Relief Valve are included.</t>
  </si>
  <si>
    <t>LIFECO-UK-UL/FM Approved End Suction (GME 300-65 EM-2G) Electric Motor Driven Skid Pump 300 GPM @ 5.24 Bar Coupled with UL Listed ODP Motor. Suction and Discharge Pressure Gauges, and Casing Relief Valve are included.</t>
  </si>
  <si>
    <t>LIFECO-UK-UL/FM Approved End Suction (GME 300-65 EM-2G) Electric Motor Driven Skid Pump 300 GPM @ 6 Bar Coupled with UL Listed ODP Motor. Suction and Discharge Pressure Gauges, and Casing Relief Valve are included.</t>
  </si>
  <si>
    <t>LIFECO-UK-UL/FM Approved End Suction (GME 300-26 EM) Electric Motor Driven Skid Pump 300 GPM @ 7.59 Bar Coupled with UL Listed ODP Motor. Suction and Discharge Pressure Gauges, and Casing Relief Valve are included.</t>
  </si>
  <si>
    <t>LIFECO-UK-UL/FM Approved End Suction (GME 300-26 EM) Electric Motor Driven Skid Pump 300 GPM @ 8 Bar Coupled with UL Listed ODP Motor. Suction and Discharge Pressure Gauges, and Casing Relief Valve are included.</t>
  </si>
  <si>
    <t>LIFECO-UK-UL/FM Approved End Suction (GME 300-26 EM) Electric Motor Driven Skid Pump 300 GPM @ 8.97 Bar Coupled with UL Listed ODP Motor. Suction and Discharge Pressure Gauges, and Casing Relief Valve are included.</t>
  </si>
  <si>
    <t>LIFECO-UK-UL/FM Approved End Suction (GME 400-42 EM-2G) Electric Motor Driven Skid Pump 400 GPM @ 5.45 Bar Coupled with UL Listed ODP Motor. Suction and Discharge Pressure Gauges, and Casing Relief Valve are included.</t>
  </si>
  <si>
    <t>LIFECO-UK-UL/FM Approved End Suction (GME 400-42 EM-2G) Electric Motor Driven Skid Pump 400 GPM @ 6 Bar Coupled with UL Listed ODP Motor. Suction and Discharge Pressure Gauges, and Casing Relief Valve are included.</t>
  </si>
  <si>
    <t>LIFECO-UK-UL/FM Approved End Suction (GME 400-42 EM-2G) Electric Motor Driven Skid Pump 400 GPM @ 7 Bar Coupled with UL Listed ODP Motor. Suction and Discharge Pressure Gauges, and Casing Relief Valve are included.</t>
  </si>
  <si>
    <t>LIFECO-UK-UL/FM Approved End Suction (GME 400-42 EM-2G) Electric Motor Driven Skid Pump 400 GPM @ 8 Bar Coupled with UL Listed ODP Motor. Suction and Discharge Pressure Gauges, and Casing Relief Valve are included.</t>
  </si>
  <si>
    <t>LIFECO-UK-UL/FM Approved End Suction (GME 400-42 EM-2G) Electric Motor Driven Skid Pump 400 GPM @ 9 Bar Coupled with UL Listed ODP Motor. Suction and Discharge Pressure Gauges, and Casing Relief Valve are included.</t>
  </si>
  <si>
    <t>LIFECO-UK-UL/FM Approved End Suction (GME 400-42 EM-2G) Electric Motor Driven Skid Pump 400 GPM @ 9.72 Bar Coupled with UL Listed ODP Motor. Suction and Discharge Pressure Gauges, and Casing Relief Valve are included.</t>
  </si>
  <si>
    <t>LIFECO-UK-UL/FM Approved End Suction (GME 400-31 EM-2G) Electric Motor Driven Skid Pump 400 GPM @ 10 Bar Coupled with UL Listed ODP Motor. Suction and Discharge Pressure Gauges, and Casing Relief Valve are included.</t>
  </si>
  <si>
    <t>LIFECO-UK-UL/FM Approved End Suction (GME 400-31 EM-2G) Electric Motor Driven Skid Pump 400 GPM @ 11 Bar Coupled with UL Listed ODP Motor. Suction and Discharge Pressure Gauges, and Casing Relief Valve are included.</t>
  </si>
  <si>
    <t>LIFECO-UK-UL/FM Approved End Suction (GME 400-31 EM-2G) Electric Motor Driven Skid Pump 400 GPM @ 12 Bar Coupled with UL Listed ODP Motor. Suction and Discharge Pressure Gauges, and Casing Relief Valve are included.</t>
  </si>
  <si>
    <t>LIFECO-UK-UL/FM Approved End Suction (GME 400-31 EM-2G) Electric Motor Driven Skid Pump 400 GPM @ 13 Bar Coupled with UL Listed ODP Motor. Suction and Discharge Pressure Gauges, and Casing Relief Valve are included.</t>
  </si>
  <si>
    <t>LIFECO-UK-UL/FM Approved End Suction (GME 400-31 EM-2G) Electric Motor Driven Skid Pump 400 GPM @ 14 Bar Coupled with UL Listed ODP Motor. Suction and Discharge Pressure Gauges, and Casing Relief Valve are included.</t>
  </si>
  <si>
    <t>LIFECO-UK-UL/FM Approved End Suction (GME 400-31 EM-2G) Electric Motor Driven Skid Pump 400 GPM @ 15.03 Bar Coupled with UL Listed ODP Motor. Suction and Discharge Pressure Gauges, and Casing Relief Valve are included.</t>
  </si>
  <si>
    <t>LIFECO-UK-UL/FM Approved End Suction (GME 450-42 EM-2G) Electric Motor Driven Skid Pump 450 GPM @ 5.38 Bar Coupled with UL Listed ODP Motor. Suction and Discharge Pressure Gauges, and Casing Relief Valve are included.</t>
  </si>
  <si>
    <t>LIFECO-UK-UL/FM Approved End Suction (GME 450-42 EM-2G) Electric Motor Driven Skid Pump 450 GPM @ 6 Bar Coupled with UL Listed ODP Motor. Suction and Discharge Pressure Gauges, and Casing Relief Valve are included.</t>
  </si>
  <si>
    <t>LIFECO-UK-UL/FM Approved End Suction (GME 450-42 EM-2G) Electric Motor Driven Skid Pump 450 GPM @ 7 Bar Coupled with UL Listed ODP Motor. Suction and Discharge Pressure Gauges, and Casing Relief Valve are included.</t>
  </si>
  <si>
    <t>LIFECO-UK-UL/FM Approved End Suction (GME 450-42 EM-2G) Electric Motor Driven Skid Pump 450 GPM @ 8 Bar Coupled with UL Listed ODP Motor. Suction and Discharge Pressure Gauges, and Casing Relief Valve are included.</t>
  </si>
  <si>
    <t>LIFECO-UK-UL/FM Approved End Suction (GME 450-42 EM-2G) Electric Motor Driven Skid Pump 450 GPM @ 9 Bar Coupled with UL Listed ODP Motor. Suction and Discharge Pressure Gauges, and Casing Relief Valve are included.</t>
  </si>
  <si>
    <t>LIFECO-UK-UL/FM Approved End Suction (GME 450-42 EM-2G) Electric Motor Driven Skid Pump 450 GPM @ 9.45 Bar Coupled with UL Listed ODP Motor. Suction and Discharge Pressure Gauges, and Casing Relief Valve are included.</t>
  </si>
  <si>
    <t>LIFECO-UK-UL/FM Approved End Suction (GME 450-31 EM-2G) Electric Motor Driven Skid Pump 450 GPM @ 10 Bar Coupled with UL Listed ODP Motor. Suction and Discharge Pressure Gauges, and Casing Relief Valve are included.</t>
  </si>
  <si>
    <t>LIFECO-UK-UL/FM Approved End Suction (GME 450-31 EM-2G) Electric Motor Driven Skid Pump 450 GPM @ 11 Bar Coupled with UL Listed ODP Motor. Suction and Discharge Pressure Gauges, and Casing Relief Valve are included.</t>
  </si>
  <si>
    <t>LIFECO-UK-UL/FM Approved End Suction (GME 450-31 EM-2G) Electric Motor Driven Skid Pump 450 GPM @ 12 Bar Coupled with UL Listed ODP Motor. Suction and Discharge Pressure Gauges, and Casing Relief Valve are included.</t>
  </si>
  <si>
    <t>LIFECO-UK-UL/FM Approved End Suction (GME 450-31 EM-2G) Electric Motor Driven Skid Pump 450 GPM @ 13 Bar Coupled with UL Listed ODP Motor. Suction and Discharge Pressure Gauges, and Casing Relief Valve are included.</t>
  </si>
  <si>
    <t>LIFECO-UK-UL/FM Approved End Suction (GME 450-31 EM-2G) Electric Motor Driven Skid Pump 450 GPM @ 14 Bar Coupled with UL Listed ODP Motor. Suction and Discharge Pressure Gauges, and Casing Relief Valve are included.</t>
  </si>
  <si>
    <t>LIFECO-UK-UL/FM Approved End Suction (GME 450-31 EM-2G) Electric Motor Driven Skid Pump 450 GPM @ 14.96 Bar Coupled with UL Listed ODP Motor. Suction and Discharge Pressure Gauges, and Casing Relief Valve are included.</t>
  </si>
  <si>
    <t>LIFECO-UK-UL/FM Approved End Suction (GME 500-25 EM-2G) Electric Motor Driven Skid Pump 500 GPM @ 5.72 Bar Coupled with UL Listed ODP Motor. Suction and Discharge Pressure Gauges, and Casing Relief Valve are included.</t>
  </si>
  <si>
    <t>LIFECO-UK-UL/FM Approved End Suction (GME 500-25 EM-2G) Electric Motor Driven Skid Pump 500 GPM @ 6 Bar Coupled with UL Listed ODP Motor. Suction and Discharge Pressure Gauges, and Casing Relief Valve are included.</t>
  </si>
  <si>
    <t>LIFECO-UK-UL/FM Approved End Suction (GME 500-25 EM-2G) Electric Motor Driven Skid Pump 500 GPM @ 7 Bar Coupled with UL Listed ODP Motor. Suction and Discharge Pressure Gauges, and Casing Relief Valve are included.</t>
  </si>
  <si>
    <t>LIFECO-UK-UL/FM Approved End Suction (GME 500-25 EM-2G) Electric Motor Driven Skid Pump 500 GPM @ 8 Bar Coupled with UL Listed ODP Motor. Suction and Discharge Pressure Gauges, and Casing Relief Valve are included.</t>
  </si>
  <si>
    <t>LIFECO-UK-UL/FM Approved End Suction (GME 500-25 EM-2G) Electric Motor Driven Skid Pump 500 GPM @ 9.37 Bar Coupled with UL Listed ODP Motor. Suction and Discharge Pressure Gauges, and Casing Relief Valve are included.</t>
  </si>
  <si>
    <t>LIFECO-UK-UL/FM Approved End Suction (GME 500-31 EM-2G) Electric Motor Driven Skid Pump 500 GPM @ 10 Bar Coupled with UL Listed ODP Motor. Suction and Discharge Pressure Gauges, and Casing Relief Valve are included.</t>
  </si>
  <si>
    <t>LIFECO-UK-UL/FM Approved End Suction (GME 500-31 EM-2G) Electric Motor Driven Skid Pump 500 GPM @ 11 Bar Coupled with UL Listed ODP Motor. Suction and Discharge Pressure Gauges, and Casing Relief Valve are included.</t>
  </si>
  <si>
    <t>LIFECO-UK-UL/FM Approved End Suction (GME 500-31 EM-2G) Electric Motor Driven Skid Pump 500 GPM @ 12 Bar Coupled with UL Listed ODP Motor. Suction and Discharge Pressure Gauges, and Casing Relief Valve are included.</t>
  </si>
  <si>
    <t>LIFECO-UK-UL/FM Approved End Suction (GME 500-31 EM-2G) Electric Motor Driven Skid Pump 500 GPM @ 13 Bar Coupled with UL Listed ODP Motor. Suction and Discharge Pressure Gauges, and Casing Relief Valve are included.</t>
  </si>
  <si>
    <t>LIFECO-UK-UL/FM Approved End Suction (GME 500-31 EM-2G) Electric Motor Driven Skid Pump 500 GPM @ 14 Bar Coupled with UL Listed ODP Motor. Suction and Discharge Pressure Gauges, and Casing Relief Valve are included.</t>
  </si>
  <si>
    <t>LIFECO-UK-UL/FM Approved End Suction (GME 500-31 EM-2G)) Electric Motor Driven Skid Pump 500 GPM @ 14.96 Bar Coupled with UL Listed ODP Motor. Suction and Discharge Pressure Gauges, and Casing Relief Valve are included.</t>
  </si>
  <si>
    <t>LIFECO-UK-UL/FM Approved End Suction (GME 750-26 EM) Electric Motor Driven Skid Pump 750 GPM @ 7.45 Bar Coupled with UL Listed ODP Motor. Suction and Discharge Pressure Gauges, and Casing Relief Valve are included.</t>
  </si>
  <si>
    <t>LIFECO-UK-UL/FM Approved End Suction (GME 750-26 EM) Electric Motor Driven Skid Pump 750 GPM @ 8 Bar Coupled with UL Listed ODP Motor. Suction and Discharge Pressure Gauges, and Casing Relief Valve are included.</t>
  </si>
  <si>
    <t>LIFECO-UK-UL/FM Approved End Suction (GME 750-26 EM) Electric Motor Driven Skid Pump 750 GPM @ 8.76 Bar Coupled with UL Listed ODP Motor. Suction and Discharge Pressure Gauges, and Casing Relief Valve are included.</t>
  </si>
  <si>
    <t>LIFECO-UK-UL/FM Approved End Suction (GME 750-32 EM) Electric Motor Driven Skid Pump 750 GPM @ 9 Bar Coupled with UL Listed ODP Motor. Suction and Discharge Pressure Gauges, and Casing Relief Valve are included.</t>
  </si>
  <si>
    <t>LIFECO-UK-UL/FM Approved End Suction (GME 750-32 EM) Electric Motor Driven Skid Pump 750 GPM @ 10 Bar Coupled with UL Listed ODP Motor. Suction and Discharge Pressure Gauges, and Casing Relief Valve are included.</t>
  </si>
  <si>
    <t>LIFECO-UK-UL/FM Approved End Suction (GME 750-32 EM) Electric Motor Driven Skid Pump 750 GPM @ 11 Bar Coupled with UL Listed ODP Motor. Suction and Discharge Pressure Gauges, and Casing Relief Valve are included.</t>
  </si>
  <si>
    <t>LIFECO-UK-UL/FM Approved End Suction (GME 750-32 EM) Electric Motor Driven Skid Pump 750 GPM @ 12 Bar Coupled with UL Listed ODP Motor. Suction and Discharge Pressure Gauges, and Casing Relief Valve are included.</t>
  </si>
  <si>
    <t>LIFECO-UK-UL/FM Approved End Suction (GME 750-32 EM) Electric Motor Driven Skid Pump 750 GPM @ 13 Bar Coupled with UL Listed ODP Motor. Suction and Discharge Pressure Gauges, and Casing Relief Valve are included.</t>
  </si>
  <si>
    <t>LIFECO-UK-UL/FM Approved End Suction (GME 750-32 EM) Electric Motor Driven Skid Pump 750 GPM @ 14.28 Bar Coupled with UL Listed ODP Motor. Suction and Discharge Pressure Gauges, and Casing Relief Valve are included.</t>
  </si>
  <si>
    <t>LIFECO-UK-UL/FM Approved End Suction (GME 1000-20 EM-2G) Electric Motor Driven Skid Pump 1000 GPM @ 4.14 Bar Coupled with UL Listed ODP Motor. Suction and Discharge Pressure Gauges, and Casing Relief Valve are included.</t>
  </si>
  <si>
    <t>LIFECO-UK-UL/FM Approved End Suction (GME 1000-20 EM-2G) Electric Motor Driven Skid Pump 1000 GPM @ 5 Bar Coupled with UL Listed ODP Motor. Suction and Discharge Pressure Gauges, and Casing Relief Valve are included.</t>
  </si>
  <si>
    <t>LIFECO-UK-UL/FM Approved End Suction (GME 1000-20 EM-2G) Electric Motor Driven Skid Pump 1000 GPM @ 5.38 Bar Coupled with UL Listed ODP Motor. Suction and Discharge Pressure Gauges, and Casing Relief Valve are included.</t>
  </si>
  <si>
    <t>LIFECO-UK-UL/FM Approved End Suction (GME 1000-54 EM-2G) Electric Motor Driven Skid Pump 1000 GPM @ 8.41 Bar Coupled with UL Listed ODP Motor. Suction and Discharge Pressure Gauges, and Casing Relief Valve are included.</t>
  </si>
  <si>
    <t>LIFECO-UK-UL/FM Approved End Suction (GME 1000-54 EM-2G) Electric Motor Driven Skid Pump 1000 GPM @ 9 Bar Coupled with UL Listed ODP Motor. Suction and Discharge Pressure Gauges, and Casing Relief Valve are included.</t>
  </si>
  <si>
    <t>LIFECO-UK-UL/FM Approved End Suction (GME 1000-54 EM-2G) Electric Motor Driven Skid Pump 1000 GPM @ 10 Bar Coupled with UL Listed ODP Motor. Suction and Discharge Pressure Gauges, and Casing Relief Valve are included.</t>
  </si>
  <si>
    <t>LIFECO-UK-UL/FM Approved End Suction (GME 1000-54 EM-2G) Electric Motor Driven Skid Pump 1000 GPM @ 11 Bar Coupled with UL Listed ODP Motor. Suction and Discharge Pressure Gauges, and Casing Relief Valve are included.</t>
  </si>
  <si>
    <t>LIFECO-UK-UL/FM Approved End Suction (GME 1000-54 EM-2G) Electric Motor Driven Skid Pump 1000 GPM @ 12 Bar Coupled with UL Listed ODP Motor. Suction and Discharge Pressure Gauges, and Casing Relief Valve are included.</t>
  </si>
  <si>
    <t>LIFECO-UK-UL/FM Approved End Suction (GME 1000-54 EM-2G) Electric Motor Driven Skid Pump 1000 GPM @ 13 Bar Coupled with UL Listed ODP Motor. Suction and Discharge Pressure Gauges, and Casing Relief Valve are included.</t>
  </si>
  <si>
    <t>LIFECO-UK-UL/FM Approved End Suction (GME 1000-54 EM-2G) Electric Motor Driven Skid Pump 1000 GPM @ 13.79 Bar Coupled with UL Listed ODP Motor. Suction and Discharge Pressure Gauges, and Casing Relief Valve are included.</t>
  </si>
  <si>
    <t>LIFECO-UK-UL/FM Approved End Suction (GME 50-20 EM) Engine Driven Skid Pump 50 GPM @ 4.69 Bar Coupled with UL/FM Listed Stallion Engine. Suction and Discharge Pressure Gauges are included.</t>
  </si>
  <si>
    <t>LIFECO-UK-UL/FM Approved End Suction (GME 50-20 EM) Engine Driven Skid Pump 50 GPM @ 5 Bar Coupled with UL/FM Listed Stallion Engine. Suction and Discharge Pressure Gauges are included.</t>
  </si>
  <si>
    <t>LIFECO-UK-UL/FM Approved End Suction (GME 50-20 EM) Engine Driven Skid Pump 50 GPM @ 6 Bar Coupled with UL/FM Listed Stallion Engine. Suction and Discharge Pressure Gauges are included.</t>
  </si>
  <si>
    <t>LIFECO-UK-UL/FM Approved End Suction (GME 50-26 EM) Engine Driven Skid Pump 50 GPM @ 7.93 Bar Coupled with UL/FM Listed Stallion Engine. Suction and Discharge Pressure Gauges are included.</t>
  </si>
  <si>
    <t>LIFECO-UK-UL/FM Approved End Suction (GME 50-26 EM) Engine Driven Skid Pump 50 GPM @ 9 Bar Coupled with UL/FM Listed Stallion Engine. Suction and Discharge Pressure Gauges are included.</t>
  </si>
  <si>
    <t>LIFECO-UK-UL/FM Approved End Suction (GME 50-26 EM) Engine Driven Skid Pump 50 GPM @ 9.17 Bar Coupled with UL/FM Listed Stallion Engine. Suction and Discharge Pressure Gauges are included.</t>
  </si>
  <si>
    <t>LIFECO-UK-UL/FM Approved End Suction (GME 100-20 EM-2G) Engine Driven Skid Pump 100 GPM @ 4.96 Bar Coupled with UL/FM Listed Stallion Engine. Suction and Discharge Pressure Gauges are included.</t>
  </si>
  <si>
    <t>LIFECO-UK-UL/FM Approved End Suction (GME 100-20 EM-2G) Engine Driven Skid Pump 100 GPM @ 6 Bar Coupled with UL/FM Listed Stallion Engine. Suction and Discharge Pressure Gauges are included.</t>
  </si>
  <si>
    <t>LIFECO-UK-UL/FM Approved End Suction (GME 100-20 EM-2G) Engine Driven Skid Pump 100 GPM @ 6.34 Bar Coupled with UL/FM Listed Stallion Engine. Suction and Discharge Pressure Gauges are included.</t>
  </si>
  <si>
    <t>LIFECO-UK-UL/FM Approved End Suction (GME 150-20 EM-2G) Engine Driven Skid Pump 150 GPM @ 4.89 Bar Coupled with UL/FM Listed Stallion Engine. Suction and Discharge Pressure Gauges are included.</t>
  </si>
  <si>
    <t>LIFECO-UK-UL/FM Approved End Suction (GME 150-20 EM-2G) Engine Driven Skid Pump 150 GPM @ 5 Bar Coupled with UL/FM Listed Stallion Engine. Suction and Discharge Pressure Gauges are included.</t>
  </si>
  <si>
    <t>LIFECO-UK-UL/FM Approved End Suction (GME 150-20 EM-2G) Engine Driven Skid Pump 150 GPM @ 6 Bar Coupled with UL/FM Listed Stallion Engine. Suction and Discharge Pressure Gauges are included.</t>
  </si>
  <si>
    <t>LIFECO-UK-UL/FM Approved End Suction (GME 150-20 EM-2G) Engine Driven Skid Pump 150 GPM @ 6.2 Bar Coupled with UL/FM Listed Stallion Engine. Suction and Discharge Pressure Gauges are included.</t>
  </si>
  <si>
    <t>LIFECO-UK-UL/FM Approved End Suction (GME 200-65 EM-2G) Engine Driven Skid Pump 200 GPM @ 5.65 Bar Coupled with UL/FM Listed Stallion Engine. Suction and Discharge Pressure Gauges are included.</t>
  </si>
  <si>
    <t>LIFECO-UK-UL/FM Approved End Suction (GME 200-65 EM-2G) Engine Driven Skid Pump 200 GPM @ 6 Bar Coupled with UL/FM Listed Stallion Engine. Suction and Discharge Pressure Gauges are included.</t>
  </si>
  <si>
    <t>LIFECO-UK-UL/FM Approved End Suction (GME 200-65 EM-2G) Engine Driven Skid Pump 200 GPM @ 6.27 Bar Coupled with UL/FM Listed Stallion Engine. Suction and Discharge Pressure Gauges are included.</t>
  </si>
  <si>
    <t>LIFECO-UK-UL/FM Approved End Suction (GME 200-32 EM-2G) Engine Driven Skid Pump 200 GPM @ 7 Bar Coupled with UL/FM Listed Stallion Engine. Suction and Discharge Pressure Gauges are included.</t>
  </si>
  <si>
    <t>LIFECO-UK-UL/FM Approved End Suction (GME 200-32 EM-2G) Engine Driven Skid Pump 200 GPM @ 8 Bar Coupled with UL/FM Listed Stallion Engine. Suction and Discharge Pressure Gauges are included.</t>
  </si>
  <si>
    <t>LIFECO-UK-UL/FM Approved End Suction (GME 200-32 EM-2G) Engine Driven Skid Pump 200 GPM @ 9 Bar Coupled with UL/FM Listed Stallion Engine. Suction and Discharge Pressure Gauges are included.</t>
  </si>
  <si>
    <t>LIFECO-UK-UL/FM Approved End Suction (GME 200-32 EM-2G) Engine Driven Skid Pump 200 GPM @ 9.59 Bar Coupled with UL/FM Listed Stallion Engine. Suction and Discharge Pressure Gauges are included.</t>
  </si>
  <si>
    <t>LIFECO-UK-UL/FM Approved End Suction (GME 250-32 EM-2G) Engine Driven Skid Pump 250 GPM @ 6 Bar Coupled with UL/FM Listed Stallion Engine. Suction and Discharge Pressure Gauges are included.</t>
  </si>
  <si>
    <t>LIFECO-UK-UL/FM Approved End Suction (GME 250-32 EM-2G) Engine Driven Skid Pump 250 GPM @ 7 Bar Coupled with UL/FM Listed Stallion Engine. Suction and Discharge Pressure Gauges are included.</t>
  </si>
  <si>
    <t>LIFECO-UK-UL/FM Approved End Suction (GME 250-26 EM) Engine Driven Skid Pump 250 GPM @ 7.79 Bar Coupled with UL/FM Listed Stallion Engine. Suction and Discharge Pressure Gauges are included.</t>
  </si>
  <si>
    <t>LIFECO-UK-UL/FM Approved End Suction (GME 250-26 EM) Engine Driven Skid Pump 250 GPM @ 8 Bar Coupled with UL/FM Listed Stallion Engine. Suction and Discharge Pressure Gauges are included.</t>
  </si>
  <si>
    <t>LIFECO-UK-UL/FM Approved End Suction (GME 250-26 EM) Engine Driven Skid Pump 250 GPM @ 9 Bar Coupled with UL/FM Listed Stallion Engine. Suction and Discharge Pressure Gauges are included.</t>
  </si>
  <si>
    <t>LIFECO-UK-UL/FM Approved End Suction (GME 250-26 EM) Engine Driven Skid Pump 250 GPM @ 9.24 Bar Coupled with UL/FM Listed Stallion Engine. Suction and Discharge Pressure Gauges are included.</t>
  </si>
  <si>
    <t>LIFECO-UK-UL/FM Approved End Suction (GME 300-65 EM-2G) Engine Driven Skid Pump 300 GPM @ 5.24 Bar Coupled with UL/FM Listed Stallion Engine. Suction and Discharge Pressure Gauges are included.</t>
  </si>
  <si>
    <t>LIFECO-UK-UL/FM Approved End Suction (GME 300-65 EM-2G) Engine Driven Skid Pump 300 GPM @ 6 Bar Coupled with UL/FM Listed Stallion Engine. Suction and Discharge Pressure Gauges are included.</t>
  </si>
  <si>
    <t>LIFECO-UK-UL/FM Approved End Suction (GME 300-26 EM) Engine Driven Skid Pump 300 GPM @ 7.59 Bar Coupled with UL/FM Listed Stallion Engine. Suction and Discharge Pressure Gauges are included.</t>
  </si>
  <si>
    <t>LIFECO-UK-UL/FM Approved End Suction (GME 300-26 EM) Engine Driven Skid Pump 300 GPM @ 8 Bar Coupled with UL/FM Listed Stallion Engine. Suction and Discharge Pressure Gauges are included.</t>
  </si>
  <si>
    <t>LIFECO-UK-UL/FM Approved End Suction (GME 300-26 EM) Engine Driven Skid Pump 300 GPM @ 8.97 Bar Coupled with UL/FM Listed Stallion Engine. Suction and Discharge Pressure Gauges are included.</t>
  </si>
  <si>
    <t>LIFECO-UK-UL/FM Approved End Suction (GME 400-42 EM-2G) Engine Driven Skid Pump 400 GPM @ 5.45 Bar Coupled with UL/FM Listed Stallion Engine. Suction and Discharge Pressure Gauges are included.</t>
  </si>
  <si>
    <t>LIFECO-UK-UL/FM Approved End Suction (GME 400-42 EM-2G) Engine Driven Skid Pump 400 GPM @ 6 Bar Coupled with UL/FM Listed Stallion Engine. Suction and Discharge Pressure Gauges are included.</t>
  </si>
  <si>
    <t>LIFECO-UK-UL/FM Approved End Suction (GME 400-42 EM-2G) Engine Driven Skid Pump 400 GPM @ 7 Bar Coupled with UL/FM Listed Stallion Engine. Suction and Discharge Pressure Gauges are included.</t>
  </si>
  <si>
    <t>LIFECO-UK-UL/FM Approved End Suction (GME 400-42 EM-2G) Engine Driven Skid Pump 400 GPM @ 8 Bar Coupled with UL/FM Listed Stallion Engine. Suction and Discharge Pressure Gauges are included.</t>
  </si>
  <si>
    <t>LIFECO-UK-UL/FM Approved End Suction (GME 400-42 EM-2G) Engine Driven Skid Pump 400 GPM @ 9 Bar Coupled with UL/FM Listed Stallion Engine. Suction and Discharge Pressure Gauges are included.</t>
  </si>
  <si>
    <t>LIFECO-UK-UL/FM Approved End Suction (GME 400-42 EM-2G) Engine Driven Skid Pump 400 GPM @ 9.72 Bar Coupled with UL/FM Listed Stallion Engine. Suction and Discharge Pressure Gauges are included.</t>
  </si>
  <si>
    <t>LIFECO-UK-UL/FM Approved End Suction (GME 400-31 EM-2G) Engine Driven Skid Pump 400 GPM @ 10 Bar Coupled with UL/FM Listed Stallion Engine. Suction and Discharge Pressure Gauges are included.</t>
  </si>
  <si>
    <t>LIFECO-UK-UL/FM Approved End Suction (GME 400-31 EM-2G) Engine Driven Skid Pump 400 GPM @ 11 Bar Coupled with UL/FM Listed Stallion Engine. Suction and Discharge Pressure Gauges are included.</t>
  </si>
  <si>
    <t>LIFECO-UK-UL/FM Approved End Suction (GME 400-31 EM-2G) Engine Driven Skid Pump 400 GPM @ 12 Bar Coupled with UL/FM Listed Stallion Engine. Suction and Discharge Pressure Gauges are included.</t>
  </si>
  <si>
    <t>LIFECO-UK-UL/FM Approved End Suction (GME 400-31 EM-2G) Engine Driven Skid Pump 400 GPM @ 13 Bar Coupled with UL/FM Listed Stallion Engine. Suction and Discharge Pressure Gauges are included.</t>
  </si>
  <si>
    <t>LIFECO-UK-UL/FM Approved End Suction (GME 400-31 EM-2G) Engine Driven Skid Pump 400 GPM @ 14 Bar Coupled with UL/FM Listed Stallion Engine. Suction and Discharge Pressure Gauges are included.</t>
  </si>
  <si>
    <t>LIFECO-UK-UL/FM Approved End Suction (GME 400-31 EM-2G) Engine Driven Skid Pump 400 GPM @ 15.03 Bar Coupled with UL/FM Listed Stallion Engine. Suction and Discharge Pressure Gauges are included.</t>
  </si>
  <si>
    <t>LIFECO-UK-UL/FM Approved End Suction (GME 450-42 EM-2G) Engine Driven Skid Pump 450 GPM @ 5.38 Bar Coupled with UL/FM Listed Stallion Engine. Suction and Discharge Pressure Gauges are included.</t>
  </si>
  <si>
    <t>LIFECO-UK-UL/FM Approved End Suction (GME 450-42 EM-2G) Engine Driven Skid Pump 450 GPM @ 6 Bar Coupled with UL/FM Listed Stallion Engine. Suction and Discharge Pressure Gauges are included.</t>
  </si>
  <si>
    <t>LIFECO-UK-UL/FM Approved End Suction (GME 450-42 EM-2G) Engine Driven Skid Pump 450 GPM @ 7 Bar Coupled with UL/FM Listed Stallion Engine. Suction and Discharge Pressure Gauges are included.</t>
  </si>
  <si>
    <t>LIFECO-UK-UL/FM Approved End Suction (GME 450-42 EM-2G) Engine Driven Skid Pump 450 GPM @ 8 Bar Coupled with UL/FM Listed Stallion Engine. Suction and Discharge Pressure Gauges are included.</t>
  </si>
  <si>
    <t>LIFECO-UK-UL/FM Approved End Suction (GME 450-42 EM-2G) Engine Driven Skid Pump 450 GPM @ 9 Bar Coupled with UL/FM Listed Stallion Engine. Suction and Discharge Pressure Gauges are included.</t>
  </si>
  <si>
    <t>LIFECO-UK-UL/FM Approved End Suction (GME 450-42 EM-2G) Engine Driven Skid Pump 450 GPM @ 9.45 Bar Coupled with UL/FM Listed Stallion Engine. Suction and Discharge Pressure Gauges are included.</t>
  </si>
  <si>
    <t>LIFECO-UK-UL/FM Approved End Suction (GME 450-31 EM-2G) Engine Driven Skid Pump 450 GPM @ 10 Bar Coupled with UL/FM Listed Stallion Engine. Suction and Discharge Pressure Gauges are included.</t>
  </si>
  <si>
    <t>LIFECO-UK-UL/FM Approved End Suction (GME 450-31 EM-2G) Engine Driven Skid Pump 450 GPM @ 11 Bar Coupled with UL/FM Listed Stallion Engine. Suction and Discharge Pressure Gauges are included.</t>
  </si>
  <si>
    <t>LIFECO-UK-UL/FM Approved End Suction (GME 450-31 EM-2G) Engine Driven Skid Pump 450 GPM @ 12 Bar Coupled with UL/FM Listed Stallion Engine. Suction and Discharge Pressure Gauges are included.</t>
  </si>
  <si>
    <t>LIFECO-UK-UL/FM Approved End Suction (GME 450-31 EM-2G) Engine Driven Skid Pump 450 GPM @ 13 Bar Coupled with UL/FM Listed Stallion Engine. Suction and Discharge Pressure Gauges are included.</t>
  </si>
  <si>
    <t>LIFECO-UK-UL/FM Approved End Suction (GME 450-31 EM-2G) Engine Driven Skid Pump 450 GPM @ 14 Bar Coupled with UL/FM Listed Stallion Engine. Suction and Discharge Pressure Gauges are included.</t>
  </si>
  <si>
    <t>LIFECO-UK-UL/FM Approved End Suction (GME 450-31 EM-2G) Engine Driven Skid Pump 450 GPM @ 14.96 Bar Coupled with UL/FM Listed Stallion Engine. Suction and Discharge Pressure Gauges are included.</t>
  </si>
  <si>
    <t>LIFECO-UK-UL/FM Approved End Suction (GME 500-25 EM-2G) Engine Driven Skid Pump 500 GPM @ 5.72 Bar Coupled with UL/FM Listed Stallion Engine. Suction and Discharge Pressure Gauges are included.</t>
  </si>
  <si>
    <t>LIFECO-UK-UL/FM Approved End Suction (GME 500-25 EM-2G) Engine Driven Skid Pump 500 GPM @ 6 Bar Coupled with UL/FM Listed Stallion Engine. Suction and Discharge Pressure Gauges are included.</t>
  </si>
  <si>
    <t>LIFECO-UK-UL/FM Approved End Suction (GME 500-25 EM-2G) Engine Driven Skid Pump 500 GPM @ 7 Bar Coupled with UL/FM Listed Stallion Engine. Suction and Discharge Pressure Gauges are included.</t>
  </si>
  <si>
    <t>LIFECO-UK-UL/FM Approved End Suction (GME 500-25 EM-2G) Engine Driven Skid Pump 500 GPM @ 8 Bar Coupled with UL/FM Listed Stallion Engine. Suction and Discharge Pressure Gauges are included.</t>
  </si>
  <si>
    <t>LIFECO-UK-UL/FM Approved End Suction (GME 500-25 EM-2G) Engine Driven Skid Pump 500 GPM @ 9.37 Bar Coupled with UL/FM Listed Stallion Engine. Suction and Discharge Pressure Gauges are included.</t>
  </si>
  <si>
    <t>LIFECO-UK-UL/FM Approved End Suction (GME 500-31 EM-2G) Engine Driven Skid Pump 500 GPM @ 10 Bar Coupled with UL/FM Listed Stallion Engine. Suction and Discharge Pressure Gauges are included.</t>
  </si>
  <si>
    <t>LIFECO-UK-UL/FM Approved End Suction (GME 500-31 EM-2G) Engine Driven Skid Pump 500 GPM @ 11 Bar Coupled with UL/FM Listed Stallion Engine. Suction and Discharge Pressure Gauges are included.</t>
  </si>
  <si>
    <t>LIFECO-UK-UL/FM Approved End Suction (GME 500-31 EM-2G) Engine Driven Skid Pump 500 GPM @ 12 Bar Coupled with UL/FM Listed Stallion Engine. Suction and Discharge Pressure Gauges are included.</t>
  </si>
  <si>
    <t>LIFECO-UK-UL/FM Approved End Suction (GME 500-31 EM-2G) Engine Driven Skid Pump 500 GPM @ 13 Bar Coupled with UL/FM Listed Stallion Engine. Suction and Discharge Pressure Gauges are included.</t>
  </si>
  <si>
    <t>LIFECO-UK-UL/FM Approved End Suction (GME 500-31 EM-2G) Engine Driven Skid Pump 500 GPM @ 14 Bar Coupled with UL/FM Listed Stallion Engine. Suction and Discharge Pressure Gauges are included.</t>
  </si>
  <si>
    <t>LIFECO-UK-UL/FM Approved End Suction (GME 500-31 EM-2G) Engine Driven Skid Pump 500 GPM @ 14.96 Bar Coupled with UL/FM Listed Stallion Engine. Suction and Discharge Pressure Gauges are included.</t>
  </si>
  <si>
    <t>LIFECO-UK-UL/FM Approved End Suction (GME 750-26 EM) Engine Driven Skid Pump 750 GPM @ 7.45 Bar Coupled with UL/FM Listed Stallion Engine. Suction and Discharge Pressure Gauges are included.</t>
  </si>
  <si>
    <t>LIFECO-UK-UL/FM Approved End Suction (GME 750-26 EM) Engine Driven Skid Pump 750 GPM @ 8 Bar Coupled with UL/FM Listed Stallion Engine. Suction and Discharge Pressure Gauges are included.</t>
  </si>
  <si>
    <t>LIFECO-UK-UL/FM Approved End Suction (GME 750-26 EM) Engine Driven Skid Pump 750 GPM @ 8.76 Bar Coupled with UL/FM Listed Stallion Engine. Suction and Discharge Pressure Gauges are included.</t>
  </si>
  <si>
    <t>LIFECO-UK-UL/FM Approved End Suction (GME 750-32 EM) Engine Driven Skid Pump 750 GPM @ 9 Bar Coupled with UL/FM Listed Stallion Engine. Suction and Discharge Pressure Gauges are included.</t>
  </si>
  <si>
    <t>LIFECO-UK-UL/FM Approved End Suction (GME 750-32 EM) Engine Driven Skid Pump 750 GPM @ 10 Bar Coupled with UL/FM Listed Stallion Engine. Suction and Discharge Pressure Gauges are included.</t>
  </si>
  <si>
    <t>LIFECO-UK-UL/FM Approved End Suction (GME 750-32 EM) Engine Driven Skid Pump 750 GPM @ 11 Bar Coupled with UL/FM Listed Stallion Engine. Suction and Discharge Pressure Gauges are included.</t>
  </si>
  <si>
    <t>LIFECO-UK-UL/FM Approved End Suction (GME 750-32 EM) Engine Driven Skid Pump 750 GPM @ 12 Bar Coupled with UL/FM Listed Stallion Engine. Suction and Discharge Pressure Gauges are included.</t>
  </si>
  <si>
    <t>LIFECO-UK-UL/FM Approved End Suction (GME 750-32 EM) Engine Driven Skid Pump 750 GPM @ 13 Bar Coupled with UL/FM Listed Stallion Engine. Suction and Discharge Pressure Gauges are included.</t>
  </si>
  <si>
    <t>LIFECO-UK-UL/FM Approved End Suction (GME 750-32 EM) Engine Driven Skid Pump 750 GPM @ 14.28 Bar Coupled with UL/FM Listed Stallion Engine. Suction and Discharge Pressure Gauges are included.</t>
  </si>
  <si>
    <t>LIFECO-UK-UL/FM Approved End Suction (GME 1000-20 EM-2G) Engine Driven Skid Pump 1000 GPM @ 4.14 Bar Coupled with UL/FM Listed Stallion Engine. Suction and Discharge Pressure Gauges are included.</t>
  </si>
  <si>
    <t>LIFECO-UK-UL/FM Approved End Suction (GME 1000-20 EM-2G) Engine Driven Skid Pump 1000 GPM @ 5 Bar Coupled with UL/FM Listed Stallion Engine. Suction and Discharge Pressure Gauges are included.</t>
  </si>
  <si>
    <t>LIFECO-UK-UL/FM Approved End Suction (GME 1000-20 EM-2G) Engine Driven Skid Pump 1000 GPM @ 5.38 Bar Coupled with UL/FM Listed Stallion Engine. Suction and Discharge Pressure Gauges are included.</t>
  </si>
  <si>
    <t>LIFECO-UK-UL/FM Approved End Suction (GME 1000-54 EM-2G) Engine Driven Skid Pump 1000 GPM @ 8.41 Bar Coupled with UL/FM Listed Stallion Engine. Suction and Discharge Pressure Gauges are included.</t>
  </si>
  <si>
    <t>LIFECO-UK-UL/FM Approved End Suction (GME 1000-54 EM-2G) Engine Driven Skid Pump 1000 GPM @ 9 Bar Coupled with UL/FM Listed Stallion Engine. Suction and Discharge Pressure Gauges are included.</t>
  </si>
  <si>
    <t>LIFECO-UK-UL/FM Approved End Suction (GME 1000-54 EM-2G) Engine Driven Skid Pump 1000 GPM @ 10 Bar Coupled with UL/FM Listed Stallion Engine. Suction and Discharge Pressure Gauges are included.</t>
  </si>
  <si>
    <t>LIFECO-UK-UL/FM Approved End Suction (GME 1000-54 EM-2G) Engine Driven Skid Pump 1000 GPM @ 11 Bar Coupled with UL/FM Listed Stallion Engine. Suction and Discharge Pressure Gauges are included.</t>
  </si>
  <si>
    <t>LIFECO-UK-UL/FM Approved End Suction (GME 1000-54 EM-2G) Engine Driven Skid Pump 1000 GPM @ 12 Bar Coupled with UL/FM Listed Stallion Engine. Suction and Discharge Pressure Gauges are included.</t>
  </si>
  <si>
    <t>LIFECO-UK-UL/FM Approved End Suction (GME 1000-54 EM-2G) Engine Driven Skid Pump 1000 GPM @ 13 Bar Coupled with UL/FM Listed Stallion Engine. Suction and Discharge Pressure Gauges are included.</t>
  </si>
  <si>
    <t>LIFECO-UK-UL/FM Approved End Suction (GME 1000-54 EM-2G) Engine Driven Skid Pump 1000 GPM @ 13.79 Bar Coupled with UL/FM Listed Stallion Engine. Suction and Discharge Pressure Gauges are included.</t>
  </si>
  <si>
    <t>LIFECO-UK-UL/FM Approved End Suction (GME 50-20 EH)  Electric Motor Driven Skid Pump 50 GPM @ 7.03 Bar 3500RPM Coupled with UL Listed ODP Motor. Suction and Discharge Pressure Gauges, and Casing Relief Valve are included.</t>
  </si>
  <si>
    <t>LIFECO-UK-UL/FM Approved End Suction (GME 50-20 EH)  Electric Motor Driven Skid Pump 50 GPM @ 7.5 Bar 3500RPM Coupled with UL Listed ODP Motor. Suction and Discharge Pressure Gauges, and Casing Relief Valve are included.</t>
  </si>
  <si>
    <t>LIFECO-UK-UL/FM Approved End Suction (GME 50-20 EH)  Electric Motor Driven Skid Pump 50 GPM @ 8 Bar 3500RPM Coupled with UL Listed ODP Motor. Suction and Discharge Pressure Gauges, and Casing Relief Valve are included.</t>
  </si>
  <si>
    <t>LIFECO-UK-UL/FM Approved End Suction (GME 50-20 EH)  Electric Motor Driven Skid Pump 50 GPM @ 8.9 Bar 3500RPM Coupled with UL Listed ODP Motor. Suction and Discharge Pressure Gauges, and Casing Relief Valve are included.</t>
  </si>
  <si>
    <t>LIFECO-UK-UL/FM Approved End Suction (GME 100-50 EH)  Electric Motor Driven Skid Pump 100 GPM @ 7.31 Bar 3500RPM Coupled with UL Listed ODP Motor. Suction and Discharge Pressure Gauges, and Casing Relief Valve are included.</t>
  </si>
  <si>
    <t>LIFECO-UK-UL/FM Approved End Suction (GME 100-50 EH)  Electric Motor Driven Skid Pump 100 GPM @ 8 Bar 3500RPM Coupled with UL Listed ODP Motor. Suction and Discharge Pressure Gauges, and Casing Relief Valve are included.</t>
  </si>
  <si>
    <t>LIFECO-UK-UL/FM Approved End Suction (GME 100-50 EH)  Electric Motor Driven Skid Pump 100 GPM @ 8.83 Bar 3500RPM Coupled with UL Listed ODP Motor. Suction and Discharge Pressure Gauges, and Casing Relief Valve are included.</t>
  </si>
  <si>
    <t>LIFECO-UK-UL/FM Approved End Suction (GME 150-20 EHA)  Electric Motor Driven Skid Pump 150 GPM @ 7.17 Bar 3500RPM Coupled with UL Listed ODP Motor. Suction and Discharge Pressure Gauges, and Casing Relief Valve are included.</t>
  </si>
  <si>
    <t>LIFECO-UK-UL/FM Approved End Suction (GME 150-20 EHA)  Electric Motor Driven Skid Pump 150 GPM @ 7.5 Bar 3500RPM Coupled with UL Listed ODP Motor. Suction and Discharge Pressure Gauges, and Casing Relief Valve are included.</t>
  </si>
  <si>
    <t>LIFECO-UK-UL/FM Approved End Suction (GME 150-20 EHA)  Electric Motor Driven Skid Pump 150 GPM @ 8 Bar 3500RPM Coupled with UL Listed ODP Motor. Suction and Discharge Pressure Gauges, and Casing Relief Valve are included.</t>
  </si>
  <si>
    <t>LIFECO-UK-UL/FM Approved End Suction (GME 150-20 EHA)  Electric Motor Driven Skid Pump 150 GPM @ 8.69 Bar 3500RPM Coupled with UL Listed ODP Motor. Suction and Discharge Pressure Gauges, and Casing Relief Valve are included.</t>
  </si>
  <si>
    <t>LIFECO-UK-UL/FM Approved End Suction (GME 200-20 EHA)  Electric Motor Driven Skid Pump 200 GPM @ 6.76 Bar 3500RPM Coupled with UL Listed ODP Motor. Suction and Discharge Pressure Gauges, and Casing Relief Valve are included.</t>
  </si>
  <si>
    <t>LIFECO-UK-UL/FM Approved End Suction (GME 200-20 EHA)  Electric Motor Driven Skid Pump 200 GPM @ 7 Bar 3500RPM Coupled with UL Listed ODP Motor. Suction and Discharge Pressure Gauges, and Casing Relief Valve are included.</t>
  </si>
  <si>
    <t>LIFECO-UK-UL/FM Approved End Suction (GME 200-20 EHA)  Electric Motor Driven Skid Pump 200 GPM @ 8 Bar 3500RPM Coupled with UL Listed ODP Motor. Suction and Discharge Pressure Gauges, and Casing Relief Valve are included.</t>
  </si>
  <si>
    <t>LIFECO-UK-UL/FM Approved End Suction (GME 200-20 EHA)  Electric Motor Driven Skid Pump 200 GPM @ 8.28 Bar 3500RPM Coupled with UL Listed ODP Motor. Suction and Discharge Pressure Gauges, and Casing Relief Valve are included.</t>
  </si>
  <si>
    <t>LIFECO-UK-UL/FM Approved End Suction (GME 250-20 EH)  Electric Motor Driven Skid Pump 250 GPM @ 7.24 Bar 3500RPM Coupled with UL Listed ODP Motor. Suction and Discharge Pressure Gauges, and Casing Relief Valve are included.</t>
  </si>
  <si>
    <t>LIFECO-UK-UL/FM Approved End Suction (GME 250-20 EH)  Electric Motor Driven Skid Pump 250 GPM @ 8 Bar 3500RPM Coupled with UL Listed ODP Motor. Suction and Discharge Pressure Gauges, and Casing Relief Valve are included.</t>
  </si>
  <si>
    <t>LIFECO-UK-UL/FM Approved End Suction (GME 250-20 EH)  Electric Motor Driven Skid Pump 250 GPM @ 8.55 Bar 3500RPM Coupled with UL Listed ODP Motor. Suction and Discharge Pressure Gauges, and Casing Relief Valve are included.</t>
  </si>
  <si>
    <t>LIFECO-UK-UL/FM Approved End Suction (GME 300-20 EH)  Electric Motor Driven Skid Pump 300 GPM @ 7.03 Bar 3500RPM Coupled with UL Listed ODP Motor. Suction and Discharge Pressure Gauges, and Casing Relief Valve are included.</t>
  </si>
  <si>
    <t>LIFECO-UK-UL/FM Approved End Suction (GME 300-20 EH)  Electric Motor Driven Skid Pump 300 GPM @ 7.5 Bar 3500RPM Coupled with UL Listed ODP Motor. Suction and Discharge Pressure Gauges, and Casing Relief Valve are included.</t>
  </si>
  <si>
    <t>LIFECO-UK-UL/FM Approved End Suction (GME 300-20 EH)  Electric Motor Driven Skid Pump 300 GPM @ 8 Bar 3500RPM Coupled with UL Listed ODP Motor. Suction and Discharge Pressure Gauges, and Casing Relief Valve are included.</t>
  </si>
  <si>
    <t>LIFECO-UK-UL/FM Approved End Suction (GME 300-20 EH)  Electric Motor Driven Skid Pump 300 GPM @ 8.48 Bar 3500RPM Coupled with UL Listed ODP Motor. Suction and Discharge Pressure Gauges, and Casing Relief Valve are included.</t>
  </si>
  <si>
    <t>LIFECO-UK-UL/FM Approved End Suction (GME 400-80 EH)  Electric Motor Driven Skid Pump 400 GPM @ 7.93 Bar 3500RPM Coupled with UL Listed ODP Motor. Suction and Discharge Pressure Gauges, and Casing Relief Valve are included.</t>
  </si>
  <si>
    <t>LIFECO-UK-UL/FM Approved End Suction (GME 400-80 EH)  Electric Motor Driven Skid Pump 400 GPM @ 8 Bar 3500RPM Coupled with UL Listed ODP Motor. Suction and Discharge Pressure Gauges, and Casing Relief Valve are included.</t>
  </si>
  <si>
    <t>LIFECO-UK-UL/FM Approved End Suction (GME 400-80 EH)  Electric Motor Driven Skid Pump 400 GPM @ 9 Bar 3500RPM Coupled with UL Listed ODP Motor. Suction and Discharge Pressure Gauges, and Casing Relief Valve are included.</t>
  </si>
  <si>
    <t>LIFECO-UK-UL/FM Approved End Suction (GME 400-80 EH)  Electric Motor Driven Skid Pump 400 GPM @ 10 Bar 3500RPM Coupled with UL Listed ODP Motor. Suction and Discharge Pressure Gauges, and Casing Relief Valve are included.</t>
  </si>
  <si>
    <t>LIFECO-UK-UL/FM Approved End Suction (GME 400-80 EH)  Electric Motor Driven Skid Pump 400 GPM @ 11 Bar 3500RPM Coupled with UL Listed ODP Motor. Suction and Discharge Pressure Gauges, and Casing Relief Valve are included.</t>
  </si>
  <si>
    <t>LIFECO-UK-UL/FM Approved End Suction (GME 400-80 EH)  Electric Motor Driven Skid Pump 400 GPM @ 12 Bar 3500RPM Coupled with UL Listed ODP Motor. Suction and Discharge Pressure Gauges, and Casing Relief Valve are included.</t>
  </si>
  <si>
    <t>LIFECO-UK-UL/FM Approved End Suction (GME 400-80 EH)  Electric Motor Driven Skid Pump 400 GPM @ 13.31 Bar 3500RPM Coupled with UL Listed ODP Motor. Suction and Discharge Pressure Gauges, and Casing Relief Valve are included.</t>
  </si>
  <si>
    <t>LIFECO-UK-UL/FM Approved End Suction (GME 450-80 EH)  Electric Motor Driven Skid Pump 450 GPM @ 7.65 Bar 3500RPM Coupled with UL Listed ODP Motor. Suction and Discharge Pressure Gauges, and Casing Relief Valve are included.</t>
  </si>
  <si>
    <t>LIFECO-UK-UL/FM Approved End Suction (GME 450-80 EH)  Electric Motor Driven Skid Pump 450 GPM @ 8 Bar 3500RPM Coupled with UL Listed ODP Motor. Suction and Discharge Pressure Gauges, and Casing Relief Valve are included.</t>
  </si>
  <si>
    <t>LIFECO-UK-UL/FM Approved End Suction (GME 450-80 EH)  Electric Motor Driven Skid Pump 450 GPM @ 9 Bar 3500RPM Coupled with UL Listed ODP Motor. Suction and Discharge Pressure Gauges, and Casing Relief Valve are included.</t>
  </si>
  <si>
    <t>LIFECO-UK-UL/FM Approved End Suction (GME 450-80 EH)  Electric Motor Driven Skid Pump 450 GPM @ 10 Bar 3500RPM Coupled with UL Listed ODP Motor. Suction and Discharge Pressure Gauges, and Casing Relief Valve are included.</t>
  </si>
  <si>
    <t>LIFECO-UK-UL/FM Approved End Suction (GME 450-80 EH)  Electric Motor Driven Skid Pump 450 GPM @ 11 Bar 3500RPM Coupled with UL Listed ODP Motor. Suction and Discharge Pressure Gauges, and Casing Relief Valve are included.</t>
  </si>
  <si>
    <t>LIFECO-UK-UL/FM Approved End Suction (GME 450-80 EH)  Electric Motor Driven Skid Pump 450 GPM @ 12 Bar 3500RPM Coupled with UL Listed ODP Motor. Suction and Discharge Pressure Gauges, and Casing Relief Valve are included.</t>
  </si>
  <si>
    <t>LIFECO-UK-UL/FM Approved End Suction (GME 450-80 EH)  Electric Motor Driven Skid Pump 450 GPM @ 13.1 Bar 3500RPM Coupled with UL Listed ODP Motor. Suction and Discharge Pressure Gauges, and Casing Relief Valve are included.</t>
  </si>
  <si>
    <t>LIFECO-UK-UL/FM Approved End Suction (GME 500-80 EH)  Electric Motor Driven Skid Pump 500 GPM @ 7.58 Bar 3500RPM Coupled with UL Listed ODP Motor. Suction and Discharge Pressure Gauges, and Casing Relief Valve are included.</t>
  </si>
  <si>
    <t>LIFECO-UK-UL/FM Approved End Suction (GME 500-80 EH)  Electric Motor Driven Skid Pump 500 GPM @ 8 Bar 3500RPM Coupled with UL Listed ODP Motor. Suction and Discharge Pressure Gauges, and Casing Relief Valve are included.</t>
  </si>
  <si>
    <t>LIFECO-UK-UL/FM Approved End Suction (GME 500-80 EH)  Electric Motor Driven Skid Pump 500 GPM @ 9 Bar 3500RPM Coupled with UL Listed ODP Motor. Suction and Discharge Pressure Gauges, and Casing Relief Valve are included.</t>
  </si>
  <si>
    <t>LIFECO-UK-UL/FM Approved End Suction (GME 500-80 EH)  Electric Motor Driven Skid Pump 500 GPM @ 10 Bar 3500RPM Coupled with UL Listed ODP Motor. Suction and Discharge Pressure Gauges, and Casing Relief Valve are included.</t>
  </si>
  <si>
    <t>LIFECO-UK-UL/FM Approved End Suction (GME 500-80 EH)  Electric Motor Driven Skid Pump 500 GPM @ 11 Bar 3500RPM Coupled with UL Listed ODP Motor. Suction and Discharge Pressure Gauges, and Casing Relief Valve are included.</t>
  </si>
  <si>
    <t>LIFECO-UK-UL/FM Approved End Suction (GME 500-80 EH)  Electric Motor Driven Skid Pump 500 GPM @ 12 Bar 3500RPM Coupled with UL Listed ODP Motor. Suction and Discharge Pressure Gauges, and Casing Relief Valve are included.</t>
  </si>
  <si>
    <t>LIFECO-UK-UL/FM Approved End Suction (GME 500-80 EH)  Electric Motor Driven Skid Pump 500 GPM @ 12.97 Bar 3500RPM Coupled with UL Listed ODP Motor. Suction and Discharge Pressure Gauges, and Casing Relief Valve are included.</t>
  </si>
  <si>
    <t>LIFECO-UK-UL/FM Approved End Suction (GME 750-20 EH-2G)  Electric Motor Driven Skid Pump 750 GPM @ 6.69 Bar 3500RPM Coupled with UL Listed ODP Motor. Suction and Discharge Pressure Gauges, and Casing Relief Valve are included.</t>
  </si>
  <si>
    <t>LIFECO-UK-UL/FM Approved End Suction (GME 750-20 EH-2G)  Electric Motor Driven Skid Pump 750 GPM @ 7 Bar 3500RPM Coupled with UL Listed ODP Motor. Suction and Discharge Pressure Gauges, and Casing Relief Valve are included.</t>
  </si>
  <si>
    <t>LIFECO-UK-UL/FM Approved End Suction (GME 750-20 EH-2G)  Electric Motor Driven Skid Pump 750 GPM @ 8.27 Bar 3500RPM Coupled with UL Listed ODP Motor. Suction and Discharge Pressure Gauges, and Casing Relief Valve are included.</t>
  </si>
  <si>
    <t>LIFECO-UK-UL/FM Approved End Suction (GME 750-20 EH-2G)  Electric Motor Driven Skid Pump 750 GPM @ 8.75 Bar 3600RPM Coupled with UL Listed ODP Motor. Suction and Discharge Pressure Gauges, and Casing Relief Valve are included.</t>
  </si>
  <si>
    <t>LIFECO-UK-UL/FM Approved End Suction (GME 750-26 EH-2G)  Electric Motor Driven Skid Pump 750 GPM @ 11.51 Bar 3500RPM Coupled with UL Listed ODP Motor. Suction and Discharge Pressure Gauges, and Casing Relief Valve are included.</t>
  </si>
  <si>
    <t>LIFECO-UK-UL/FM Approved End Suction (GME 750-26 EH-2G)  Electric Motor Driven Skid Pump 750 GPM @ 12 Bar 3500RPM Coupled with UL Listed ODP Motor. Suction and Discharge Pressure Gauges, and Casing Relief Valve are included.</t>
  </si>
  <si>
    <t>LIFECO-UK-UL/FM Approved End Suction (GME 750-26 EH-2G)  Electric Motor Driven Skid Pump 750 GPM @ 13 Bar 3500RPM Coupled with UL Listed ODP Motor. Suction and Discharge Pressure Gauges, and Casing Relief Valve are included.</t>
  </si>
  <si>
    <t>LIFECO-UK-UL/FM Approved End Suction (GME 750-26 EH-2G)  Electric Motor Driven Skid Pump 750 GPM @ 13.65 Bar 3500RPM Coupled with UL Listed ODP Motor. Suction and Discharge Pressure Gauges, and Casing Relief Valve are included.</t>
  </si>
  <si>
    <t>LIFECO-UK-UL/FM Approved End Suction (GME 750-26 EH-2G)  Electric Motor Driven Skid Pump 750 GPM @ 14 Bar 3600RPM Coupled with UL Listed ODP Motor. Suction and Discharge Pressure Gauges, and Casing Relief Valve are included.</t>
  </si>
  <si>
    <t>LIFECO-UK-UL/FM Approved End Suction (GME 750-26 EH-2G)  Electric Motor Driven Skid Pump 750 GPM @ 14.48 Bar 3600RPM Coupled with UL Listed ODP Motor. Suction and Discharge Pressure Gauges, and Casing Relief Valve are included.</t>
  </si>
  <si>
    <t>LIFECO-UK-UL/FM Approved End Suction (GME 1000-20 EH-2G)  Electric Motor Driven Skid Pump 1000 GPM @ 6.34 Bar 3500RPM Coupled with UL Listed ODP Motor. Suction and Discharge Pressure Gauges, and Casing Relief Valve are included.</t>
  </si>
  <si>
    <t>LIFECO-UK-UL/FM Approved End Suction (GME 1000-20 EH-2G)  Electric Motor Driven Skid Pump 1000 GPM @ 7 Bar 3500RPM Coupled with UL Listed ODP Motor. Suction and Discharge Pressure Gauges, and Casing Relief Valve are included.</t>
  </si>
  <si>
    <t>LIFECO-UK-UL/FM Approved End Suction (GME 1000-20 EH-2G)  Electric Motor Driven Skid Pump 1000 GPM @ 8 Bar 3500RPM Coupled with UL Listed ODP Motor. Suction and Discharge Pressure Gauges, and Casing Relief Valve are included.</t>
  </si>
  <si>
    <t>LIFECO-UK-UL/FM Approved End Suction (GME 1000-20 EH-2G)  Electric Motor Driven Skid Pump 1000 GPM @ 8.48 Bar 3600RPM Coupled with UL Listed ODP Motor. Suction and Discharge Pressure Gauges, and Casing Relief Valve are included.</t>
  </si>
  <si>
    <t>LIFECO-UK-UL/FM Approved End Suction (GME 1000-26 EH-2G)  Electric Motor Driven Skid Pump 1000 GPM @ 11.31 Bar 3500RPM Coupled with UL Listed ODP Motor. Suction and Discharge Pressure Gauges, and Casing Relief Valve are included.</t>
  </si>
  <si>
    <t>LIFECO-UK-UL/FM Approved End Suction (GME 1000-26 EH-2G)  Electric Motor Driven Skid Pump 1000 GPM @ 12 Bar 3500RPM Coupled with UL Listed ODP Motor. Suction and Discharge Pressure Gauges, and Casing Relief Valve are included.</t>
  </si>
  <si>
    <t>LIFECO-UK-UL/FM Approved End Suction (GME 1000-26 EH-2G)  Electric Motor Driven Skid Pump 1000 GPM @ 13 Bar 3500RPM Coupled with UL Listed ODP Motor. Suction and Discharge Pressure Gauges, and Casing Relief Valve are included.</t>
  </si>
  <si>
    <t>LIFECO-UK-UL/FM Approved End Suction (GME 1000-26 EH-2G)  Electric Motor Driven Skid Pump 1000 GPM @ 13.51 Bar 3500RPM Coupled with UL Listed ODP Motor. Suction and Discharge Pressure Gauges, and Casing Relief Valve are included.</t>
  </si>
  <si>
    <t>LIFECO-UK-UL/FM Approved End Suction (GME 1000-26 EH-2G)  Electric Motor Driven Skid Pump 1000 GPM @ 14 Bar 3600RPM Coupled with UL Listed ODP Motor. Suction and Discharge Pressure Gauges, and Casing Relief Valve are included.</t>
  </si>
  <si>
    <t>LIFECO-UK-UL/FM Approved End Suction (GME 1000-26 EH-2G)  Electric Motor Driven Skid Pump 1000 GPM @ 14.34 Bar 3600RPM Coupled with UL Listed ODP Motor. Suction and Discharge Pressure Gauges, and Casing Relief Valve are included.</t>
  </si>
  <si>
    <t>Control Panel Conventional 6 Zone without Battery  LIFECO-UK, Model Eagle 6</t>
  </si>
  <si>
    <t>Empty Cabinet for 6 Nos Sprinkler, Surface Type, Made of Full 1mm Galvanized Steel Red Painted, Without Sprinkler, Size (350x225x85mm), LIFECO-UK ,</t>
  </si>
  <si>
    <t>Empty Cabinet for 12 Nos Sprinkler, Surface Type, Made of Full 1mm Galvanized Steel Red Painted, Without Sprinkler, Size (350x225x85mm), LIFECO-UK ,</t>
  </si>
  <si>
    <t>Empty Cabinet for 24 Nos Sprinkler, Surface Type, Made of Full 1mm Galvanized Steel Red Painted, Without Sprinkler, Size (350x450x85mm), LIFECO-UK ,</t>
  </si>
  <si>
    <t>Empty Cabinet for 36 Nos Sprinkler, Surface Type, Made of Full 1mm Galvanized Steel Red Painted, Without Sprinkler, Size (350x675x85mm), LIFECO-UK ,</t>
  </si>
  <si>
    <t>LIFECO-UK Fire Pump Set, Electrical Motor and Diesel Engine Driven, Horizontal End Suction Type, Capacity 100 GPM @ 9 Bar with Jockey Pump, Common Controller DOL Starter and Standard Accessories, Excel Series, Standard Approved, LIFECO-UK,Model 100 EDJ-9</t>
  </si>
  <si>
    <t>LIFECO-UK Fire Pump Set, Electrical Motor and Diesel Engine Driven, Horizontal End Suction Type, Capacity 120 GPM @ 6 Bar with Jockey Pump, Common Controller DOL Starter and Standard Accessories, Excel Series, Standard Approved, LIFECO-UK,Model 120 EDJ-6</t>
  </si>
  <si>
    <t>LIFECO-UK Fire Pump Set, Electrical Motor and Diesel Engine Driven, Horizontal End Suction Type, Capacity 120 GPM @ 7 Bar with Jockey Pump, Common Controller DOL Starter and Standard Accessories, Excel Series, Standard Approved, LIFECO-UK,Model 120 EDJ-7</t>
  </si>
  <si>
    <t>LIFECO-UK Fire Pump Set, Electrical Motor and Diesel Engine Driven, Horizontal End Suction Type, Capacity 120 GPM @ 8 Bar with Jockey Pump, Common Controller DOL Starter and Standard Accessories, Excel Series, Standard Approved, LIFECO-UK,Model 120 EDJ-8</t>
  </si>
  <si>
    <t>LIFECO-UK Fire Pump Set, Electrical Motor and Diesel Engine Driven, Horizontal End Suction Type, Capacity 120 GPM @ 9 Bar with Jockey Pump, Common Controller DOL Starter and Standard Accessories, Excel Series, Standard Approved, LIFECO-UK,Model 120 EDJ-9</t>
  </si>
  <si>
    <t>LIFECO-UK Fire Pump Set, Electrical Motor and Diesel Engine Driven, Horizontal End Suction Type, Capacity 150 GPM @ 7 Bar with Jockey Pump, Common Controller DOL Starter and Standard Accessories, Excel Series, Standard Approved, LIFECO-UK,Model 150 EDJ-7</t>
  </si>
  <si>
    <t>LIFECO-UK Fire Pump Set, Electrical Motor and Diesel Engine Driven, Horizontal End Suction Type, Capacity 150 GPM @ 8 Bar with Jockey Pump, Common Controller DOL Starter and Standard Accessories, Excel Series, Standard Approved, LIFECO-UK,Model 150 EDJ-8</t>
  </si>
  <si>
    <t>LIFECO-UK Fire Pump Set, Electrical Motor and Diesel Engine Driven, Horizontal End Suction Type, Capacity 150 GPM @ 9 Bar with Jockey Pump, Common Controller DOL Starter and Standard Accessories, Excel Series, Standard Approved, LIFECO-UK,Model 150 EDJ-9</t>
  </si>
  <si>
    <t>LIFECO-UK Fire Pump Set, Electrical Motor and Diesel Engine Driven, Horizontal End Suction Type, Capacity 200 GPM @ 6 Bar with Jockey Pump, Common Controller DOL Starter and Standard Accessories, Excel Series, Standard Approved, LIFECO-UK,Model 200 EDJ-6</t>
  </si>
  <si>
    <t>LIFECO-UK Fire Pump Set, Electrical Motor and Diesel Engine Driven, Horizontal End Suction Type, Capacity 200 GPM @ 7 Bar with Jockey Pump, Common Controller DOL Starter and Standard Accessories, Excel Series, Standard Approved, LIFECO-UK,Model 200 EDJ-7</t>
  </si>
  <si>
    <t>LIFECO-UK Fire Pump Set, Electrical Motor and Diesel Engine Driven, Horizontal End Suction Type, Capacity 200 GPM @ 8 Bar with Jockey Pump, Common Controller DOL Starter and Standard Accessories, Excel Series, Standard Approved, LIFECO-UK,Model 200 EDJ-8</t>
  </si>
  <si>
    <t>LIFECO-UK Fire Pump Set, Electrical Motor and Diesel Engine Driven, Horizontal End Suction Type, Capacity 200 GPM @ 9 Bar with Jockey Pump, Common Controller DOL Starter and Standard Accessories, Excel Series, Standard Approved, LIFECO-UK,Model 200 EDJ-9</t>
  </si>
  <si>
    <t>LIFECO-UK Fire Pump Set, Electrical Motor and Diesel Engine Driven, Horizontal End Suction Type, Capacity 200 GPM @ 10 Bar with Jockey Pump, Common Controller DOL Starter and Standard Accessories, Excel Series, Standard Approved, LIFECO-UK,Model 200 EDJ-10</t>
  </si>
  <si>
    <t>LIFECO-UK Fire Pump Set, Electrical Motor and Diesel Engine Driven, Horizontal End Suction Type, Capacity 250 GPM at 5 Bar  with Jockey Pump, Controller DOL and Standard Accessories Excel Series, Standard Approved, LIFECO-UK,Model 250 EDJ-5</t>
  </si>
  <si>
    <t>LIFECO-UK Fire Pump Set, Electrical Motor and Diesel Engine Driven, Horizontal End Suction Type, Capacity 250 GPM at 6 Bar  with Jockey Pump, Controller DOL and Standard Accessories Excel Series, Standard Approved, LIFECO-UK,Model 250 EDJ-6</t>
  </si>
  <si>
    <t>LIFECO-UK Fire Pump Set, Electrical Motor and Diesel Engine Driven, Horizontal End Suction Type, Capacity 250 GPM at 7 Bar  with Jockey Pump, Controller DOL and Standard Accessories Excel Series, Standard Approved, LIFECO-UK,Model 250 EDJ-7</t>
  </si>
  <si>
    <t>LIFECO-UK Fire Pump Set, Electrical Motor and Diesel Engine Driven, Horizontal End Suction Type, Capacity 250 GPM at 7 Bar  with Jockey Pump and 24 Litre Pressure Tank, Controller DOL and Standard Accessories Excel Series, Standard Approved, LIFECO-UK,Model 250 EDJPT-7</t>
  </si>
  <si>
    <t>LIFECO-UK Fire Pump Set, Electrical Motor and Diesel Engine Driven, Horizontal End Suction Type, Capacity 250 GPM @ 8 Bar with Jockey Pump, Common Controller DOL Starter and Standard Accessories, Excel Series, Standard Approved, LIFECO-UK,Model 250 EDJ-8</t>
  </si>
  <si>
    <t>LIFECO-UK Fire Pump Set, Electrical Motor and Diesel Engine Driven, Horizontal End Suction Type, Capacity 250 GPM @ 9 Bar with Jockey Pump, Common Controller DOL Starter and Standard Accessories, Excel Series, Standard Approved, LIFECO-UK,Model 250 EDJ-9</t>
  </si>
  <si>
    <t>LIFECO-UK Fire Pump Set, Electrical Motor and Diesel Engine Driven, Horizontal End Suction Type, Capacity 250 GPM @ 10 Bar with Jockey Pump, Common Controller DOL Starter and Standard Accessories, Excel Series, Standard Approved, LIFECO-UK,Model 250 EDJ-10</t>
  </si>
  <si>
    <t>LIFECO-UK Fire Pump Set, Electrical Motor and Diesel Engine Driven, Horizontal End Suction Type, Capacity 300 GPM @ 6 Bar with Jockey Pump, Common Controller DOL Starter and Standard Accessories, Excel Series, Standard Approved, LIFECO-UK,Model 300 EDJ-6</t>
  </si>
  <si>
    <t>LIFECO-UK Fire Pump Set, Electrical Motor and Diesel Engine Driven, Horizontal End Suction Type, Capacity 300 GPM @ 7 Bar with Jockey Pump, Common Controller DOL Starter and Standard Accessories, Excel Series, Standard Approved, LIFECO-UK,Model 300 EDJ-7</t>
  </si>
  <si>
    <t>LIFECO-UK Fire Pump Set, Electrical Motor and Diesel Engine Driven, Horizontal End Suction Type, Capacity 300 GPM @ 8 Bar with Jockey Pump, Common Controller DOL Starter and Standard Accessories, Excel Series, Standard Approved, LIFECO-UK,Model 300 EDJ-8</t>
  </si>
  <si>
    <t>LIFECO-UK Fire Pump Set, Electrical Motor and Diesel Engine Driven, Horizontal End Suction Type, Capacity 300 GPM @ 9 Bar with Jockey Pump, Common Controller DOL Starter and Standard Accessories, Excel Series, Standard Approved, LIFECO-UK,Model 300 EDJ-9</t>
  </si>
  <si>
    <t>LIFECO-UK Fire Pump Set, Electrical Motor and Diesel Engine Driven, Horizontal End Suction Type, Capacity 300 GPM @ 10 Bar with Jockey Pump, Common Controller DOL Starter and Standard Accessories, Excel Series, Standard Approved, LIFECO-UK,Model 300 EDJ-10</t>
  </si>
  <si>
    <t>LIFECO-UK Fire Pump Set, Electrical Motor and Diesel Engine Driven, Horizontal End Suction Type, Capacity 350 GPM @ 6 Bar with Jockey Pump, Common Controller DOL Starter and Standard Accessories, Excel Series, Standard Approved, LIFECO-UK,Model 350 EDJ-6</t>
  </si>
  <si>
    <t>LIFECO-UK Fire Pump Set, Electrical Motor and Diesel Engine Driven, Horizontal End Suction Type, Capacity 350 GPM @ 7 Bar with Jockey Pump, Common Controller DOL Starter and Standard Accessories, Excel Series, Standard Approved, LIFECO-UK,Model 350 EDJ-7</t>
  </si>
  <si>
    <t>LIFECO-UK Fire Pump Set, Electrical Motor and Diesel Engine Driven, Horizontal End Suction Type, Capacity 350 GPM @ 8 Bar with Jockey Pump, Common Controller DOL Starter and Standard Accessories, Excel Series, Standard Approved, LIFECO-UK,Model 350 EDJ-8</t>
  </si>
  <si>
    <t>LIFECO-UK Fire Pump Set, Electrical Motor and Diesel Engine Driven, Horizontal End Suction Type, Capacity 350 GPM @ 9 Bar with Jockey Pump, Common Controller DOL Starter and Standard Accessories, Excel Series, Standard Approved, LIFECO-UK,Model 350 EDJ-9</t>
  </si>
  <si>
    <t>LIFECO-UK Fire Pump Set, Electrical Motor and Diesel Engine Driven, Horizontal End Suction Type, Capacity 350 GPM @ 10 Bar with Jockey Pump, Common Controller DOL Starter and Standard Accessories, Excel Series, Standard Approved, LIFECO-UK,Model 350 EDJ-10</t>
  </si>
  <si>
    <t>LIFECO-UK Fire Pump Set, Electrical Motor and Diesel Engine Driven, Horizontal End Suction Type, Capacity 400 GPM @ 6 Bar with Jockey Pump, Common Controller DOL Starter and Standard Accessories, Excel Series, Standard Approved, LIFECO-UK,Model 400 EDJ-6</t>
  </si>
  <si>
    <t>LIFECO-UK Fire Pump Set, Electrical Motor and Diesel Engine Driven, Horizontal End Suction Type, Capacity 400 GPM @ 7 Bar with Jockey Pump, Common Controller DOL Starter and Standard Accessories, Excel Series, Standard Approved, LIFECO-UK,Model 400 EDJ-7</t>
  </si>
  <si>
    <t>LIFECO-UK Fire Pump Set, Electrical Motor and Diesel Engine Driven, Horizontal End Suction Type, Capacity 400 GPM @ 8 Bar with Jockey Pump, Common Controller DOL Starter and Standard Accessories, Excel Series, Standard Approved, LIFECO-UK,Model 400 EDJ-8</t>
  </si>
  <si>
    <t>LIFECO-UK Fire Pump Set, Electrical Motor and Diesel Engine Driven, Horizontal End Suction Type, Capacity 400 GPM @ 9 Bar with Jockey Pump, Common Controller DOL Starter and Standard Accessories, Excel Series, Standard Approved, LIFECO-UK,Model 400 EDJ-9</t>
  </si>
  <si>
    <t>LIFECO-UK Fire Pump Set, Electrical Motor and Diesel Engine Driven, Horizontal End Suction Type, Capacity 400 GPM @ 10 Bar with Jockey Pump, Common Controller DOL Starter and Standard Accessories, Excel Series, Standard Approved, LIFECO-UK,Model 400 EDJ-10</t>
  </si>
  <si>
    <t>LIFECO-UK Fire Pump Set, Electrical Motor and Diesel Engine Driven, Horizontal End Suction Type, Capacity 500 GPM @ 6 Bar with Jockey Pump, Common Controller DOL Starter and Standard Accessories, Excel Series, Standard Approved, LIFECO-UK,Model 500 EDJ-6</t>
  </si>
  <si>
    <t>LIFECO-UK Fire Pump Set, Diesel Engine Driven, Horizontal End Suction Type, Capacity 500 GPM at 6 Bar with Jockey Pump, 100Liter Pressure Tank and Standard Accessories c/w DOL Controller Excel Series, Standard Approved, LIFECO-UK,Model 500 DJPT-6</t>
  </si>
  <si>
    <t>LIFECO-UK Fire Pump Set, Electrical Motor and Diesel Engine Driven, Horizontal End Suction Type, Capacity 500 GPM @ 7 Bar with Jockey Pump, Common Controller DOL Starter and Standard Accessories, Excel Series, Standard Approved, LIFECO-UK,Model 500 EDJ-7</t>
  </si>
  <si>
    <t>LIFECO-UK Fire Pump Set, Electrical Motor Driven, Horizontal End Suction Type, Capacity 500 GPM @ 7 Bar with Jockey Pump, Common Controller DOL Starter and Standard Accessories, Excel Series, Standard Approved, LIFECO-UK,Model 500 EJ-7</t>
  </si>
  <si>
    <t>LIFECO-UK Fire Pump Set, Electrical Motor and Diesel Engine Driven, Horizontal End Suction Type, Capacity 500 GPM @ 8 Bar with Jockey Pump, Common Controller DOL Starter and Standard Accessories, Excel Series, Standard Approved, LIFECO-UK,Model 500 EDJ-8</t>
  </si>
  <si>
    <t>LIFECO-UK Fire Pump Set, Electrical Motor Driven, Horizontal End Suction Type, Capacity 500 GPM @ 8 Bar with Jockey Pump, Common Controller DOL Starter and Standard Accessories, Excel Series, Standard Approved, LIFECO-UK,Model 500 EJ-8</t>
  </si>
  <si>
    <t>LIFECO-UK Fire Pump Set, Diesel Engine Driven, Horizontal End Suction Type, Capacity 500 GPM @ 8 Bar with Jockey Pump, Common Controller DOL Starter and Standard Accessories, Excel Series, Standard Approved, LIFECO-UK,Model 500 DJ-8</t>
  </si>
  <si>
    <t>LIFECO-UK Fire Pump Set, Electrical Motor and Diesel Engine Driven, Horizontal End Suction Type, Capacity 500 GPM @ 9 Bar with Jockey Pump, Common Controller DOL Starter and Standard Accessories, Excel Series, Standard Approved, LIFECO-UK,Model 500 EDJ-9</t>
  </si>
  <si>
    <t>LIFECO-UK Fire Pump Set, Electrical Motor and Diesel Engine Driven, Horizontal End Suction Type, Capacity 500 GPM @ 10 Bar with Jockey Pump, Common Controller (Electric-Star Delta &amp; Jockey-DOL Starter) and Standard Accessories, Excel Series, Standard Approved, LIFECO-UK,Model 500 EDJ-10</t>
  </si>
  <si>
    <t>LIFECO-UK Fire Pump Set, Electrical Motor and Diesel Engine Driven, Horizontal End Suction Type, Capacity 500 GPM @ 11 Bar with Jockey Pump, Common Controller (Electric-Star Delta &amp; Jockey-DOL Starter) and Standard Accessories, Excel Series, Standard Approved, LIFECO-UK,Model 500 EDJ-11</t>
  </si>
  <si>
    <t>LIFECO-UK Fire Pump Set, Electrical Motor and Diesel Engine Driven, Horizontal End Suction Type, Capacity 500 GPM @ 12 Bar with Jockey Pump, Common Controller (Electric-Star Delta &amp; Jockey-DOL Starter) and Standard Accessories, Excel Series, Standard Approved, LIFECO-UK,Model 500 EDJ-12</t>
  </si>
  <si>
    <t>LIFECO-UK Fire Pump Set, Electrical Motor and Diesel Engine Driven, Horizontal End Suction Type, Capacity 500 GPM @ 13 Bar with Jockey Pump, Common Controller (Electric-Star Delta &amp; Jockey-DOL Starter) and Standard Accessories, Excel Series, Standard Approved, LIFECO-UK,Model 500 EDJ-13</t>
  </si>
  <si>
    <t>LIFECO-UK Fire Pump Set, Electrical Motor and Diesel Engine Driven, Horizontal End Suction Type, Capacity 750 GPM @ 7 Bar with Jockey Pump, Common Controller (Electric-Star Delta &amp; Jockey-DOL Starter) and Standard Accessories, Excel Series, Standard Approved, LIFECO-UK,Model 750 EDJ-7</t>
  </si>
  <si>
    <t>LIFECO-UK Fire Pump Set, Electrical Motor Driven, Horizontal End Suction Type, Capacity 750 GPM @ 7 Bar with Jockey Pump, Common Controller (Electric-Star Delta &amp; Jockey-DOL Starter) and Standard Accessories, Excel Series, Standard Approved, LIFECO-UK,Model 750 EJ-7</t>
  </si>
  <si>
    <t>LIFECO-UK Fire Pump Set, Diesel Engine Driven, Horizontal End Suction Type, Capacity 750 GPM @ 7 Bar with Jockey Pump, Common Controller DOL Starter and Standard Accessories, Excel Series, Standard Approved, LIFECO-UK,Model 750 DJ-7</t>
  </si>
  <si>
    <t>LIFECO-UK Fire Pump Set, Electrical Motor and Diesel Engine Driven, Horizontal End Suction Type, Capacity 750 GPM @ 8 Bar with Jockey Pump, Common Controller (Electric-Star Delta &amp; Jockey-DOL Starter) and Standard Accessories, Excel Series, Standard Approved, LIFECO-UK,Model 750 EDJ-8</t>
  </si>
  <si>
    <t>LIFECO-UK Fire Pump Set, Diesel Engine Driven, Horizontal End Suction Type, Capacity 750 GPM @ 8 Bar with Jockey Pump, Common Controller DOL Starter and Standard Accessories, Excel Series, Standard Approved, LIFECO-UK,Model 750 DJ-8</t>
  </si>
  <si>
    <t>LIFECO-UK Fire Pump Set, Electrical Motor and Diesel Engine Driven, Horizontal End Suction Type, Capacity 750 GPM @ 9 Bar with Jockey Pump, Common Controller (Electric-Star Delta &amp; Jockey-DOL Starter) and Standard Accessories, Excel Series, Standard Approved, LIFECO-UK,Model 750 EDJ-9</t>
  </si>
  <si>
    <t>LIFECO-UK Fire Pump Set, Electrical Motor and Diesel Engine Driven, Horizontal End Suction Type, Capacity 750 GPM @ 10 Bar with Jockey Pump, Common Controller (Electric-Star Delta &amp; Jockey-DOL Starter) and Standard Accessories, Excel Series, Standard Approved, LIFECO-UK,Model 750 EDJ-10</t>
  </si>
  <si>
    <t>LIFECO-UK Fire Pump Set, Diesel Engine Driven, Horizontal End Suction Type, Capacity 750 GPM at 10 Bar  with Jockey Pump with Controller and Standard Accessories Excel Series, Standard Approved, LIFECO-UK,Model 750 DJ-10</t>
  </si>
  <si>
    <t>LIFECO-UK Fire Pump Set, Electrical Motor Driven, Horizontal End Suction Type, Capacity 750 GPM at 10 Bar  with Jockey Pump, Controller Star Delta and Standard Accessories Excel Series, Standard Approved, LIFECO-UK,Model 750 EJ-10</t>
  </si>
  <si>
    <t>LIFECO-UK Fire Pump Set, Electrical Motor and Diesel Engine Driven, Horizontal End Suction Type, Capacity 750 GPM @ 11 Bar with Jockey Pump, Common Controller (Electric-Star Delta &amp; Jockey-DOL Starter) and Standard Accessories, Excel Series, Standard Approved, LIFECO-UK,Model 750 EDJ-11</t>
  </si>
  <si>
    <t>LIFECO-UK Fire Pump Set, Electrical Motor and Diesel Engine Driven, Horizontal End Suction Type, Capacity 750 GPM @ 12 Bar with Jockey Pump, Common Controller (Electric-Star Delta &amp; Jockey-DOL Starter) and Standard Accessories, Excel Series, Standard Approved, LIFECO-UK,Model 750 EDJ-12</t>
  </si>
  <si>
    <t>LIFECO-UK Fire Pump Set, Electrical Motor and Diesel Engine Driven, Horizontal End Suction Type, Capacity 750 GPM @ 13 Bar with Jockey Pump, Common Controller (Electric-Star Delta &amp; Jockey-DOL Starter) and Standard Accessories, Excel Series, Standard Approved, LIFECO-UK,Model 750 EDJ-13</t>
  </si>
  <si>
    <t>LIFECO-UK Fire Pump Set, Electrical Motor and Diesel Engine Driven, Horizontal End Suction Type, Capacity 1000 GPM @ 7 Bar with Jockey Pump, Common Controller (Electric-Star Delta &amp; Jockey-DOL Starter) and Standard Accessories, Excel Series, Standard Approved, LIFECO-UK,Model 1000 EDJ-7</t>
  </si>
  <si>
    <t>LIFECO-UK Fire Pump Set, Electrical Motor and Diesel Engine Driven, Horizontal End Suction Type, Capacity 1000 GPM @ 8 Bar with Jockey Pump, Common Controller (Electric-Star Delta &amp; Jockey-DOL Starter) and Standard Accessories, Excel Series, Standard Approved, LIFECO-UK,Model 1000 EDJ-8</t>
  </si>
  <si>
    <t>LIFECO-UK Fire Pump Set, Electrical Motor and Diesel Engine Driven, Horizontal End Suction Type, Capacity 1000 GPM @ 9 Bar with Jockey Pump, Common Controller (Electric-Star Delta &amp; Jockey-DOL Starter) and Standard Accessories, Excel Series, Standard Approved, LIFECO-UK,Model 1000 EDJ-9</t>
  </si>
  <si>
    <t>LIFECO-UK Fire Pump Set, Electrical Motor and Diesel Engine Driven, Horizontal End Suction Type, Capacity 1000 GPM @ 10 Bar with Jockey Pump, Common Controller (Electric-Star Delta &amp; Jockey-DOL Starter) and Standard Accessories, Excel Series, Standard Approved, LIFECO-UK,Model 1000 EDJ-10</t>
  </si>
  <si>
    <t>LIFECO-UK Fire Pump Set, Electrical Motor and Diesel Engine Driven, Horizontal End Suction Type, Capacity 1000 GPM @ 11 Bar with Jockey Pump, Common Controller (Electric-Star Delta &amp; Jockey-DOL Starter) and Standard Accessories, Excel Series, Standard Approved, LIFECO-UK,Model 1000 EDJ-11</t>
  </si>
  <si>
    <t>LIFECO-UK Fire Pump Set, Electrical Motor and Diesel Engine Driven, Horizontal End Suction Type, Capacity 1000 GPM @ 12 Bar with Jockey Pump, Common Controller (Electric-Star Delta &amp; Jockey-DOL Starter) and Standard Accessories, Excel Series, Standard Approved, LIFECO-UK,Model 1000 EDJ-12</t>
  </si>
  <si>
    <t>LIFECO-UK Fire Pump Set, Electrical Motor and Diesel Engine Driven, Horizontal End Suction Type, Capacity 1000 GPM @ 13 Bar with Jockey Pump, Common Controller (Electric-Star Delta &amp; Jockey-DOL Starter) and Standard Accessories, Excel Series, Standard Approved, LIFECO-UK,Model 1000 EDJ-13</t>
  </si>
  <si>
    <t>LIFECO-UK Fire Pump Set, Electrical Motor and Diesel Engine Driven, Horizontal End Suction Type, Capacity 1250 GPM @ 7 Bar with Jockey Pump, Common Controller (Electric-Star Delta &amp; Jockey-DOL Starter) and Standard Accessories, Excel Series, Standard Approved, LIFECO-UK,Model 1250 EDJ-7</t>
  </si>
  <si>
    <t>LIFECO-UK Fire Pump Set, Electrical Motor and Diesel Engine Driven, Horizontal End Suction Type, Capacity 1250 GPM @ 8 Bar with Jockey Pump, Common Controller (Electric-Star Delta &amp; Jockey-DOL Starter) and Standard Accessories, Excel Series, Standard Approved, LIFECO-UK,Model 1250 EDJ-8</t>
  </si>
  <si>
    <t>LIFECO-UK Fire Pump Set, Electrical Motor and Diesel Engine Driven, Horizontal End Suction Type, Capacity 1250 GPM @ 9 Bar with Jockey Pump, Common Controller (Electric-Star Delta &amp; Jockey-DOL Starter) and Standard Accessories, Excel Series, Standard Approved, LIFECO-UK,Model 1250 EDJ-9</t>
  </si>
  <si>
    <t>LIFECO-UK Fire Pump Set, Electrical Motor and Diesel Engine Driven, Horizontal End Suction Type, Capacity 1250 GPM @ 10 Bar with Jockey Pump, Common Controller (Electric-Star Delta &amp; Jockey-DOL Starter) and Standard Accessories, Excel Series, Standard Approved, LIFECO-UK,Model 1250 EDJ-10</t>
  </si>
  <si>
    <t>LIFECO-UK Fire Pump Set, Electrical Motor and Diesel Engine Driven, Horizontal End Suction Type, Capacity 1250 GPM @ 11 Bar with Jockey Pump, Common Controller (Electric-Star Delta &amp; Jockey-DOL Starter) and Standard Accessories, Excel Series, Standard Approved, LIFECO-UK,Model 1250 EDJ-11</t>
  </si>
  <si>
    <t>LIFECO-UK Fire Pump Set, Electrical Motor and Diesel Engine Driven, Horizontal End Suction Type, Capacity 1250 GPM @ 12 Bar with Jockey Pump, Common Controller (Electric-Star Delta &amp; Jockey-DOL Starter) and Standard Accessories, Excel Series, Standard Approved, LIFECO-UK,Model 1250 EDJ-12</t>
  </si>
  <si>
    <t>LIFECO-UK Fire Pump Set, Electrical Motor and Diesel Engine Driven, Horizontal End Suction Type, Capacity 1500 GPM @ 7 Bar with Jockey Pump, Common Controller (Electric-Star Delta &amp; Jockey-DOL Starter) and Standard Accessories, Excel Series, Standard Approved, LIFECO-UK,Model 1500 EDJ-7</t>
  </si>
  <si>
    <t>LIFECO-UK Fire Pump Set, Electrical Motor and Diesel Engine Driven, Horizontal End Suction Type, Capacity 1500 GPM @ 8 Bar with Jockey Pump, Common Controller (Electric-Star Delta &amp; Jockey-DOL Starter) and Standard Accessories, Excel Series, Standard Approved, LIFECO-UK,Model 1500 EDJ-8</t>
  </si>
  <si>
    <t>LIFECO-UK Fire Pump Set, Electrical Motor and Diesel Engine Driven, Horizontal End Suction Type, Capacity 1500 GPM @ 9 Bar with Jockey Pump, Common Controller (Electric-Star Delta &amp; Jockey-DOL Starter) and Standard Accessories, Excel Series, Standard Approved, LIFECO-UK,Model 1500 EDJ-9</t>
  </si>
  <si>
    <t>LIFECO-UK Fire Pump Set, Electrical Motor and Diesel Engine Driven, Horizontal End Suction Type, Capacity 1500 GPM @ 10 Bar with Jockey Pump, Common Controller (Electric-Star Delta &amp; Jockey-DOL Starter) and Standard Accessories, Excel Series, Standard Approved, LIFECO-UK,Model 1500 EDJ-10</t>
  </si>
  <si>
    <t xml:space="preserve">Valve Landing Oblique Type 2.5" Size, Brass, Red Painted. Threaded Inlet and Instantaneous Coupling Outlet, with Hand Wheel, Plastic Cap and Chain, Standard approval, LIFECO-UK,Model LDR 097 </t>
  </si>
  <si>
    <t>Valve Landing Oblique Type 2.5" Size. Brass, Red Painted. Flanged Inlet and Instantaneous Coupling Outlet, with Handwheel, Plastic Cap and Chain, Standard approval, LIFECO-UK,Model LDR 098</t>
  </si>
  <si>
    <t>Valve Landing Straight Through 2.5" Size, Brass, Red Painted, Threaded Inlet and Instantaneous Coupling Outlet, with Handwheel, Plastic Cap and Chain, LIFECO-UK,Model LDR107</t>
  </si>
  <si>
    <t>Valve Landing Straight Through 2.5" Size, Brass, Red Painted, Flanged Inlet and Instantaneous Coupling Outlet, with Handwheel, Plastic Cap and Chain, LIFECO-UK,Model LDR108</t>
  </si>
  <si>
    <t>Valve Pressure Regulating 'E' Type 2.5" Size, Brass, Red Painted, Flanged End, with Handwheel, Plastic Cap and Chain, LIFECO-UK,Model LWR 120</t>
  </si>
  <si>
    <t>Valve Pressure Regulating 'E' Type 2.5" Size, Brass, Red Painted, Screw Type, with Handwheel, Plastic Cap and Chain, Standard, LIFECO-UK,Model LWR 121</t>
  </si>
  <si>
    <t>Pressure Reducing Valve 2”(50 mm), Brass, WP inlet up to 20 Bar (290 psi), outlet between 1 to 4.5 bar(14.5 to 65 psi), inlet BSP, outlet BSP, LIFECO-UK,Model LF-PRV-2-BSP.</t>
  </si>
  <si>
    <t>Pressure Reducing Valve 2” (50 Mm), Brass, WP Inlet Up To 20 Bar (290 Psi), Outlet Between 1 To 4 Bar(14.5 To 58 Psi), Inlet NPT, Outlet NPT, LIFECO-UK,Model LF-PRV-2-NPT.</t>
  </si>
  <si>
    <t>Air Release Valve 1/2” NPT, Pressure Rating 200 psi, FM Approved,,Model SF-ARV-15</t>
  </si>
  <si>
    <t>Air Release Valve 3/4” NPT, Pressure Rating 200 psi, FM Approved,,Model SF-ARV-20</t>
  </si>
  <si>
    <t>Air Release Valve 1” NPT, Pressure Rating 200 psi, FM Approved,,Model SF-ARV-25</t>
  </si>
  <si>
    <t>Hose Reel Cabinet, Manual 1" x 30 M Long Rubber Hose with 1" Plastic Nozzle &amp; Ball  Valve, Surface Type, Made of Full 1mm Galvanized Steel Red Painted, Size (800x800x230mm), LIFECO-UK,Model LF300 RSD</t>
  </si>
  <si>
    <t>Hose Reel Cabinet, Automatic 1" x 30 M Long Rubber Hose with 1" Plastic Nozzle &amp; Ball  Valve, Surface Type, Made of Full 1mm Galvanized Steel Red Painted, Size (800x800x250mm), LIFECO-UK,Model LF300A RSD</t>
  </si>
  <si>
    <t>Hose Reel Cabinet, Manual 1" x 30 M Long Rubber Hose with 1" Plastic Nozzle &amp; Ball  Valve, Surface Type, Back Box 1mm Galvanized Steel Red Painted, FrameLess Door 1mm Stainless Steel Hairline Finish 304, Size (800x800x230mm), LIFECO-UK,Model LF300 RSSD</t>
  </si>
  <si>
    <t>Hose Reel Cabinet, Automatic 1" x 30 M Long Rubber Hose with 1" Plastic Nozzle &amp; Ball  Valve, Surface Type, Back Box 1mm Galvanized Steel Red Painted, FrameLess Door 1mm Stainless Steel Hairline Finish 304, Size (800x800x250mm), LIFECO-UK,Model LF300A RSSD</t>
  </si>
  <si>
    <t>Hose Reel Cabinet, Manual 1" x 30 M Long Rubber Hose with 1" Plastic Nozzle &amp; Ball  Valve, Surface Type, Made of Full 1mm Stainless Steel Hairline Finish 304, Size (800x800x230mm), LIFECO-UK,Model LF300 SSSD</t>
  </si>
  <si>
    <t>Hose Reel Cabinet, Automatic 1" x 30 M Long Rubber Hose with 1" Plastic Nozzle &amp; Ball  Valve, Surface Type, Made of Full 1mm Stainless Steel Hairline Finish 304, Size (800x800x250mm), LIFECO-UK,Model LF300A SSSD</t>
  </si>
  <si>
    <t>Hose Reel Cabinet, Manual 1" x 30 M Long Rubber Hose with 1" Plastic Nozzle &amp; Ball  Valve, Recessed Type, Made of Full 1mm Galvanized Steel Red Painted, Size (800x800x230mm), LIFECO-UK,Model LF300 RSD</t>
  </si>
  <si>
    <t>Hose Reel Cabinet, Automatic 1" x 30 M Long Rubber Hose with 1" Plastic Nozzle &amp; Ball  Valve, Recessed Type, Made of Full 1mm Galvanized Steel Red Painted, Size (800x800x250mm), LIFECO-UK,Model LF300A RSD</t>
  </si>
  <si>
    <t>Hose Reel Cabinet, Manual 1" x 30 M Long Rubber Hose with 1" Plastic Nozzle &amp; Ball  Valve, Recessed Type, Back Box 1mm Galvanized Steel Red Painted, Door &amp; Frame 1mm Stainless Steel Hairline Finish 304, Size (800x800x230mm), LIFECO-UK,Model LF300 RSSD</t>
  </si>
  <si>
    <t>Hose Reel Cabinet, Automatic 1" x 30 M Long Rubber Hose with 1" Plastic Nozzle &amp; Ball  Valve, Recessed Type, Back Box 1mm Galvanized Steel Red Painted, Door &amp; Frame 1mm Stainless Steel Hairline Finish 304, Size (800x800x250mm), LIFECO-UK,Model LF300A RSSD</t>
  </si>
  <si>
    <t>Hose Reel Cabinet, Manual 1" x 30 M Long Rubber Hose with 1" Plastic Nozzle &amp; Ball  Valve, Recessed Type, Made of Full 1mm Stainless Steel Hairline Finish 304, Size (800x800x230mm), LIFECO-UK,Model LF300 SSSD</t>
  </si>
  <si>
    <t>Hose Reel Cabinet, Automatic 1" x 30 M Long Rubber Hose with 1" Plastic Nozzle &amp; Ball  Valve, Recessed Type, Made of Full 1mm Stainless Steel Hairline Finish 304, Size (800x800x250mm), LIFECO-UK,Model LF300A SSSD</t>
  </si>
  <si>
    <t>Hose Reel Cabinet, Horizontal Double Compartments, Manual 1" x 30 M Long Rubber Hose with 1" Plastic Nozzle &amp; Ball Valve, Space for Fire Extinguisher, Surface Type, Made of Full 1mm Galvanized Steel Red Painted, Size (1050x800x230mm), LIFECO-UK,Model LF600 RSD</t>
  </si>
  <si>
    <t>Hose Reel Cabinet, Horizontal Double Compartments, Automatic 1" x 30 M Long Rubber Hose with 1" Plastic Nozzle &amp; Ball Valve, Space for Fire Extinguisher, Surface Type, Made of Full 1mm Galvanized Steel Red Painted, Size (1050x800x250mm), LIFECO-UK,Model LF600A RSD</t>
  </si>
  <si>
    <t>Hose Reel Cabinet, Horizontal Double Compartments, Manual 1" x 30 M Long Rubber Hose with 1" Plastic Nozzle &amp; Ball Valve, Space for Fire Extinguisher, Surface Type, Back Box 1mm Galvanized Steel Red Painted, Frameless Doors 1mm Stainless Steel Hairline Finish 304, Size (1050x800x230mm), LIFECO-UK,Model LF600 RSSD</t>
  </si>
  <si>
    <t>Hose Reel Cabinet, Horizontal Double Compartments, Automatic 1" x 30 M Long Rubber Hose with 1" Plastic Nozzle &amp; Ball Valve, Space for Fire Extinguisher, Surface Type, Back Box 1mm Galvanized Steel Red Painted, Frameless Doors 1mm Stainless Steel Hairline Finish 304, Size (1050x800x250mm), LIFECO-UK,Model LF600A RSSD</t>
  </si>
  <si>
    <t>Hose Reel Cabinet, Horizontal Double Compartments, Manual 1" x 30 M Long Rubber Hose with 1" Plastic Nozzle &amp; Ball Valve, Space for Fire Extinguisher, Surface Type, Made of Full 1mm Stainless Steel Hairline Finish 304, Size (1050x800x230mm), LIFECO-UK,Model LF600 SSSD</t>
  </si>
  <si>
    <t>Hose Reel Cabinet, Horizontal Double Compartments, Automatic 1" x 30 M Long Rubber Hose with 1" Plastic Nozzle &amp; Ball Valve, Space for Fire Extinguisher, Surface Type, Made of Full 1mm Stainless Steel Hairline Finish 304, Size (1050x800x250mm), LIFECO-UK,Model LF600A SSSD</t>
  </si>
  <si>
    <t>Hose Reel Cabinet, Horizontal Double Compartments, Manual 1" x 30 M Long Rubber Hose with 1" Plastic Nozzle &amp; Ball Valve, Space for Fire Extinguisher, Recessed Type, Made of Full 1mm Galvanized Steel Red Painted, Size (1050x800x230mm), LIFECO-UK,Model LF600 RSD</t>
  </si>
  <si>
    <t>Hose Reel Cabinet, Horizontal Double Compartments, Automatic 1" x 30 M Long Rubber Hose with 1" Plastic Nozzle &amp; Ball Valve, Space for Fire Extinguisher, Recessed Type, Made of Full 1mm Galvanized Steel Red Painted, Size (1050x800x250mm), LIFECO-UK,Model LF600A RSD</t>
  </si>
  <si>
    <t>Hose Reel Cabinet, Horizontal Double Compartments, Manual 1" x 30 M Long Rubber Hose with 1" Plastic Nozzle &amp; Ball Valve, Space for Fire Extinguisher, Recessed Type, Back Box 1mm Galvanized Steel Red Painted, Doors &amp; Frame 1mm Stainless Steel Hairline Finish 304, Size (1050x800x230mm), LIFECO-UK,Model LF600 RSSD</t>
  </si>
  <si>
    <t>Hose Reel Cabinet, Horizontal Double Compartments, Automatic 1" x 30 M Long Rubber Hose with 1" Plastic Nozzle &amp; Ball Valve, Space for Fire Extinguisher, Recessed Type, Back Box 1mm Galvanized Steel Red Painted, Doors &amp; Frame 1mm Stainless Steel Hairline Finish 304, Size (1050x800x250mm), LIFECO-UK,Model LF600A RSSD</t>
  </si>
  <si>
    <t>Hose Reel Cabinet, Horizontal Double Compartments, Manual 1" x 30 M Long Rubber Hose with 1" Plastic Nozzle &amp; Ball Valve, Space for Fire Extinguisher, Recessed Type, Made of Full 1mm Stainless Steel Hairline Finish 304, Size (1050x800x230mm), LIFECO-UK,Model LF600 SSSD</t>
  </si>
  <si>
    <t>Hose Reel Cabinet, Horizontal Double Compartments, Automatic 1" x 30 M Long Rubber Hose with 1" Plastic Nozzle &amp; Ball Valve, Space for Fire Extinguisher, Recessed Type, Made of Full 1mm Stainless Steel Hairline Finish 304, Size (1050x800x250mm), LIFECO-UK,Model LF600A SSSD</t>
  </si>
  <si>
    <t>Hose Reel Cabinet, 1 ½" x 30 M Long Synthetic Hose with 2.5" Nozzle &amp; Landing Valve, Surface Type, Made of Full 1mm Galvanized Steel Red Painted, Size (700x700x230mm), LIFECO-UK,Model LF4000 RSD</t>
  </si>
  <si>
    <t>Hose Reel Cabinet, 1 ½" x 30 M Long Synthetic Hose with 2.5" Nozzle &amp; Landing Valve, Surface Type, Back Box 1mm Galvanized Steel Red Painted, Frameless Door 1mm Stainless Steel Hairline Finish 304, Size (700x700x230mm), LIFECO-UK,Model LF4000 RSSD</t>
  </si>
  <si>
    <t>Hose Reel Cabinet, 1 ½" x 30 M Long Synthetic Hose with 2.5" Nozzle &amp; Landing Valve, Surface Type, Made of Full 1mm Stainless Steel Hairline Finish 304, Size (700x700x230mm), LIFECO-UK,Model LF4000 SSSD</t>
  </si>
  <si>
    <t>Hose Reel Cabinet, Horizontal Double Compartments, 1 ½" x 30 M Long Synthetic with 2.5" Nozzle &amp; Landing Valve, Space for Fire Extinguisher, Surface Type, Made of Full 1mm Galvanized Steel Red Painted, Size (950x700x230mm), LIFECO-UK,Model LF4200 RSD</t>
  </si>
  <si>
    <t>Hose Reel Cabinet, Horizontal Double Compartments, 1 ½" x 30 M Long Synthetic with 2.5" Nozzle &amp; Landing Valve, Space for Fire Extinguisher, Surface Type, Back Box 1mm Galvanized Steel Red Painted, Frameless Doors 1mm Stainless Steel Hairline Finish 304, Size (950x700x230mm), LIFECO-UK,Model LF4200 RSSD</t>
  </si>
  <si>
    <t>Hose Reel Cabinet, Horizontal Double Compartments, 1 ½" x 30 M Long Synthetic with 2.5" Nozzle &amp; Landing Valve, Space for Fire Extinguisher, Surface Type, Made of Full 1mm Stainless Steel Hairline Finish 304, Size (950x700x230mm), LIFECO-UK,Model LF4200 SSSD</t>
  </si>
  <si>
    <t>Hose Reel Cabinet, 1 ½" x 30 M Long Synthetic Hose with 2.5" Nozzle &amp; Landing Valve, Recessed Type, Made of Full 1mm Galvanized Steel Red Painted, Size (700x700x230mm), LIFECO-UK,Model LF4000 RSD</t>
  </si>
  <si>
    <t>Hose Reel Cabinet, 1 ½" x 30 M Long Synthetic Hose with 2.5" Nozzle &amp; Landing Valve, Recessed Type, Back Box 1mm Galvanized Steel Red Painted, Door &amp; Frame 1mm Stainless Steel Hairline Finish 304, Size (700x700x230mm), LIFECO-UK,Model LF4000 RSSD</t>
  </si>
  <si>
    <t>Hose Reel Cabinet, 1 ½" x 30 M Long Synthetic Hose with 2.5" Nozzle &amp; Landing Valve, Recessed Type, Made of Full 1mm Stainless Steel Hairline Finish 304, Size (700x700x230mm), LIFECO-UK,Model LF4000 SSSD</t>
  </si>
  <si>
    <t>Hose Reel Cabinet, Horizontal Double Compartments, 1 ½" x 30 M Long Synthetic with 2.5" Nozzle &amp; Landing Valve, Space for Fire Extinguisher, Recessed Type, Made of Full 1mm Galvanized Steel Red Painted, Size (950x700x230mm), LIFECO-UK,Model LF4200 RSD</t>
  </si>
  <si>
    <t>Hose Reel Cabinet, Horizontal Double Compartments, 1 ½" x 30 M Long Synthetic with 2.5" Nozzle &amp; Landing Valve, Space for Fire Extinguisher, Recessed Type, Back Box 1mm Galvanized Steel Red Painted, Doors &amp; Frame 1mm Stainless Steel Hairline Finish 304, Size (950x700x230mm), LIFECO-UK,Model LF4200 RSSD</t>
  </si>
  <si>
    <t>Hose Reel Cabinet, Horizontal Double Compartments, 1 ½" x 30 M Long Synthetic with 2.5" Nozzle &amp; Landing Valve, Space for Fire Extinguisher, Recessed Type, Made of Full 1mm Stainless Steel Hairline Finish 304, Size (950x700x230mm), LIFECO-UK,Model LF4200 SSSD</t>
  </si>
  <si>
    <t>Hose Reel Cabinet, 2 ½" x 30 M Long Synthetic Hose with 2.5" Nozzle &amp; Landing Valve, Surface Type, Made of Full 1mm Galvanized Steel Red Painted, Size (750x750x230mm), LIFECO-UK,Model LF5000 RSD</t>
  </si>
  <si>
    <t>Hose Reel Cabinet, 2 ½" x 30 M Long Synthetic Hose with 2.5" Nozzle &amp; Landing Valve, Surface Type, Back Box 1mm Galvanized Steel Red Painted, Frameless Door 1mm Stainless Steel Hairline Finish 304, Size (750x750x230mm), LIFECO-UK,Model LF5000 RSSD</t>
  </si>
  <si>
    <t>Hose Reel Cabinet, 2 ½" x 30 M Long Synthetic Hose with 2.5" Nozzle &amp; Landing Valve, Surface Type, Made of Full 1mm Stainless Steel Hairline Finish 304, Size (750x750x230mm), LIFECO-UK,Model LF5000 SSSD</t>
  </si>
  <si>
    <t>Hose Reel Cabinet, Horizontal Double Compartments, 2 ½" x 30 M Long Synthetic with 2.5" Nozzle &amp; Landing Valve, Space for Fire Extinguisher, Surface Type, Made of Full 1mm Galvanized Steel Red Painted, Size (990x750x230mm), LIFECO-UK,Model LF5200 RSD</t>
  </si>
  <si>
    <t>Hose Reel Cabinet, Horizontal Double Compartments, 2 ½" x 30 M Long Synthetic with 2.5" Nozzle &amp; Landing Valve, Space for Fire Extinguisher, Surface Type, Back Box 1mm Galvanized Steel Red Painted, Frameless Doors 1mm Stainless Steel Hairline Finish 304, Size (990x750x230mm), LIFECO-UK,Model LF5200 RSSD</t>
  </si>
  <si>
    <t>Hose Reel Cabinet, Horizontal Double Compartments, 2 ½" x 30 M Long Synthetic with 2.5" Nozzle &amp; Landing Valve, Space for Fire Extinguisher, Surface Type, Made of Full 1mm Stainless Steel Hairline Finish 304, Size (990x750x230mm), LIFECO-UK,Model LF5200 SSSD</t>
  </si>
  <si>
    <t>Hose Reel Cabinet, 2 ½" x 30 M Long Synthetic Hose with 2.5" Nozzle &amp; Landing Valve, Recessed Type, Made of Full 1mm Galvanized Steel Red Painted, Size (750x750x230mm), LIFECO-UK,Model LF5000 RSD</t>
  </si>
  <si>
    <t>Hose Reel Cabinet, 2 ½" x 30 M Long Synthetic Hose with 2.5" Nozzle &amp; Landing Valve, Recessed Type, Back Box 1mm Galvanized Steel Red Painted, Door &amp; Frame 1mm Stainless Steel Hairline Finish 304, Size (750x750x230mm), LIFECO-UK,Model LF5000 RSSD</t>
  </si>
  <si>
    <t>Hose Reel Cabinet, 2 ½" x 30 M Long Synthetic Hose with 2.5" Nozzle &amp; Landing Valve, Recessed Type, Made of Full 1mm Stainless Steel Hairline Finish 304, Size (750x750x230mm), LIFECO-UK,Model LF5000 SSSD</t>
  </si>
  <si>
    <t>Hose Reel Cabinet, Horizontal Double Compartments, 2 ½" x 30 M Long Synthetic with 2.5" Nozzle &amp; Landing Valve, Space for Fire Extinguisher, Recessed Type, Made of Full 1mm Galvanized Steel Red Painted, Size (990x750x230mm), LIFECO-UK,Model LF5200 RSD</t>
  </si>
  <si>
    <t>Hose Reel Cabinet, Horizontal Double Compartments, 2 ½" x 30 M Long Synthetic with 2.5" Nozzle &amp; Landing Valve, Space for Fire Extinguisher, Recessed Type, Back Box 1mm Galvanized Steel Red Painted, Doors &amp; Frame 1mm Stainless Steel Hairline Finish 304, Size (990x750x230mm), LIFECO-UK,Model LF5200 RSSD</t>
  </si>
  <si>
    <t>Hose Reel Cabinet, Horizontal Double Compartments, 2 ½" x 30 M Long Synthetic with 2.5" Nozzle &amp; Landing Valve, Space for Fire Extinguisher, Recessed Type, Made of Full 1mm Stainless Steel Hairline Finish 304, Size (990x750x230mm), LIFECO-UK,Model LF5200 SSSD</t>
  </si>
  <si>
    <t>Hose Rack Cabinet, 1 ½" x 30 M Long Synthetic Hose with 2.5" Nozzle &amp; Angle Valve, Surface Type, Made of Full 1mm Galvanized Steel Red Painted, Size (700x850x230mm), LIFECO-UK,Model LFR150 RSD</t>
  </si>
  <si>
    <t>Hose Rack Cabinet, 1 ½" x 30 M Long Synthetic Hose with 2.5" Nozzle &amp; Angle Valve, Surface Type, Back Box 1mm Galvanized Steel Red Painted, Frameless Door 1mm Stainless Steel Hairline Finish 304, Size (700x850x230mm), LIFECO-UK,Model LFR150 RSSD</t>
  </si>
  <si>
    <t>Hose Rack Cabinet, 1 ½" x 30 M Long Synthetic Hose with 2.5" Nozzle &amp; Angle Valve, Surface Type, Made of Full 1mm Stainless Steel Hairline Finish 304, Size (700x850x230mm), LIFECO-UK,Model LFR150 SSSD</t>
  </si>
  <si>
    <t>Hose Rack Cabinet, 1 ½" x 30 M Long Synthetic Hose with 2.5" Nozzle &amp; Angle Valve, Recessed Type, Made of Full 1mm Galvanized Steel Red Painted, Size (700x850x230mm), LIFECO-UK,Model LFR150 RSD</t>
  </si>
  <si>
    <t>Hose Rack Cabinet, 1 ½" x 30 M Long Synthetic Hose with 2.5" Nozzle &amp; Angle Valve, Recessed Type, Back Box 1mm Galvanized Steel Red Painted, Door &amp; Frame 1mm Stainless Steel Hairline Finish 304, Size (700x850x230mm), LIFECO-UK,Model LFR150 RSSD</t>
  </si>
  <si>
    <t>Hose Rack Cabinet, 1 ½" x 30 M Long Synthetic Hose with 2.5" Nozzle &amp; Angle Valve, Recessed Type, Made of Full 1mm Stainless Steel Hairline Finish 304, Size (700x850x230mm), LIFECO-UK,Model LFR150 SSSD</t>
  </si>
  <si>
    <t>Hose Rack Cabinet, 1 ½" x 30 M Long Synthetic Hose with 2.5" Nozzle &amp; Angle Valve, Space for Fire Extinguisher, Surface Type, Made of Full 1mm Galvanized Steel Red Painted, Size (700x850x230mm), LIFECO-UK,Model LFR200E RSD</t>
  </si>
  <si>
    <t>Hose Rack Cabinet, 1 ½" x 30 M Long Synthetic Hose with 2.5" Nozzle &amp; Angle Valve, Space for Fire Extinguisher, Surface Type, Back Box 1mm Galvanized Steel Red Painted, Frameless Door 1mm Stainless Steel Hairline Finish 304, Size (700x850x230mm), LIFECO-UK,Model LFR200E RSSD</t>
  </si>
  <si>
    <t>Hose Rack Cabinet, 1 ½" x 30 M Long Synthetic Hose with 2.5" Nozzle &amp; Angle Valve, Space for Fire Extinguisher, Surface Type, Made of Full 1mm Stainless Steel Hairline Finish 304, Size (700x850x230mm), LIFECO-UK,Model LFR200E SSSD</t>
  </si>
  <si>
    <t>Hose Rack Cabinet, 1 ½" x 30 M Long Synthetic Hose with 2.5" Nozzle &amp; Angle Valve, Space for Fire Extinguisher and Landing Valve, Surface Type, Made of Full 1mm Galvanized Steel Red Painted, Size (700x850x230mm), LIFECO-UK,Model LFR200EV RSD</t>
  </si>
  <si>
    <t>Hose Rack Cabinet, 1 ½" x 30 M Long Synthetic Hose with 2.5" Nozzle &amp; Angle Valve, Space for Fire Extinguisher and Landing Valve, Surface Type, Back Box 1mm Galvanized Steel Red Painted, Frameless Door 1mm Stainless Steel Hairline Finish 304, Size (700x850x230mm), LIFECO-UK,Model LFR200EV RSSD</t>
  </si>
  <si>
    <t>Hose Rack Cabinet, 1 ½" x 30 M Long Synthetic Hose with 2.5" Nozzle &amp; Angle Valve, Space for Fire Extinguisher and Landing Valve, Surface Type, Made of Full 1mm Stainless Steel Hairline Finish 304, Size (700x850x230mm), LIFECO-UK,Model LFR200EV SSSD</t>
  </si>
  <si>
    <t>Hose Rack Cabinet, 1 ½" x 30 M Long Synthetic Hose with 2.5" Nozzle &amp; Angle Valve, Space for Fire Extinguisher, Recessed Type, Made of Full 1mm Galvanized Steel Red Painted, Size (700x850x230mm), LIFECO-UK,Model LFR200E RSD</t>
  </si>
  <si>
    <t>Hose Rack Cabinet, 1 ½" x 30 M Long Synthetic Hose with 2.5" Nozzle &amp; Angle Valve, Space for Fire Extinguisher, Recessed Type, Back Box 1mm Galvanized Steel Red Painted, Door &amp; Frame 1mm Stainless Steel Hairline Finish 304, Size (700x850x230mm), LIFECO-UK,Model LFR200E RSSD</t>
  </si>
  <si>
    <t>Hose Rack Cabinet, 1 ½" x 30 M Long Synthetic Hose with 2.5" Nozzle &amp; Angle Valve, Space for Fire Extinguisher, Recessed Type, Made of Full 1mm Stainless Steel Hairline Finish 304, Size (700x850x230mm), LIFECO-UK,Model LFR200E SSSD</t>
  </si>
  <si>
    <t>Hose Rack Cabinet, 1 ½" x 30 M Long Synthetic Hose with 2.5" Nozzle &amp; Angle Valve, Space for Fire Extinguisher and Landing Valve, Recessed Type, Made of Full 1mm Galvanized Steel Red Painted, Size (700x850x230mm), LIFECO-UK,Model LFR200EV RSD</t>
  </si>
  <si>
    <t>Hose Rack Cabinet, 1 ½" x 30 M Long Synthetic Hose with 2.5" Nozzle &amp; Angle Valve, Space for Fire Extinguisher and Landing Valve, Recessed Type, Back Box 1mm Galvanized Steel Red Painted, Door &amp; Frame 1mm Stainless Steel Hairline Finish 304, Size (700x850x230mm), LIFECO-UK,Model LFR200EV RSSD</t>
  </si>
  <si>
    <t>Hose Rack Cabinet, 1 ½" x 30 M Long Synthetic Hose with 2.5" Nozzle &amp; Angle Valve, Space for Fire Extinguisher and Landing Valve, Recessed Type, Made of Full 1mm Stainless Steel Hairline Finish 304, Size (700x850x230mm), LIFECO-UK,Model LFR200EV SSSD</t>
  </si>
  <si>
    <t>Hose Reel Cabinet, Vertical Double Compartments, Upper with Manual 1" x 30 M Long Rubber Hose with 1" Plastic Nozzle &amp; Ball Valve, Lower with Space for Fire Extinguisher, Surface Type, Made of Full 1mm Galvanized Steel Red Painted, Size (800x1600x230mm), LIFECO-UK,Model LF900 RSD</t>
  </si>
  <si>
    <t>Hose Reel Cabinet, Vertical Double Compartments, Upper with Automatic 1" x 30 M Long Rubber Hose with 1" Plastic Nozzle &amp; Ball Valve, Lower with Space for Fire Extinguisher, Surface Type, Made of Full 1mm Galvanized Steel Red Painted, Size (800x1600x250mm), LIFECO-UK,Model LF900A RSD</t>
  </si>
  <si>
    <t>Hose Reel Cabinet, Vertical Double Compartments, Upper with Manual 1" x 30 M Long Rubber Hose with 1" Plastic Nozzle &amp; Ball Valve, Lower with Space for Fire Extinguisher, Surface Type, Made of Full 1mm Stainless Steel Hairline Finish 304, Size (800x1600x230mm), LIFECO-UK,Model LF900 SSSD</t>
  </si>
  <si>
    <t>Hose Reel Cabinet, Vertical Double Compartments, Upper with Automatic 1" x 30 M Long Rubber Hose with 1" Plastic Nozzle &amp; Ball Valve, Lower with Space for Fire Extinguisher, Surface Type, Made of Full 1mm Stainless Steel Hairline Finish 304, Size (800x1600x250mm), LIFECO-UK,Model LF900A SSSD</t>
  </si>
  <si>
    <t>Hose Reel Cabinet, Vertical Double Compartments, Upper with Manual 1" x 30 M Long Rubber Hose with 1" Plastic Nozzle &amp; Ball Valve, Lower with Space for Fire Extinguisher, Surface Type, Back Box 1mm Galvanized Steel Red Painted, Frameless Doors 1mm Stainless Steel Hairline Finish 304, Size (800x1600x230mm), LIFECO-UK,Model LF900 RSSD</t>
  </si>
  <si>
    <t>Hose Reel Cabinet, Vertical Double Compartments, Upper with Automatic 1" x 30 M Long Rubber Hose with 1" Plastic Nozzle &amp; Ball Valve, Lower with Space for Fire Extinguisher, Surface Type, Back Box 1mm Galvanized Steel Red Painted, Frameless Doors 1mm Stainless Steel Hairline Finish 304, Size (800x1600x250mm), LIFECO-UK,Model LF900A RSSD</t>
  </si>
  <si>
    <t>Hose Reel Cabinet, Vertical Double Compartments, Upper with Manual 1" x 30 M Long Rubber Hose with 1" Plastic Nozzle &amp; Ball Valve, Lower with Space for Fire Extinguisher, Recessed Type, Made of Full 1mm Galvanized Steel Red Painted, Size (800x1600x230mm), LIFECO-UK,Model LF900 RSD</t>
  </si>
  <si>
    <t>Hose Reel Cabinet, Vertical Double Compartments, Upper with Automatic 1" x 30 M Long Rubber Hose with 1" Plastic Nozzle &amp; Ball Valve, Lower with Space for Fire Extinguisher, Recessed Type, Made of Full 1mm Galvanized Steel Red Painted, Size (800x1600x250mm), LIFECO-UK,Model LF900A RSD</t>
  </si>
  <si>
    <t>Hose Reel Cabinet, Vertical Double Compartments, Upper with Manual 1" x 30 M Long Rubber Hose with 1" Plastic Nozzle &amp; Ball Valve, Lower with Space for Fire Extinguisher, Recessed Type, Back Box 1mm Galvanized Steel Red Painted, Doors &amp; Frame 1mm Stainless Steel Hairline Finish 304, Size (800x1600x230mm), LIFECO-UK,Model LF900 RSSD</t>
  </si>
  <si>
    <t>Hose Reel Cabinet, Vertical Double Compartments, Upper with Automatic 1" x 30 M Long Rubber Hose with 1" Plastic Nozzle &amp; Ball Valve, Lower with Space for Fire Extinguisher, Recessed Type, Back Box 1mm Galvanized Steel Red Painted, Doors &amp; Frame 1mm Stainless Steel Hairline Finish 304, Size (800x1600x250mm), LIFECO-UK,Model LF900A RSSD</t>
  </si>
  <si>
    <t>Hose Reel Cabinet, Vertical Double Compartments, Upper with Manual 1" x 30 M Long Rubber Hose with 1" Plastic Nozzle &amp; Ball Valve, Lower with Space for Fire Extinguisher, Recessed Type, Made of Full 1mm Stainless Steel Hairline Finish 304, Size (800x1600x230mm), LIFECO-UK,Model LF900 SSSD</t>
  </si>
  <si>
    <t>Hose Reel Cabinet, Vertical Double Compartments, Upper with Automatic 1" x 30 M Long Rubber Hose with 1" Plastic Nozzle &amp; Ball Valve, Lower with Space for Fire Extinguisher, Recessed Type, Made of Full 1mm Stainless Steel Hairline Finish 304, Size (800x1600x250mm), LIFECO-UK,Model LF900A SSSD</t>
  </si>
  <si>
    <t>Foam Water Cabinet, with 1 ½" x 30 M Long Synthetic Hose, with 2 Nos 20Ltr Foam Can and Standard Accessories, Surface Type, Made of Full 1mm Galvanized Steel Red Painted, Size (700x1120x300mm), LIFECO-UK,Model LF9000 RSD</t>
  </si>
  <si>
    <t>Foam Water Cabinet, with 1 ½" x 30 M Long Synthetic Hose, with 2 Nos 20Ltr Foam Can and Standard Accessories, Surface Type, Made of Full 1mm Galvanized Steel Red Painted, Vertical Clear Glass Door, Size (700x1120x300mm), LIFECO-UK,Model LF9000 RVD</t>
  </si>
  <si>
    <t>Foam Water Cabinet, with 1 ½" x 30 M Long Synthetic Hose, with 2 Nos 20Ltr Foam Can and Standard Accessories, Surface Type, Made of Full 1mm Galvanized Steel Red Painted, Full Clear Glass Door, Size (700x1120x300mm), LIFECO-UK,Model LF9000 RGD</t>
  </si>
  <si>
    <t>Foam Water Cabinet, with 1 ½" x 30 M Long Synthetic Hose, with 2 Nos 20Ltr Foam Can and Standard Accessories, Recessed Type, Made of Full 1mm Galvanized Steel Red Painted, Size (700x1120x300mm), LIFECO-UK,Model LF9000 RSD</t>
  </si>
  <si>
    <t>Foam Water Cabinet, with 1 ½" x 30 M Long Synthetic Hose, with 2 Nos 20Ltr Foam Can and Standard Accessories, Recessed Type, Made of Full 1mm Galvanized Steel Red Painted, Vertical Clear Glass Door, Size (700x1120x300mm), LIFECO-UK,Model LF9000 RVD</t>
  </si>
  <si>
    <t>Foam Water Cabinet, with 1 ½" x 30 M Long Synthetic Hose, with 2 Nos 20Ltr Foam Can and Standard Accessories, Recessed Type, Made of Full 1mm Galvanized Steel Red Painted, Full Clear Glass Door, Size (700x1120x300mm), LIFECO-UK,Model LF9000 RGD</t>
  </si>
  <si>
    <t>Empty Cabinet for 2-Way Breeching Inlet Type, Recessed Type, Made of Full 1mm Galvanized Steel Red Painted, With Full Wired Mesh Glass Door, Size (575x460x300mm), LIFECO-UK,Model LDR096 RGD</t>
  </si>
  <si>
    <t>Empty Cabinet for 2-Way Breeching Inlet Type, Recessed Type, Back Box 1mm Galvanized Steel Red Painted, Door &amp; Frame 1mm Stainless Steel Hairline Finish 304, With Full Wired Mesh Glass Door, Size (575x460x300mm), LIFECO-UK,Model LDR096 RSGD</t>
  </si>
  <si>
    <t>Empty Cabinet for 2-Way Breeching Inlet Type, Recessed Type, Made of Full 1mm Stainless Steel Hairline Finish 304, With Full Wired Mesh Glass Door, Size (575x460x300mm), LIFECO-UK,Model LDR096 SSGD</t>
  </si>
  <si>
    <t>Empty Cabinet for 4-Way Breeching Inlet Type, Recessed Type, Made of Full 1mm Galvanized Steel Red Painted, With Full Wired Mesh Glass Door, Size (600x600x300mm), LIFECO-UK,Model LDR116 RGD</t>
  </si>
  <si>
    <t>Empty Cabinet for 4-Way Breeching Inlet Type, Recessed Type, Back Box 1mm Galvanized Steel Red Painted, Door &amp; Frame 1mm Stainless Steel Hairline Finish 304, With Full Wired Mesh Glass Door, Size (600x600x300mm), LIFECO-UK,Model LDR116 RSGD</t>
  </si>
  <si>
    <t>Empty Cabinet for 4-Way Breeching Inlet Type, Recessed Type, Made of Full 1mm Stainless Steel Hairline Finish 304, With Full Wired Mesh Glass Door, Size (600x600x300mm), LIFECO-UK,Model LDR116 SSGD</t>
  </si>
  <si>
    <t>Empty Cabinet for Landing Valve, Surface Type, Made of Full 1mm Galvanized Steel Red Painted, Size (400x600x300mm), LIFECO-UK,Model LF20 RSD</t>
  </si>
  <si>
    <t>Empty Cabinet for Landing Valve, Surface Type, Made of Full 1mm Galvanized Steel Red Painted, With Full Wired Glass Door, Size (400x600x300mm), LIFECO-UK,Model LF20 RGD</t>
  </si>
  <si>
    <t>Empty Cabinet for Landing Valve, Recessed Type, Made of Full 1mm Galvanized Steel Red Painted, Size (400x600x300mm), LIFECO-UK,Model LF30 RSD</t>
  </si>
  <si>
    <t>Empty Cabinet for Landing Valve, Recessed Type, Made of Full 1mm Galvanized Steel Red Painted, With Full Wired Glass Door, Size (400x600x300mm), LIFECO-UK,Model LF30 RGD</t>
  </si>
  <si>
    <t>Only Doors &amp; Frame, Without Back Box, Vertical Double Doors, Recessed Type, Made of Full 1mm Stainless Steel (Hairline Finish 304), Size (800x1600mm), LIFECO-UK,Model LF900 SSSD Modified</t>
  </si>
  <si>
    <t>Hydrant, Dry Pillar (Anti-Theft) Type, 100 mm Dia High Barrel Depth, Angled Inlet , Made of Ductile Iron, (1200 mm Bury Length), with One Pumper Connection 4" BSP Threaded and Outlet with two nos. of 2.5" built in BS336 outlet, Rated Pressure 16 Bar, BS EN14384, LPCB Approved,,Model SFH100-LPHDAT (SS316L Stem)</t>
  </si>
  <si>
    <t>Hydrant, Dry Pillar (Anti-Theft) Type, 150 mm Dia High Barrel Depth, Angled Inlet, Made of Ductile Iron, (1200 mm Bury Length), with One Pumper Connection 4" BSP Threaded and Outlet with two nos. of 2.5" built in BS336 outlet, Rated Pressure 16 Bar, BS EN14384, LPCB Approved,,Model SFH150-LPHDAT (SS316L Stem)</t>
  </si>
  <si>
    <t>Hydrant, Dry Pillar (Anti-Theft) Type, 100 mm Dia High Barrel Depth, Angled Inlet , Made of Ductile Iron, (1200 mm Bury Length), with One Pumper Connection 4" BSP Threaded and Outlet with two nos. of 2.5" built in BS336 outlet, Rated Pressure 16 Bar, BS EN14384, LPCB Approved,,Model SFH100-LPHDAT (Carbon Steel Stem)</t>
  </si>
  <si>
    <t>Hydrant, Dry Pillar (Anti-Theft) Type, 150 mm Dia High Barrel Depth, Angled Inlet, Made of Ductile Iron, (1200 mm Bury Length), with One Pumper Connection 4" BSP Threaded and Outlet with two nos. of 2.5" built in BS336 outlet, Rated Pressure 16 Bar, BS EN14384, LPCB Approved,,Model SFH150-LPHDAT (Carbon Steel Stem)</t>
  </si>
  <si>
    <t>Empty Hydrant Cabinet, Self-Standing Type, Made of Full 1mm Galvanized Steel Red Painted, Size (800x1000x250x600Leg), LIFECO-UK,Model LHC750 RSD Modified</t>
  </si>
  <si>
    <t>Empty Hydrant Cabinet, Self-Standing Type, Made of Full 1mm Galvanized Steel Red Painted, Size (800x1500x250x100Leg), LIFECO-UK,Model LHC800 RSD Modified</t>
  </si>
  <si>
    <t>Nozzle Jet, Spray and Close, Rotary Type, 3 way control, Straight-Spray-Shut off, Size 3/4", Plastic Red Colour, LIFECO-UK,Model A</t>
  </si>
  <si>
    <t>Nozzle Jet, Spray and Close, Rotary Type, 3 way control, Straight-Spray-Shut off, Size 1", Plastic Red Colour, LIFECO-UK,Model A</t>
  </si>
  <si>
    <t>Nozzle Jet and Close, Handle Type, 2 way control, Straight-Shut off, Size 3/4", Brass Finish, LIFECO-UK,Model B</t>
  </si>
  <si>
    <t>Nozzle Jet and Close, Handle Type, 2 way control, Straight-Shut off, Size 1", Brass Finish, LIFECO-UK,Model B</t>
  </si>
  <si>
    <t>Nozzle Jet and Close, Handle Type, 2 way control, Straight-Shut off, Size 3/4", Chrome Finish Brass, LIFECO-UK,Model B</t>
  </si>
  <si>
    <t>Nozzle Jet and Close, Handle Type, 2 way control, Straight-Shut off, Size 1", Chrome Finish Brass, LIFECO-UK,Model B</t>
  </si>
  <si>
    <t>Nozzle Jet, Spray and Close, Rotary Type, 3 way control, Straight-Spray-Shut off, Size 1", Chrome Finish Brass, LIFECO-UK,Model C</t>
  </si>
  <si>
    <t>Nozzle Jet, Spray and Close, Rotary Type, 3 way control, Straight-Spray-Shut off, Size 1", Brass Finish, LIFECO-UK,Model C</t>
  </si>
  <si>
    <t>Hydrant, Dry Pillar Type, 100mm Dia High Barrel Depth and angle inlet  Made of Ductile Iron, (800 mm Bury Length), with One Pumper Connection 4" BSP Threaded and Outlet with two nos. of 2.5" BSP Aluminium couplings, Rated Pressure 16 Bar, BS EN14384, LPCB Approved, SFFECO,Model SFH100-LPHD</t>
  </si>
  <si>
    <t>Hydrant, Dry Pillar Type, 100mm Dia High Barrel Depth and angle inlet  Made of Ductile Iron, (1200 mm Bury Length), with One Pumper Connection 4" BSP Threaded and Outlet with two nos. of 2.5" BSP Aluminium couplings, Rated Pressure 16 Bar, BS EN14384, LPCB Approved, SFFECO,Model SFH100-LPHD</t>
  </si>
  <si>
    <t>Hydrant, Dry Pillar Type, 150mm Dia High Barrel Depth and angle inlet  Made of Ductile Iron, (800 mm Bury Length), with One Pumper Connection 4" BSP Threaded and Outlet with two nos. of 2.5" BSP Aluminium couplings, Rated Pressure 16 Bar, BS EN14384, LPCB Approved, SFFECO,Model SFH150-LPHD</t>
  </si>
  <si>
    <t>Hydrant, Dry Pillar Type, 150mm Dia High Barrel Depth and angle inlet  Made of Ductile Iron, (1200 mm Bury Length), with One Pumper Connection 4" BSP Threaded and Outlet with two nos. of 2.5" BSP Aluminium couplings, Rated Pressure 16 Bar, BS EN14384, LPCB Approved, SFFECO,Model SFH150-LPHD</t>
  </si>
  <si>
    <t>236002200109</t>
  </si>
  <si>
    <t>236002200110</t>
  </si>
  <si>
    <t>SFFECO 50 Gallon, Pre-Piped Foam Bladder Tank With 4" Ratio Flow Controller (SFD-BTRC-4), 1.5" HCV and Other Standard Accessories, Vertical Mounting Type, SFD-BT-50-
V UL Approved</t>
  </si>
  <si>
    <t>SFFECO-50 Gallon, UL Listed Pre-piped  Foam Bladder Tank with 2" Ratio Flow Controller and Other Standard
Accessories. Vertical Mounting Type.</t>
  </si>
  <si>
    <t>SFFECO-50 Gallon, UL Listed Pre-piped  Foam Bladder
Tank with 3" Ratio Flow Controller and Other Standard Accessories. Vertical Mounting Type.</t>
  </si>
  <si>
    <t>SFFECO-75 Gallon,UL Listed Pre-piped  Foam Bladder
Tank with 2" Ratio Flow Controller and Other Standard Accessories.Vertical Mounting Type.</t>
  </si>
  <si>
    <t>SFFECO-75 Gallon,UL Listed Pre-piped  Foam Bladder Tank with 3" Ratio Flow Controller and Other Standard
Accessories.Vertical Mounting Type.</t>
  </si>
  <si>
    <t>SFFECO-100 Gallon,UL Listed Pre-piped  Foam Bladder
Tank with 2" Ratio Flow Controller and Other Standard Accessories.Vertical  Mounting Type.</t>
  </si>
  <si>
    <t>SFFECO-100 Gallon,UL Listed Pre-piped  Foam Bladder Tank with 3" Ratio Flow Controller and Other Standard
Accessories.Vertical Mounting Type.</t>
  </si>
  <si>
    <t>SFFECO-100 Gallon,UL Listed Pre-piped  Foam Bladder
Tank with 4" Ratio Flow Controller and Other Standard Accessories.Vertical Mounting Type.</t>
  </si>
  <si>
    <t>SFFECO 150 Gallon, Pre-piped Foam Bladder Tank With 2" Ratio Flow Controller (SFD-BTRC-2) And Other Standard Accessories, Vertical Mounting Type, SFD-BT-
150-V, UL Approved</t>
  </si>
  <si>
    <t>SFFECO-150 Gallon,UL Listed Pre-piped  Foam Bladder Tank with 3" Ratio Flow Controller and Other Standard
Accessories.Vertical Mounting Type.</t>
  </si>
  <si>
    <t>SFFECO-150 Gallon,UL Listed Pre-piped  Foam Bladder
Tank with 4" Ratio Flow Controller and Other Standard Accessories.Vertical Mounting Type.</t>
  </si>
  <si>
    <t>SFFECO-200 Gallon,UL Listed Pre-piped  Foam Bladder Tank with 2" Ratio Flow Controller and Other Standard
Accessories.Vertical  Mounting Type.</t>
  </si>
  <si>
    <t>SFFECO-200 Gallon,UL Listed Pre-piped  Foam Bladder
Tank with 3" Ratio Flow Controller and Other Standard Accessories.Vertical Mounting Type.</t>
  </si>
  <si>
    <t>SFFECO 200 Gallon, Pre-Piped Foam Bladder Tank With 4" Ratio Flow Controller Red Painted With Standard Valves And Accessories, Vertical Mounting Type, SFD-BT-200-V,
UL Approved</t>
  </si>
  <si>
    <t>SFFECO-250 Gallon,UL Listed Pre-piped  Foam Bladder Tank with 2" Ratio Flow Controller and Other Standard
Accessories.Vertical  Mounting Type.</t>
  </si>
  <si>
    <t>SFFECO-250 Gallon,UL Listed Pre-piped  Foam Bladder Tank with 3" Ratio Flow Controller and Other Standard
Accessories.Vertical Mounting Type.</t>
  </si>
  <si>
    <t>SFFECO-250 Gallon,UL Listed Pre-piped  Foam Bladder Tank with 4" Ratio Flow Controller and Other Standard
Accessories.Vertical Mounting Type.</t>
  </si>
  <si>
    <t>SFFECO-300 Gallon,UL Listed Pre-piped  Foam Bladder Tank with 2" Ratio Flow Controller and Other Standard
Accessories.Vertical  Mounting Type.</t>
  </si>
  <si>
    <t>SFFECO 300 Gallon, Pre-Piped Foam Bladder Tank With 3" Ratio Flow Controller Red Painted With Standard Valves And Accessories, Vertical Mounting Type, SFD-BT-300-V,
UL Approved</t>
  </si>
  <si>
    <t>SFFECO 300 Gallon, Pre-Piped Foam Bladder Tank With 4" Ratio Flow Controller Red Painted With Standard Valves And Accessories, Vertical Mounting Type, SFD-BT-300-V,
UL Approved</t>
  </si>
  <si>
    <t>SFFECO-350 Gallon,UL Listed Pre-piped  Foam Bladder Tank with 2" Ratio Flow Controller and Other Standard
Accessories. Vertical Mounting Type.</t>
  </si>
  <si>
    <t>SFFECO-350 Gallon,UL Listed Pre-piped  Foam Bladder Tank with 3" Ratio Flow Controller and Other Standard
Accessories. Vertical Mounting Type.</t>
  </si>
  <si>
    <t>SFFECO-350 Gallon,UL Listed Pre-piped  Foam Bladder
Tank with 4" Ratio Flow Controller and Other Standard Accessories. Vertical Mounting Type.</t>
  </si>
  <si>
    <t>SFFECO-400 Gallon,UL Listed Pre-piped  Foam Bladder
Tank with 2" Ratio Flow Controller and Other Standard Accessories.Vertical  Mounting Type.</t>
  </si>
  <si>
    <t>SFFECO-400 Gallon,UL Listed Pre-piped  Foam Bladder Tank with 3" Ratio Flow Controller and Other Standard
Accessories. Vertical Mounting Type.</t>
  </si>
  <si>
    <t>SFFECO BALDDER TANK ASSEMBLY, 400 GALLON CAPACITY WITH 4" RATIO CONTROLLER (SFD-BTRC- 4) AND OTHER STANDARD ACCESSORIES, VERTICAL
MOUNTING TYPE, SFD-BT-400-V, UL APPROVED</t>
  </si>
  <si>
    <t>SFFECO-500 Gallon,UL Listed Pre-piped  Foam Bladder
Tank with 2" Ratio Flow Controller and Other Standard Accessories.Vertical  Mounting Type.</t>
  </si>
  <si>
    <t>SFFECO BALDDER TANK ASSEMBLY, 500 GALLON CAPACITY WITH 3" RATIO CONTROLLER (SFD-BTRC- 3) AND OTHER STANDARD ACCESSORIES, VERTICAL
MOUNTING TYPE, SFD-BT-500-V, UL APPROVE</t>
  </si>
  <si>
    <t>SFFECO-500 Gallon,UL Listed Pre-piped  Foam Bladder
Tank with 4" Ratio Flow Controller and Other Standard Accessories. Vertical Mounting Type.</t>
  </si>
  <si>
    <t>SFFECO-600 Gallon,UL Listed Pre-piped  Foam Bladder Tank with 2" Ratio Flow Controller and Other Standard
Accessories.Vertical  Mounting Type.</t>
  </si>
  <si>
    <t>SFFECO-600 Gallon,UL Listed Pre-piped  Foam Bladder
Tank with 3" Ratio Flow Controller and Other Standard Accessories. Vertical Mounting Type.</t>
  </si>
  <si>
    <t>SFFECO 600 Gallon, Pre-Piped Foam Bladder Tank With 4" Ratio Flow Controller Red Painted With Standard Valves And Accessories, Vertical Mounting Type, SFD-BT-600-V,
UL Approved</t>
  </si>
  <si>
    <t>SFFECO-700 Gallon,UL Listed Pre-piped  Foam Bladder Tank with 2" Ratio Flow Controller and Other Standard
Accessories.Vertical  Mounting Type.</t>
  </si>
  <si>
    <t>SFFECO-700 Gallon,UL Listed Pre-piped  Foam Bladder Tank with 3" Ratio Flow Controller and Other Standard
Accessories. Vertical Mounting Type.</t>
  </si>
  <si>
    <t>SFFECO-700 Gallon,UL Listed Pre-piped  Foam Bladder Tank with 4" Ratio Flow Controller and Other Standard
Accessories. Vertical Mounting Type.</t>
  </si>
  <si>
    <t>SFFECO-800 Gallon,UL Listed Pre-piped  Foam Bladder Tank with 2" Ratio Flow Controller and Other Standard
Accessories.Vertical  Mounting Type.</t>
  </si>
  <si>
    <t>SFFECO-800 Gallon,UL Listed Pre-piped  Foam Bladder Tank with 3" Ratio Flow Controller and Other Standard
Accessories. Vertical Mounting Type.</t>
  </si>
  <si>
    <t>SFFECO-800 Gallon,UL Listed Pre-piped  Foam Bladder Tank with 4" Ratio Flow Controller and Other Standard
Accessories. Vertical Mounting Type.</t>
  </si>
  <si>
    <t>SFFECO-900 Gallon,UL Listed Pre-piped  Foam Bladder Tank with 2" Ratio Flow Controller and Other Standard
Accessories.Vertical  Mounting Type.</t>
  </si>
  <si>
    <t>SFFECO-900 Gallon,UL Listed Pre-piped  Foam Bladder Tank with 3" Ratio Flow Controller and Other Standard
Accessories. Vertical Mounting Type.</t>
  </si>
  <si>
    <t>SFFECO-900 Gallon,UL Listed Pre-piped  Foam Bladder
Tank with 4" Ratio Flow Controller and Other Standard Accessories. Vertical Mounting Type.</t>
  </si>
  <si>
    <t>SFFECO-1000 Gallon,UL Listed Pre-piped  Foam Bladder Tank with 2" Ratio Flow Controller and Other Standard
Accessories.Vertical  Mounting Type.</t>
  </si>
  <si>
    <t>SFFECO-1000 Gallon,UL Listed Pre-piped  Foam Bladder Tank with 3" Ratio Flow Controller and Other Standard
Accessories. Vertical Mounting Type.</t>
  </si>
  <si>
    <t>SFFECO-1000 Gallon,UL Listed Pre-piped  Foam Bladder
Tank with 4" Ratio Flow Controller and Other Standard Accessories. Vertical Mounting Type.</t>
  </si>
  <si>
    <t>SFFECO-50 Gallon, UL Listed Pre-piped  Foam Bladder Tank with 2" Ratio Flow Controller and Other Standard
Accessories. Horizontal Mounting Type.</t>
  </si>
  <si>
    <t>SFFECO-50 Gallon, UL Listed Pre-piped  Foam Bladder
Tank with 3" Ratio Flow Controller and Other Standard Accessories. Horizontal Mounting Type.</t>
  </si>
  <si>
    <t>SFFECO-75 Gallon,UL Listed Pre-piped  Foam Bladder Tank with 2" Ratio Flow Controller and Other Standard
Accessories.Horizontal Mounting Type.</t>
  </si>
  <si>
    <t>SFFECO-75 Gallon,UL Listed Pre-piped  Foam Bladder
Tank with 3" Ratio Flow Controller and Other Standard Accessories.Horizontal Mounting Type.</t>
  </si>
  <si>
    <t>SFFECO-100 Gallon,UL Listed Pre-piped  Foam Bladder Tank with 2" Ratio Flow Controller and Other Standard
Accessories.Horizontal  Mounting Type.</t>
  </si>
  <si>
    <t>SFFECO-100 Gallon,UL Listed Pre-piped  Foam Bladder
Tank with 3" Ratio Flow Controller and Other Standard Accessories.Horizontal Mounting Type.</t>
  </si>
  <si>
    <t>SFFECO-100 Gallon,UL Listed Pre-piped  Foam Bladder Tank with 4" Ratio Flow Controller and Other Standard
Accessories.Horizontal Mounting Type.</t>
  </si>
  <si>
    <t>SFFECO-150 Gallon,UL Listed Pre-piped  Foam Bladder Tank with 2" Ratio Flow Controller and Other Standard
Accessories.Horizontal  Mounting Type.</t>
  </si>
  <si>
    <t>SFFECO-150 Gallon,UL Listed Pre-piped  Foam Bladder Tank with 3" Ratio Flow Controller and Other Standard
Accessories.Horizontal Mounting Type.</t>
  </si>
  <si>
    <t>SFFECO-150 Gallon,UL Listed Pre-piped  Foam Bladder Tank with 4" Ratio Flow Controller and Other Standard
Accessories.Horizontal Mounting Type.</t>
  </si>
  <si>
    <t>SFFECO-200 Gallon,UL Listed Pre-piped  Foam Bladder Tank with 2" Ratio Flow Controller and Other Standard
Accessories.Horizontal  Mounting Type.</t>
  </si>
  <si>
    <t>SFFECO-200 Gallon,UL Listed Pre-piped  Foam Bladder Tank with 3" Ratio Flow Controller and Other Standard
Accessories.Horizontal Mounting Type.</t>
  </si>
  <si>
    <t>SFFECO-200 Gallon,UL Listed Pre-piped  Foam Bladder Tank with 4" Ratio Flow Controller and Other Standard
Accessories.Horizontal Mounting Type.</t>
  </si>
  <si>
    <t>SFFECO-250 Gallon,UL Listed Pre-piped  Foam Bladder Tank with 2" Ratio Flow Controller and Other Standard
Accessories.Horizontal  Mounting Type.</t>
  </si>
  <si>
    <t>SFFECO-250 Gallon,UL Listed Pre-piped  Foam Bladder Tank with 3" Ratio Flow Controller and Other Standard
Accessories.Horizontal Mounting Type.</t>
  </si>
  <si>
    <t>SFFECO-250 Gallon,UL Listed Pre-piped  Foam Bladder Tank with 4" Ratio Flow Controller and Other Standard
Accessories.Horizontal Mounting Type.</t>
  </si>
  <si>
    <t>SFFECO-300 Gallon,UL Listed Pre-piped  Foam Bladder
Tank with 2" Ratio Flow Controller and Other Standard Accessories.Horizontal  Mounting Type.</t>
  </si>
  <si>
    <t>SFFECO 300 Gallon, Pre-Piped Foam Bladder Tank With 3" Ratio Flow Controller Red Painted With Standard Valves And Accessories, Horizontal Mounting Type, SFD-BT-300-
H, UL Approved</t>
  </si>
  <si>
    <t>SFFECO-300 Gallon,UL Listed Pre-piped  Foam Bladder Tank with 4" Ratio Flow Controller and Other Standard
Accessories. Horizontal Mounting Type.</t>
  </si>
  <si>
    <t>SFFECO-400 Gallon,UL Listed Pre-piped  Foam Bladder
Tank with 2" Ratio Flow Controller and Other Standard Accessories.Horizontal  Mounting Type.</t>
  </si>
  <si>
    <t>SFFECO-400 Gallon,UL Listed Pre-piped  Foam Bladder Tank with 3" Ratio Flow Controller and Other Standard
Accessories. Horizontal Mounting Type.</t>
  </si>
  <si>
    <t>SFFECO-400 Gallon,UL Listed Pre-piped  Foam Bladder
Tank with 4" Ratio Flow Controller and Other Standard Accessories. Horizontal Mounting Type.</t>
  </si>
  <si>
    <t>SFFECO-500 Gallon,UL Listed Pre-piped  Foam Bladder Tank with 2" Ratio Flow Controller and Other Standard
Accessories.Horizontal  Mounting Type.</t>
  </si>
  <si>
    <t>SFFECO-500 Gallon,UL Listed Pre-piped  Foam Bladder
Tank with 3" Ratio Flow Controller and Other Standard Accessories. Horizontal Mounting Type.</t>
  </si>
  <si>
    <t>SFFECO-500 Gallon,UL Listed Pre-piped  Foam Bladder Tank with 4" Ratio Flow Controller and Other Standard
Accessories. Horizontal Mounting Type.</t>
  </si>
  <si>
    <t>SFFECO-600 Gallon,UL Listed Pre-piped  Foam Bladder
Tank with 2" Ratio Flow Controller and Other Standard Accessories.Horizontal  Mounting Type.</t>
  </si>
  <si>
    <t>SFFECO-600 Gallon,UL Listed Pre-piped  Foam Bladder Tank with 3" Ratio Flow Controller and Other Standard
Accessories. Horizontal Mounting Type.</t>
  </si>
  <si>
    <t>SFFECO-600 Gallon,UL Listed Pre-piped  Foam Bladder
Tank with 4" Ratio Flow Controller and Other Standard Accessories. Horizontal Mounting Type.</t>
  </si>
  <si>
    <t>SFFECO-700 Gallon,UL Listed Pre-piped  Foam Bladder Tank with 2" Ratio Flow Controller and Other Standard
Accessories.Horizontal  Mounting Type.</t>
  </si>
  <si>
    <t>SFFECO-700 Gallon,UL Listed Pre-piped  Foam Bladder Tank with 3" Ratio Flow Controller and Other Standard
Accessories. Horizontal Mounting Type.</t>
  </si>
  <si>
    <t>SFFECO-700 Gallon,UL Listed Pre-piped  Foam Bladder Tank with 4" Ratio Flow Controller and Other Standard
Accessories. Horizontal Mounting Type.</t>
  </si>
  <si>
    <t>SFFECO-800 Gallon,UL Listed Pre-piped  Foam Bladder Tank with 2" Ratio Flow Controller and Other Standard
Accessories.Horizontal  Mounting Type.</t>
  </si>
  <si>
    <t>SFFECO-800 Gallon,UL Listed Pre-piped  Foam Bladder Tank with 3" Ratio Flow Controller and Other Standard
Accessories. Horizontal Mounting Type.</t>
  </si>
  <si>
    <t>SFFECO-800 Gallon,UL Listed Pre-piped  Foam Bladder Tank with 4" Ratio Flow Controller and Other Standard
Accessories. Horizontal Mounting Type.</t>
  </si>
  <si>
    <t>SFFECO-900 Gallon,UL Listed Pre-piped  Foam Bladder Tank with 2" Ratio Flow Controller and Other Standard
Accessories.Horizontal  Mounting Type.</t>
  </si>
  <si>
    <t>SFFECO-900 Gallon,UL Listed Pre-piped  Foam Bladder Tank with 3" Ratio Flow Controller and Other Standard
Accessories. Horizontal Mounting Type.</t>
  </si>
  <si>
    <t>SFFECO-900 Gallon,UL Listed Pre-piped  Foam Bladder Tank with 4" Ratio Flow Controller and Other Standard
Accessories. Horizontal Mounting Type.</t>
  </si>
  <si>
    <t>SFFECO-1000 Gallon,UL Listed Pre-piped  Foam Bladder
Tank with 2" Ratio Flow Controller and Other Standard Accessories.Horizontal  Mounting Type.</t>
  </si>
  <si>
    <t>SFFECO-1000 Gallon,UL Listed Pre-piped  Foam Bladder Tank with 3" Ratio Flow Controller and Other Standard
Accessories. Horizontal Mounting Type.</t>
  </si>
  <si>
    <t>SFFECO-1000 Gallon,UL Listed Pre-piped  Foam Bladder Tank with 4" Ratio Flow Controller and Other Standard
Accessories. Horizontal Mounting Type.</t>
  </si>
  <si>
    <t>SFFECO-1100 Gallon,UL Listed Pre-piped  Foam Bladder
Tank with 2" Ratio Flow Controller and Other Standard Accessories.Horizontal Mounting Type.</t>
  </si>
  <si>
    <t>SFFECO-1100 Gallon,UL Listed Pre-piped  Foam Bladder Tank with 3" Ratio Flow Controller and Other Standard
Accessories. Horizontal  Mounting Type.</t>
  </si>
  <si>
    <t>SFFECO-1100 Gallon,UL Listed Pre-piped  Foam Bladder
Tank with 4" Ratio Flow Controller and Other Standard Accessories. Horizontal Mounting Type.</t>
  </si>
  <si>
    <t>SFFECO-1200 Gallon,UL Listed Pre-piped  Foam Bladder Tank with 2" Ratio Flow Controller and Other Standard
Accessories.Horizontal Mounting Type.</t>
  </si>
  <si>
    <t>SFFECO-1200 Gallon,UL Listed Pre-piped  Foam Bladder
Tank with 3" Ratio Flow Controller and Other Standard Accessories. Horizontal  Mounting Type.</t>
  </si>
  <si>
    <t>SFFECO-1200 Gallon,UL Listed Pre-piped  Foam Bladder Tank with 4" Ratio Flow Controller and Other Standard
Accessories. Horizontal Mounting Type.</t>
  </si>
  <si>
    <t>SFFECO-1300 Gallon,UL Listed Pre-piped  Foam Bladder
Tank with 2" Ratio Flow Controller and Other Standard Accessories.Horizontal Mounting Type.</t>
  </si>
  <si>
    <t>SFFECO-1300 Gallon,UL Listed Pre-piped  Foam Bladder Tank with 3" Ratio Flow Controller and Other Standard
Accessories. Horizontal  Mounting Type.</t>
  </si>
  <si>
    <t>SFFECO-1300 Gallon,UL Listed Pre-piped  Foam Bladder
Tank with 4" Ratio Flow Controller and Other Standard Accessories. Horizontal Mounting Type.</t>
  </si>
  <si>
    <t>SFFECO-1400 Gallon,UL Listed Pre-piped  Foam Bladder Tank with 2" Ratio Flow Controller and Other Standard
Accessories.Horizontal Mounting Type.</t>
  </si>
  <si>
    <t>SFFECO-1400 Gallon,UL Listed Pre-piped  Foam Bladder Tank with 3" Ratio Flow Controller and Other Standard
Accessories. Horizontal  Mounting Type.</t>
  </si>
  <si>
    <t>SFFECO-1400 Gallon,UL Listed Pre-piped  Foam Bladder Tank with 4" Ratio Flow Controller and Other Standard
Accessories. Horizontal Mounting Type.</t>
  </si>
  <si>
    <t>SFFECO-1500 Gallon,UL Listed Pre-piped  Foam Bladder Tank with 2" Ratio Flow Controller and Other Standard
Accessories.Horizontal Mounting Type.</t>
  </si>
  <si>
    <t>SFFECO-1500 Gallon,UL Listed Pre-piped  Foam Bladder Tank with 3" Ratio Flow Controller and Other Standard
Accessories. Horizontal  Mounting Type.</t>
  </si>
  <si>
    <t>SFFECO-1500 Gallon,UL Listed Pre-piped  Foam Bladder Tank with 4" Ratio Flow Controller and Other Standard
Accessories. Horizontal Mounting Type.</t>
  </si>
  <si>
    <t>SFFECO-1600 Gallon,UL Listed Pre-piped  Foam Bladder Tank with 2" Ratio Flow Controller and Other Standard
Accessories.Horizontal Mounting Type.</t>
  </si>
  <si>
    <t>SFFECO-1600 Gallon,UL Listed Pre-piped  Foam Bladder Tank with 3" Ratio Flow Controller and Other Standard
Accessories. Horizontal  Mounting Type.</t>
  </si>
  <si>
    <t>SFFECO-1600 Gallon,UL Listed Pre-piped  Foam Bladder Tank with 4" Ratio Flow Controller and Other Standard
Accessories. Horizontal Mounting Type.</t>
  </si>
  <si>
    <t>SFFECO-1700 Gallon,UL Listed Pre-piped  Foam Bladder
Tank with 2" Ratio Flow Controller and Other Standard Accessories.Horizontal Mounting Type.</t>
  </si>
  <si>
    <t>SFFECO-1700 Gallon,UL Listed Pre-piped  Foam Bladder Tank with 3" Ratio Flow Controller and Other Standard
Accessories. Horizontal  Mounting Type.</t>
  </si>
  <si>
    <t>SFFECO-1700 Gallon,UL Listed Pre-piped  Foam Bladder Tank with 4" Ratio Flow Controller and Other Standard
Accessories. Horizontal Mounting Type.</t>
  </si>
  <si>
    <t>SFFECO-1800 Gallon,UL Listed Pre-piped  Foam Bladder
Tank with 2" Ratio Flow Controller and Other Standard Accessories.Horizontal Mounting Type.</t>
  </si>
  <si>
    <t>SFFECO-1800 Gallon,UL Listed Pre-piped  Foam Bladder Tank with 3" Ratio Flow Controller and Other Standard
Accessories. Horizontal  Mounting Type.</t>
  </si>
  <si>
    <t>SFFECO-1800 Gallon,UL Listed Pre-piped  Foam Bladder
Tank with 4" Ratio Flow Controller and Other Standard Accessories. Horizontal Mounting Type.</t>
  </si>
  <si>
    <t>SFFECO-1900 Gallon,UL Listed Pre-piped  Foam Bladder Tank with 2" Ratio Flow Controller and Other Standard
Accessories.Horizontal Mounting Type.</t>
  </si>
  <si>
    <t>SFFECO-1900 Gallon,UL Listed Pre-piped  Foam Bladder
Tank with 3" Ratio Flow Controller and Other Standard Accessories. Horizontal  Mounting Type.</t>
  </si>
  <si>
    <t>SFFECO-1900 Gallon,UL Listed Pre-piped  Foam Bladder Tank with 4" Ratio Flow Controller and Other Standard
Accessories. Horizontal Mounting Type.</t>
  </si>
  <si>
    <t>SFFECO-2000 Gallon,UL Listed Pre-piped  Foam Bladder
Tank with 2" Ratio Flow Controller and Other Standard Accessories.Horizontal Mounting Type.</t>
  </si>
  <si>
    <t>SFFECO-2000 Gallon,UL Listed Pre-piped  Foam Bladder Tank with 3" Ratio Flow Controller and Other Standard
Accessories. Horizontal  Mounting Type.</t>
  </si>
  <si>
    <t>SFFECO-2000 Gallon,UL Listed Pre-piped  Foam Bladder
Tank with 4" Ratio Flow Controller and Other Standard Accessories. Horizontal Mounting Type.</t>
  </si>
  <si>
    <t>SFFECO-2100 Gallon,UL Listed Pre-piped  Foam Bladder Tank with 2" Ratio Flow Controller and Other Standard
Accessories.Horizontal Mounting Type.</t>
  </si>
  <si>
    <t>SFFECO-2100 Gallon,UL Listed Pre-piped  Foam Bladder Tank with 3" Ratio Flow Controller and Other Standard
Accessories. Horizontal  Mounting Type.</t>
  </si>
  <si>
    <t>SFFECO-2100 Gallon,UL Listed Pre-piped  Foam Bladder Tank with 4" Ratio Flow Controller and Other Standard
Accessories. Horizontal Mounting Type.</t>
  </si>
  <si>
    <t>SFFECO-2200 Gallon,UL Listed Pre-piped  Foam Bladder Tank with 2" Ratio Flow Controller and Other Standard
Accessories.Horizontal Mounting Type.</t>
  </si>
  <si>
    <t>SFFECO-2200 Gallon,UL Listed Pre-piped  Foam Bladder Tank with 3" Ratio Flow Controller and Other Standard
Accessories. Horizontal  Mounting Type.</t>
  </si>
  <si>
    <t>SFFECO-2200 Gallon,UL Listed Pre-piped  Foam Bladder Tank with 4" Ratio Flow Controller and Other Standard
Accessories. Horizontal Mounting Type.</t>
  </si>
  <si>
    <t>SFFECO-2300 Gallon,UL Listed Pre-piped  Foam Bladder Tank with 2" Ratio Flow Controller and Other Standard
Accessories.Horizontal Mounting Type.</t>
  </si>
  <si>
    <t>SFFECO-2300 Gallon,UL Listed Pre-piped  Foam Bladder Tank with 3" Ratio Flow Controller and Other Standard
Accessories. Horizontal  Mounting Type.</t>
  </si>
  <si>
    <t>SFFECO-2300 Gallon,UL Listed Pre-piped  Foam Bladder Tank with 4" Ratio Flow Controller and Other Standard
Accessories. Horizontal Mounting Type.</t>
  </si>
  <si>
    <t>SFFECO-2400 Gallon,UL Listed Pre-piped  Foam Bladder
Tank with 2" Ratio Flow Controller and Other Standard Accessories.Horizontal Mounting Type.</t>
  </si>
  <si>
    <t>SFFECO-2400 Gallon,UL Listed Pre-piped  Foam Bladder Tank with 3" Ratio Flow Controller and Other Standard
Accessories. Horizontal  Mounting Type.</t>
  </si>
  <si>
    <t>SFFECO-2400 Gallon,UL Listed Pre-piped  Foam Bladder Tank with 4" Ratio Flow Controller and Other Standard
Accessories. Horizontal Mounting Type.</t>
  </si>
  <si>
    <t>SFFECO-2500 Gallon,UL Listed Pre-piped  Foam Bladder
Tank with 2" Ratio Flow Controller and Other Standard Accessories.Horizontal Mounting Type.</t>
  </si>
  <si>
    <t>SFFECO-2500 Gallon,UL Listed Pre-piped  Foam Bladder Tank with 3" Ratio Flow Controller and Other Standard
Accessories. Horizontal  Mounting Type.</t>
  </si>
  <si>
    <t>SFFECO-2500 Gallon,UL Listed Pre-piped  Foam Bladder
Tank with 4" Ratio Flow Controller and Other Standard Accessories. Horizontal Mounting Type.</t>
  </si>
  <si>
    <t>SFFECO-2600 Gallon,UL Listed Pre-piped  Foam Bladder Tank with 2" Ratio Flow Controller and Other Standard
Accessories.Horizontal Mounting Type.</t>
  </si>
  <si>
    <t>SFFECO-2600 Gallon,UL Listed Pre-piped  Foam Bladder
Tank with 3" Ratio Flow Controller and Other Standard Accessories. Horizontal  Mounting Type.</t>
  </si>
  <si>
    <t>SFFECO-2600 Gallon,UL Listed Pre-piped  Foam Bladder Tank with 4" Ratio Flow Controller and Other Standard
Accessories. Horizontal Mounting Type.</t>
  </si>
  <si>
    <t>SFFECO-2700 Gallon,UL Listed Pre-piped  Foam Bladder
Tank with 2" Ratio Flow Controller and Other Standard Accessories.Horizontal Mounting Type.</t>
  </si>
  <si>
    <t>SFFECO-2700 Gallon,UL Listed Pre-piped  Foam Bladder Tank with 3" Ratio Flow Controller and Other Standard
Accessories. Horizontal  Mounting Type.</t>
  </si>
  <si>
    <t>SFFECO-2700 Gallon,UL Listed Pre-piped  Foam Bladder
Tank with 4" Ratio Flow Controller and Other Standard Accessories. Horizontal Mounting Type.</t>
  </si>
  <si>
    <t>SFFECO-2800 Gallon,UL Listed Pre-piped  Foam Bladder Tank with 2" Ratio Flow Controller and Other Standard
Accessories.Horizontal Mounting Type.</t>
  </si>
  <si>
    <t>SFFECO-2800 Gallon,UL Listed Pre-piped  Foam Bladder Tank with 3" Ratio Flow Controller and Other Standard
Accessories. Horizontal  Mounting Type.</t>
  </si>
  <si>
    <t>SFFECO-2800 Gallon,UL Listed Pre-piped  Foam Bladder Tank with 4" Ratio Flow Controller and Other Standard
Accessories. Horizontal Mounting Type.</t>
  </si>
  <si>
    <t>SFFECO-2900 Gallon,UL Listed Pre-piped  Foam Bladder Tank with 2" Ratio Flow Controller and Other Standard
Accessories.Horizontal Mounting Type.</t>
  </si>
  <si>
    <t>SFFECO-2900 Gallon,UL Listed Pre-piped  Foam Bladder Tank with 3" Ratio Flow Controller and Other Standard
Accessories. Horizontal  Mounting Type.</t>
  </si>
  <si>
    <t>SFFECO-2900 Gallon,UL Listed Pre-piped  Foam Bladder Tank with 4" Ratio Flow Controller and Other Standard
Accessories. Horizontal Mounting Type.</t>
  </si>
  <si>
    <t>SFFECO-3000 Gallon,UL Listed Pre-piped  Foam Bladder Tank with 2" Ratio Flow Controller and Other Standard
Accessories.Horizontal Mounting Type.</t>
  </si>
  <si>
    <t>SFFECO-3000 Gallon,UL Listed Pre-piped  Foam Bladder Tank with 3" Ratio Flow Controller and Other Standard
Accessories. Horizontal  Mounting Type.</t>
  </si>
  <si>
    <t>SFFECO-3000 Gallon,UL Listed Pre-piped  Foam Bladder Tank with 4" Ratio Flow Controller and Other Standard
Accessories. Horizontal Mounting Type.</t>
  </si>
  <si>
    <t>SFFECO-3100 Gallon,UL Listed Pre-piped  Foam Bladder
Tank with 2" Ratio Flow Controller and Other Standard Accessories.Horizontal Mounting Type.</t>
  </si>
  <si>
    <t>SFFECO-3100 Gallon,UL Listed Pre-piped  Foam Bladder Tank with 3" Ratio Flow Controller and Other Standard
Accessories. Horizontal  Mounting Type.</t>
  </si>
  <si>
    <t>SFFECO-3100 Gallon,UL Listed Pre-piped  Foam Bladder Tank with 4" Ratio Flow Controller and Other Standard
Accessories. Horizontal Mounting Type.</t>
  </si>
  <si>
    <t>SFFECO-3200 Gallon,UL Listed Pre-piped  Foam Bladder
Tank with 2" Ratio Flow Controller and Other Standard Accessories.Horizontal Mounting Type.</t>
  </si>
  <si>
    <t>SFFECO-3200 Gallon,UL Listed Pre-piped  Foam Bladder Tank with 3" Ratio Flow Controller and Other Standard
Accessories. Horizontal  Mounting Type.</t>
  </si>
  <si>
    <t>SFFECO-3200 Gallon,UL Listed Pre-piped  Foam Bladder
Tank with 4" Ratio Flow Controller and Other Standard Accessories. Horizontal Mounting Type.</t>
  </si>
  <si>
    <t>SFFECO-3300 Gallon,UL Listed Pre-piped  Foam Bladder Tank with 2" Ratio Flow Controller and Other Standard
Accessories.Horizontal Mounting Type.</t>
  </si>
  <si>
    <t>SFFECO-3300 Gallon,UL Listed Pre-piped  Foam Bladder
Tank with 3" Ratio Flow Controller and Other Standard Accessories. Horizontal  Mounting Type.</t>
  </si>
  <si>
    <t>SFFECO-3300 Gallon,UL Listed Pre-piped  Foam Bladder Tank with 4" Ratio Flow Controller and Other Standard
Accessories. Horizontal Mounting Type.</t>
  </si>
  <si>
    <t>SFFECO-3400 Gallon,UL Listed Pre-piped  Foam Bladder
Tank with 2" Ratio Flow Controller and Other Standard Accessories.Horizontal Mounting Type.</t>
  </si>
  <si>
    <t>SFFECO-3400 Gallon,UL Listed Pre-piped  Foam Bladder Tank with 3" Ratio Flow Controller and Other Standard
Accessories. Horizontal  Mounting Type.</t>
  </si>
  <si>
    <t>SFFECO-3400 Gallon,UL Listed Pre-piped  Foam Bladder
Tank with 4" Ratio Flow Controller and Other Standard Accessories. Horizontal Mounting Type.</t>
  </si>
  <si>
    <t>SFFECO-3500 Gallon,UL Listed Pre-piped  Foam Bladder Tank with 2" Ratio Flow Controller and Other Standard
Accessories.Horizontal Mounting Type.</t>
  </si>
  <si>
    <t>SFFECO-3500 Gallon,UL Listed Pre-piped  Foam Bladder Tank with 3" Ratio Flow Controller and Other Standard
Accessories. Horizontal  Mounting Type.</t>
  </si>
  <si>
    <t>SFFECO-3500 Gallon,UL Listed Pre-piped  Foam Bladder Tank with 4" Ratio Flow Controller and Other Standard
Accessories. Horizontal Mounting Type.</t>
  </si>
  <si>
    <t>SFFECO-3600 Gallon,UL Listed Pre-piped  Foam Bladder Tank with 2" Ratio Flow Controller and Other Standard
Accessories.Horizontal Mounting Type.</t>
  </si>
  <si>
    <t>SFFECO-3600 Gallon,UL Listed Pre-piped  Foam Bladder Tank with 3" Ratio Flow Controller and Other Standard
Accessories. Horizontal  Mounting Type.</t>
  </si>
  <si>
    <t>SFFECO-3600 Gallon,UL Listed Pre-piped  Foam Bladder Tank with 4" Ratio Flow Controller and Other Standard
Accessories. Horizontal Mounting Type.</t>
  </si>
  <si>
    <t>SFFECO-3700 Gallon,UL Listed Pre-piped  Foam Bladder Tank with 2" Ratio Flow Controller and Other Standard
Accessories.Horizontal Mounting Type.</t>
  </si>
  <si>
    <t>SFFECO-3700 Gallon,UL Listed Pre-piped  Foam Bladder Tank with 3" Ratio Flow Controller and Other Standard
Accessories. Horizontal  Mounting Type.</t>
  </si>
  <si>
    <t>SFFECO-3700 Gallon,UL Listed Pre-piped  Foam Bladder Tank with 4" Ratio Flow Controller and Other Standard
Accessories. Horizontal Mounting Type.</t>
  </si>
  <si>
    <t>SFFECO-3800 Gallon,UL Listed Pre-piped  Foam Bladder
Tank with 2" Ratio Flow Controller and Other Standard Accessories.Horizontal Mounting Type.</t>
  </si>
  <si>
    <t>SFFECO-3800 Gallon,UL Listed Pre-piped  Foam Bladder Tank with 3" Ratio Flow Controller and Other Standard
Accessories. Horizontal  Mounting Type.</t>
  </si>
  <si>
    <t>SFFECO-3800 Gallon,UL Listed Pre-piped  Foam Bladder Tank with 4" Ratio Flow Controller and Other Standard
Accessories. Horizontal Mounting Type.</t>
  </si>
  <si>
    <t>SFFECO-3900 Gallon,UL Listed Pre-piped  Foam Bladder
Tank with 2" Ratio Flow Controller and Other Standard Accessories.Horizontal Mounting Type.</t>
  </si>
  <si>
    <t>SFFECO-3900 Gallon,UL Listed Pre-piped  Foam Bladder Tank with 3" Ratio Flow Controller and Other Standard
Accessories. Horizontal  Mounting Type.</t>
  </si>
  <si>
    <t>SFFECO-3900 Gallon,UL Listed Pre-piped  Foam Bladder
Tank with 4" Ratio Flow Controller and Other Standard Accessories. Horizontal Mounting Type.</t>
  </si>
  <si>
    <t>SFFECO-4000 Gallon,UL Listed Pre-piped  Foam Bladder Tank with 2" Ratio Flow Controller and Other Standard
Accessories.Horizontal Mounting Type.</t>
  </si>
  <si>
    <t>SFFECO-4000 Gallon,UL Listed Pre-piped  Foam Bladder
Tank with 3" Ratio Flow Controller and Other Standard Accessories. Horizontal  Mounting Type.</t>
  </si>
  <si>
    <t>SFFECO-4000 Gallon,UL Listed Pre-piped  Foam Bladder Tank with 4" Ratio Flow Controller and Other Standard
Accessories. Horizontal Mounting Type.</t>
  </si>
  <si>
    <t>SFFECO WATER CUM FOAM MONITOR SS-316 Monitor
Barrel &amp; 75mm (3”) barrel size with 100mm flanged inlet, suitable to discharge 500 US GPM @7kg/cm² with SS 316 Jet–Spray &amp; Aqua fog Non-aspirating Nozzle &amp; Gear operated SS-316 swivel Joints suitable for MANUAL
OPERATION, Model SF-FS-FM-500FF-D UL Listed</t>
  </si>
  <si>
    <t>SFFECO WATER CUM FOAM MONITOR SS-316 Monitor
Barrel &amp; 75mm (3”) barrel size with 100mm flanged inlet, suitable to discharge 675 US GPM @7kg/cm² with SS 316 Jet–Spray &amp; Aqua fog Non-aspirating Nozzle &amp; Gear operated SS-316 swivel Joints suitable for MANUAL
OPERATION</t>
  </si>
  <si>
    <t>SFFECO WATER CUM FOAM MONITOR SS-316 Monitor
Barrel &amp; 75mm (3”) barrel size with 100mm flanged inlet, suitable to discharge 750 US GPM @7kg/cm² with SS 316 Jet–Spray &amp; Aqua fog Non-aspirating Nozzle &amp; Gear operated SS-316 swivel Joints suitable for MANUAL
OPERATION</t>
  </si>
  <si>
    <t>SFFECO WATER CUM FOAM MONITOR SS-316 Monitor
Barrel &amp; 75mm (3”) barrel size with 100mm flanged inlet, suitable to discharge 500-750 US GPM @7kg/cm² with SS 316 Jet–Spray &amp; Aqua fog Non-aspirating Nozzle &amp; Gear operated SS-316 swivel Joints suitable for MANUAL
OPERATION</t>
  </si>
  <si>
    <t>SFFECO WATER CUM FOAM MONITOR SS-316 Monitor
Barrel &amp; 100mm (4”) barrel size with 100mm flanged inlet, suitable to discharge 1000 US GPM @7kg/cm² with SS 316 Jet–Spray &amp; Aqua fog Non-aspirating Nozzle &amp; Gear operated SS-316 swivel Joints suitable for MANUAL
OPERATION</t>
  </si>
  <si>
    <t>SFFECO WATER CUM FOAM MONITOR SS-316 Monitor
Barrel &amp; 100mm (4”) barrel size with 100mm flanged inlet, suitable to discharge 500-750-1000 US GPM @7kg/cm² with SS 316 Jet–Spray &amp; Aqua fog Non-aspirating Nozzle &amp; Gear operated SS-316 swivel Joints suitable for
MANUAL OPERATION</t>
  </si>
  <si>
    <t>SFFECO WATER CUM FOAM MONITOR SS-316 Monitor
Barrel &amp; 150mm (6”) barrel size with 150mm flanged inlet, suitable to discharge 2000 US GPM @7kg/cm² with SS 316 Jet–Spray &amp; Aqua fog Non-aspirating Nozzle &amp; Gear operated SS-316 swivel Joints suitable for MANUAL
OPERATION</t>
  </si>
  <si>
    <t>SFFECO WATER CUM FOAM MONITOR SS-316 Monitor
Barrel &amp; 150mm (6”) barrel size with 150mm flanged inlet, suitable to discharge 1000-1500-2000 US GPM @7kg/cm² with SS 316 Jet–Spray &amp; Aqua fog Non-aspirating Nozzle &amp; Gear operated SS-316 swivel Joints suitable for
MANUAL OPERATION</t>
  </si>
  <si>
    <t>SFFECO WATER CUM FOAM MONITOR SS-316 Monitor
Barrel &amp; 200mm (8”) barrel size with 200mm flanged inlet, suitable to discharge 2000 US GPM @7kg/cm² with SS 316 Jet–Spray &amp; Aqua fog Non-aspirating Nozzle &amp; Gear operated SS-316 swivel Joints suitable for MANUAL
OPERATION</t>
  </si>
  <si>
    <t>SFFECO WATER CUM FOAM MONITOR SS-316 Monitor
Barrel &amp; 200mm (8”) barrel size with 200mm flanged inlet, suitable to discharge 3000 US GPM @7kg/cm² with SS 316 Jet–Spray &amp; Aqua fog Non-aspirating Nozzle &amp; Gear operated SS-316 swivel Joints suitable for MANUAL
OPERATION</t>
  </si>
  <si>
    <t>SFFECO WATER CUM FOAM MONITOR SS-316 Monitor
Barrel &amp; 200mm (8”) barrel size with 200mm flanged inlet, suitable to discharge 4000 US GPM @7kg/cm² with SS 316 Jet–Spray &amp; Aqua fog Non-aspirating Nozzle &amp; Gear operated SS-316 swivel Joints suitable for MANUAL
OPERATION</t>
  </si>
  <si>
    <t>LIFECO-UK Hose Reel, Manual Fixed Arm, Red Hose, 1" Hose Size, 30 Meter Hose Length, 1" Nozzle Plastics Nozzle, 1" Inlet Ball Valve, EN694 Standard, LPCB Approved, Model LF-MF25</t>
  </si>
  <si>
    <t>LIFECO-UK Hose Reel, Automatic Fixed Arm, Red Hose, 1" Hose Size, 30 Meter Hose Length, 1" Nozzle Plastics Nozzle, 1" Inlet Ball Valve, EN694 Standard, LPCB Approved, Model LF-AF25</t>
  </si>
  <si>
    <t>1" Brass Chromed Nozzle (additional price on plastic)</t>
  </si>
  <si>
    <t>Angle Valve 1.5" inlet - 1"outlet (additional price on 1" ball valve)</t>
  </si>
  <si>
    <t>LIFECO-UK Hose Reel, Manual Swinging Arm, Red Hose, 1" Hose Size, 30 Meter Hose Length, 1" Nozzle Plastics Nozzle, Inlet Hose with 1" Connection of Ball Valve, &amp; C-Bracket, EN694 Standard, LPCB Approved, Model LF-MA25</t>
  </si>
  <si>
    <t>LIFECO-UK Hose Reel, Manual Swinging Arm, Red Hose, 3/4" Hose Size, 30 Meter Hose Length, 3/4" Nozzle Plastics Nozzle, Inlet Hose with 1" Connection of Ball Valve, &amp; C-Bracket, EN694 Standard, LPCB Approved, Model LF-MA19</t>
  </si>
  <si>
    <t>LIFECO-UK Hose Reel, Automatic Swinging Arm, Red Hose, 1" Hose Size, 30 Meter Hose Length, 1" Nozzle Plastics Nozzle, Inlet Hose with 1" Connection of Ball Valve, &amp; C-Bracket, EN694 Standard, LPCB Approved, Model LF-AA25</t>
  </si>
  <si>
    <t>LIFECO-UK Hose Reel, Automatic Swinging Arm, Red Hose, 3/4" Hose Size, 30 Meter Hose Length, 3/4" Nozzle Plastics Nozzle, Inlet Hose with 1" Connection of Ball Valve, &amp; C-Bracket, EN694 Standard, LPCB Approved, Model LF-AA19</t>
  </si>
  <si>
    <r>
      <t>Hydrant, 2-Way Wet Barrel Type 4" Dia with 2 pcs of 2.5" Kitemarked Oblique Landing Valve, M</t>
    </r>
    <r>
      <rPr>
        <sz val="11"/>
        <color theme="1"/>
        <rFont val="Calibri (Body)"/>
      </rPr>
      <t>odel LF-50W/100</t>
    </r>
  </si>
  <si>
    <t>Hydrant, 2-Way Wet Barrel Type 6" Dia with 2 pcs of 2.5" Kitemarked Oblique Landing Valve,  Model LF-50W/150</t>
  </si>
  <si>
    <t>Valve-Butterfly Grooved Type 3" DI Body, DI Disc, EPDM Rubber with Tamper Switch, WP 300 PSI, UL/FM Approved, LIFECO-UK, Model LF-BFVG</t>
  </si>
  <si>
    <t>Valve-Butterfly Grooved Type 6" DI Body, DI Disc, EPDM Rubber with Tamper Switch, WP 300 PSI, UL/FM Approved, LIFECO-UK, Model LF-BFVG</t>
  </si>
  <si>
    <t>Valve-Butterfly Wafer Type 3" DI Body, DI Disc, EPDM Seat with Tamper Switch, WP 300 PSI, UL/FM Approved, LIFECO-UK, Model LF-BFVW</t>
  </si>
  <si>
    <t>Valve-Butterfly Wafer Type 4" DI Body, DI Disc, EPDM Seat with Tamper Switch, WP 300 PSI, UL/FM Approved, LIFECO-UK, Model LF-BFVW</t>
  </si>
  <si>
    <t>Valve-Butterfly Grooved Type 8" DI Body, DI Disc, EPDM Rubber with Tamper Switch, WP 300 PSI, UL/FM Approved, LIFECO-UK, Model LF-BFVG</t>
  </si>
  <si>
    <t>Valve-Butterfly Grooved Type 10" DI Body, DI Disc, EPDM Rubber with Tamper Switch, WP 300 PSI, UL/FM Approved, LIFECO-UK, Model LF-BFVG</t>
  </si>
  <si>
    <t>Valve-Butterfly Grooved Type 12" DI Body, DI Disc, EPDM Rubber with Tamper Switch, WP 300 PSI, UL/FM Approved, LIFECO-UK, Model LF-BFVG</t>
  </si>
  <si>
    <t>Valve-Butterfly Wafer Type 8" DI Body, DI Disc, EPDM Seat with Tamper Switch, WP 300 PSI, UL/FM Approved, LIFECO-UK, Model LF-BFVW</t>
  </si>
  <si>
    <t>Valve-Butterfly Wafer Type 10" DI Body, DI Disc, EPDM Seat with Tamper Switch, WP 300 PSI, UL/FM Approved, LIFECO-UK, Model LF-BFVW</t>
  </si>
  <si>
    <t>Valve-Butterfly Wafer Type 12" DI Body, DI Disc, EPDM Seat with Tamper Switch, WP 300 PSI, UL/FM Approved, LIFECO-UK, Model LF-BFVW</t>
  </si>
  <si>
    <t>Indicator Post, Vertical Type, FM/UL, for NRS Valve 4" to 14", LIFECO-UK, Model LF-PST-V</t>
  </si>
  <si>
    <t>Indicator Post, Wall Type, FM/UL, for NRS Valve, LIFECO-UK, Model LF-PST-W</t>
  </si>
  <si>
    <t>Air Compressor for Pre-Action System, Oil-Less, Riser Mount, 50 Hz, 220-240V, 1/4 kW (1/3 HP), 207 US Gallon (785 Litter) @ 2.7 Bar Model OLR25033AC-50</t>
  </si>
  <si>
    <t>Air Compressor for Pre-Action System, Oil-Less, Riser Mount, 60 Hz, 208-230V, 1/4 kW (1/3 HP), 250 US Gallon (946 Litter) @ 2.7 Bar Model OLR25033AC</t>
  </si>
  <si>
    <t>Indicator Water Flow, Saddle Type, 2" (50mm), LIFECO-UK, UL/FM Approved, Model LF-WFS-450</t>
  </si>
  <si>
    <t>Indicator Water Flow, Saddle Type, 3" (80mm), LIFECO-UK, UL/FM Approved, Model LF-WFS-450</t>
  </si>
  <si>
    <t>Indicator Water Flow, Saddle Type, 4" (100mm), LIFECO-UK, UL/FM Approved, Model LF-WFS-450</t>
  </si>
  <si>
    <t>Indicator Water Flow, Saddle Type, 6" (150mm), LIFECO-UK, UL/FM Approved, Model LF-WFS-450</t>
  </si>
  <si>
    <t>Angle Valve, Cast Brass, 2½" NPT thread Female inlet with 2½" NPT Female thread outlet,  W/O Cap &amp; Chain, UL/FM Listed - UL668, LIFECO-UK, Model LF-AH-25</t>
  </si>
  <si>
    <t>Angle Valve, Cast Brass, 2½" NPT thread Female inlet with 2½" NST Male thread outlet,  W/O Cap &amp; Chain, UL/FM Listed - UL668, LIFECO-UK, Model LF-AH-30</t>
  </si>
  <si>
    <t>Angle Valve Pressure Restricting, 175 psi, Female  1½" NPT Inlet with 1½" NPT Female hose thread outlet, Cast Brass, W/O Cap &amp; Chain, UL/FM Approved, LIFECO-UK, Model LF-RV-AH15</t>
  </si>
  <si>
    <t>Manual Call Point Conventional, ULen Listed, LIFECO-UK, Model LF-MCP100</t>
  </si>
  <si>
    <t>Detector Tester Kit</t>
  </si>
  <si>
    <t>LIFECO-UK Extension Pole up to 6m, fold length 1.5m.</t>
  </si>
  <si>
    <t>LIFECO-UK Extension Pole up to 10m, fold length 1.8m.</t>
  </si>
  <si>
    <t>LIFECO-UK Pressure Reducing Valve, Pilot Operated, FM Approved, 2" DI Body, WP 300 PSI,  Grooved, Model LF-PRC</t>
  </si>
  <si>
    <t>LIFECO-UK Pressure Reducing Valve, Pilot Operated, FM Approved, 2.5" DI Body, WP 300 PSI,  Grooved, Model LF-PRC</t>
  </si>
  <si>
    <t>LIFECO-UK Pressure Reducing Valve, Pilot Operated, FM Approved, 3" DI Body, WP 300 PSI,  Grooved, Model LF-PRC</t>
  </si>
  <si>
    <t>LIFECO-UK Pressure Reducing Valve, Pilot Operated, FM Approved, 4" DI Body, WP 300 PSI,  Grooved, Model LF-PRC</t>
  </si>
  <si>
    <t>LIFECO-UK Pressure Reducing Valve, Pilot Operated, FM Approved, 5" DI Body, WP 300 PSI,  Grooved, Model LF-PRC</t>
  </si>
  <si>
    <t>LIFECO-UK Pressure Reducing Valve, Pilot Operated, FM Approved, 6" DI Body, WP 300 PSI,  Grooved, Model LF-PRC</t>
  </si>
  <si>
    <t>LIFECO-UK Pressure Reducing Valve, Pilot Operated, FM Approved, 8" DI Body, WP 300 PSI,  Grooved, Model LF-PRC</t>
  </si>
  <si>
    <t>LIFECO-UK Pressure Reducing Valve, Pilot Operated, FM Approved, 10" DI Body, WP 300 PSI,  Grooved, Model LF-PRC</t>
  </si>
  <si>
    <t>LIFECO-UK Pressure Reducing Valve, Pilot Operated, 12" DI Body, WP 300 PSI,  Grooved, Model LF-PRC</t>
  </si>
  <si>
    <t>Pressure Switch, System Pressure 300 psi, Factory Adjestment 5-7 psi, 2 sets of SPDT, IP66, UL/FM approved, LIFECO-UK, Model LF-WPS</t>
  </si>
  <si>
    <t>LIFECO-UK Pressure Gauge (LF-PG), ¼" BSPT Connection,Pressure Range 0-300psi (0-21 bar) Max, Dial Size 3 ½", UL &amp; FM, Model PFE3935R1R11T2-LIFECO</t>
  </si>
  <si>
    <t>LIFECO-UK Test and Drain Valve, 300 psi, 1" NPT Female Threaded inlet and outlet connection, UL/FM Approved, Model LF-TND</t>
  </si>
  <si>
    <t>LIFECO-UK Test and Drain Valve, 300 psi, 1.25" NPT Female Threaded inlet and outlet connection, UL/FM Approved, Model LF-TND</t>
  </si>
  <si>
    <t>LIFECO-UK Test and Drain Valve, 300 psi, 1.5" NPT Female Threaded inlet and outlet connection, UL/FM Approved, Model LF-TND</t>
  </si>
  <si>
    <t>LIFECO-UK Test and Drain Valve, 300 psi, 2" NPT Female Threaded inlet and outlet connection, UL/FM Approved, Model LF-TND</t>
  </si>
  <si>
    <t>LIFECO-UK Smoke and Heat Detectors Tester including standard pole extends from 2 to 3 meter, charger 100-240V-50-60Hz, 1 x 100ml Smoke Oil Bottle, Remote Control, Bag, and Universal Detectors Removal Head.</t>
  </si>
  <si>
    <t>LIFECO-UK Liquid Smoke Oil Bottle 100ml.</t>
  </si>
  <si>
    <t>05010064002040003</t>
  </si>
  <si>
    <t>05010076009010001</t>
  </si>
  <si>
    <t>04010064017040001</t>
  </si>
  <si>
    <t>05010064017040001</t>
  </si>
  <si>
    <t>04010064010040003</t>
  </si>
  <si>
    <t>LORIENT Self Adhesive Smoke Seal,  GVYI.R27972,  Model LAS1212 (BATWING), Suitable For UL And Non UL Doors, Single And Double Panel, 2.2M Length, UL Approved</t>
  </si>
  <si>
    <t>05010064009040001</t>
  </si>
  <si>
    <t>05010064024020001</t>
  </si>
  <si>
    <t>05010064015040002</t>
  </si>
  <si>
    <t>04010140001040001</t>
  </si>
  <si>
    <t>Fire Door Accessories, LENCO Brand, Louver, Size 24 inch x 24 inch , UL Listed</t>
  </si>
  <si>
    <t>04010140001040002</t>
  </si>
  <si>
    <t>Fire Door Accessories, LENCO Brand, Louver, Size 24 inch x 12 inch, UL Listed</t>
  </si>
  <si>
    <t>05010064005040001</t>
  </si>
  <si>
    <t>05010064001040003</t>
  </si>
  <si>
    <t>05010064001040004</t>
  </si>
  <si>
    <t>04010076007020006</t>
  </si>
  <si>
    <t>General fire door accessories Vertical Panic Bar Rod- Silver Coated Length-2 Mtr with Standard Approve</t>
  </si>
  <si>
    <t>04010140001040007</t>
  </si>
  <si>
    <r>
      <t xml:space="preserve">General Door Accessories Panic Exit Device Rim Type, (Without Cylinder), Suitable for UL Doors Single and Double Panel. Model KD-F3200, UL Approve, </t>
    </r>
    <r>
      <rPr>
        <sz val="11"/>
        <color rgb="FFFF0000"/>
        <rFont val="Arial"/>
        <family val="2"/>
      </rPr>
      <t>Horizontal Panic Bar</t>
    </r>
  </si>
  <si>
    <r>
      <t xml:space="preserve">General Door Accessories Panic Exit Device Rim Type, (Without Cylinder), Suitable for UL Doors Double Panel. Model KD-F3260, UL Approve, </t>
    </r>
    <r>
      <rPr>
        <sz val="11"/>
        <color rgb="FFFF0000"/>
        <rFont val="Arial"/>
        <family val="2"/>
      </rPr>
      <t>Vertical Panic Bar</t>
    </r>
  </si>
  <si>
    <r>
      <rPr>
        <sz val="9"/>
        <rFont val="Arial MT"/>
        <family val="2"/>
      </rPr>
      <t>01010062009040043</t>
    </r>
  </si>
  <si>
    <r>
      <rPr>
        <sz val="9"/>
        <rFont val="Arial MT"/>
        <family val="2"/>
      </rPr>
      <t>01010062009040044</t>
    </r>
  </si>
  <si>
    <r>
      <rPr>
        <sz val="9"/>
        <rFont val="Arial MT"/>
        <family val="2"/>
      </rPr>
      <t>01010062009040045</t>
    </r>
  </si>
  <si>
    <r>
      <rPr>
        <sz val="9"/>
        <rFont val="Arial MT"/>
        <family val="2"/>
      </rPr>
      <t>01010062009040046</t>
    </r>
  </si>
  <si>
    <r>
      <rPr>
        <sz val="9"/>
        <rFont val="Arial MT"/>
        <family val="2"/>
      </rPr>
      <t>01010062009040047</t>
    </r>
  </si>
  <si>
    <t>LIFECO-UK, UL Listed Single Fire Door Flush Type 2 Hours Fire Rated Size upto 1000mm Width &amp; 2100mm Height, Depth 200mm including Frame and Door Hinges Standard Red Color
Painted. (Honey Comb filling) without any Hardware *</t>
  </si>
  <si>
    <t>LIFECO-UK, UL Listed Single Fire Door Flush Type 2 Hours Fire Rated Size upto 1160mm Width &amp; 2260mm Height, Depth 200mm including Frame and Door Hinges Standard Red Color
Painted. (Honey Comb filling) without any Hardware *</t>
  </si>
  <si>
    <t>LIFECO-UK, UL Listed Single Fire Door Flush Type 2 Hours Fire Rated Size upto 1200mm Width &amp; 2500mm Height, Depth 200mm including Frame and Door Hinges Standard Red Color
Painted. (Honey Comb filling) without any Hardware *</t>
  </si>
  <si>
    <t>LIFECO-UK, UL Listed Single Fire Door Flush Type 2 Hours Fire Rated Size upto 1100mm Width &amp; 3000mm Height, Depth 200mm including Frame and Door Hinges Standard Red Color
Painted. (Honey Comb filling) without any Hardware *</t>
  </si>
  <si>
    <t>LIFECO-UK, UL Listed Single Fire Door Flush Type 2 Hours Fire Rated Size upto 1200mm Width &amp; 3000 mm Height, Depth 200mm including Frame and Door Hinges Standard Red Color
Painted. (Honey Comb filling) without any Hardware *</t>
  </si>
  <si>
    <t>General Door Accessories Panic Exit Device Rim Type, (Without Cylinder), Suitable for UL Doors Single and Double Panel. Model KD-F3200, UL Approve, Horizontal Panic Bar</t>
  </si>
  <si>
    <t>General Door Accessories Panic Exit Device Rim Type, (Without Cylinder), Suitable for UL Doors Double Panel. Model KD-F3260, UL Approve, Vertical Panic Bar</t>
  </si>
  <si>
    <t xml:space="preserve"> 35.2 GPM @ 16.3 Bar
44 GPM @ 15.9 Bar
52.8 GPM @ 15.4 Bar
61.6 GPM @ 14.7 Bar
70.4 GPM @ 13.8 Bar
79.2 GPM @ 12.7 Bar
88 GPM @ 11.4 Bar</t>
  </si>
  <si>
    <t>88 GPM @ 14 Bar
105 GPM @ 12.1 Bar</t>
  </si>
  <si>
    <t>LIFECO-UK Addressable Fire Alarm Control Panel, 4 Loop basic configuration up to 1016 Addressable Devices, 7'' LCD display touch screen, Built-in Printer,  Glass door and Communication Card, LPCB Approved, Model LF-X500-4</t>
  </si>
  <si>
    <t>LIFECO-UK Addressable Fire Alarm Control Panel, 1 Loop basic configuration up to 254 Addressable Devices, 7'' LCD display touch screen, Built-in Printer, without Glass Door and Communication Card, LPCB Approved, Model LF-X500-1</t>
  </si>
  <si>
    <t>LIFECO-UK Addressable Fire Alarm Control Panel, 2 Loop basic configuration up to 508 Addressable Devices, 7'' LCD display touch screen, Built-in Printer, Glass Door and without Communication Card, LPCB Approved, Model LF-X500-2</t>
  </si>
  <si>
    <t>LIFECO-UK Dual Loop Card for 254 Devices Per Poop and Total 508 Devices, Model LF-LC5004</t>
  </si>
  <si>
    <t>LIFECO-UK Network &amp; Communication Card for Class A CAN Bus networkable, USB port, Ethernet Port, and RS485/RS232 Serial Connection, Support Modbus RTU signal output, Model LF-NC5004-Modbus</t>
  </si>
  <si>
    <t>LIFECO-UK Network &amp; Communication Card for Class A CAN Bus networkable, USB port, Ethernet Port, and RS485/RS232 Serial Connection, Support TCP/IP Networking, Model LF-NC5004-IP</t>
  </si>
  <si>
    <t>LIFECO-UK Fiber Optic Interface Module, Required NC7004 network card to configure to the X500 series, Up to 20Km, Model LF-MC201</t>
  </si>
  <si>
    <t>LIFECO-UK Network &amp; Communication Card for Class A CAN Bus networkable, USB port, Ethernet Port, and RS485/RS232 Serial Connection, Model LF-NC5004</t>
  </si>
  <si>
    <t>LIFECO-UK Handheld Programmer for write, read and erase device parameters, Packed with twin 1.5V AA battery and cable, Model LF-X5932</t>
  </si>
  <si>
    <t>LIFECO-UK LCD Repeater Panel, Passive repeater panel type, Loop sited wiring with external 24V supply, Model LF-X5330</t>
  </si>
  <si>
    <t>LIFECO-UK Intelligent Graphic Repeater Kit (mimic panel kit), Loop sited wiring with external 24V supply, Display up to 256 alarm points, without cabinet (cabinet is optional), Model LF-X5331</t>
  </si>
  <si>
    <t>LIFECO-UK Graphic Monitoring Software (computer is excluded):
1. Computer software, enabling complete color graphic control and display system.
2. Making  complete  monitoring, commmisoning and control to the Fire Alarm System.
3. Included USB authentication to access control software.
4. Display the real time information of fire alarm , full device details, time of alarm and location and maintenance record.
5. Support up to 8 client users.
, Model LF-X5812</t>
  </si>
  <si>
    <t>LIFECO-UK Addressable Base, LPCB Approved, Model LF-X5980</t>
  </si>
  <si>
    <t>LIFECO-UK Intelligent Heat Detector, Fixed and Rate of Rise type, (Base is included), LPCB Approved, Model LF-X5110</t>
  </si>
  <si>
    <t>LIFECO-UK Intelligent Heat &amp; Smoke Combined Detector, (Base is included), LPCB Approved, Model LF-X5120</t>
  </si>
  <si>
    <t>LIFECO-UK Addressable Sounder Strobe, (Base is included), LPCB Approved, Model LF-X5300</t>
  </si>
  <si>
    <t>LIFECO-UK Addressable Sounder, (Base is included), Model LF-X5320</t>
  </si>
  <si>
    <t>LIFECO-UK Addresable X500 Series Fire Alarm - LPCB Approved</t>
  </si>
  <si>
    <t>LIFECO-UK, UL Listed Single Fire Door Flush Type 2 Hours Fire Rated Size upto 1000mm Width &amp; 2100mm Height, Depth 200mm including Frame and Door Hinges Standard Red Color
Painted. (Fiber Glass insulation) without any Hardware *</t>
  </si>
  <si>
    <t>LIFECO-UK, UL Listed Single Fire Door Flush Type 2 Hours Fire Rated Size upto 1160mm Width &amp; 2260mm Height, Depth 200mm including Frame and Door Hinges Standard Red Color
Painted. (Fiber Glass insulation) without any Hardware *</t>
  </si>
  <si>
    <t>LIFECO-UK, UL Listed Single Fire Door Flush Type 2 Hours Fire Rated Size upto 1200mm Width &amp; 2500mm Height, Depth 200mm including Frame and Door Hinges Standard Red Color
Painted. (Fiber Glass insulation) without any Hardware *</t>
  </si>
  <si>
    <t>LIFECO-UK, UL Listed Single Fire Door Flush Type 2 Hours Fire Rated Size upto 1100mm Width &amp; 3000mm Height, Depth 200mm including Frame and Door Hinges Standard Red Color
Painted. (Fiber Glass insulation) without any Hardware *</t>
  </si>
  <si>
    <t>LIFECO-UK, UL Listed Single Fire Door Flush Type 2 Hours Fire Rated Size upto 1200mm Width &amp; 3000 mm Height, Depth 200mm including Frame and Door Hinges Standard Red Color
Painted. (Fiber Glass insulation) without any Hardware *</t>
  </si>
  <si>
    <r>
      <rPr>
        <sz val="9"/>
        <rFont val="Arial MT"/>
        <family val="2"/>
      </rPr>
      <t>1010062009040048</t>
    </r>
  </si>
  <si>
    <r>
      <rPr>
        <sz val="9"/>
        <rFont val="Arial MT"/>
        <family val="2"/>
      </rPr>
      <t>1010062009040049</t>
    </r>
  </si>
  <si>
    <r>
      <rPr>
        <sz val="9"/>
        <rFont val="Arial MT"/>
        <family val="2"/>
      </rPr>
      <t>1010062009040051</t>
    </r>
  </si>
  <si>
    <r>
      <rPr>
        <sz val="9"/>
        <rFont val="Arial MT"/>
        <family val="2"/>
      </rPr>
      <t>1010062009040052</t>
    </r>
  </si>
  <si>
    <r>
      <rPr>
        <sz val="9"/>
        <rFont val="Arial MT"/>
        <family val="2"/>
      </rPr>
      <t>1010062010040034</t>
    </r>
  </si>
  <si>
    <r>
      <rPr>
        <sz val="9"/>
        <rFont val="Arial MT"/>
        <family val="2"/>
      </rPr>
      <t>1010062010040035</t>
    </r>
  </si>
  <si>
    <r>
      <rPr>
        <sz val="9"/>
        <rFont val="Arial MT"/>
        <family val="2"/>
      </rPr>
      <t>1010062010040036</t>
    </r>
  </si>
  <si>
    <r>
      <rPr>
        <sz val="9"/>
        <rFont val="Arial MT"/>
        <family val="2"/>
      </rPr>
      <t>1010062010040037</t>
    </r>
  </si>
  <si>
    <r>
      <rPr>
        <sz val="9"/>
        <rFont val="Arial MT"/>
        <family val="2"/>
      </rPr>
      <t>1010062010040038</t>
    </r>
  </si>
  <si>
    <r>
      <rPr>
        <sz val="9"/>
        <rFont val="Arial MT"/>
        <family val="2"/>
      </rPr>
      <t>1010062010040039</t>
    </r>
  </si>
  <si>
    <r>
      <rPr>
        <sz val="9"/>
        <rFont val="Arial MT"/>
        <family val="2"/>
      </rPr>
      <t>1010062010040041</t>
    </r>
  </si>
  <si>
    <r>
      <rPr>
        <sz val="9"/>
        <rFont val="Arial MT"/>
        <family val="2"/>
      </rPr>
      <t>1010062010040042</t>
    </r>
  </si>
  <si>
    <r>
      <rPr>
        <sz val="9"/>
        <rFont val="Arial MT"/>
        <family val="2"/>
      </rPr>
      <t>1010062010040043</t>
    </r>
  </si>
  <si>
    <r>
      <rPr>
        <sz val="9"/>
        <rFont val="Arial MT"/>
        <family val="2"/>
      </rPr>
      <t>1010062010040044</t>
    </r>
  </si>
  <si>
    <r>
      <rPr>
        <sz val="9"/>
        <rFont val="Arial MT"/>
        <family val="2"/>
      </rPr>
      <t>1010062010040045</t>
    </r>
  </si>
  <si>
    <r>
      <rPr>
        <sz val="9"/>
        <rFont val="Arial MT"/>
        <family val="2"/>
      </rPr>
      <t>1010062010040046</t>
    </r>
  </si>
  <si>
    <r>
      <rPr>
        <sz val="9"/>
        <rFont val="Arial MT"/>
        <family val="2"/>
      </rPr>
      <t>1010062010040047</t>
    </r>
  </si>
  <si>
    <t>LIFECO-UK, UL Listed Double Fire Door Flush Type 2 Hours Fire Rated Size upto 1500mm Width &amp; 2100mm Height, Depth 200mm including Frame and Door Hinges Standard Red Color
Painted. (Honey Comb filling) without any Hardware *</t>
  </si>
  <si>
    <t>LIFECO-UK, UL Listed Double Fire Door Flush Type 2 Hours Fire Rated Size upto 2220mm Width &amp; 2200mm Height, Depth 200mm including Frame and Door Hinges Standard Red Color
Painted. (Honey Comb filling) without any Hardware *</t>
  </si>
  <si>
    <t>LIFECO-UK, UL Listed Double Fire Door Flush Type 2 Hours Fire Rated Size upto 1800mm Width &amp; 2400mm Height, Depth 200mm including Frame and Door Hinges Standard Red Color
Painted. (Honey Comb filling) without any Hardware *</t>
  </si>
  <si>
    <t>LIFECO-UK, UL Listed Double Fire Door Flush Type 2 Hours Fire Rated Size upto 2000mm Width &amp; 2500mm Height, Depth 200mm including Frame and Door Hinges Standard Red Color
Painted. (Honey Comb filling) without any Hardware *</t>
  </si>
  <si>
    <t>LIFECO-UK, UL Listed Double Fire Door Flush Type 2 Hours Fire Rated Size upto 2500mm Width &amp; 2500mm Height, Depth 200mm including Frame and Door Hinges Standard Red Color
Painted. (Honey Comb filling) without any Hardware *</t>
  </si>
  <si>
    <t>LIFECO-UK, UL Listed Double Fire Door Flush Type 2 Hours Fire Rated Size upto 2500mm Width &amp; 3000mm Height, Depth 200mm including Frame and Door Hinges Standard Red Color
Painted. (Honey Comb filling) without any Hardware *</t>
  </si>
  <si>
    <t>LIFECO-UK, UL Listed Double Fire Door Flush Type 2 Hours Fire Rated Size upto 3000mm Width &amp; 3000mm Height, Depth 200mm including Frame and Door Hinges Standard Red Color
Painted. (Honey Comb filling) without any Hardware *</t>
  </si>
  <si>
    <t>LIFECO-UK, UL Listed Double Fire Door Flush Type 2 Hours Fire Rated Size upto 1500mm Width &amp; 2100mm Height, Depth 200mm including Frame and Door Hinges Standard Red Color
Painted. (Fiber Glass insulation) without any Hardware *</t>
  </si>
  <si>
    <t>LIFECO-UK, UL Listed Double Fire Door Flush Type 2 Hours Fire Rated Size upto 2220mm Width &amp; 2200mm Height, Depth 200mm including Frame and Door Hinges Standard Red Color
Painted. (Fiber Glass insulation) without any Hardware *</t>
  </si>
  <si>
    <t>LIFECO-UK, UL Listed Double Fire Door Flush Type 2 Hours Fire Rated Size upto 1800mm Width &amp; 2400mm Height, Depth 200mm including Frame and Door Hinges Standard Red Color
Painted. (Fiber Glass insulation) without any Hardware *</t>
  </si>
  <si>
    <t>LIFECO-UK, UL Listed Double Fire Door Flush Type 2 Hours Fire Rated Size upto 2000mm Width &amp; 2500mm Height, Depth 200mm including Frame and Door Hinges Standard Red Color
Painted. (Fiber Glass insulation) without any Hardware *</t>
  </si>
  <si>
    <t>LIFECO-UK, UL Listed Double Fire Door Flush Type 2 Hours Fire Rated Size upto 2500mm Width &amp; 2500mm Height, Depth 200mm including Frame and Door Hinges Standard Red Color
Painted. (Fiber Glass insulation) without any Hardware *</t>
  </si>
  <si>
    <t>LIFECO-UK, UL Listed Double Fire Door Flush Type 2 Hours Fire Rated Size upto 2500mm Width &amp; 3000mm Height, Depth 200mm including Frame and Door Hinges Standard Red Color
Painted. (Fiber Glass insulation) without any Hardware *</t>
  </si>
  <si>
    <t>LIFECO-UK, UL Listed Double Fire Door Flush Type 2 Hours Fire Rated Size upto 3000mm Width &amp; 3000mm Height, Depth 200mm including Frame and Door Hinges Standard Red Color
Painted. (Fiber Glass insulation) without any Hardware *</t>
  </si>
  <si>
    <t>LIFECO-UK HAWK Releasing Panel, SUF/M panel, red, 230v, UL/FM Approved, Model LF1810-13</t>
  </si>
  <si>
    <t>LIFECO-UK Abort Switch Surface mount - red, UL/FM Approved, Model LF1823-10</t>
  </si>
  <si>
    <t>LIFECO-UK Manual extinguishant disablement switches, UL/FM Approved, Model LF1832-10</t>
  </si>
  <si>
    <t>LIFECO-UK Lamp Status Unit Surface mount - red, UL/FM Approved,  model LF1821-11</t>
  </si>
  <si>
    <t>LIFECO-UK Lamp Status Unit Flush mount - red, UL/FM Approved, Model  LF1821-12</t>
  </si>
  <si>
    <t>LIFECO-UK Lamp Status UnitW/mod slct key switch S/M, UL/FM Approved, Model LF1821-13</t>
  </si>
  <si>
    <t>LIFECO-UK Lamp Status UnitW/mod slct key switch FL/M, UL/FM Approved, Model LF1821-14</t>
  </si>
  <si>
    <t>LIFECO-UK Ancillary PCB w/Enclsre W/cabinet -red, UL/FM Approved, Model LF1822-10</t>
  </si>
  <si>
    <t>LIFECO-UK HAWK Releasing Panel, SUF/M panel, red, 230v, UL/FM Approved, Model LF1810-12</t>
  </si>
  <si>
    <t>LIFECO-UK Weatherproof Mounting Box, Model LF-X5963</t>
  </si>
  <si>
    <t>LIFECO-UK Duct Probe with Samplping Pipe, Model LF-X5988</t>
  </si>
  <si>
    <t>LIFECO-UK HFC 227ea TPED Cylinder 600 PSI storage Pressure, 40 L with Cylinder Valve Ø49mm, UL Listed, Part 811.101.0158, Assembly Type No. LF227SP-42-40D</t>
  </si>
  <si>
    <t>LIFECO-UK HFC 227ea TPED Cylinder 600 PSI storage Pressure, 16.6 L with Cylinder Valve Ø33mm, UL Listed, Part 811.101.0137, Assembly Type No. LF227SP-42-16.6C</t>
  </si>
  <si>
    <t>LIFECO-UK HFC 227ea TPED Cylinder 600 PSI storage Pressure, 60 L with Cylinder Valve Ø49mm, UL Listed, Part 811.101.0178, Assembly Type No. LF227SP-42-60D</t>
  </si>
  <si>
    <t>LIFECO-UK HFC 227ea TPED Cylinder 600 PSI storage Pressure, 120 L with Cylinder Valve Ø49mm, UL Listed, Part 811.101.0228, Assembly Type No. LF227SP-42-120D</t>
  </si>
  <si>
    <t>LIFECO-UK HFC 227ea TPED Cylinder 600 PSI storage Pressure, 170 L with Cylinder Valve Ø49mm, UL Listed, Part 811.101.0258, Assembly Type No. LF227SP-42-170D</t>
  </si>
  <si>
    <t>LIFECO-UK Conventional Combined Smoke &amp; Heat Detector with Base, UL Listed, Model LF-FS50</t>
  </si>
  <si>
    <t>LIFECO-UK Conventional Rate of Rise Heat Detector with Base, UL Listed, Model LF-F50R</t>
  </si>
  <si>
    <t>Valve-Butterfly Grooved Type 2" DI Body, DI Disc, EPDM Rubber with Tamper Switch, WP 300 PSI, UL/FM Approved, LIFECO-UK, Model LF-BFVG</t>
  </si>
  <si>
    <t>Foam Water Cabinet, Surface Type, including Standard Accessories, Made of Full 1 mm Galvanized Steel Red Painted, Forward Slope Canopy, Size (1000 x 1300 x 350 mm), LIFECO-UK,Model LF9000 RSD Modified
- 1 no. Hose Synthetic Single Jacket 1.5" x 30 Mtrs. with Morris Std. Aluminium Anodized  Coupling, 200psi Working Pressure, White Color, UL Listed, LIFECO-UK, Model LF4015SJ
- 1 nos. UL listed In Line Inductor / Proportioner, 119 GPM, SFFECO SS304-Threaded 2.5” Male BSP fitted with 2.5” Male Inst. Inlet and Female Inst. Outlet. SFFECO Model SF-FS-PIP-119-D
- 2 nos. Foam Concentrate 3% AFFF per 20 Liter in Jerry can, UL-Listed, SFFECO (SFD-AFFF 3%)-C6
- 1 no. UL listed Nozzle, Hose Stream Low Expansion Branch Pipe,  SFFECO, 119 GPM SS304 – 2.5”. Male Inst. Inlet. SFFECO Model SF-FS-HN-119LX-D</t>
  </si>
  <si>
    <t xml:space="preserve">Jet Spray Hose Nozzle, 2.5" BS336 inlet, Aluminium Body, 3 way control (Jet-Spray-Shut off), Size 2.5", 14m Throwrange, LIFECO-UK, Model LF-HN65  </t>
  </si>
  <si>
    <t>LIFECO-UK Conventional Fire Detection and Alarm Control Panel, 1 Zone (Expandable to 2 Zone), Comply to EN54, 220VAC, 50/60Hz, without Battery, Model LF-CCP50-1</t>
  </si>
  <si>
    <t>LF-500 Series - K-Factor 11.2 (160)</t>
  </si>
  <si>
    <t>Upright Sprinkler</t>
  </si>
  <si>
    <t>LIFECO-UK Fire Sprinkler, Upright for Storage and In-rack application, 3/4", Temperature Ratings 68 °C, K-Factor 11.2 (160), Standard Response ,Chrome Plated, FM Approved, Model LF510</t>
  </si>
  <si>
    <t>LIFECO-UK Fire Sprinkler, Upright for Storage and In-rack application, 3/4", Temperature Ratings 68 °C, K-Factor 11.2 (160), Standard Response, Brass Finishing, FM Approved, Model LF510</t>
  </si>
  <si>
    <t>LIFECO-UK Fire Sprinkler, Upright for Storage and In-rack application, 3/4", Temperature Ratings 93 °C, K-Factor 11.2 (160), Standard Response ,Chrome Plated, FM Approved, Model LF510</t>
  </si>
  <si>
    <t>LIFECO-UK Fire Sprinkler, Upright for Storage and In-rack application, 3/4", Temperature Ratings 93 °C, K-Factor 11.2 (160), Standard Response, Brass Finishing, FM Approved, Model LF510</t>
  </si>
  <si>
    <t>Valve-Gate, Resilient Wedge OS&amp;Y. 2" Size, Flanged X Flanged Type WP 300 PSI, FM Approved, LIFECO-UK, Model 3299-300 Series</t>
  </si>
  <si>
    <t>Valve-Gate, Resilient Wedge OS&amp;Y. 2" Size, Grooved X Grooved Type WP 300 PSI, FM Approved, LIFECO-UK, Model 3299-300 Series</t>
  </si>
  <si>
    <t>Valve-Gate. Resilient Wedge Non Rising Stem. 2" Size. Flange X Flange Type. W.P 300 PSI., FM/UL Approved, LIFECO-UK, Model 3288-300 Series</t>
  </si>
  <si>
    <t>Valve-Gate. Resilient Wedge Non Rising Stem. 2" Size. Grooved X Grooved Type. W.P 300 PSI., FM/UL Approved, LIFECO-UK, Model 3288-300 Series</t>
  </si>
  <si>
    <t>Container Valve Adaptor</t>
  </si>
  <si>
    <t>Container Valve Adaptor for 33mm Valve Size, Grooved Type, Model 811.102.010</t>
  </si>
  <si>
    <t>Container Valve Adaptor for 49mm Valve Size, Grooved Type, Model 811.102.011</t>
  </si>
  <si>
    <t xml:space="preserve">GPM </t>
  </si>
  <si>
    <t>Bar</t>
  </si>
  <si>
    <t>gvr 4-160</t>
  </si>
  <si>
    <t>LIFECO-HFC227 and LIFECO-FK5112 Systems</t>
  </si>
  <si>
    <t>LIFECO Item Code</t>
  </si>
  <si>
    <t>LIFECO GP 
(USD)</t>
  </si>
  <si>
    <t>Clean Agents</t>
  </si>
  <si>
    <t>CLEAN AGENT FK-5112 (UL/FM), Price per KG</t>
  </si>
  <si>
    <t>CLEAN AGENT HFC227ea (UL/FM), Price per KG</t>
  </si>
  <si>
    <t>HFC227ea System 360 PSI EMPTY CYLINDER - DOT WELDED</t>
  </si>
  <si>
    <t>16-100016-001</t>
  </si>
  <si>
    <t>16-100028-001</t>
  </si>
  <si>
    <t>16-100052-001</t>
  </si>
  <si>
    <t>16-100106-001</t>
  </si>
  <si>
    <t>16-100147-001</t>
  </si>
  <si>
    <t>16-100180-001</t>
  </si>
  <si>
    <t>16-100240-001</t>
  </si>
  <si>
    <t>240L DOT Cylinder Assembly (2-inch Valve Model LF-VA50), for LIFECO-HFC227 system, UL Listed, Model LF-240HFCD-25</t>
  </si>
  <si>
    <t>16-100270-001</t>
  </si>
  <si>
    <t>270L DOT Cylinder Assembly (3-inch Valve Model LF-VA80), for LIFECO-HFC227 system, UL Listed, Model LF-270HFCD-25</t>
  </si>
  <si>
    <t>16-100369-001</t>
  </si>
  <si>
    <t>16-100453-001</t>
  </si>
  <si>
    <t>453L DOT Cylinder Assembly (3-inch Valve Model LF-VA80), for LIFECO-HFC227 system, UL Listed, Model LF-453HFCD-25</t>
  </si>
  <si>
    <t>FK5112 System 360 PSI EMPTY CYLINDER - DOT WELDED</t>
  </si>
  <si>
    <t>18-100016-002</t>
  </si>
  <si>
    <t>18-100028-002</t>
  </si>
  <si>
    <t>18-100052-002</t>
  </si>
  <si>
    <t>18-100106-002</t>
  </si>
  <si>
    <t>18-100147-002</t>
  </si>
  <si>
    <t>18-100180-002</t>
  </si>
  <si>
    <t>18-100240-002</t>
  </si>
  <si>
    <t>240L DOT Cylinder Assembly (2-inch Valve Model LF-VA50), for LIFECO-FK5112 system, UL Listed, Model LF-240FKD-25</t>
  </si>
  <si>
    <t>18-100270-002</t>
  </si>
  <si>
    <t>270L DOT Cylinder Assembly (3-inch Valve Model LF-VA80), for LIFECO-FK5112 system, UL Listed, Model LF-270FKD-25</t>
  </si>
  <si>
    <t>18-100369-002</t>
  </si>
  <si>
    <t>18-100453-002</t>
  </si>
  <si>
    <t>453L DOT Cylinder Assembly (3-inch Valve Model LF-VA80), for LIFECO-FK5112 system, UL Listed, Model LF-453FKD-25</t>
  </si>
  <si>
    <t>Cylinder Label</t>
  </si>
  <si>
    <t>18-110034-002</t>
  </si>
  <si>
    <t>Cylinder Label for LIFECO-FK5112 System, Model LF-CL1</t>
  </si>
  <si>
    <t>17-110034-002</t>
  </si>
  <si>
    <t>Cylinder Label for LIFECO-HFC227 System Model LF-CL2</t>
  </si>
  <si>
    <t>Cylinder Valve Adaptor</t>
  </si>
  <si>
    <t>17-110093-001</t>
  </si>
  <si>
    <t>1" NPT Valve Outlet Adaptor, Model LF-1ADNPT</t>
  </si>
  <si>
    <t>17-110094-001</t>
  </si>
  <si>
    <t>2" NPT Valve Outlet Adaptor, Model LF-2ADNPT</t>
  </si>
  <si>
    <t>17-110075-002</t>
  </si>
  <si>
    <t>3" NPT Valve Outlet Adaptor, Model LF-3ADNPT</t>
  </si>
  <si>
    <t>17-110075-001</t>
  </si>
  <si>
    <t>3" BSP Valve Outlet Adaptor, Model LF-3ADBSP</t>
  </si>
  <si>
    <t>17-110075-003</t>
  </si>
  <si>
    <t>3" Groove Valve Outlet Adaptor, Model LF-3ADG</t>
  </si>
  <si>
    <t>Liquid Level Indicator</t>
  </si>
  <si>
    <t>17-110087-001</t>
  </si>
  <si>
    <t>Liquid level indicator for 106L, Model LF-LLI1</t>
  </si>
  <si>
    <t>17-110088-001</t>
  </si>
  <si>
    <t>Liquid level indicator for 147L and 369L, Model LF-LLI2</t>
  </si>
  <si>
    <t>17-110089-001</t>
  </si>
  <si>
    <t>Liquid level indicator for 180L, Model LF-LLI3</t>
  </si>
  <si>
    <t>ACTUATION DEVICES &amp; ACCESSORIES</t>
  </si>
  <si>
    <t>17-110066-002</t>
  </si>
  <si>
    <t>Supervised Latching Solenoid Actuator, Model LF-EASV-LS</t>
  </si>
  <si>
    <t>17-110028-001</t>
  </si>
  <si>
    <t>Manual Actuator, Model LF-MA</t>
  </si>
  <si>
    <t>17-110029-001</t>
  </si>
  <si>
    <t>Pneumatic Actuator, Model LF-PA</t>
  </si>
  <si>
    <t>17-110033-001</t>
  </si>
  <si>
    <t>Flexible Hose Assembly,L710mm, D1/4" Model LF-FH710</t>
  </si>
  <si>
    <t>17-110090-001</t>
  </si>
  <si>
    <t>¼" Nipple for pneumatic, Model LF-025N</t>
  </si>
  <si>
    <t>17-110091-001</t>
  </si>
  <si>
    <t>¼" Tee for pneumatic, Model LF-025T</t>
  </si>
  <si>
    <t>17-110092-001</t>
  </si>
  <si>
    <t>¼" Elbow for pneumatic, Model LF-025E</t>
  </si>
  <si>
    <t>17-110095-002</t>
  </si>
  <si>
    <t>Discharge pressure switch, Model LF-DPS</t>
  </si>
  <si>
    <t>17-110096-001</t>
  </si>
  <si>
    <t>¼" BSP x ½" NPT Adaptor for Discharge Pressure Switch, Model LF-05ADNPT</t>
  </si>
  <si>
    <t>DISCHARGE HOSES &amp; CHECK VALVES</t>
  </si>
  <si>
    <t>17-110030-001</t>
  </si>
  <si>
    <t>25mm (1-inch) Discharge Hose, Model LF-DH25</t>
  </si>
  <si>
    <t>17-110031-001</t>
  </si>
  <si>
    <t>50mm (2-inch) Discharge Hose, Model LF-DH50</t>
  </si>
  <si>
    <t>17-110032-001</t>
  </si>
  <si>
    <t>80mm (3-inch) Discharge Hose, Model LF-DH80</t>
  </si>
  <si>
    <t>17-110040-001</t>
  </si>
  <si>
    <t>25mm (1-inch) Check Valve, Model LF-CV25</t>
  </si>
  <si>
    <t>17-110041-001</t>
  </si>
  <si>
    <t>50mm (2-inch) Check Valve, Model LF-CV50</t>
  </si>
  <si>
    <t>17-110067-001</t>
  </si>
  <si>
    <t>80mm (3-inch) Check Valve, Model LF-CV80</t>
  </si>
  <si>
    <t>PRESSURE GAUGE &amp; FLOW DETECTOR SWITCH</t>
  </si>
  <si>
    <t>18-110027-002</t>
  </si>
  <si>
    <t>Pressure gauge c/w contact switch for LIFECO-FK5112 System, Model LF-PGLPS1</t>
  </si>
  <si>
    <t>Pressure gauge c/w contact switch for LIFECO-HFC227 System, Model LF-PGLPS2</t>
  </si>
  <si>
    <t>CYLINDER MOUNTING PARTS</t>
  </si>
  <si>
    <t>17-110036-001</t>
  </si>
  <si>
    <t>16.6, 16.7 &amp; 28.3L Cylinder Bracket Assembly, Model LF-CB1</t>
  </si>
  <si>
    <t>17-110037-001</t>
  </si>
  <si>
    <t>52L, 106L, 147L and 180L Cylinder Bracket Assembly, Model LF-CB2</t>
  </si>
  <si>
    <t>17-110038-001</t>
  </si>
  <si>
    <t>240L &amp; (180L TPED) Cylinder Bracket Assembly, Model LF-CB3</t>
  </si>
  <si>
    <t>17-110037-003</t>
  </si>
  <si>
    <t>270L &amp; 369L Cylinder Bracket Assembly, Model LF-CB4</t>
  </si>
  <si>
    <t>17-110038-002</t>
  </si>
  <si>
    <t>453L Cylinder Bracket Assembly, Model LF-CB5</t>
  </si>
  <si>
    <t>17-110038-003</t>
  </si>
  <si>
    <t>52L TPED Cylinder Bracket Assembly, Model LF-CB6</t>
  </si>
  <si>
    <t>The above cylinder bracket assembly consist of two (2) sets Unistrut channel, M10 stud, wing nuts and half-strap bracket.</t>
  </si>
  <si>
    <t>FK5112 - 360 Discharge Nozzles</t>
  </si>
  <si>
    <t>18-110019-002</t>
  </si>
  <si>
    <t>15mm (½-inch) 360° NPT Brass Discharge Nozzle, Model LF-360F-15</t>
  </si>
  <si>
    <t>18-110020-002</t>
  </si>
  <si>
    <t>20mm (¾-inch) 360° NPT Brass Discharge Nozzle, Model LF-360F-20</t>
  </si>
  <si>
    <t>18-110021-002</t>
  </si>
  <si>
    <t>25mm (1-inch) 360° NPT Brass Discharge Nozzle, Model LF-360F-25</t>
  </si>
  <si>
    <t>18-110022-002</t>
  </si>
  <si>
    <t>32mm (1 ¼-inch) 360° NPT Brass Discharge Nozzle, Model LF-360F-32</t>
  </si>
  <si>
    <t>18-110023-002</t>
  </si>
  <si>
    <t>40mm (1 ½-inch) 360° NPT Brass Discharge Nozzle, Model LF-360F-40</t>
  </si>
  <si>
    <t>18-110024-002</t>
  </si>
  <si>
    <t>50mm (2-inch) 360° NPT Brass Discharge Nozzle, Model LF-360F-50</t>
  </si>
  <si>
    <t>FK5112 - 180 Discharge Nozzles</t>
  </si>
  <si>
    <t>18-110013-002</t>
  </si>
  <si>
    <t>15mm (½-inch) 180° NPT Brass Discharge Nozzle, Model LF-180F-15</t>
  </si>
  <si>
    <t>18-110014-002</t>
  </si>
  <si>
    <t>20mm (¾-inch) 180° NPT Brass Discharge Nozzle, Model LF-180F-20</t>
  </si>
  <si>
    <t>18-110015-002</t>
  </si>
  <si>
    <t>25mm (1-inch) 180° NPT Brass Discharge Nozzle, Model LF-180F-25</t>
  </si>
  <si>
    <t>18-110016-002</t>
  </si>
  <si>
    <t>32mm (1 ¼-inch) 180° NPT Brass Discharge Nozzle, Model LF-180F-32</t>
  </si>
  <si>
    <t>18-110017-002</t>
  </si>
  <si>
    <t>40mm (1 ½-inch) 180° NPT Brass Discharge Nozzle, Model LF-180F-40</t>
  </si>
  <si>
    <t>18-110018-002</t>
  </si>
  <si>
    <t>50mm (2-inch) 180° NPT Brass Discharge Nozzle, Model LF-180F-50</t>
  </si>
  <si>
    <t>HFC227 - 360 Discharge Nozzles</t>
  </si>
  <si>
    <t>16-110019-001</t>
  </si>
  <si>
    <t>15mm (½-inch) 360° NPT Brass Discharge Nozzle, Model LF-360H-15</t>
  </si>
  <si>
    <t>16-110020-001</t>
  </si>
  <si>
    <t>20mm (¾-inch) 360° NPT Brass Discharge Nozzle, Model LF-360H-20</t>
  </si>
  <si>
    <t>16-110021-001</t>
  </si>
  <si>
    <t>25mm (1-inch) 360° NPT Brass Discharge Nozzle, Model LF-360H-25</t>
  </si>
  <si>
    <t>16-110022-001</t>
  </si>
  <si>
    <t>32mm (1 ¼-inch) 360° NPT Brass Discharge Nozzle, Model LF-360H-32</t>
  </si>
  <si>
    <t>16-110023-001</t>
  </si>
  <si>
    <t>40mm (1 ½-inch) 360° NPT Brass Discharge Nozzle, Model LF-360H-40</t>
  </si>
  <si>
    <t>16-110024-001</t>
  </si>
  <si>
    <t>50mm (2-inch) 360° NPT Brass Discharge Nozzle, Model LF-360H-50</t>
  </si>
  <si>
    <t>HFC227 - 180 Discharge Nozzles</t>
  </si>
  <si>
    <t>16-110013-001</t>
  </si>
  <si>
    <t>15mm (½-inch) 180° NPT Brass Discharge Nozzle, Model LF-180H-15</t>
  </si>
  <si>
    <t>16-110014-001</t>
  </si>
  <si>
    <t>20mm (¾-inch) 180° NPT Brass Discharge Nozzle, Model LF-180H-20</t>
  </si>
  <si>
    <t>16-110015-001</t>
  </si>
  <si>
    <t>25mm (1-inch) 180° NPT Brass Discharge Nozzle, Model LF-180H-25</t>
  </si>
  <si>
    <t>16-110016-001</t>
  </si>
  <si>
    <t>32mm (1 ¼-inch) 180° NPT Brass Discharge Nozzle, Model LF-180H-32</t>
  </si>
  <si>
    <t>16-110017-001</t>
  </si>
  <si>
    <t>40mm (1 ½-inch) 180° NPT Brass Discharge Nozzle, Model LF-180H-40</t>
  </si>
  <si>
    <t>16-110018-001</t>
  </si>
  <si>
    <t>50mm (2-inch) 180° NPT Brass Discharge Nozzle, Model LF-180H-50</t>
  </si>
  <si>
    <t>FK5112 - Warning Signages</t>
  </si>
  <si>
    <t>LIFECO-UK Caution Sign for FK5112 System, DO NOT ENTER Sign, Size 254x330 mm, Model CSFK1</t>
  </si>
  <si>
    <t>LIFECO-UK Caution Sign for FK5112 System, EVACUATION Sign, Size 203.2x203.2 mm, Model CSFK2</t>
  </si>
  <si>
    <t>LIFECO-UK Caution Sign for FK5112 System, RELEASE MANUAL Sign, Size 203.2x101.6 mm, Model CSFK3</t>
  </si>
  <si>
    <t>LIFECO-UK Caution Sign for FK5112 System, SYSTEM ABORT Sign, Size 102x57 mm, Model CSFK4</t>
  </si>
  <si>
    <t>LIFECO-UK Caution Sign for FK5112 System, FLASHING LIGHT Sign, Size 127x203.2 mm, Model CSFK5</t>
  </si>
  <si>
    <t>HFC227 - Warning Signages</t>
  </si>
  <si>
    <t>LIFECO-UK Caution Sign for HFC227ea System, DO NOT ENTER Sign, Size 254x330 mm, Model CSHFC1</t>
  </si>
  <si>
    <t>LIFECO-UK Caution Sign for HFC227ea System, Evacuate Sign, Size 203.2x203.2 mm, Model CSHFC2</t>
  </si>
  <si>
    <t>LIFECO-UK Caution Sign for HFC227ea System, Release Manual Sign, Size 203.2x101.6 mm, Model CSHFC3</t>
  </si>
  <si>
    <t>LIFECO-UK Caution Sign for HFC227ea System, SYSTEM ABORT Sign, Size 102x57 mm, Model CSHFC4</t>
  </si>
  <si>
    <t>LIFECO-UK Caution Sign for HFC227ea System, FLASHING LIGHT Sign, Size 127x203.2 mm, Model CSHFC5</t>
  </si>
  <si>
    <t>16.7L DOT Cylinder Assembly (1-inch Valve Model LF-VA25) for LIFECO-HFC227 system, UL Listed, Model LF-16HFCD-25</t>
  </si>
  <si>
    <t>28.3L DOT Cylinder Assembly (1-inch Valve Model LF-VA25) for LIFECO-HFC227 system, UL Listed, Model LF-28HFCD-25</t>
  </si>
  <si>
    <t>52L DOT Cylinder Assembly (2-inch Valve Model LF-VA50) for LIFECO-HFC227 system, UL Listed, Model LF-52HFCD-25</t>
  </si>
  <si>
    <t>106L DOT Cylinder Assembly (2-inch Valve Model LF-VA50) for LIFECO-HFC227 system, UL Listed, Model LF-106HFCD-25</t>
  </si>
  <si>
    <t>147L DOT Cylinder Assembly (2-inch Valve Model LF-VA50) for LIFECO-HFC227 system, UL Listed, Model LF-147HFCD-25</t>
  </si>
  <si>
    <t>180L DOT Cylinder Assembly (2-inch Valve Model LF-VA50) for LIFECO-HFC227 system, UL Listed, Model LF-180HFCD-25</t>
  </si>
  <si>
    <t>369L DOT Cylinder Assembly (3-inch Valve Model LF-VA80) for LIFECO-HFC227 system, UL Listed, Model LF-369HFCD-25</t>
  </si>
  <si>
    <t>16.7L DOT Cylinder Assembly (1-inch Valve Model LF-VA25) for LIFECO-FK5112 system, UL Listed, Model LF-16FKD-25</t>
  </si>
  <si>
    <t>28.3L DOT Cylinder Assembly (1-inch Valve Model LF-VA25) for LIFECO-FK5112 system, UL Listed, Model LF-28FKD-25</t>
  </si>
  <si>
    <t>52L DOT Cylinder Assembly (2-inch Valve Model LF-VA50) for LIFECO-FK5112 system, UL Listed, Model LF-52FKD-25</t>
  </si>
  <si>
    <t>106L DOT Cylinder Assembly (2-inch Valve Model LF-VA50) for LIFECO-FK5112 system, UL Listed, Model LF-106FKD-25</t>
  </si>
  <si>
    <t>147L DOT Cylinder Assembly (2-inch Valve Model LF-VA50) for LIFECO-FK5112 system, UL Listed, Model LF-147FKD-25</t>
  </si>
  <si>
    <t>180L DOT Cylinder Assembly (2-inch Valve Model LF-VA50) for LIFECO-FK5112 system, UL Listed, Model LF-180FKD-25</t>
  </si>
  <si>
    <t>369L DOT Cylinder Assembly (3-inch Valve Model LF-VA80) for LIFECO-FK5112 system, UL Listed, Model LF-369FKD-25</t>
  </si>
  <si>
    <t>LIFEO</t>
  </si>
  <si>
    <t>LIFECO Steel Pipes</t>
  </si>
  <si>
    <t>LIFECO-UK 1/2 " UL &amp; FM, Welded Black Painted Steel Pipe, ASTM A53 Grade B, SCH 40, 6 meter per piece.</t>
  </si>
  <si>
    <t>LIFECO-UK 3/4 " UL &amp; FM, Welded Black Painted Steel Pipe, ASTM A53 Grade B, SCH 40, 6 meter per piece.</t>
  </si>
  <si>
    <t>LIFECO-UK 1 " UL &amp; FM, Welded Black Painted Steel Pipe, ASTM A53 Grade B, SCH 40, 6 meter per piece.</t>
  </si>
  <si>
    <t>LIFECO-UK 1-1/4 " UL &amp; FM, Welded Black Painted Steel Pipe, ASTM A53 Grade B, SCH 40, 6 meter per piece.</t>
  </si>
  <si>
    <t>LIFECO-UK 1-1/2 " UL &amp; FM, Welded Black Painted Steel Pipe, ASTM A53 Grade B, SCH 40, 6 meter per piece.</t>
  </si>
  <si>
    <t>LIFECO-UK 2 " UL &amp; FM, Welded Black Painted Steel Pipe, ASTM A53 Grade B, SCH 40, 6 meter per piece.</t>
  </si>
  <si>
    <t>LIFECO-UK 2-1/2 " UL &amp; FM, Welded Black Painted Steel Pipe, ASTM A53 Grade B, SCH 40, 6 meter per piece.</t>
  </si>
  <si>
    <t>LIFECO-UK 3 " UL &amp; FM, Welded Black Painted Steel Pipe, ASTM A53 Grade B, SCH 40, 6 meter per piece.</t>
  </si>
  <si>
    <t>LIFECO-UK 4 " UL &amp; FM, Welded Black Painted Steel Pipe, ASTM A53 Grade B, SCH 40, 6 meter per piece.</t>
  </si>
  <si>
    <t>LIFECO-UK 5 " UL &amp; FM, Welded Black Painted Steel Pipe, ASTM A53 Grade B, SCH 40, 6 meter per piece.</t>
  </si>
  <si>
    <t>LIFECO-UK 6 " UL &amp; FM, Welded Black Painted Steel Pipe, ASTM A53 Grade B, SCH 40, 6 meter per piece.</t>
  </si>
  <si>
    <t>LIFECO-UK 8 " UL &amp; FM, Welded Black Painted Steel Pipe, ASTM A53 Grade B, SCH 40, 6 meter per piece.</t>
  </si>
  <si>
    <t>LIFECO-UK 14 ", Welded Black Painted Steel Pipe, ASTM A53 Grade B, SCH 40, 6 meter per piece.</t>
  </si>
  <si>
    <t>LIFECO-UK 10 ", Welded Black Painted Steel Pipe, ASTM A53 Grade B, SCH 40, 6 meter per piece.</t>
  </si>
  <si>
    <t>LIFECO-UK 12 " , Welded Black Painted Steel Pipe, ASTM A53 Grade B, SCH 40, 6 meter per piece.</t>
  </si>
  <si>
    <t>LF-600 Series - K-Factor 5.6 (80)</t>
  </si>
  <si>
    <t>LIFECO-UK Fire Sprinkler, Upright Type, 1/2", Temperature Ratings 57 °C, K-Factor 5.6 (80), Standard Response, Chrome Plated, UL/FM Approved, Model LF610</t>
  </si>
  <si>
    <t>LIFECO-UK Fire Sprinkler, Upright Type, 1/2", Temperature Ratings 68 °C, K-Factor 5.6 (80), Standard Response, Chrome Plated, UL/FM Approved, Model LF610</t>
  </si>
  <si>
    <t>LIFECO-UK Fire Sprinkler, Upright Type, 1/2", Temperature Ratings 79 °C, K-Factor 5.6 (80), Standard Response, Chrome Plated, UL/FM Approved, Model LF610</t>
  </si>
  <si>
    <t>LIFECO-UK Fire Sprinkler, Upright Type, 1/2", Temperature Ratings 93 °C, K-Factor 5.6 (80), Standard Response, Chrome Plated, UL/FM Approved, Model LF610</t>
  </si>
  <si>
    <t>LIFECO-UK Fire Sprinkler, Upright Type, 1/2", Temperature Ratings 141 °C, K-Factor 5.6 (80), Standard Response, Chrome Plated, UL/FM Approved, Model LF610</t>
  </si>
  <si>
    <t>LIFECO-UK Fire Sprinkler, Upright Type, 1/2", Temperature Ratings 57 °C, K-Factor 5.6 (80), Standard Response, Brass Finishing, UL/FM Approved, Model LF610</t>
  </si>
  <si>
    <t>LIFECO-UK Fire Sprinkler, Upright Type, 1/2", Temperature Ratings 68 °C, K-Factor 5.6 (80), Standard Response, Brass Finishing, UL/FM Approved, Model LF610</t>
  </si>
  <si>
    <t>LIFECO-UK Fire Sprinkler, Upright Type, 1/2", Temperature Ratings 79 °C, K-Factor 5.6 (80), Standard Response, Brass Finishing, UL/FM Approved, Model LF610</t>
  </si>
  <si>
    <t>LIFECO-UK Fire Sprinkler, Upright Type, 1/2", Temperature Ratings 93 °C, K-Factor 5.6 (80), Standard Response, Brass Finishing, UL/FM Approved, Model LF610</t>
  </si>
  <si>
    <t>LIFECO-UK Fire Sprinkler, Upright Type, 1/2", Temperature Ratings 141 °C, K-Factor 5.6 (80), Standard Response, Brass Finishing, UL/FM Approved, Model LF610</t>
  </si>
  <si>
    <t>LIFECO-UK Fire Sprinkler, Upright Type, 1/2", Temperature Ratings 57 °C, K-Factor 5.6 (80), Quick Response, Chrome Plated, UL/FM Approved, Model LF611</t>
  </si>
  <si>
    <t>LIFECO-UK Fire Sprinkler, Upright Type, 1/2", Temperature Ratings 68 °C, K-Factor 5.6 (80), Quick Response, Chrome Plated, UL/FM Approved, Model LF611</t>
  </si>
  <si>
    <t>LIFECO-UK Fire Sprinkler, Upright Type, 1/2", Temperature Ratings 79 °C, K-Factor 5.6 (80), Quick Response, Chrome Plated, UL/FM Approved, Model LF611</t>
  </si>
  <si>
    <t>LIFECO-UK Fire Sprinkler, Upright Type, 1/2", Temperature Ratings 93 °C, K-Factor 5.6 (80), Quick Response, Chrome Plated, UL/FM Approved, Model LF611</t>
  </si>
  <si>
    <t>LIFECO-UK Fire Sprinkler, Upright Type, 1/2", Temperature Ratings 141 °C, K-Factor 5.6 (80), Quick Response, Chrome Plated, UL/FM Approved, Model LF611</t>
  </si>
  <si>
    <t>LIFECO-UK Fire Sprinkler, Upright Type, 1/2", Temperature Ratings 57 °C, K-Factor 5.6 (80), Quick Response, Brass Finishing, UL/FM Approved, Model LF611</t>
  </si>
  <si>
    <t>LIFECO-UK Fire Sprinkler, Upright Type, 1/2", Temperature Ratings 68 °C, K-Factor 5.6 (80), Quick Response, Brass Finishing, UL/FM Approved, Model LF611</t>
  </si>
  <si>
    <t>LIFECO-UK Fire Sprinkler, Upright Type, 1/2", Temperature Ratings 79 °C, K-Factor 5.6 (80), Quick Response, Brass Finishing, UL/FM Approved, Model LF611</t>
  </si>
  <si>
    <t>LIFECO-UK Fire Sprinkler, Upright Type, 1/2", Temperature Ratings 93 °C, K-Factor 5.6 (80), Quick Response, Brass Finishing, UL/FM Approved, Model LF611</t>
  </si>
  <si>
    <t>LIFECO-UK Fire Sprinkler, Upright Type, 1/2", Temperature Ratings 141 °C, K-Factor 5.6 (80), Quick Response, Brass Finishing, UL/FM Approved, Model LF611</t>
  </si>
  <si>
    <t>LIFECO-UK Fire Sprinkler, Pendent Type, 1/2", Temperature Ratings 57 °C, K-Factor 5.6 (80), Standard Response, Chrome Plated, UL/FM Approved, Model LF620</t>
  </si>
  <si>
    <t>LIFECO-UK Fire Sprinkler, Pendent Type, 1/2", Temperature Ratings 68 °C, K-Factor 5.6 (80), Standard Response, Chrome Plated, UL/FM Approved, Model LF620</t>
  </si>
  <si>
    <t>LIFECO-UK Fire Sprinkler, Pendent Type, 1/2", Temperature Ratings 79 °C, K-Factor 5.6 (80), Standard Response, Chrome Plated, UL/FM Approved, Model LF620</t>
  </si>
  <si>
    <t>LIFECO-UK Fire Sprinkler, Pendent Type, 1/2", Temperature Ratings 93 °C, K-Factor 5.6 (80), Standard Response, Chrome Plated, UL/FM Approved, Model LF620</t>
  </si>
  <si>
    <t>LIFECO-UK Fire Sprinkler, Pendent Type, 1/2", Temperature Ratings 141 °C, K-Factor 5.6 (80), Standard Response, Chrome Plated, UL/FM Approved, Model LF620</t>
  </si>
  <si>
    <t>LIFECO-UK Fire Sprinkler, Pendent Type, 1/2", Temperature Ratings 57 °C, K-Factor 5.6 (80), Standard Response, Brass Finishing, UL/FM Approved, Model LF620</t>
  </si>
  <si>
    <t>LIFECO-UK Fire Sprinkler, Pendent Type, 1/2", Temperature Ratings 68 °C, K-Factor 5.6 (80), Standard Response, Brass Finishing, UL/FM Approved, Model LF620</t>
  </si>
  <si>
    <t>LIFECO-UK Fire Sprinkler, Pendent Type, 1/2", Temperature Ratings 79 °C, K-Factor 5.6 (80), Standard Response, Brass Finishing, UL/FM Approved, Model LF620</t>
  </si>
  <si>
    <t>LIFECO-UK Fire Sprinkler, Pendent Type, 1/2", Temperature Ratings 93 °C, K-Factor 5.6 (80), Standard Response, Brass Finishing, UL/FM Approved, Model LF620</t>
  </si>
  <si>
    <t>LIFECO-UK Fire Sprinkler, Pendent Type, 1/2", Temperature Ratings 141 °C, K-Factor 5.6 (80), Standard Response, Brass Finishing, UL/FM Approved, Model LF620</t>
  </si>
  <si>
    <t>LIFECO-UK Fire Sprinkler, Pendent Type, 1/2", Temperature Ratings 57 °C, K-Factor 5.6 (80), Quick Response, Chrome Plated, UL/FM Approved, Model LF621</t>
  </si>
  <si>
    <t>LIFECO-UK Fire Sprinkler, Pendent Type, 1/2", Temperature Ratings 68 °C, K-Factor 5.6 (80), Quick Response, Chrome Plated, UL/FM Approved, Model LF621</t>
  </si>
  <si>
    <t>LIFECO-UK Fire Sprinkler, Pendent Type, 1/2", Temperature Ratings 79 °C, K-Factor 5.6 (80), Quick Response, Chrome Plated, UL/FM Approved, Model LF621</t>
  </si>
  <si>
    <t>LIFECO-UK Fire Sprinkler, Pendent Type, 1/2", Temperature Ratings 93 °C, K-Factor 5.6 (80), Quick Response, Chrome Plated, UL/FM Approved, Model LF621</t>
  </si>
  <si>
    <t>LIFECO-UK Fire Sprinkler, Pendent Type, 1/2", Temperature Ratings 141 °C, K-Factor 5.6 (80), Quick Response, Chrome Plated, UL/FM Approved, Model LF621</t>
  </si>
  <si>
    <t>LIFECO-UK Fire Sprinkler, Pendent Type, 1/2", Temperature Ratings 57 °C, K-Factor 5.6 (80), Quick Response, Brass Finishing, UL/FM Approved, Model LF621</t>
  </si>
  <si>
    <t>LIFECO-UK Fire Sprinkler, Pendent Type, 1/2", Temperature Ratings 68 °C, K-Factor 5.6 (80), Quick Response, Brass Finishing, UL/FM Approved, Model LF621</t>
  </si>
  <si>
    <t>LIFECO-UK Fire Sprinkler, Pendent Type, 1/2", Temperature Ratings 79 °C, K-Factor 5.6 (80), Quick Response, Brass Finishing, UL/FM Approved, Model LF621</t>
  </si>
  <si>
    <t>LIFECO-UK Fire Sprinkler, Pendent Type, 1/2", Temperature Ratings 93 °C, K-Factor 5.6 (80), Quick Response, Brass Finishing, UL/FM Approved, Model LF621</t>
  </si>
  <si>
    <t>LIFECO-UK Fire Sprinkler, Pendent Type, 1/2", Temperature Ratings 141 °C, K-Factor 5.6 (80), Quick Response, Brass Finishing, UL/FM Approved, Model LF621</t>
  </si>
  <si>
    <t>LIFECO-UK Fire Sprinkler, Horizontal Sidewall Type, 1/2", Temperature Ratings 57 °C, K-Factor 5.6 (80), Standard Response, Chrome Plated, UL/FM Approved, Model LF640</t>
  </si>
  <si>
    <t>LIFECO-UK Fire Sprinkler, Horizontal Sidewall Type, 1/2", Temperature Ratings 68 °C, K-Factor 5.6 (80), Standard Response, Chrome Plated, UL/FM Approved, Model LF640</t>
  </si>
  <si>
    <t>LIFECO-UK Fire Sprinkler, Horizontal Sidewall Type, 1/2", Temperature Ratings 79 °C, K-Factor 5.6 (80), Standard Response, Chrome Plated, UL/FM Approved, Model LF640</t>
  </si>
  <si>
    <t>LIFECO-UK Fire Sprinkler, Horizontal Sidewall Type, 1/2", Temperature Ratings 93 °C, K-Factor 5.6 (80), Standard Response, Chrome Plated, UL/FM Approved, Model LF640</t>
  </si>
  <si>
    <t>LIFECO-UK Fire Sprinkler, Horizontal Sidewall Type, 1/2", Temperature Ratings 141 °C, K-Factor 5.6 (80), Standard Response, Chrome Plated, UL/FM Approved, Model LF640</t>
  </si>
  <si>
    <t>LIFECO-UK Fire Sprinkler, Horizontal Sidewall Type, 1/2", Temperature Ratings 57 °C, K-Factor 5.6 (80), Standard Response, Brass Finishing, UL/FM Approved, Model LF640</t>
  </si>
  <si>
    <t>LIFECO-UK Fire Sprinkler, Horizontal Sidewall Type, 1/2", Temperature Ratings 68 °C, K-Factor 5.6 (80), Standard Response, Brass Finishing, UL/FM Approved, Model LF640</t>
  </si>
  <si>
    <t>LIFECO-UK Fire Sprinkler, Horizontal Sidewall Type, 1/2", Temperature Ratings 79 °C, K-Factor 5.6 (80), Standard Response, Brass Finishing, UL/FM Approved, Model LF640</t>
  </si>
  <si>
    <t>LIFECO-UK Fire Sprinkler, Horizontal Sidewall Type, 1/2", Temperature Ratings 93 °C, K-Factor 5.6 (80), Standard Response, Brass Finishing, UL/FM Approved, Model LF640</t>
  </si>
  <si>
    <t>LIFECO-UK Fire Sprinkler, Horizontal Sidewall Type, 1/2", Temperature Ratings 141 °C, K-Factor 5.6 (80), Standard Response, Brass Finishing, UL/FM Approved, Model LF640</t>
  </si>
  <si>
    <t>LIFECO-UK Fire Sprinkler, Horizontal Sidewall Type, 1/2", Temperature Ratings 57 °C, K-Factor 5.6 (80), Quick Response, Chrome Plated, UL/FM Approved, Model LF641</t>
  </si>
  <si>
    <t>LIFECO-UK Fire Sprinkler, Horizontal Sidewall Type, 1/2", Temperature Ratings 68 °C, K-Factor 5.6 (80), Quick Response, Chrome Plated, UL/FM Approved, Model LF641</t>
  </si>
  <si>
    <t>LIFECO-UK Fire Sprinkler, Horizontal Sidewall Type, 1/2", Temperature Ratings 79 °C, K-Factor 5.6 (80), Quick Response, Chrome Plated, UL/FM Approved, Model LF641</t>
  </si>
  <si>
    <t>LIFECO-UK Fire Sprinkler, Horizontal Sidewall Type, 1/2", Temperature Ratings 93 °C, K-Factor 5.6 (80), Quick Response, Chrome Plated, UL/FM Approved, Model LF641</t>
  </si>
  <si>
    <t>LIFECO-UK Fire Sprinkler, Horizontal Sidewall Type, 1/2", Temperature Ratings 141 °C, K-Factor 5.6 (80), Quick Response, Chrome Plated, UL/FM Approved, Model LF641</t>
  </si>
  <si>
    <t>LIFECO-UK Fire Sprinkler, Horizontal Sidewall Type, 1/2", Temperature Ratings 57 °C, K-Factor 5.6 (80), Quick Response, Brass Finishing, UL/FM Approved, Model LF641</t>
  </si>
  <si>
    <t>LIFECO-UK Fire Sprinkler, Horizontal Sidewall Type, 1/2", Temperature Ratings 68 °C, K-Factor 5.6 (80), Quick Response, Brass Finishing, UL/FM Approved, Model LF641</t>
  </si>
  <si>
    <t>LIFECO-UK Fire Sprinkler, Horizontal Sidewall Type, 1/2", Temperature Ratings 79 °C, K-Factor 5.6 (80), Quick Response, Brass Finishing, UL/FM Approved, Model LF641</t>
  </si>
  <si>
    <t>LIFECO-UK Fire Sprinkler, Horizontal Sidewall Type, 1/2", Temperature Ratings 93 °C, K-Factor 5.6 (80), Quick Response, Brass Finishing, UL/FM Approved, Model LF641</t>
  </si>
  <si>
    <t>LIFECO-UK Fire Sprinkler, Horizontal Sidewall Type, 1/2", Temperature Ratings 141 °C, K-Factor 5.6 (80), Quick Response, Brass Finishing, UL/FM Approved, Model LF641</t>
  </si>
  <si>
    <t>LF-800 Series - K-Factor 5.6 (80)</t>
  </si>
  <si>
    <t>LIFECO-UK Fire Sprinkler, Concealed Pendent Type, 1/2", Sprinkler Temperature Ratings 57 °C &amp; Cover Temperature Ratings 57 °C , K-Factor 5.6 (80), Standard Response, Chrome Plate Color, UL Listed, Model LF830</t>
  </si>
  <si>
    <t>LIFECO-UK Fire Sprinkler, Concealed Pendent Type, 1/2", Sprinkler Temperature Ratings 68 °C &amp; Cover Temperature Ratings 57 °C , K-Factor 5.6 (80), Standard Response, Chrome Plate Color, UL Listed, Model LF830</t>
  </si>
  <si>
    <t>LIFECO-UK Fire Sprinkler, Concealed Pendent Type, 1/2", Sprinkler Temperature Ratings 57 °C &amp; Cover Temperature Ratings 57 °C , K-Factor 5.6 (80), Standard Response, White Plate Color, UL Listed, Model LF830</t>
  </si>
  <si>
    <t>LIFECO-UK Fire Sprinkler, Concealed Pendent Type, 1/2", Sprinkler Temperature Ratings 68 °C &amp; Cover Temperature Ratings 57 °C , K-Factor 5.6 (80), Standard Response, White Plate Color, UL Listed, Model LF830</t>
  </si>
  <si>
    <t>LIFECO-UK Fire Sprinkler, Concealed Pendent Type, 1/2", Sprinkler Temperature Ratings 57 °C &amp; Cover Temperature Ratings 57 °C , K-Factor 5.6 (80), Quick Response, Chrome Plate Color, UL Listed, Model LF831</t>
  </si>
  <si>
    <t>LIFECO-UK Fire Sprinkler, Concealed Pendent Type, 1/2", Sprinkler Temperature Ratings 68 °C &amp; Cover Temperature Ratings 57 °C , K-Factor 5.6 (80), Quick Response, Chrome Plate Color, UL Listed, Model LF831</t>
  </si>
  <si>
    <t>LIFECO-UK Fire Sprinkler, Concealed Pendent Type, 1/2", Sprinkler Temperature Ratings 57 °C &amp; Cover Temperature Ratings 57 °C , K-Factor 5.6 (80), Quick Response, White Plate Color, UL Listed, Model LF831</t>
  </si>
  <si>
    <t>LIFECO-UK Fire Sprinkler, Concealed Pendent Type, 1/2", Sprinkler Temperature Ratings 68 °C &amp; Cover Temperature Ratings 57 °C , K-Factor 5.6 (80), Quick Response, White Plate Color, UL Listed, Model LF831</t>
  </si>
  <si>
    <t>Concealed Pendent Sprinkler Accessories</t>
  </si>
  <si>
    <t xml:space="preserve">Chrome Cover Plate, 57 °C </t>
  </si>
  <si>
    <t xml:space="preserve">Chrome Cover Plate, 73 °C </t>
  </si>
  <si>
    <t xml:space="preserve">White Cover Plate, 57 °C </t>
  </si>
  <si>
    <t xml:space="preserve">White Cover Plate, 73 °C </t>
  </si>
  <si>
    <t>Valve-Gate, Resilient Wedge OS&amp;Y. 5" Size, Flanged X Flanged Type WP 300 PSI, FM/UL Approved, LIFECO-UK, Model 3299-300 Series</t>
  </si>
  <si>
    <t>Valve-Gate, Resilient Wedge OS&amp;Y. 5" Size, Grooved X Grooved Type WP 300 PSI, FM/UL Approved, LIFECO-UK, Model 3299-300 Series</t>
  </si>
  <si>
    <t>Valve-Gate. Resilient Wedge Non Rising Stem. 5" Size. Flange X Flange Type. W.P 300 PSI., FM/UL Approved, LIFECO-UK, Model 3288-300 Series</t>
  </si>
  <si>
    <t>Valve-Gate. Resilient Wedge Non Rising Stem. 5" Size. Grooved X Grooved Type. W.P 300 PSI., FM/UL Approved, LIFECO-UK, Model 3288-300 Series</t>
  </si>
  <si>
    <t>ON REQUEST</t>
  </si>
  <si>
    <t>Valve-Gate. Resilient Wedge Non Rising Stem. 2" Size. Flange X Flange Type. W.P 300 PSI., FM Approved, LIFECO-UK, Model 3288-300 Series</t>
  </si>
  <si>
    <t>LIFECO-UK Hydrant, Dry Barrel Type, 4" Dia and 800mm Buried Length with 1pc 4" Pumper Connection &amp; 2 pcs of 2.5" Dia Threaded NST Hose Outlet (Without Landing Valves), Model 100LFH800</t>
  </si>
  <si>
    <t>LIFECO-UK Hydrant, Dry Barrel Type, 4" Dia and 1200mm Buried Length with 1pc 4" Pumper Connection &amp; 2 pcs of 2.5" Dia Threaded NST Hose Outlet (Without Landing Valves), Model 100LFH1200</t>
  </si>
  <si>
    <t>LIFECO-UK Hydrant, Dry Barrel Type, 6" Dia and 1200mm Buried Length with 1pc 4" Pumper Connection &amp; 2 pcs of 2.5" Dia Threaded NST Hose Outlet (Without Landing Valves), Model 150LFH1200</t>
  </si>
  <si>
    <t>LIFECO-UK Hydrant, Dry Barrel Type, 6" Dia and 800mm Buried Length with 1pc 4" Pumper Connection &amp; 2 pcs of 2.5" Dia Threaded NST Hose Outlet (Without Landing Valves), Model 150LFH800</t>
  </si>
  <si>
    <t>LIFECO-UK 16 ", Welded Black Painted Steel Pipe, ASTM A53 Grade B, SCH 40, 6 meter per piece.</t>
  </si>
  <si>
    <t>LIFECO-UK 18 ", Welded Black Painted Steel Pipe, ASTM A53 Grade B, SCH 40, 6 meter per piece.</t>
  </si>
  <si>
    <t>LIFECO-UK 20 ", Welded Black Painted Steel Pipe, ASTM A53 Grade B, SCH 40, 6 meter per piece.</t>
  </si>
  <si>
    <t>LIFECO-UK 24 ", Welded Black Painted Steel Pipe, ASTM A53 Grade B, SCH 40, 6 meter per piece.</t>
  </si>
  <si>
    <t>Container Valve Adaptor for 33mm Valve Size, Threaded Type, Model 811.102.010</t>
  </si>
  <si>
    <t>Container Valve Adaptor for 49mm Valve Size, Threaded Type, Model 811.102.011</t>
  </si>
  <si>
    <t>Plastic Flip Cover for Manual Call Point LF-MCP100, Model LF-PFC</t>
  </si>
  <si>
    <t>gvr 8-140</t>
  </si>
  <si>
    <t>gvr 15-120</t>
  </si>
  <si>
    <t xml:space="preserve"> GPM </t>
  </si>
  <si>
    <t>@</t>
  </si>
  <si>
    <t xml:space="preserve"> Bar</t>
  </si>
  <si>
    <t>6.6 GPM @14.9 Bar</t>
  </si>
  <si>
    <t>8.8 GPM @14.11 Bar</t>
  </si>
  <si>
    <t>13.2 GPM @13.72 Bar</t>
  </si>
  <si>
    <t>17.6 GPM @12.64 Bar</t>
  </si>
  <si>
    <t>22 GPM @11.27 Bar</t>
  </si>
  <si>
    <t>26.4GPM @9.9 Bar</t>
  </si>
  <si>
    <t>30.8GPM @7.64 Bar</t>
  </si>
  <si>
    <t>22GPM @14.21Bar</t>
  </si>
  <si>
    <t>26.4GPM @13.82Bar</t>
  </si>
  <si>
    <t>30.8GPM @13.33Bar</t>
  </si>
  <si>
    <t>35.2GPM @12.74Bar</t>
  </si>
  <si>
    <t>39.6GPM @11.96Bar</t>
  </si>
  <si>
    <t>44GPM @11.07Bar</t>
  </si>
  <si>
    <t>48.4GPM @10Bar</t>
  </si>
  <si>
    <t>52.8GPM @9.01Bar</t>
  </si>
  <si>
    <t>35.2GPM @15.68Bar</t>
  </si>
  <si>
    <t>44GPM @15.39Bar</t>
  </si>
  <si>
    <t>52.8GPM @14.9Bar</t>
  </si>
  <si>
    <t>61.6GPM @14.31Bar</t>
  </si>
  <si>
    <t>66GPM @13.92Bar</t>
  </si>
  <si>
    <t>70.4GPM @13.52Bar</t>
  </si>
  <si>
    <t>79.2GPM @12.54Bar</t>
  </si>
  <si>
    <t>88GPM @11.47Bar</t>
  </si>
  <si>
    <t>96.8GPM @10.39Bar</t>
  </si>
  <si>
    <t>6.6 GPM @14.9 Bar
8.8 GPM @14.11 Bar
13.2 GPM @13.72 Bar
17.6 GPM @12.64 Bar
22 GPM @11.27 Bar
26.4GPM @9.9 Bar
30.8GPM @7.64 Bar</t>
  </si>
  <si>
    <t>22GPM @14.21Bar
26.4GPM @13.82Bar
30.8GPM @13.33Bar
35.2GPM @12.74Bar
39.6GPM @11.96Bar
44GPM @11.07Bar
48.4GPM @10Bar
52.8GPM @9.01Bar</t>
  </si>
  <si>
    <t>35.2GPM @15.68Bar
44GPM @15.39Bar
52.8GPM @14.9Bar
61.6GPM @14.31Bar
66GPM @13.92Bar
70.4GPM @13.52Bar
79.2GPM @12.54Bar
88GPM @11.47Bar
96.8GPM @10.39Bar</t>
  </si>
  <si>
    <t>GMax Pump Vertical Multistage Jockey 15HP, 2900 RPM, 380/415V, 50Hz, GMax Model GVR 15-120 with base included.</t>
  </si>
  <si>
    <t>gvs 4-160</t>
  </si>
  <si>
    <t>gvs 8-140</t>
  </si>
  <si>
    <t>gvs 15-120</t>
  </si>
  <si>
    <t>GMax Pump Vertical Multistage Jockey 25HP, 3500 RPM, 380V, 60Hz, GMax Model GVS 15-120 with base included.</t>
  </si>
  <si>
    <t>Valve-Butterfly Grooved Type 2 ½" DI Body, DI Disc, EPDM Rubber with Tamper Switch, WP 300 PSI, UL/FM Approved, LIFECO-UK, Model LF-BFVG</t>
  </si>
  <si>
    <t>Valve-Butterfly Grooved Type 4" DI Body, DI Disc, EPDM Rubber with Tamper Switch, WP 300 PSI, UL/FM Approved, LIFECO-UK, Model LF-BFVG</t>
  </si>
  <si>
    <t>Valve-Butterfly Wafer Type 2" DI Body, DI Disc, EPDM Seat with Tamper Switch, WP 300 PSI, UL/FM Approved, LIFECO-UK, Model LF-BFVW</t>
  </si>
  <si>
    <t>Valve-Butterfly Wafer Type 2 ½" DI Body, DI Disc, EPDM Seat with Tamper Switch, WP 300 PSI, UL/FM Approved, LIFECO-UK, Model LF-BFVW</t>
  </si>
  <si>
    <t>Valve-Butterfly Wafer Type 6" DI Body, DI Disc, EPDM Seat with Tamper Switch, WP 300 PSI, UL/FM Approved, LIFECO-UK, Model LF-BFVW</t>
  </si>
  <si>
    <t>Indicator Water Flow Saddle Type, 2.5" (65mm), LIFECO, UL/FM-Listed Model  LF-JZL-65</t>
  </si>
  <si>
    <t>11 GPM @20.29 Bar</t>
  </si>
  <si>
    <t>13.2 GPM @19.70 Bar</t>
  </si>
  <si>
    <t>17.6 GPM @19.21 Bar</t>
  </si>
  <si>
    <t>22 GPM @17.94 Bar</t>
  </si>
  <si>
    <t>26.4 GPM @16.17 Bar</t>
  </si>
  <si>
    <t>30.8GPM @14.31 Bar</t>
  </si>
  <si>
    <t>35.2GPM @12.54 Bar</t>
  </si>
  <si>
    <t>30.8GPM @19.80 Bar</t>
  </si>
  <si>
    <t>35.2GPM @19.11 Bar</t>
  </si>
  <si>
    <t>39.6GPM @18.43 Bar</t>
  </si>
  <si>
    <t>44GPM @17.54 Bar</t>
  </si>
  <si>
    <t>48.4GPM @17.05 Bar</t>
  </si>
  <si>
    <t>52.8GPM @15.98 Bar</t>
  </si>
  <si>
    <t>57.2GPM @14.41 Bar</t>
  </si>
  <si>
    <t>61.6GPM @13.23 Bar</t>
  </si>
  <si>
    <t>44GPM @22.74 Bar</t>
  </si>
  <si>
    <t>52.8GPM @22.35 Bar</t>
  </si>
  <si>
    <t>61.6GPM @21.86 Bar</t>
  </si>
  <si>
    <t>66GPM @21.47 Bar</t>
  </si>
  <si>
    <t>70.4GPM @21.17 Bar</t>
  </si>
  <si>
    <t>79.2GPM @20.29 Bar</t>
  </si>
  <si>
    <t>88GPM @19.31 Bar</t>
  </si>
  <si>
    <t>96.8GPM @18.13 Bar</t>
  </si>
  <si>
    <t>105.6GPM @16.86 Bar</t>
  </si>
  <si>
    <t>114.4GPM @15.49 Bar</t>
  </si>
  <si>
    <t>11 GPM @20.29 Bar
13.2 GPM @19.70 Bar
17.6 GPM @19.21 Bar
22 GPM @17.94 Bar
26.4 GPM @16.17 Bar
30.8GPM @14.31 Bar
35.2GPM @12.54 Bar</t>
  </si>
  <si>
    <t>30.8GPM @19.80 Bar
35.2GPM @19.11 Bar
39.6GPM @18.43 Bar
44GPM @17.54 Bar
48.4GPM @17.05 Bar
52.8GPM @15.98 Bar
57.2GPM @14.41 Bar
61.6GPM @13.23 Bar</t>
  </si>
  <si>
    <t>44GPM @22.74 Bar
52.8GPM @22.35 Bar
61.6GPM @21.86 Bar
66GPM @21.47 Bar
70.4GPM @21.17 Bar
79.2GPM @20.29 Bar
88GPM @19.31 Bar
96.8GPM @18.13 Bar
105.6GPM @16.86 Bar
114.4GPM @15.49 Bar</t>
  </si>
  <si>
    <t>LIFECO-UK Fire Sprinkler, Concealed Pendent Type, 1/2", Sprinkler Temperature Ratings 79 °C &amp; Cover Temperature Ratings 73 °C , K-Factor 5.6 (80), Standard Response, Chrome Plate Color, UL Listed, Model LF830</t>
  </si>
  <si>
    <t>LIFECO-UK Fire Sprinkler, Concealed Pendent Type, 1/2", Sprinkler Temperature Ratings 93 °C &amp; Cover Temperature Ratings 73 °C , K-Factor 5.6 (80), Standard Response, Chrome Plate Color, UL Listed, Model LF830</t>
  </si>
  <si>
    <t>LIFECO-UK Fire Sprinkler, Concealed Pendent Type, 1/2", Sprinkler Temperature Ratings 79 °C &amp; Cover Temperature Ratings 73 °C , K-Factor 5.6 (80), Standard Response, White Plate Color, UL Listed, Model LF830</t>
  </si>
  <si>
    <t>LIFECO-UK Fire Sprinkler, Concealed Pendent Type, 1/2", Sprinkler Temperature Ratings 93 °C &amp; Cover Temperature Ratings 73 °C , K-Factor 5.6 (80), Standard Response, White Plate Color, UL Listed, Model LF830</t>
  </si>
  <si>
    <t>LIFECO-UK Fire Sprinkler, Concealed Pendent Type, 1/2", Sprinkler Temperature Ratings 79 °C &amp; Cover Temperature Ratings 73 °C , K-Factor 5.6 (80), Quick Response, Chrome Plate Color, UL Listed, Model LF831</t>
  </si>
  <si>
    <t>LIFECO-UK Fire Sprinkler, Concealed Pendent Type, 1/2", Sprinkler Temperature Ratings 93 °C &amp; Cover Temperature Ratings 73 °C , K-Factor 5.6 (80), Quick Response, Chrome Plate Color, UL Listed, Model LF831</t>
  </si>
  <si>
    <t>LIFECO-UK Fire Sprinkler, Concealed Pendent Type, 1/2", Sprinkler Temperature Ratings 79 °C &amp; Cover Temperature Ratings 73 °C , K-Factor 5.6 (80), Quick Response, White Plate Color, UL Listed, Model LF831</t>
  </si>
  <si>
    <t>LIFECO-UK Fire Sprinkler, Concealed Pendent Type, 1/2", Sprinkler Temperature Ratings 93 °C &amp; Cover Temperature Ratings 73 °C , K-Factor 5.6 (80), Quick Response, White Plate Color, UL Listed, Model LF831</t>
  </si>
  <si>
    <t>27mm Unbraided Type (UL-Listed)</t>
  </si>
  <si>
    <t>27mm Braided Type (UL-Listed)</t>
  </si>
  <si>
    <t>25mm Unbraided Type (UL-Listed)</t>
  </si>
  <si>
    <t xml:space="preserve">25mm Braided Type (UL-Listed) </t>
  </si>
  <si>
    <t>Flexible Sprinkler Hose, Unbraided Type, 175 PSI Rated Pressure, 1" Inlet and 1/2" Outlet, 27mm Hose Diamter, UL-Listed,  700mm Assembly Length, Model LPN-A700-12</t>
  </si>
  <si>
    <t>Flexible Sprinkler Hose, Unbraided Type, 175 PSI Rated Pressure, 1" Inlet and 1/2" Outlet, 27mm Hose Diamter, UL-Listed,  1000mm Assembly Length, Model LPN-A1000-12</t>
  </si>
  <si>
    <t>Flexible Sprinkler Hose, Unbraided Type, 175 PSI Rated Pressure, 1" Inlet and 1/2" Outlet, 27mm Hose Diamter, UL-Listed,  1200mm Assembly Length, Model LPN-A1200-12</t>
  </si>
  <si>
    <t>Flexible Sprinkler Hose, Unbraided Type, 175 PSI Rated Pressure, 1" Inlet and 1/2" Outlet, 27mm Hose Diamter, UL-Listed,  1500mm Assembly Length, Model LPN-A1500-12</t>
  </si>
  <si>
    <t>Flexible Sprinkler Hose, Unbraided Type, 175 PSI Rated Pressure, 1" Inlet and 3/4" Outlet, 27mm Hose Diamter, UL-Listed,  700mm Assembly Length, Model LPN-A700-19</t>
  </si>
  <si>
    <t>Flexible Sprinkler Hose, Unbraided Type, 175 PSI Rated Pressure, 1" Inlet and 3/4" Outlet, 27mm Hose Diamter, UL-Listed,  1000mm Assembly Length, Model LPN-A1000-19</t>
  </si>
  <si>
    <t>Flexible Sprinkler Hose, Unbraided Type, 175 PSI Rated Pressure, 1" Inlet and 3/4" Outlet, 27mm Hose Diamter, UL-Listed,  1200mm Assembly Length, Model LPN-A1200-19</t>
  </si>
  <si>
    <t>Flexible Sprinkler Hose, Unbraided Type, 175 PSI Rated Pressure, 1" Inlet and 3/4" Outlet, 27mm Hose Diamter, UL-Listed,  1500mm Assembly Length, Model LPN-A1500-19</t>
  </si>
  <si>
    <t>Flexible Sprinkler Hose, Unbraided Type, 200 PSI Rated Pressure, 1" Inlet and 1/2" Outlet, 25mm Hose Diameter, UL-Listed, 700mm Assembly Length, Model LPN-C700-12</t>
  </si>
  <si>
    <t>Flexible Sprinkler Hose, Unbraided Type, 200 PSI Rated Pressure, 1" Inlet and 1/2" Outlet, 25mm Hose Diameter, UL-Listed, 1000mm Assembly Length, Model LPN-C1000-12</t>
  </si>
  <si>
    <t>Flexible Sprinkler Hose, Unbraided Type, 200 PSI Rated Pressure, 1" Inlet and 1/2" Outlet, 25mm Hose Diameter, UL-Listed, 1200mm Assembly Length, Model LPN-C1200-12</t>
  </si>
  <si>
    <t>Flexible Sprinkler Hose, Unbraided Type, 200 PSI Rated Pressure, 1" Inlet and 1/2" Outlet, 25mm Hose Diameter, UL-Listed, 1500mm Assembly Length, Model LPN-C1500-12</t>
  </si>
  <si>
    <t>Flexible Sprinkler Hose, Unbraided Type, 200 PSI Rated Pressure, 1" Inlet and 3/4" Outlet, 25mm Hose Diameter, UL-Listed, 700mm Assembly Length, Model LPN-C700-19</t>
  </si>
  <si>
    <t>Flexible Sprinkler Hose, Unbraided Type, 200 PSI Rated Pressure, 1" Inlet and 3/4" Outlet, 25mm Hose Diameter, UL-Listed, 1000mm Assembly Length, Model LPN-C1000-19</t>
  </si>
  <si>
    <t>Flexible Sprinkler Hose, Unbraided Type, 200 PSI Rated Pressure, 1" Inlet and 3/4" Outlet, 25mm Hose Diameter, UL-Listed, 1200mm Assembly Length, Model LPN-C1200-19</t>
  </si>
  <si>
    <t>Flexible Sprinkler Hose, Unbraided Type, 200 PSI Rated Pressure, 1" Inlet and 3/4" Outlet, 25mm Hose Diameter, UL-Listed, 1500mm Assembly Length, Model LPN-C1500-19</t>
  </si>
  <si>
    <t>Flexible Sprinkler Hose, Unbraided Type, 175 PSI Rated Pressure, 1" Inlet and 1/2" Outlet, 27mm Hose Diamter, UL-Listed,  1800mm Assembly Length, Model LPN-A1800-12</t>
  </si>
  <si>
    <t>Flexible Sprinkler Hose, Unbraided Type, 175 PSI Rated Pressure, 1" Inlet and 3/4" Outlet, 27mm Hose Diamter, UL-Listed,  1800mm Assembly Length, Model LPN-A1800-19</t>
  </si>
  <si>
    <t>Flexible Sprinkler Hose, Braided Type, 200 PSI Rated Pressure, 1" Inlet and 1/2" Outlet, 27mm Hose Diamter, UL-Listed,  700mm Assembly Length, Model LPB-B700-12</t>
  </si>
  <si>
    <t>Flexible Sprinkler Hose, Braided Type, 200 PSI Rated Pressure, 1" Inlet and 1/2" Outlet, 27mm Hose Diamter, UL-Listed,  1000mm Assembly Length, Model LPB-B1000-12</t>
  </si>
  <si>
    <t>Flexible Sprinkler Hose, Braided Type, 200 PSI Rated Pressure, 1" Inlet and 1/2" Outlet, 27mm Hose Diamter, UL-Listed,  1200mm Assembly Length, Model LPB-B12000-12</t>
  </si>
  <si>
    <t>Flexible Sprinkler Hose, Braided Type, 200 PSI Rated Pressure, 1" Inlet and 1/2" Outlet, 27mm Hose Diamter, UL-Listed,  1500mm Assembly Length, Model LPB-B1500-12</t>
  </si>
  <si>
    <t>Flexible Sprinkler Hose, Braided Type, 200 PSI Rated Pressure, 1" Inlet and 1/2" Outlet, 27mm Hose Diamter, UL-Listed,  1800mm Assembly Length, Model LPB-B1800-12</t>
  </si>
  <si>
    <t>Flexible Sprinkler Hose, Braided Type, 200 PSI Rated Pressure, 1" Inlet and 3/4" Outlet, 27mm Hose Diamter, UL-Listed,  700mm Assembly Length, Model LPB-B700-19</t>
  </si>
  <si>
    <t>Flexible Sprinkler Hose, Braided Type, 200 PSI Rated Pressure, 1" Inlet and 3/4" Outlet, 27mm Hose Diamter, UL-Listed,  1000mm Assembly Length, Model LPB-B1000-19</t>
  </si>
  <si>
    <t>Flexible Sprinkler Hose, Braided Type, 200 PSI Rated Pressure, 1" Inlet and 3/4" Outlet, 27mm Hose Diamter, UL-Listed,  1200mm Assembly Length, Model LPB-B12000-19</t>
  </si>
  <si>
    <t>Flexible Sprinkler Hose, Braided Type, 200 PSI Rated Pressure, 1" Inlet and 3/4" Outlet, 27mm Hose Diamter, UL-Listed,  1500mm Assembly Length, Model LPB-B1500-19</t>
  </si>
  <si>
    <t>Flexible Sprinkler Hose, Braided Type, 200 PSI Rated Pressure, 1" Inlet and 3/4" Outlet, 27mm Hose Diamter, UL-Listed,  1800mm Assembly Length, Model LPB-B1800-19</t>
  </si>
  <si>
    <t>Flexible Sprinkler Hose, Unbraided Type, 200 PSI Rated Pressure, 1" Inlet and 1/2" Outlet, 25mm Hose Diameter, UL-Listed, 1800mm Assembly Length, Model LPN-C1800-12</t>
  </si>
  <si>
    <t>Flexible Sprinkler Hose, Unbraided Type, 200 PSI Rated Pressure, 1" Inlet and 3/4" Outlet, 25mm Hose Diameter, UL-Listed, 1800mm Assembly Length, Model LPN-C1800-19</t>
  </si>
  <si>
    <t>Flexible Sprinkler Hose, Braided Type, 200 PSI Rated Pressure, 1" Inlet and 1/2" Outlet, 25mm Hose Diameter, UL-Listed, 700mm Assembly Length, Model LPB-D700-12</t>
  </si>
  <si>
    <t>Flexible Sprinkler Hose, Braided Type, 200 PSI Rated Pressure, 1" Inlet and 1/2" Outlet, 25mm Hose Diameter, UL-Listed, 1000mm Assembly Length, Model LPB-D1000-12</t>
  </si>
  <si>
    <t>Flexible Sprinkler Hose, Braided Type, 200 PSI Rated Pressure, 1" Inlet and 1/2" Outlet, 25mm Hose Diameter, UL-Listed, 1200mm Assembly Length, Model LPB-D1200-12</t>
  </si>
  <si>
    <t>Flexible Sprinkler Hose, Braided Type, 200 PSI Rated Pressure, 1" Inlet and 1/2" Outlet, 25mm Hose Diameter, UL-Listed, 1500mm Assembly Length, Model LPB-D1500-12</t>
  </si>
  <si>
    <t>Flexible Sprinkler Hose, Braided Type, 200 PSI Rated Pressure, 1" Inlet and 1/2" Outlet, 25mm Hose Diameter, UL-Listed, 1800mm Assembly Length, Model LPB-D1800-12</t>
  </si>
  <si>
    <t>Flexible Sprinkler Hose, Braided Type, 200 PSI Rated Pressure, 1" Inlet and 3/4" Outlet, 25mm Hose Diameter, UL-Listed, 700mm Assembly Length, Model LPB-D700-19</t>
  </si>
  <si>
    <t>Flexible Sprinkler Hose, Braided Type, 200 PSI Rated Pressure, 1" Inlet and 3/4" Outlet, 25mm Hose Diameter, UL-Listed, 1000mm Assembly Length, Model LPB-D1000-19</t>
  </si>
  <si>
    <t>Flexible Sprinkler Hose, Braided Type, 200 PSI Rated Pressure, 1" Inlet and 3/4" Outlet, 25mm Hose Diameter, UL-Listed, 1200mm Assembly Length, Model LPB-D1200-19</t>
  </si>
  <si>
    <t>Flexible Sprinkler Hose, Braided Type, 200 PSI Rated Pressure, 1" Inlet and 3/4" Outlet, 25mm Hose Diameter, UL-Listed, 1500mm Assembly Length, Model LPB-D1500-19</t>
  </si>
  <si>
    <t>Flexible Sprinkler Hose, Braided Type, 200 PSI Rated Pressure, 1" Inlet and 3/4" Outlet, 25mm Hose Diameter, UL-Listed, 1800mm Assembly Length, Model LPB-D1800-19</t>
  </si>
  <si>
    <t>GMax Pump Vertical Multistage Jockey 15HP, 2900 RPM, 380/415V, 50Hz, GMax Model GVR 15-140 with base included.</t>
  </si>
  <si>
    <t>35.2GPM @18.33Bar
44GPM @17.8Bar
52.8GPM @17.35Bar
61.6GPM @16.5Bar
66GPM @16.17Bar
70.4GPM @15.68Bar
79.2GPM @14.60Bar
88GPM @13.43Bar
96.8GPM @12.15Bar</t>
  </si>
  <si>
    <t>LIFECO-UK Pre-Piped  Foam Bladder Tank With Foam Proportioner, Vertical Mounting, UL Listed, 12 Bar Working Pressure, 40 Gallon Tank Size, 2.5" Carbon Steel Body and Stainless Steel Water Side Piping, Model LF-WSRCX</t>
  </si>
  <si>
    <t>LIFECO-UK Pre-Piped  Foam Bladder Tank With Foam Proportioner, Vertical Mounting, UL Listed, 12 Bar Working Pressure, 53 Gallon Tank Size, 2.5" Carbon Steel Body and Stainless Steel Water Side Piping, Model LF-WSRCX</t>
  </si>
  <si>
    <t>LIFECO-UK Pre-Piped  Foam Bladder Tank With Foam Proportioner, Vertical Mounting, UL Listed, 12 Bar Working Pressure, 66 Gallon Tank Size, 2.5" Carbon Steel Body and Stainless Steel Water Side Piping, Model LF-WSRCX</t>
  </si>
  <si>
    <t>LIFECO-UK Pre-Piped  Foam Bladder Tank With Foam Proportioner, Vertical Mounting, UL Listed, 12 Bar Working Pressure, 79 Gallon Tank Size, 2.5" Carbon Steel Body and Stainless Steel Water Side Piping, Model LF-WSRCX</t>
  </si>
  <si>
    <t>LIFECO-UK Pre-Piped  Foam Bladder Tank With Foam Proportioner, Vertical Mounting, UL Listed, 12 Bar Working Pressure, 92 Gallon Tank Size, 2.5" Carbon Steel Body and Stainless Steel Water Side Piping, Model LF-WSRCX</t>
  </si>
  <si>
    <t>LIFECO-UK Pre-Piped  Foam Bladder Tank With Foam Proportioner, Vertical Mounting, UL Listed, 12 Bar Working Pressure, 106 Gallon Tank Size, 2.5" Carbon Steel Body and Stainless Steel Water Side Piping, Model LF-WSRCX</t>
  </si>
  <si>
    <t>LIFECO-UK Pre-Piped  Foam Bladder Tank With Foam Proportioner, Vertical Mounting, UL Listed, 12 Bar Working Pressure, 119 Gallon Tank Size, 2.5" Carbon Steel Body and Stainless Steel Water Side Piping, Model LF-WSRCX</t>
  </si>
  <si>
    <t>LIFECO-UK Pre-Piped  Foam Bladder Tank With Foam Proportioner, Vertical Mounting, UL Listed, 12 Bar Working Pressure, 132 Gallon Tank Size, 2.5" Carbon Steel Body and Stainless Steel Water Side Piping, Model LF-WSRCX</t>
  </si>
  <si>
    <t>LIFECO-UK Pre-Piped  Foam Bladder Tank With Foam Proportioner, Vertical Mounting, UL Listed, 12 Bar Working Pressure, 145 Gallon Tank Size, 2.5" Carbon Steel Body and Stainless Steel Water Side Piping, Model LF-WSRCX</t>
  </si>
  <si>
    <t>LIFECO-UK Pre-Piped  Foam Bladder Tank With Foam Proportioner, Vertical Mounting, UL Listed, 12 Bar Working Pressure, 159 Gallon Tank Size, 2.5" Carbon Steel Body and Stainless Steel Water Side Piping, Model LF-WSRCX</t>
  </si>
  <si>
    <t>LIFECO-UK Pre-Piped  Foam Bladder Tank With Foam Proportioner, Vertical Mounting, UL Listed, 12 Bar Working Pressure, 172 Gallon Tank Size, 2.5" Carbon Steel Body and Stainless Steel Water Side Piping, Model LF-WSRCX</t>
  </si>
  <si>
    <t>LIFECO-UK Pre-Piped  Foam Bladder Tank With Foam Proportioner, Vertical Mounting, UL Listed, 12 Bar Working Pressure, 185 Gallon Tank Size, 2.5" Carbon Steel Body and Stainless Steel Water Side Piping, Model LF-WSRCX</t>
  </si>
  <si>
    <t>LIFECO-UK Pre-Piped  Foam Bladder Tank With Foam Proportioner, Vertical Mounting, UL Listed, 12 Bar Working Pressure, 198 Gallon Tank Size, 2.5" Carbon Steel Body and Stainless Steel Water Side Piping, Model LF-WSRCX</t>
  </si>
  <si>
    <t>LIFECO-UK Pre-Piped  Foam Bladder Tank With Foam Proportioner, Vertical Mounting, UL Listed, 12 Bar Working Pressure, 211 Gallon Tank Size, 2.5" Carbon Steel Body and Stainless Steel Water Side Piping, Model LF-WSRCX</t>
  </si>
  <si>
    <t>LIFECO-UK Pre-Piped  Foam Bladder Tank With Foam Proportioner, Vertical Mounting, UL Listed, 12 Bar Working Pressure, 225 Gallon Tank Size, 2.5" Carbon Steel Body and Stainless Steel Water Side Piping, Model LF-WSRCX</t>
  </si>
  <si>
    <t>LIFECO-UK Pre-Piped  Foam Bladder Tank With Foam Proportioner, Vertical Mounting, UL Listed, 12 Bar Working Pressure, 238 Gallon Tank Size, 2.5" Carbon Steel Body and Stainless Steel Water Side Piping, Model LF-WSRCX</t>
  </si>
  <si>
    <t>LIFECO-UK Pre-Piped  Foam Bladder Tank With Foam Proportioner, Vertical Mounting, UL Listed, 12 Bar Working Pressure, 251 Gallon Tank Size, 2.5" Carbon Steel Body and Stainless Steel Water Side Piping, Model LF-WSRCX</t>
  </si>
  <si>
    <t>LIFECO-UK Pre-Piped  Foam Bladder Tank With Foam Proportioner, Vertical Mounting, UL Listed, 12 Bar Working Pressure, 264 Gallon Tank Size, 2.5" Carbon Steel Body and Stainless Steel Water Side Piping, Model LF-WSRCX</t>
  </si>
  <si>
    <t>LIFECO-UK Pre-Piped  Foam Bladder Tank With Foam Proportioner, Vertical Mounting, UL Listed, 12 Bar Working Pressure, 291 Gallon Tank Size, 2.5" Carbon Steel Body and Stainless Steel Water Side Piping, Model LF-WSRCX</t>
  </si>
  <si>
    <t>LIFECO-UK Pre-Piped  Foam Bladder Tank With Foam Proportioner, Vertical Mounting, UL Listed, 12 Bar Working Pressure, 317 Gallon Tank Size, 2.5" Carbon Steel Body and Stainless Steel Water Side Piping, Model LF-WSRCX</t>
  </si>
  <si>
    <t>LIFECO-UK Pre-Piped  Foam Bladder Tank With Foam Proportioner, Vertical Mounting, UL Listed, 12 Bar Working Pressure, 343 Gallon Tank Size, 2.5" Carbon Steel Body and Stainless Steel Water Side Piping, Model LF-WSRCX</t>
  </si>
  <si>
    <t>LIFECO-UK Pre-Piped  Foam Bladder Tank With Foam Proportioner, Vertical Mounting, UL Listed, 12 Bar Working Pressure, 370 Gallon Tank Size, 2.5" Carbon Steel Body and Stainless Steel Water Side Piping, Model LF-WSRCX</t>
  </si>
  <si>
    <t>LIFECO-UK Pre-Piped  Foam Bladder Tank With Foam Proportioner, Vertical Mounting, UL Listed, 12 Bar Working Pressure, 396 Gallon Tank Size, 2.5" Carbon Steel Body and Stainless Steel Water Side Piping, Model LF-WSRCX</t>
  </si>
  <si>
    <t>LIFECO-UK Pre-Piped  Foam Bladder Tank With Foam Proportioner, Vertical Mounting, UL Listed, 12 Bar Working Pressure, 423 Gallon Tank Size, 2.5" Carbon Steel Body and Stainless Steel Water Side Piping, Model LF-WSRCX</t>
  </si>
  <si>
    <t>LIFECO-UK Pre-Piped  Foam Bladder Tank With Foam Proportioner, Vertical Mounting, UL Listed, 12 Bar Working Pressure, 449 Gallon Tank Size, 2.5" Carbon Steel Body and Stainless Steel Water Side Piping, Model LF-WSRCX</t>
  </si>
  <si>
    <t>LIFECO-UK Pre-Piped  Foam Bladder Tank With Foam Proportioner, Vertical Mounting, UL Listed, 12 Bar Working Pressure, 476 Gallon Tank Size, 2.5" Carbon Steel Body and Stainless Steel Water Side Piping, Model LF-WSRCX</t>
  </si>
  <si>
    <t>LIFECO-UK Pre-Piped  Foam Bladder Tank With Foam Proportioner, Vertical Mounting, UL Listed, 12 Bar Working Pressure, 502 Gallon Tank Size, 2.5" Carbon Steel Body and Stainless Steel Water Side Piping, Model LF-WSRCX</t>
  </si>
  <si>
    <t>LIFECO-UK Pre-Piped  Foam Bladder Tank With Foam Proportioner, Vertical Mounting, UL Listed, 12 Bar Working Pressure, 528 Gallon Tank Size, 2.5" Carbon Steel Body and Stainless Steel Water Side Piping, Model LF-WSRCX</t>
  </si>
  <si>
    <t>LIFECO-UK Pre-Piped  Foam Bladder Tank With Foam Proportioner, Vertical Mounting, UL Listed, 12 Bar Working Pressure, 581 Gallon Tank Size, 2.5" Carbon Steel Body and Stainless Steel Water Side Piping, Model LF-WSRCX</t>
  </si>
  <si>
    <t>LIFECO-UK Pre-Piped  Foam Bladder Tank With Foam Proportioner, Vertical Mounting, UL Listed, 12 Bar Working Pressure, 634 Gallon Tank Size, 2.5" Carbon Steel Body and Stainless Steel Water Side Piping, Model LF-WSRCX</t>
  </si>
  <si>
    <t>LIFECO-UK Pre-Piped  Foam Bladder Tank With Foam Proportioner, Vertical Mounting, UL Listed, 12 Bar Working Pressure, 687 Gallon Tank Size, 2.5" Carbon Steel Body and Stainless Steel Water Side Piping, Model LF-WSRCX</t>
  </si>
  <si>
    <t>LIFECO-UK Pre-Piped  Foam Bladder Tank With Foam Proportioner, Vertical Mounting, UL Listed, 12 Bar Working Pressure, 740 Gallon Tank Size, 2.5" Carbon Steel Body and Stainless Steel Water Side Piping, Model LF-WSRCX</t>
  </si>
  <si>
    <t>LIFECO-UK Pre-Piped  Foam Bladder Tank With Foam Proportioner, Vertical Mounting, UL Listed, 12 Bar Working Pressure, 793 Gallon Tank Size, 2.5" Carbon Steel Body and Stainless Steel Water Side Piping, Model LF-WSRCX</t>
  </si>
  <si>
    <t>LIFECO-UK Pre-Piped  Foam Bladder Tank With Foam Proportioner, Vertical Mounting, UL Listed, 12 Bar Working Pressure, 859 Gallon Tank Size, 2.5" Carbon Steel Body and Stainless Steel Water Side Piping, Model LF-WSRCX</t>
  </si>
  <si>
    <t>LIFECO-UK Pre-Piped  Foam Bladder Tank With Foam Proportioner, Vertical Mounting, UL Listed, 12 Bar Working Pressure, 925 Gallon Tank Size, 2.5" Carbon Steel Body and Stainless Steel Water Side Piping, Model LF-WSRCX</t>
  </si>
  <si>
    <t>LIFECO-UK Pre-Piped  Foam Bladder Tank With Foam Proportioner, Vertical Mounting, UL Listed, 12 Bar Working Pressure, 991 Gallon Tank Size, 2.5" Carbon Steel Body and Stainless Steel Water Side Piping, Model LF-WSRCX</t>
  </si>
  <si>
    <t>LIFECO-UK Pre-Piped  Foam Bladder Tank With Foam Proportioner, Vertical Mounting, UL Listed, 12 Bar Working Pressure, 1057 Gallon Tank Size, 2.5" Carbon Steel Body and Stainless Steel Water Side Piping, Model LF-WSRCX</t>
  </si>
  <si>
    <t>LIFECO-UK Pre-Piped  Foam Bladder Tank With Foam Proportioner, Vertical Mounting, UL Listed, 12 Bar Working Pressure, 1123 Gallon Tank Size, 2.5" Carbon Steel Body and Stainless Steel Water Side Piping, Model LF-WSRCX</t>
  </si>
  <si>
    <t>LIFECO-UK Pre-Piped  Foam Bladder Tank With Foam Proportioner, Vertical Mounting, UL Listed, 12 Bar Working Pressure, 1189 Gallon Tank Size, 2.5" Carbon Steel Body and Stainless Steel Water Side Piping, Model LF-WSRCX</t>
  </si>
  <si>
    <t>LIFECO-UK Pre-Piped  Foam Bladder Tank With Foam Proportioner, Vertical Mounting, UL Listed, 12 Bar Working Pressure, 1255 Gallon Tank Size, 2.5" Carbon Steel Body and Stainless Steel Water Side Piping, Model LF-WSRCX</t>
  </si>
  <si>
    <t>LIFECO-UK Pre-Piped  Foam Bladder Tank With Foam Proportioner, Vertical Mounting, UL Listed, 12 Bar Working Pressure, 1321 Gallon Tank Size, 2.5" Carbon Steel Body and Stainless Steel Water Side Piping, Model LF-WSRCX</t>
  </si>
  <si>
    <t>LIFECO-UK Pre-Piped  Foam Bladder Tank With Foam Proportioner, Vertical Mounting, UL Listed, 12 Bar Working Pressure, 1387 Gallon Tank Size, 2.5" Carbon Steel Body and Stainless Steel Water Side Piping, Model LF-WSRCX</t>
  </si>
  <si>
    <t>LIFECO-UK Pre-Piped  Foam Bladder Tank With Foam Proportioner, Vertical Mounting, UL Listed, 12 Bar Working Pressure, 1453 Gallon Tank Size, 2.5" Carbon Steel Body and Stainless Steel Water Side Piping, Model LF-WSRCX</t>
  </si>
  <si>
    <t>LIFECO-UK Pre-Piped  Foam Bladder Tank With Foam Proportioner, Vertical Mounting, UL Listed, 12 Bar Working Pressure, 1519 Gallon Tank Size, 2.5" Carbon Steel Body and Stainless Steel Water Side Piping, Model LF-WSRCX</t>
  </si>
  <si>
    <t>LIFECO-UK Pre-Piped  Foam Bladder Tank With Foam Proportioner, Vertical Mounting, UL Listed, 12 Bar Working Pressure, 1585 Gallon Tank Size, 2.5" Carbon Steel Body and Stainless Steel Water Side Piping, Model LF-WSRCX</t>
  </si>
  <si>
    <t>LIFECO-UK Pre-Piped  Foam Bladder Tank With Foam Proportioner, Vertical Mounting, UL Listed, 12 Bar Working Pressure, 1651 Gallon Tank Size, 2.5" Carbon Steel Body and Stainless Steel Water Side Piping, Model LF-WSRCX</t>
  </si>
  <si>
    <t>LIFECO-UK Pre-Piped  Foam Bladder Tank With Foam Proportioner, Vertical Mounting, UL Listed, 12 Bar Working Pressure, 1717 Gallon Tank Size, 2.5" Carbon Steel Body and Stainless Steel Water Side Piping, Model LF-WSRCX</t>
  </si>
  <si>
    <t>LIFECO-UK Pre-Piped  Foam Bladder Tank With Foam Proportioner, Vertical Mounting, UL Listed, 12 Bar Working Pressure, 1783 Gallon Tank Size, 2.5" Carbon Steel Body and Stainless Steel Water Side Piping, Model LF-WSRCX</t>
  </si>
  <si>
    <t>LIFECO-UK Pre-Piped  Foam Bladder Tank With Foam Proportioner, Vertical Mounting, UL Listed, 12 Bar Working Pressure, 1849 Gallon Tank Size, 2.5" Carbon Steel Body and Stainless Steel Water Side Piping, Model LF-WSRCX</t>
  </si>
  <si>
    <t>LIFECO-UK Pre-Piped  Foam Bladder Tank With Foam Proportioner, Vertical Mounting, UL Listed, 12 Bar Working Pressure, 1915 Gallon Tank Size, 2.5" Carbon Steel Body and Stainless Steel Water Side Piping, Model LF-WSRCX</t>
  </si>
  <si>
    <t>LIFECO-UK Pre-Piped  Foam Bladder Tank With Foam Proportioner, Vertical Mounting, UL Listed, 12 Bar Working Pressure, 1981 Gallon Tank Size, 2.5" Carbon Steel Body and Stainless Steel Water Side Piping, Model LF-WSRCX</t>
  </si>
  <si>
    <t>LIFECO-UK Pre-Piped  Foam Bladder Tank With Foam Proportioner, Vertical Mounting, UL Listed, 12 Bar Working Pressure, 40 Gallon Tank Size, 3" Carbon Steel Body and Stainless Steel Water Side Piping, Model LF-WSRCX</t>
  </si>
  <si>
    <t>LIFECO-UK Pre-Piped  Foam Bladder Tank With Foam Proportioner, Vertical Mounting, UL Listed, 12 Bar Working Pressure, 53 Gallon Tank Size, 3" Carbon Steel Body and Stainless Steel Water Side Piping, Model LF-WSRCX</t>
  </si>
  <si>
    <t>LIFECO-UK Pre-Piped  Foam Bladder Tank With Foam Proportioner, Vertical Mounting, UL Listed, 12 Bar Working Pressure, 66 Gallon Tank Size, 3" Carbon Steel Body and Stainless Steel Water Side Piping, Model LF-WSRCX</t>
  </si>
  <si>
    <t>LIFECO-UK Pre-Piped  Foam Bladder Tank With Foam Proportioner, Vertical Mounting, UL Listed, 12 Bar Working Pressure, 79 Gallon Tank Size, 3" Carbon Steel Body and Stainless Steel Water Side Piping, Model LF-WSRCX</t>
  </si>
  <si>
    <t>LIFECO-UK Pre-Piped  Foam Bladder Tank With Foam Proportioner, Vertical Mounting, UL Listed, 12 Bar Working Pressure, 92 Gallon Tank Size, 3" Carbon Steel Body and Stainless Steel Water Side Piping, Model LF-WSRCX</t>
  </si>
  <si>
    <t>LIFECO-UK Pre-Piped  Foam Bladder Tank With Foam Proportioner, Vertical Mounting, UL Listed, 12 Bar Working Pressure, 106 Gallon Tank Size, 3" Carbon Steel Body and Stainless Steel Water Side Piping, Model LF-WSRCX</t>
  </si>
  <si>
    <t>LIFECO-UK Pre-Piped  Foam Bladder Tank With Foam Proportioner, Vertical Mounting, UL Listed, 12 Bar Working Pressure, 119 Gallon Tank Size, 3" Carbon Steel Body and Stainless Steel Water Side Piping, Model LF-WSRCX</t>
  </si>
  <si>
    <t>LIFECO-UK Pre-Piped  Foam Bladder Tank With Foam Proportioner, Vertical Mounting, UL Listed, 12 Bar Working Pressure, 132 Gallon Tank Size, 3" Carbon Steel Body and Stainless Steel Water Side Piping, Model LF-WSRCX</t>
  </si>
  <si>
    <t>LIFECO-UK Pre-Piped  Foam Bladder Tank With Foam Proportioner, Vertical Mounting, UL Listed, 12 Bar Working Pressure, 145 Gallon Tank Size, 3" Carbon Steel Body and Stainless Steel Water Side Piping, Model LF-WSRCX</t>
  </si>
  <si>
    <t>LIFECO-UK Pre-Piped  Foam Bladder Tank With Foam Proportioner, Vertical Mounting, UL Listed, 12 Bar Working Pressure, 159 Gallon Tank Size, 3" Carbon Steel Body and Stainless Steel Water Side Piping, Model LF-WSRCX</t>
  </si>
  <si>
    <t>LIFECO-UK Pre-Piped  Foam Bladder Tank With Foam Proportioner, Vertical Mounting, UL Listed, 12 Bar Working Pressure, 172 Gallon Tank Size, 3" Carbon Steel Body and Stainless Steel Water Side Piping, Model LF-WSRCX</t>
  </si>
  <si>
    <t>LIFECO-UK Pre-Piped  Foam Bladder Tank With Foam Proportioner, Vertical Mounting, UL Listed, 12 Bar Working Pressure, 185 Gallon Tank Size, 3" Carbon Steel Body and Stainless Steel Water Side Piping, Model LF-WSRCX</t>
  </si>
  <si>
    <t>LIFECO-UK Pre-Piped  Foam Bladder Tank With Foam Proportioner, Vertical Mounting, UL Listed, 12 Bar Working Pressure, 198 Gallon Tank Size, 3" Carbon Steel Body and Stainless Steel Water Side Piping, Model LF-WSRCX</t>
  </si>
  <si>
    <t>LIFECO-UK Pre-Piped  Foam Bladder Tank With Foam Proportioner, Vertical Mounting, UL Listed, 12 Bar Working Pressure, 211 Gallon Tank Size, 3" Carbon Steel Body and Stainless Steel Water Side Piping, Model LF-WSRCX</t>
  </si>
  <si>
    <t>LIFECO-UK Pre-Piped  Foam Bladder Tank With Foam Proportioner, Vertical Mounting, UL Listed, 12 Bar Working Pressure, 225 Gallon Tank Size, 3" Carbon Steel Body and Stainless Steel Water Side Piping, Model LF-WSRCX</t>
  </si>
  <si>
    <t>LIFECO-UK Pre-Piped  Foam Bladder Tank With Foam Proportioner, Vertical Mounting, UL Listed, 12 Bar Working Pressure, 238 Gallon Tank Size, 3" Carbon Steel Body and Stainless Steel Water Side Piping, Model LF-WSRCX</t>
  </si>
  <si>
    <t>LIFECO-UK Pre-Piped  Foam Bladder Tank With Foam Proportioner, Vertical Mounting, UL Listed, 12 Bar Working Pressure, 251 Gallon Tank Size, 3" Carbon Steel Body and Stainless Steel Water Side Piping, Model LF-WSRCX</t>
  </si>
  <si>
    <t>LIFECO-UK Pre-Piped  Foam Bladder Tank With Foam Proportioner, Vertical Mounting, UL Listed, 12 Bar Working Pressure, 264 Gallon Tank Size, 3" Carbon Steel Body and Stainless Steel Water Side Piping, Model LF-WSRCX</t>
  </si>
  <si>
    <t>LIFECO-UK Pre-Piped  Foam Bladder Tank With Foam Proportioner, Vertical Mounting, UL Listed, 12 Bar Working Pressure, 291 Gallon Tank Size, 3" Carbon Steel Body and Stainless Steel Water Side Piping, Model LF-WSRCX</t>
  </si>
  <si>
    <t>LIFECO-UK Pre-Piped  Foam Bladder Tank With Foam Proportioner, Vertical Mounting, UL Listed, 12 Bar Working Pressure, 317 Gallon Tank Size, 3" Carbon Steel Body and Stainless Steel Water Side Piping, Model LF-WSRCX</t>
  </si>
  <si>
    <t>LIFECO-UK Pre-Piped  Foam Bladder Tank With Foam Proportioner, Vertical Mounting, UL Listed, 12 Bar Working Pressure, 343 Gallon Tank Size, 3" Carbon Steel Body and Stainless Steel Water Side Piping, Model LF-WSRCX</t>
  </si>
  <si>
    <t>LIFECO-UK Pre-Piped  Foam Bladder Tank With Foam Proportioner, Vertical Mounting, UL Listed, 12 Bar Working Pressure, 370 Gallon Tank Size, 3" Carbon Steel Body and Stainless Steel Water Side Piping, Model LF-WSRCX</t>
  </si>
  <si>
    <t>LIFECO-UK Pre-Piped  Foam Bladder Tank With Foam Proportioner, Vertical Mounting, UL Listed, 12 Bar Working Pressure, 396 Gallon Tank Size, 3" Carbon Steel Body and Stainless Steel Water Side Piping, Model LF-WSRCX</t>
  </si>
  <si>
    <t>LIFECO-UK Pre-Piped  Foam Bladder Tank With Foam Proportioner, Vertical Mounting, UL Listed, 12 Bar Working Pressure, 423 Gallon Tank Size, 3" Carbon Steel Body and Stainless Steel Water Side Piping, Model LF-WSRCX</t>
  </si>
  <si>
    <t>LIFECO-UK Pre-Piped  Foam Bladder Tank With Foam Proportioner, Vertical Mounting, UL Listed, 12 Bar Working Pressure, 449 Gallon Tank Size, 3" Carbon Steel Body and Stainless Steel Water Side Piping, Model LF-WSRCX</t>
  </si>
  <si>
    <t>LIFECO-UK Pre-Piped  Foam Bladder Tank With Foam Proportioner, Vertical Mounting, UL Listed, 12 Bar Working Pressure, 476 Gallon Tank Size, 3" Carbon Steel Body and Stainless Steel Water Side Piping, Model LF-WSRCX</t>
  </si>
  <si>
    <t>LIFECO-UK Pre-Piped  Foam Bladder Tank With Foam Proportioner, Vertical Mounting, UL Listed, 12 Bar Working Pressure, 502 Gallon Tank Size, 3" Carbon Steel Body and Stainless Steel Water Side Piping, Model LF-WSRCX</t>
  </si>
  <si>
    <t>LIFECO-UK Pre-Piped  Foam Bladder Tank With Foam Proportioner, Vertical Mounting, UL Listed, 12 Bar Working Pressure, 528 Gallon Tank Size, 3" Carbon Steel Body and Stainless Steel Water Side Piping, Model LF-WSRCX</t>
  </si>
  <si>
    <t>LIFECO-UK Pre-Piped  Foam Bladder Tank With Foam Proportioner, Vertical Mounting, UL Listed, 12 Bar Working Pressure, 581 Gallon Tank Size, 3" Carbon Steel Body and Stainless Steel Water Side Piping, Model LF-WSRCX</t>
  </si>
  <si>
    <t>LIFECO-UK Pre-Piped  Foam Bladder Tank With Foam Proportioner, Vertical Mounting, UL Listed, 12 Bar Working Pressure, 634 Gallon Tank Size, 3" Carbon Steel Body and Stainless Steel Water Side Piping, Model LF-WSRCX</t>
  </si>
  <si>
    <t>LIFECO-UK Pre-Piped  Foam Bladder Tank With Foam Proportioner, Vertical Mounting, UL Listed, 12 Bar Working Pressure, 687 Gallon Tank Size, 3" Carbon Steel Body and Stainless Steel Water Side Piping, Model LF-WSRCX</t>
  </si>
  <si>
    <t>LIFECO-UK Pre-Piped  Foam Bladder Tank With Foam Proportioner, Vertical Mounting, UL Listed, 12 Bar Working Pressure, 740 Gallon Tank Size, 3" Carbon Steel Body and Stainless Steel Water Side Piping, Model LF-WSRCX</t>
  </si>
  <si>
    <t>LIFECO-UK Pre-Piped  Foam Bladder Tank With Foam Proportioner, Vertical Mounting, UL Listed, 12 Bar Working Pressure, 793 Gallon Tank Size, 3" Carbon Steel Body and Stainless Steel Water Side Piping, Model LF-WSRCX</t>
  </si>
  <si>
    <t>LIFECO-UK Pre-Piped  Foam Bladder Tank With Foam Proportioner, Vertical Mounting, UL Listed, 12 Bar Working Pressure, 859 Gallon Tank Size, 3" Carbon Steel Body and Stainless Steel Water Side Piping, Model LF-WSRCX</t>
  </si>
  <si>
    <t>LIFECO-UK Pre-Piped  Foam Bladder Tank With Foam Proportioner, Vertical Mounting, UL Listed, 12 Bar Working Pressure, 925 Gallon Tank Size, 3" Carbon Steel Body and Stainless Steel Water Side Piping, Model LF-WSRCX</t>
  </si>
  <si>
    <t>LIFECO-UK Pre-Piped  Foam Bladder Tank With Foam Proportioner, Vertical Mounting, UL Listed, 12 Bar Working Pressure, 991 Gallon Tank Size, 3" Carbon Steel Body and Stainless Steel Water Side Piping, Model LF-WSRCX</t>
  </si>
  <si>
    <t>LIFECO-UK Pre-Piped  Foam Bladder Tank With Foam Proportioner, Vertical Mounting, UL Listed, 12 Bar Working Pressure, 1057 Gallon Tank Size, 3" Carbon Steel Body and Stainless Steel Water Side Piping, Model LF-WSRCX</t>
  </si>
  <si>
    <t>LIFECO-UK Pre-Piped  Foam Bladder Tank With Foam Proportioner, Vertical Mounting, UL Listed, 12 Bar Working Pressure, 1123 Gallon Tank Size, 3" Carbon Steel Body and Stainless Steel Water Side Piping, Model LF-WSRCX</t>
  </si>
  <si>
    <t>LIFECO-UK Pre-Piped  Foam Bladder Tank With Foam Proportioner, Vertical Mounting, UL Listed, 12 Bar Working Pressure, 1189 Gallon Tank Size, 3" Carbon Steel Body and Stainless Steel Water Side Piping, Model LF-WSRCX</t>
  </si>
  <si>
    <t>LIFECO-UK Pre-Piped  Foam Bladder Tank With Foam Proportioner, Vertical Mounting, UL Listed, 12 Bar Working Pressure, 1255 Gallon Tank Size, 3" Carbon Steel Body and Stainless Steel Water Side Piping, Model LF-WSRCX</t>
  </si>
  <si>
    <t>LIFECO-UK Pre-Piped  Foam Bladder Tank With Foam Proportioner, Vertical Mounting, UL Listed, 12 Bar Working Pressure, 1321 Gallon Tank Size, 3" Carbon Steel Body and Stainless Steel Water Side Piping, Model LF-WSRCX</t>
  </si>
  <si>
    <t>LIFECO-UK Pre-Piped  Foam Bladder Tank With Foam Proportioner, Vertical Mounting, UL Listed, 12 Bar Working Pressure, 1387 Gallon Tank Size, 3" Carbon Steel Body and Stainless Steel Water Side Piping, Model LF-WSRCX</t>
  </si>
  <si>
    <t>LIFECO-UK Pre-Piped  Foam Bladder Tank With Foam Proportioner, Vertical Mounting, UL Listed, 12 Bar Working Pressure, 1453 Gallon Tank Size, 3" Carbon Steel Body and Stainless Steel Water Side Piping, Model LF-WSRCX</t>
  </si>
  <si>
    <t>LIFECO-UK Pre-Piped  Foam Bladder Tank With Foam Proportioner, Vertical Mounting, UL Listed, 12 Bar Working Pressure, 1519 Gallon Tank Size, 3" Carbon Steel Body and Stainless Steel Water Side Piping, Model LF-WSRCX</t>
  </si>
  <si>
    <t>LIFECO-UK Pre-Piped  Foam Bladder Tank With Foam Proportioner, Vertical Mounting, UL Listed, 12 Bar Working Pressure, 1585 Gallon Tank Size, 3" Carbon Steel Body and Stainless Steel Water Side Piping, Model LF-WSRCX</t>
  </si>
  <si>
    <t>LIFECO-UK Pre-Piped  Foam Bladder Tank With Foam Proportioner, Vertical Mounting, UL Listed, 12 Bar Working Pressure, 1651 Gallon Tank Size, 3" Carbon Steel Body and Stainless Steel Water Side Piping, Model LF-WSRCX</t>
  </si>
  <si>
    <t>LIFECO-UK Pre-Piped  Foam Bladder Tank With Foam Proportioner, Vertical Mounting, UL Listed, 12 Bar Working Pressure, 1717 Gallon Tank Size, 3" Carbon Steel Body and Stainless Steel Water Side Piping, Model LF-WSRCX</t>
  </si>
  <si>
    <t>LIFECO-UK Pre-Piped  Foam Bladder Tank With Foam Proportioner, Vertical Mounting, UL Listed, 12 Bar Working Pressure, 1783 Gallon Tank Size, 3" Carbon Steel Body and Stainless Steel Water Side Piping, Model LF-WSRCX</t>
  </si>
  <si>
    <t>LIFECO-UK Pre-Piped  Foam Bladder Tank With Foam Proportioner, Vertical Mounting, UL Listed, 12 Bar Working Pressure, 1849 Gallon Tank Size, 3" Carbon Steel Body and Stainless Steel Water Side Piping, Model LF-WSRCX</t>
  </si>
  <si>
    <t>LIFECO-UK Pre-Piped  Foam Bladder Tank With Foam Proportioner, Vertical Mounting, UL Listed, 12 Bar Working Pressure, 1915 Gallon Tank Size, 3" Carbon Steel Body and Stainless Steel Water Side Piping, Model LF-WSRCX</t>
  </si>
  <si>
    <t>LIFECO-UK Pre-Piped  Foam Bladder Tank With Foam Proportioner, Vertical Mounting, UL Listed, 12 Bar Working Pressure, 1981 Gallon Tank Size, 3" Carbon Steel Body and Stainless Steel Water Side Piping, Model LF-WSRCX</t>
  </si>
  <si>
    <t>LIFECO-UK Pre-Piped  Foam Bladder Tank With Foam Proportioner, Vertical Mounting, UL Listed, 12 Bar Working Pressure, 53 Gallon Tank Size, 4" Carbon Steel Body and Stainless Steel Water Side Piping, Model LF-WSRCX</t>
  </si>
  <si>
    <t>LIFECO-UK Pre-Piped  Foam Bladder Tank With Foam Proportioner, Vertical Mounting, UL Listed, 12 Bar Working Pressure, 66 Gallon Tank Size, 4" Carbon Steel Body and Stainless Steel Water Side Piping, Model LF-WSRCX</t>
  </si>
  <si>
    <t>LIFECO-UK Pre-Piped  Foam Bladder Tank With Foam Proportioner, Vertical Mounting, UL Listed, 12 Bar Working Pressure, 79 Gallon Tank Size, 4" Carbon Steel Body and Stainless Steel Water Side Piping, Model LF-WSRCX</t>
  </si>
  <si>
    <t>LIFECO-UK Pre-Piped  Foam Bladder Tank With Foam Proportioner, Vertical Mounting, UL Listed, 12 Bar Working Pressure, 92 Gallon Tank Size, 4" Carbon Steel Body and Stainless Steel Water Side Piping, Model LF-WSRCX</t>
  </si>
  <si>
    <t>LIFECO-UK Pre-Piped  Foam Bladder Tank With Foam Proportioner, Vertical Mounting, UL Listed, 12 Bar Working Pressure, 106 Gallon Tank Size, 4" Carbon Steel Body and Stainless Steel Water Side Piping, Model LF-WSRCX</t>
  </si>
  <si>
    <t>LIFECO-UK Pre-Piped  Foam Bladder Tank With Foam Proportioner, Vertical Mounting, UL Listed, 12 Bar Working Pressure, 119 Gallon Tank Size, 4" Carbon Steel Body and Stainless Steel Water Side Piping, Model LF-WSRCX</t>
  </si>
  <si>
    <t>LIFECO-UK Pre-Piped  Foam Bladder Tank With Foam Proportioner, Vertical Mounting, UL Listed, 12 Bar Working Pressure, 132 Gallon Tank Size, 4" Carbon Steel Body and Stainless Steel Water Side Piping, Model LF-WSRCX</t>
  </si>
  <si>
    <t>LIFECO-UK Pre-Piped  Foam Bladder Tank With Foam Proportioner, Vertical Mounting, UL Listed, 12 Bar Working Pressure, 145 Gallon Tank Size, 4" Carbon Steel Body and Stainless Steel Water Side Piping, Model LF-WSRCX</t>
  </si>
  <si>
    <t>LIFECO-UK Pre-Piped  Foam Bladder Tank With Foam Proportioner, Vertical Mounting, UL Listed, 12 Bar Working Pressure, 159 Gallon Tank Size, 4" Carbon Steel Body and Stainless Steel Water Side Piping, Model LF-WSRCX</t>
  </si>
  <si>
    <t>LIFECO-UK Pre-Piped  Foam Bladder Tank With Foam Proportioner, Vertical Mounting, UL Listed, 12 Bar Working Pressure, 172 Gallon Tank Size, 4" Carbon Steel Body and Stainless Steel Water Side Piping, Model LF-WSRCX</t>
  </si>
  <si>
    <t>LIFECO-UK Pre-Piped  Foam Bladder Tank With Foam Proportioner, Vertical Mounting, UL Listed, 12 Bar Working Pressure, 185 Gallon Tank Size, 4" Carbon Steel Body and Stainless Steel Water Side Piping, Model LF-WSRCX</t>
  </si>
  <si>
    <t>LIFECO-UK Pre-Piped  Foam Bladder Tank With Foam Proportioner, Vertical Mounting, UL Listed, 12 Bar Working Pressure, 198 Gallon Tank Size, 4" Carbon Steel Body and Stainless Steel Water Side Piping, Model LF-WSRCX</t>
  </si>
  <si>
    <t>LIFECO-UK Pre-Piped  Foam Bladder Tank With Foam Proportioner, Vertical Mounting, UL Listed, 12 Bar Working Pressure, 211 Gallon Tank Size, 4" Carbon Steel Body and Stainless Steel Water Side Piping, Model LF-WSRCX</t>
  </si>
  <si>
    <t>LIFECO-UK Pre-Piped  Foam Bladder Tank With Foam Proportioner, Vertical Mounting, UL Listed, 12 Bar Working Pressure, 225 Gallon Tank Size, 4" Carbon Steel Body and Stainless Steel Water Side Piping, Model LF-WSRCX</t>
  </si>
  <si>
    <t>LIFECO-UK Pre-Piped  Foam Bladder Tank With Foam Proportioner, Vertical Mounting, UL Listed, 12 Bar Working Pressure, 238 Gallon Tank Size, 4" Carbon Steel Body and Stainless Steel Water Side Piping, Model LF-WSRCX</t>
  </si>
  <si>
    <t>LIFECO-UK Pre-Piped  Foam Bladder Tank With Foam Proportioner, Vertical Mounting, UL Listed, 12 Bar Working Pressure, 251 Gallon Tank Size, 4" Carbon Steel Body and Stainless Steel Water Side Piping, Model LF-WSRCX</t>
  </si>
  <si>
    <t>LIFECO-UK Pre-Piped  Foam Bladder Tank With Foam Proportioner, Vertical Mounting, UL Listed, 12 Bar Working Pressure, 264 Gallon Tank Size, 4" Carbon Steel Body and Stainless Steel Water Side Piping, Model LF-WSRCX</t>
  </si>
  <si>
    <t>LIFECO-UK Pre-Piped  Foam Bladder Tank With Foam Proportioner, Vertical Mounting, UL Listed, 12 Bar Working Pressure, 291 Gallon Tank Size, 4" Carbon Steel Body and Stainless Steel Water Side Piping, Model LF-WSRCX</t>
  </si>
  <si>
    <t>LIFECO-UK Pre-Piped  Foam Bladder Tank With Foam Proportioner, Vertical Mounting, UL Listed, 12 Bar Working Pressure, 317 Gallon Tank Size, 4" Carbon Steel Body and Stainless Steel Water Side Piping, Model LF-WSRCX</t>
  </si>
  <si>
    <t>LIFECO-UK Pre-Piped  Foam Bladder Tank With Foam Proportioner, Vertical Mounting, UL Listed, 12 Bar Working Pressure, 343 Gallon Tank Size, 4" Carbon Steel Body and Stainless Steel Water Side Piping, Model LF-WSRCX</t>
  </si>
  <si>
    <t>LIFECO-UK Pre-Piped  Foam Bladder Tank With Foam Proportioner, Vertical Mounting, UL Listed, 12 Bar Working Pressure, 370 Gallon Tank Size, 4" Carbon Steel Body and Stainless Steel Water Side Piping, Model LF-WSRCX</t>
  </si>
  <si>
    <t>LIFECO-UK Pre-Piped  Foam Bladder Tank With Foam Proportioner, Vertical Mounting, UL Listed, 12 Bar Working Pressure, 396 Gallon Tank Size, 4" Carbon Steel Body and Stainless Steel Water Side Piping, Model LF-WSRCX</t>
  </si>
  <si>
    <t>LIFECO-UK Pre-Piped  Foam Bladder Tank With Foam Proportioner, Vertical Mounting, UL Listed, 12 Bar Working Pressure, 423 Gallon Tank Size, 4" Carbon Steel Body and Stainless Steel Water Side Piping, Model LF-WSRCX</t>
  </si>
  <si>
    <t>LIFECO-UK Pre-Piped  Foam Bladder Tank With Foam Proportioner, Vertical Mounting, UL Listed, 12 Bar Working Pressure, 449 Gallon Tank Size, 4" Carbon Steel Body and Stainless Steel Water Side Piping, Model LF-WSRCX</t>
  </si>
  <si>
    <t>LIFECO-UK Pre-Piped  Foam Bladder Tank With Foam Proportioner, Vertical Mounting, UL Listed, 12 Bar Working Pressure, 476 Gallon Tank Size, 4" Carbon Steel Body and Stainless Steel Water Side Piping, Model LF-WSRCX</t>
  </si>
  <si>
    <t>LIFECO-UK Pre-Piped  Foam Bladder Tank With Foam Proportioner, Vertical Mounting, UL Listed, 12 Bar Working Pressure, 502 Gallon Tank Size, 4" Carbon Steel Body and Stainless Steel Water Side Piping, Model LF-WSRCX</t>
  </si>
  <si>
    <t>LIFECO-UK Pre-Piped  Foam Bladder Tank With Foam Proportioner, Vertical Mounting, UL Listed, 12 Bar Working Pressure, 528 Gallon Tank Size, 4" Carbon Steel Body and Stainless Steel Water Side Piping, Model LF-WSRCX</t>
  </si>
  <si>
    <t>LIFECO-UK Pre-Piped  Foam Bladder Tank With Foam Proportioner, Vertical Mounting, UL Listed, 12 Bar Working Pressure, 581 Gallon Tank Size, 4" Carbon Steel Body and Stainless Steel Water Side Piping, Model LF-WSRCX</t>
  </si>
  <si>
    <t>LIFECO-UK Pre-Piped  Foam Bladder Tank With Foam Proportioner, Vertical Mounting, UL Listed, 12 Bar Working Pressure, 634 Gallon Tank Size, 4" Carbon Steel Body and Stainless Steel Water Side Piping, Model LF-WSRCX</t>
  </si>
  <si>
    <t>LIFECO-UK Pre-Piped  Foam Bladder Tank With Foam Proportioner, Vertical Mounting, UL Listed, 12 Bar Working Pressure, 687 Gallon Tank Size, 4" Carbon Steel Body and Stainless Steel Water Side Piping, Model LF-WSRCX</t>
  </si>
  <si>
    <t>LIFECO-UK Pre-Piped  Foam Bladder Tank With Foam Proportioner, Vertical Mounting, UL Listed, 12 Bar Working Pressure, 740 Gallon Tank Size, 4" Carbon Steel Body and Stainless Steel Water Side Piping, Model LF-WSRCX</t>
  </si>
  <si>
    <t>LIFECO-UK Pre-Piped  Foam Bladder Tank With Foam Proportioner, Vertical Mounting, UL Listed, 12 Bar Working Pressure, 793 Gallon Tank Size, 4" Carbon Steel Body and Stainless Steel Water Side Piping, Model LF-WSRCX</t>
  </si>
  <si>
    <t>LIFECO-UK Pre-Piped  Foam Bladder Tank With Foam Proportioner, Vertical Mounting, UL Listed, 12 Bar Working Pressure, 859 Gallon Tank Size, 4" Carbon Steel Body and Stainless Steel Water Side Piping, Model LF-WSRCX</t>
  </si>
  <si>
    <t>LIFECO-UK Pre-Piped  Foam Bladder Tank With Foam Proportioner, Vertical Mounting, UL Listed, 12 Bar Working Pressure, 925 Gallon Tank Size, 4" Carbon Steel Body and Stainless Steel Water Side Piping, Model LF-WSRCX</t>
  </si>
  <si>
    <t>LIFECO-UK Pre-Piped  Foam Bladder Tank With Foam Proportioner, Vertical Mounting, UL Listed, 12 Bar Working Pressure, 991 Gallon Tank Size, 4" Carbon Steel Body and Stainless Steel Water Side Piping, Model LF-WSRCX</t>
  </si>
  <si>
    <t>LIFECO-UK Pre-Piped  Foam Bladder Tank With Foam Proportioner, Vertical Mounting, UL Listed, 12 Bar Working Pressure, 1057 Gallon Tank Size, 4" Carbon Steel Body and Stainless Steel Water Side Piping, Model LF-WSRCX</t>
  </si>
  <si>
    <t>LIFECO-UK Pre-Piped  Foam Bladder Tank With Foam Proportioner, Vertical Mounting, UL Listed, 12 Bar Working Pressure, 1123 Gallon Tank Size, 4" Carbon Steel Body and Stainless Steel Water Side Piping, Model LF-WSRCX</t>
  </si>
  <si>
    <t>LIFECO-UK Pre-Piped  Foam Bladder Tank With Foam Proportioner, Vertical Mounting, UL Listed, 12 Bar Working Pressure, 1189 Gallon Tank Size, 4" Carbon Steel Body and Stainless Steel Water Side Piping, Model LF-WSRCX</t>
  </si>
  <si>
    <t>LIFECO-UK Pre-Piped  Foam Bladder Tank With Foam Proportioner, Vertical Mounting, UL Listed, 12 Bar Working Pressure, 1255 Gallon Tank Size, 4" Carbon Steel Body and Stainless Steel Water Side Piping, Model LF-WSRCX</t>
  </si>
  <si>
    <t>LIFECO-UK Pre-Piped  Foam Bladder Tank With Foam Proportioner, Vertical Mounting, UL Listed, 12 Bar Working Pressure, 1321 Gallon Tank Size, 4" Carbon Steel Body and Stainless Steel Water Side Piping, Model LF-WSRCX</t>
  </si>
  <si>
    <t>LIFECO-UK Pre-Piped  Foam Bladder Tank With Foam Proportioner, Vertical Mounting, UL Listed, 12 Bar Working Pressure, 1387 Gallon Tank Size, 4" Carbon Steel Body and Stainless Steel Water Side Piping, Model LF-WSRCX</t>
  </si>
  <si>
    <t>LIFECO-UK Pre-Piped  Foam Bladder Tank With Foam Proportioner, Vertical Mounting, UL Listed, 12 Bar Working Pressure, 1453 Gallon Tank Size, 4" Carbon Steel Body and Stainless Steel Water Side Piping, Model LF-WSRCX</t>
  </si>
  <si>
    <t>LIFECO-UK Pre-Piped  Foam Bladder Tank With Foam Proportioner, Vertical Mounting, UL Listed, 12 Bar Working Pressure, 1519 Gallon Tank Size, 4" Carbon Steel Body and Stainless Steel Water Side Piping, Model LF-WSRCX</t>
  </si>
  <si>
    <t>LIFECO-UK Pre-Piped  Foam Bladder Tank With Foam Proportioner, Vertical Mounting, UL Listed, 12 Bar Working Pressure, 1585 Gallon Tank Size, 4" Carbon Steel Body and Stainless Steel Water Side Piping, Model LF-WSRCX</t>
  </si>
  <si>
    <t>LIFECO-UK Pre-Piped  Foam Bladder Tank With Foam Proportioner, Vertical Mounting, UL Listed, 12 Bar Working Pressure, 1651 Gallon Tank Size, 4" Carbon Steel Body and Stainless Steel Water Side Piping, Model LF-WSRCX</t>
  </si>
  <si>
    <t>LIFECO-UK Pre-Piped  Foam Bladder Tank With Foam Proportioner, Vertical Mounting, UL Listed, 12 Bar Working Pressure, 1717 Gallon Tank Size, 4" Carbon Steel Body and Stainless Steel Water Side Piping, Model LF-WSRCX</t>
  </si>
  <si>
    <t>LIFECO-UK Pre-Piped  Foam Bladder Tank With Foam Proportioner, Vertical Mounting, UL Listed, 12 Bar Working Pressure, 1783 Gallon Tank Size, 4" Carbon Steel Body and Stainless Steel Water Side Piping, Model LF-WSRCX</t>
  </si>
  <si>
    <t>LIFECO-UK Pre-Piped  Foam Bladder Tank With Foam Proportioner, Vertical Mounting, UL Listed, 12 Bar Working Pressure, 1849 Gallon Tank Size, 4" Carbon Steel Body and Stainless Steel Water Side Piping, Model LF-WSRCX</t>
  </si>
  <si>
    <t>LIFECO-UK Pre-Piped  Foam Bladder Tank With Foam Proportioner, Vertical Mounting, UL Listed, 12 Bar Working Pressure, 1915 Gallon Tank Size, 4" Carbon Steel Body and Stainless Steel Water Side Piping, Model LF-WSRCX</t>
  </si>
  <si>
    <t>LIFECO-UK Pre-Piped  Foam Bladder Tank With Foam Proportioner, Vertical Mounting, UL Listed, 12 Bar Working Pressure, 1981 Gallon Tank Size, 4" Carbon Steel Body and Stainless Steel Water Side Piping, Model LF-WSRCX</t>
  </si>
  <si>
    <t>LIFECO-UK Pre-Piped  Foam Bladder Tank With Foam Proportioner, Vertical Mounting, UL Listed, 12 Bar Working Pressure, 198 Gallon Tank Size, 6" Carbon Steel Body and Stainless Steel Water Side Piping, Model LF-WSRCX</t>
  </si>
  <si>
    <t>LIFECO-UK Pre-Piped  Foam Bladder Tank With Foam Proportioner, Vertical Mounting, UL Listed, 12 Bar Working Pressure, 211 Gallon Tank Size, 6" Carbon Steel Body and Stainless Steel Water Side Piping, Model LF-WSRCX</t>
  </si>
  <si>
    <t>LIFECO-UK Pre-Piped  Foam Bladder Tank With Foam Proportioner, Vertical Mounting, UL Listed, 12 Bar Working Pressure, 225 Gallon Tank Size, 6" Carbon Steel Body and Stainless Steel Water Side Piping, Model LF-WSRCX</t>
  </si>
  <si>
    <t>LIFECO-UK Pre-Piped  Foam Bladder Tank With Foam Proportioner, Vertical Mounting, UL Listed, 12 Bar Working Pressure, 238 Gallon Tank Size, 6" Carbon Steel Body and Stainless Steel Water Side Piping, Model LF-WSRCX</t>
  </si>
  <si>
    <t>LIFECO-UK Pre-Piped  Foam Bladder Tank With Foam Proportioner, Vertical Mounting, UL Listed, 12 Bar Working Pressure, 251 Gallon Tank Size, 6" Carbon Steel Body and Stainless Steel Water Side Piping, Model LF-WSRCX</t>
  </si>
  <si>
    <t>LIFECO-UK Pre-Piped  Foam Bladder Tank With Foam Proportioner, Vertical Mounting, UL Listed, 12 Bar Working Pressure, 264 Gallon Tank Size, 6" Carbon Steel Body and Stainless Steel Water Side Piping, Model LF-WSRCX</t>
  </si>
  <si>
    <t>LIFECO-UK Pre-Piped  Foam Bladder Tank With Foam Proportioner, Vertical Mounting, UL Listed, 12 Bar Working Pressure, 291 Gallon Tank Size, 6" Carbon Steel Body and Stainless Steel Water Side Piping, Model LF-WSRCX</t>
  </si>
  <si>
    <t>LIFECO-UK Pre-Piped  Foam Bladder Tank With Foam Proportioner, Vertical Mounting, UL Listed, 12 Bar Working Pressure, 317 Gallon Tank Size, 6" Carbon Steel Body and Stainless Steel Water Side Piping, Model LF-WSRCX</t>
  </si>
  <si>
    <t>LIFECO-UK Pre-Piped  Foam Bladder Tank With Foam Proportioner, Vertical Mounting, UL Listed, 12 Bar Working Pressure, 343 Gallon Tank Size, 6" Carbon Steel Body and Stainless Steel Water Side Piping, Model LF-WSRCX</t>
  </si>
  <si>
    <t>LIFECO-UK Pre-Piped  Foam Bladder Tank With Foam Proportioner, Vertical Mounting, UL Listed, 12 Bar Working Pressure, 370 Gallon Tank Size, 6" Carbon Steel Body and Stainless Steel Water Side Piping, Model LF-WSRCX</t>
  </si>
  <si>
    <t>LIFECO-UK Pre-Piped  Foam Bladder Tank With Foam Proportioner, Vertical Mounting, UL Listed, 12 Bar Working Pressure, 396 Gallon Tank Size, 6" Carbon Steel Body and Stainless Steel Water Side Piping, Model LF-WSRCX</t>
  </si>
  <si>
    <t>LIFECO-UK Pre-Piped  Foam Bladder Tank With Foam Proportioner, Vertical Mounting, UL Listed, 12 Bar Working Pressure, 423 Gallon Tank Size, 6" Carbon Steel Body and Stainless Steel Water Side Piping, Model LF-WSRCX</t>
  </si>
  <si>
    <t>LIFECO-UK Pre-Piped  Foam Bladder Tank With Foam Proportioner, Vertical Mounting, UL Listed, 12 Bar Working Pressure, 449 Gallon Tank Size, 6" Carbon Steel Body and Stainless Steel Water Side Piping, Model LF-WSRCX</t>
  </si>
  <si>
    <t>LIFECO-UK Pre-Piped  Foam Bladder Tank With Foam Proportioner, Vertical Mounting, UL Listed, 12 Bar Working Pressure, 476 Gallon Tank Size, 6" Carbon Steel Body and Stainless Steel Water Side Piping, Model LF-WSRCX</t>
  </si>
  <si>
    <t>LIFECO-UK Pre-Piped  Foam Bladder Tank With Foam Proportioner, Vertical Mounting, UL Listed, 12 Bar Working Pressure, 502 Gallon Tank Size, 6" Carbon Steel Body and Stainless Steel Water Side Piping, Model LF-WSRCX</t>
  </si>
  <si>
    <t>LIFECO-UK Pre-Piped  Foam Bladder Tank With Foam Proportioner, Vertical Mounting, UL Listed, 12 Bar Working Pressure, 528 Gallon Tank Size, 6" Carbon Steel Body and Stainless Steel Water Side Piping, Model LF-WSRCX</t>
  </si>
  <si>
    <t>LIFECO-UK Pre-Piped  Foam Bladder Tank With Foam Proportioner, Vertical Mounting, UL Listed, 12 Bar Working Pressure, 581 Gallon Tank Size, 6" Carbon Steel Body and Stainless Steel Water Side Piping, Model LF-WSRCX</t>
  </si>
  <si>
    <t>LIFECO-UK Pre-Piped  Foam Bladder Tank With Foam Proportioner, Vertical Mounting, UL Listed, 12 Bar Working Pressure, 634 Gallon Tank Size, 6" Carbon Steel Body and Stainless Steel Water Side Piping, Model LF-WSRCX</t>
  </si>
  <si>
    <t>LIFECO-UK Pre-Piped  Foam Bladder Tank With Foam Proportioner, Vertical Mounting, UL Listed, 12 Bar Working Pressure, 687 Gallon Tank Size, 6" Carbon Steel Body and Stainless Steel Water Side Piping, Model LF-WSRCX</t>
  </si>
  <si>
    <t>LIFECO-UK Pre-Piped  Foam Bladder Tank With Foam Proportioner, Vertical Mounting, UL Listed, 12 Bar Working Pressure, 740 Gallon Tank Size, 6" Carbon Steel Body and Stainless Steel Water Side Piping, Model LF-WSRCX</t>
  </si>
  <si>
    <t>LIFECO-UK Pre-Piped  Foam Bladder Tank With Foam Proportioner, Vertical Mounting, UL Listed, 12 Bar Working Pressure, 793 Gallon Tank Size, 6" Carbon Steel Body and Stainless Steel Water Side Piping, Model LF-WSRCX</t>
  </si>
  <si>
    <t>LIFECO-UK Pre-Piped  Foam Bladder Tank With Foam Proportioner, Vertical Mounting, UL Listed, 12 Bar Working Pressure, 859 Gallon Tank Size, 6" Carbon Steel Body and Stainless Steel Water Side Piping, Model LF-WSRCX</t>
  </si>
  <si>
    <t>LIFECO-UK Pre-Piped  Foam Bladder Tank With Foam Proportioner, Vertical Mounting, UL Listed, 12 Bar Working Pressure, 925 Gallon Tank Size, 6" Carbon Steel Body and Stainless Steel Water Side Piping, Model LF-WSRCX</t>
  </si>
  <si>
    <t>LIFECO-UK Pre-Piped  Foam Bladder Tank With Foam Proportioner, Vertical Mounting, UL Listed, 12 Bar Working Pressure, 991 Gallon Tank Size, 6" Carbon Steel Body and Stainless Steel Water Side Piping, Model LF-WSRCX</t>
  </si>
  <si>
    <t>LIFECO-UK Pre-Piped  Foam Bladder Tank With Foam Proportioner, Vertical Mounting, UL Listed, 12 Bar Working Pressure, 1057 Gallon Tank Size, 6" Carbon Steel Body and Stainless Steel Water Side Piping, Model LF-WSRCX</t>
  </si>
  <si>
    <t>LIFECO-UK Pre-Piped  Foam Bladder Tank With Foam Proportioner, Vertical Mounting, UL Listed, 12 Bar Working Pressure, 1123 Gallon Tank Size, 6" Carbon Steel Body and Stainless Steel Water Side Piping, Model LF-WSRCX</t>
  </si>
  <si>
    <t>LIFECO-UK Pre-Piped  Foam Bladder Tank With Foam Proportioner, Vertical Mounting, UL Listed, 12 Bar Working Pressure, 1189 Gallon Tank Size, 6" Carbon Steel Body and Stainless Steel Water Side Piping, Model LF-WSRCX</t>
  </si>
  <si>
    <t>LIFECO-UK Pre-Piped  Foam Bladder Tank With Foam Proportioner, Vertical Mounting, UL Listed, 12 Bar Working Pressure, 1255 Gallon Tank Size, 6" Carbon Steel Body and Stainless Steel Water Side Piping, Model LF-WSRCX</t>
  </si>
  <si>
    <t>LIFECO-UK Pre-Piped  Foam Bladder Tank With Foam Proportioner, Vertical Mounting, UL Listed, 12 Bar Working Pressure, 1321 Gallon Tank Size, 6" Carbon Steel Body and Stainless Steel Water Side Piping, Model LF-WSRCX</t>
  </si>
  <si>
    <t>LIFECO-UK Pre-Piped  Foam Bladder Tank With Foam Proportioner, Vertical Mounting, UL Listed, 12 Bar Working Pressure, 1387 Gallon Tank Size, 6" Carbon Steel Body and Stainless Steel Water Side Piping, Model LF-WSRCX</t>
  </si>
  <si>
    <t>LIFECO-UK Pre-Piped  Foam Bladder Tank With Foam Proportioner, Vertical Mounting, UL Listed, 12 Bar Working Pressure, 1453 Gallon Tank Size, 6" Carbon Steel Body and Stainless Steel Water Side Piping, Model LF-WSRCX</t>
  </si>
  <si>
    <t>LIFECO-UK Pre-Piped  Foam Bladder Tank With Foam Proportioner, Vertical Mounting, UL Listed, 12 Bar Working Pressure, 1519 Gallon Tank Size, 6" Carbon Steel Body and Stainless Steel Water Side Piping, Model LF-WSRCX</t>
  </si>
  <si>
    <t>LIFECO-UK Pre-Piped  Foam Bladder Tank With Foam Proportioner, Vertical Mounting, UL Listed, 12 Bar Working Pressure, 1585 Gallon Tank Size, 6" Carbon Steel Body and Stainless Steel Water Side Piping, Model LF-WSRCX</t>
  </si>
  <si>
    <t>LIFECO-UK Pre-Piped  Foam Bladder Tank With Foam Proportioner, Vertical Mounting, UL Listed, 12 Bar Working Pressure, 1651 Gallon Tank Size, 6" Carbon Steel Body and Stainless Steel Water Side Piping, Model LF-WSRCX</t>
  </si>
  <si>
    <t>LIFECO-UK Pre-Piped  Foam Bladder Tank With Foam Proportioner, Vertical Mounting, UL Listed, 12 Bar Working Pressure, 1717 Gallon Tank Size, 6" Carbon Steel Body and Stainless Steel Water Side Piping, Model LF-WSRCX</t>
  </si>
  <si>
    <t>LIFECO-UK Pre-Piped  Foam Bladder Tank With Foam Proportioner, Vertical Mounting, UL Listed, 12 Bar Working Pressure, 1783 Gallon Tank Size, 6" Carbon Steel Body and Stainless Steel Water Side Piping, Model LF-WSRCX</t>
  </si>
  <si>
    <t>LIFECO-UK Pre-Piped  Foam Bladder Tank With Foam Proportioner, Vertical Mounting, UL Listed, 12 Bar Working Pressure, 1849 Gallon Tank Size, 6" Carbon Steel Body and Stainless Steel Water Side Piping, Model LF-WSRCX</t>
  </si>
  <si>
    <t>LIFECO-UK Pre-Piped  Foam Bladder Tank With Foam Proportioner, Vertical Mounting, UL Listed, 12 Bar Working Pressure, 1915 Gallon Tank Size, 6" Carbon Steel Body and Stainless Steel Water Side Piping, Model LF-WSRCX</t>
  </si>
  <si>
    <t>LIFECO-UK Pre-Piped  Foam Bladder Tank With Foam Proportioner, Vertical Mounting, UL Listed, 12 Bar Working Pressure, 1981 Gallon Tank Size, 6" Carbon Steel Body and Stainless Steel Water Side Piping, Model LF-WSRCX</t>
  </si>
  <si>
    <t>LIFECO-UK Pre-Piped  Foam Bladder Tank With Foam Proportioner, Vertical Mounting, UL Listed, 12 Bar Working Pressure, 291 Gallon Tank Size, 8" Carbon Steel Body and Stainless Steel Water Side Piping, Model LF-WSRCX</t>
  </si>
  <si>
    <t>LIFECO-UK Pre-Piped  Foam Bladder Tank With Foam Proportioner, Vertical Mounting, UL Listed, 12 Bar Working Pressure, 317 Gallon Tank Size, 8" Carbon Steel Body and Stainless Steel Water Side Piping, Model LF-WSRCX</t>
  </si>
  <si>
    <t>LIFECO-UK Pre-Piped  Foam Bladder Tank With Foam Proportioner, Vertical Mounting, UL Listed, 12 Bar Working Pressure, 343 Gallon Tank Size, 8" Carbon Steel Body and Stainless Steel Water Side Piping, Model LF-WSRCX</t>
  </si>
  <si>
    <t>LIFECO-UK Pre-Piped  Foam Bladder Tank With Foam Proportioner, Vertical Mounting, UL Listed, 12 Bar Working Pressure, 370 Gallon Tank Size, 8" Carbon Steel Body and Stainless Steel Water Side Piping, Model LF-WSRCX</t>
  </si>
  <si>
    <t>LIFECO-UK Pre-Piped  Foam Bladder Tank With Foam Proportioner, Vertical Mounting, UL Listed, 12 Bar Working Pressure, 396 Gallon Tank Size, 8" Carbon Steel Body and Stainless Steel Water Side Piping, Model LF-WSRCX</t>
  </si>
  <si>
    <t>LIFECO-UK Pre-Piped  Foam Bladder Tank With Foam Proportioner, Vertical Mounting, UL Listed, 12 Bar Working Pressure, 423 Gallon Tank Size, 8" Carbon Steel Body and Stainless Steel Water Side Piping, Model LF-WSRCX</t>
  </si>
  <si>
    <t>LIFECO-UK Pre-Piped  Foam Bladder Tank With Foam Proportioner, Vertical Mounting, UL Listed, 12 Bar Working Pressure, 449 Gallon Tank Size, 8" Carbon Steel Body and Stainless Steel Water Side Piping, Model LF-WSRCX</t>
  </si>
  <si>
    <t>LIFECO-UK Pre-Piped  Foam Bladder Tank With Foam Proportioner, Vertical Mounting, UL Listed, 12 Bar Working Pressure, 476 Gallon Tank Size, 8" Carbon Steel Body and Stainless Steel Water Side Piping, Model LF-WSRCX</t>
  </si>
  <si>
    <t>LIFECO-UK Pre-Piped  Foam Bladder Tank With Foam Proportioner, Vertical Mounting, UL Listed, 12 Bar Working Pressure, 502 Gallon Tank Size, 8" Carbon Steel Body and Stainless Steel Water Side Piping, Model LF-WSRCX</t>
  </si>
  <si>
    <t>LIFECO-UK Pre-Piped  Foam Bladder Tank With Foam Proportioner, Vertical Mounting, UL Listed, 12 Bar Working Pressure, 528 Gallon Tank Size, 8" Carbon Steel Body and Stainless Steel Water Side Piping, Model LF-WSRCX</t>
  </si>
  <si>
    <t>LIFECO-UK Pre-Piped  Foam Bladder Tank With Foam Proportioner, Vertical Mounting, UL Listed, 12 Bar Working Pressure, 581 Gallon Tank Size, 8" Carbon Steel Body and Stainless Steel Water Side Piping, Model LF-WSRCX</t>
  </si>
  <si>
    <t>LIFECO-UK Pre-Piped  Foam Bladder Tank With Foam Proportioner, Vertical Mounting, UL Listed, 12 Bar Working Pressure, 634 Gallon Tank Size, 8" Carbon Steel Body and Stainless Steel Water Side Piping, Model LF-WSRCX</t>
  </si>
  <si>
    <t>LIFECO-UK Pre-Piped  Foam Bladder Tank With Foam Proportioner, Vertical Mounting, UL Listed, 12 Bar Working Pressure, 687 Gallon Tank Size, 8" Carbon Steel Body and Stainless Steel Water Side Piping, Model LF-WSRCX</t>
  </si>
  <si>
    <t>LIFECO-UK Pre-Piped  Foam Bladder Tank With Foam Proportioner, Vertical Mounting, UL Listed, 12 Bar Working Pressure, 740 Gallon Tank Size, 8" Carbon Steel Body and Stainless Steel Water Side Piping, Model LF-WSRCX</t>
  </si>
  <si>
    <t>LIFECO-UK Pre-Piped  Foam Bladder Tank With Foam Proportioner, Vertical Mounting, UL Listed, 12 Bar Working Pressure, 793 Gallon Tank Size, 8" Carbon Steel Body and Stainless Steel Water Side Piping, Model LF-WSRCX</t>
  </si>
  <si>
    <t>LIFECO-UK Pre-Piped  Foam Bladder Tank With Foam Proportioner, Vertical Mounting, UL Listed, 12 Bar Working Pressure, 859 Gallon Tank Size, 8" Carbon Steel Body and Stainless Steel Water Side Piping, Model LF-WSRCX</t>
  </si>
  <si>
    <t>LIFECO-UK Pre-Piped  Foam Bladder Tank With Foam Proportioner, Vertical Mounting, UL Listed, 12 Bar Working Pressure, 925 Gallon Tank Size, 8" Carbon Steel Body and Stainless Steel Water Side Piping, Model LF-WSRCX</t>
  </si>
  <si>
    <t>LIFECO-UK Pre-Piped  Foam Bladder Tank With Foam Proportioner, Vertical Mounting, UL Listed, 12 Bar Working Pressure, 991 Gallon Tank Size, 8" Carbon Steel Body and Stainless Steel Water Side Piping, Model LF-WSRCX</t>
  </si>
  <si>
    <t>LIFECO-UK Pre-Piped  Foam Bladder Tank With Foam Proportioner, Vertical Mounting, UL Listed, 12 Bar Working Pressure, 1057 Gallon Tank Size, 8" Carbon Steel Body and Stainless Steel Water Side Piping, Model LF-WSRCX</t>
  </si>
  <si>
    <t>LIFECO-UK Pre-Piped  Foam Bladder Tank With Foam Proportioner, Vertical Mounting, UL Listed, 12 Bar Working Pressure, 1123 Gallon Tank Size, 8" Carbon Steel Body and Stainless Steel Water Side Piping, Model LF-WSRCX</t>
  </si>
  <si>
    <t>LIFECO-UK Pre-Piped  Foam Bladder Tank With Foam Proportioner, Vertical Mounting, UL Listed, 12 Bar Working Pressure, 1189 Gallon Tank Size, 8" Carbon Steel Body and Stainless Steel Water Side Piping, Model LF-WSRCX</t>
  </si>
  <si>
    <t>LIFECO-UK Pre-Piped  Foam Bladder Tank With Foam Proportioner, Vertical Mounting, UL Listed, 12 Bar Working Pressure, 1255 Gallon Tank Size, 8" Carbon Steel Body and Stainless Steel Water Side Piping, Model LF-WSRCX</t>
  </si>
  <si>
    <t>LIFECO-UK Pre-Piped  Foam Bladder Tank With Foam Proportioner, Vertical Mounting, UL Listed, 12 Bar Working Pressure, 1321 Gallon Tank Size, 8" Carbon Steel Body and Stainless Steel Water Side Piping, Model LF-WSRCX</t>
  </si>
  <si>
    <t>LIFECO-UK Pre-Piped  Foam Bladder Tank With Foam Proportioner, Vertical Mounting, UL Listed, 12 Bar Working Pressure, 1387 Gallon Tank Size, 8" Carbon Steel Body and Stainless Steel Water Side Piping, Model LF-WSRCX</t>
  </si>
  <si>
    <t>LIFECO-UK Pre-Piped  Foam Bladder Tank With Foam Proportioner, Vertical Mounting, UL Listed, 12 Bar Working Pressure, 1453 Gallon Tank Size, 8" Carbon Steel Body and Stainless Steel Water Side Piping, Model LF-WSRCX</t>
  </si>
  <si>
    <t>LIFECO-UK Pre-Piped  Foam Bladder Tank With Foam Proportioner, Vertical Mounting, UL Listed, 12 Bar Working Pressure, 1519 Gallon Tank Size, 8" Carbon Steel Body and Stainless Steel Water Side Piping, Model LF-WSRCX</t>
  </si>
  <si>
    <t>LIFECO-UK Pre-Piped  Foam Bladder Tank With Foam Proportioner, Vertical Mounting, UL Listed, 12 Bar Working Pressure, 1585 Gallon Tank Size, 8" Carbon Steel Body and Stainless Steel Water Side Piping, Model LF-WSRCX</t>
  </si>
  <si>
    <t>LIFECO-UK Pre-Piped  Foam Bladder Tank With Foam Proportioner, Vertical Mounting, UL Listed, 12 Bar Working Pressure, 1651 Gallon Tank Size, 8" Carbon Steel Body and Stainless Steel Water Side Piping, Model LF-WSRCX</t>
  </si>
  <si>
    <t>LIFECO-UK Pre-Piped  Foam Bladder Tank With Foam Proportioner, Vertical Mounting, UL Listed, 12 Bar Working Pressure, 1717 Gallon Tank Size, 8" Carbon Steel Body and Stainless Steel Water Side Piping, Model LF-WSRCX</t>
  </si>
  <si>
    <t>LIFECO-UK Pre-Piped  Foam Bladder Tank With Foam Proportioner, Vertical Mounting, UL Listed, 12 Bar Working Pressure, 1783 Gallon Tank Size, 8" Carbon Steel Body and Stainless Steel Water Side Piping, Model LF-WSRCX</t>
  </si>
  <si>
    <t>LIFECO-UK Pre-Piped  Foam Bladder Tank With Foam Proportioner, Vertical Mounting, UL Listed, 12 Bar Working Pressure, 1849 Gallon Tank Size, 8" Carbon Steel Body and Stainless Steel Water Side Piping, Model LF-WSRCX</t>
  </si>
  <si>
    <t>LIFECO-UK Pre-Piped  Foam Bladder Tank With Foam Proportioner, Vertical Mounting, UL Listed, 12 Bar Working Pressure, 1915 Gallon Tank Size, 8" Carbon Steel Body and Stainless Steel Water Side Piping, Model LF-WSRCX</t>
  </si>
  <si>
    <t>LIFECO-UK Pre-Piped  Foam Bladder Tank With Foam Proportioner, Vertical Mounting, UL Listed, 12 Bar Working Pressure, 1981 Gallon Tank Size, 8" Carbon Steel Body and Stainless Steel Water Side Piping, Model LF-WSRCX</t>
  </si>
  <si>
    <t>LIFECO-UK Pre-Piped  Foam Bladder Tank With Foam Proportioner, Horitontal Mounting, UL Listed, 12 Bar Working Pressure, 2047 Gallon Tank Size, 2.5" Carbon Steel Body and Stainless Steel Water Side Piping, Model LF-WSRCX</t>
  </si>
  <si>
    <t>LIFECO-UK Pre-Piped  Foam Bladder Tank With Foam Proportioner, Horitontal Mounting, UL Listed, 12 Bar Working Pressure, 2113 Gallon Tank Size, 2.5" Carbon Steel Body and Stainless Steel Water Side Piping, Model LF-WSRCX</t>
  </si>
  <si>
    <t>LIFECO-UK Pre-Piped  Foam Bladder Tank With Foam Proportioner, Horitontal Mounting, UL Listed, 12 Bar Working Pressure, 2179 Gallon Tank Size, 2.5" Carbon Steel Body and Stainless Steel Water Side Piping, Model LF-WSRCX</t>
  </si>
  <si>
    <t>LIFECO-UK Pre-Piped  Foam Bladder Tank With Foam Proportioner, Horitontal Mounting, UL Listed, 12 Bar Working Pressure, 2245 Gallon Tank Size, 2.5" Carbon Steel Body and Stainless Steel Water Side Piping, Model LF-WSRCX</t>
  </si>
  <si>
    <t>LIFECO-UK Pre-Piped  Foam Bladder Tank With Foam Proportioner, Horitontal Mounting, UL Listed, 12 Bar Working Pressure, 2312 Gallon Tank Size, 2.5" Carbon Steel Body and Stainless Steel Water Side Piping, Model LF-WSRCX</t>
  </si>
  <si>
    <t>LIFECO-UK Pre-Piped  Foam Bladder Tank With Foam Proportioner, Horitontal Mounting, UL Listed, 12 Bar Working Pressure, 2378 Gallon Tank Size, 2.5" Carbon Steel Body and Stainless Steel Water Side Piping, Model LF-WSRCX</t>
  </si>
  <si>
    <t>LIFECO-UK Pre-Piped  Foam Bladder Tank With Foam Proportioner, Horitontal Mounting, UL Listed, 12 Bar Working Pressure, 2444 Gallon Tank Size, 2.5" Carbon Steel Body and Stainless Steel Water Side Piping, Model LF-WSRCX</t>
  </si>
  <si>
    <t>LIFECO-UK Pre-Piped  Foam Bladder Tank With Foam Proportioner, Horitontal Mounting, UL Listed, 12 Bar Working Pressure, 2510 Gallon Tank Size, 2.5" Carbon Steel Body and Stainless Steel Water Side Piping, Model LF-WSRCX</t>
  </si>
  <si>
    <t>LIFECO-UK Pre-Piped  Foam Bladder Tank With Foam Proportioner, Horitontal Mounting, UL Listed, 12 Bar Working Pressure, 2576 Gallon Tank Size, 2.5" Carbon Steel Body and Stainless Steel Water Side Piping, Model LF-WSRCX</t>
  </si>
  <si>
    <t>LIFECO-UK Pre-Piped  Foam Bladder Tank With Foam Proportioner, Horitontal Mounting, UL Listed, 12 Bar Working Pressure, 2642 Gallon Tank Size, 2.5" Carbon Steel Body and Stainless Steel Water Side Piping, Model LF-WSRCX</t>
  </si>
  <si>
    <t>LIFECO-UK Pre-Piped  Foam Bladder Tank With Foam Proportioner, Horitontal Mounting, UL Listed, 12 Bar Working Pressure, 2774 Gallon Tank Size, 2.5" Carbon Steel Body and Stainless Steel Water Side Piping, Model LF-WSRCX</t>
  </si>
  <si>
    <t>LIFECO-UK Pre-Piped  Foam Bladder Tank With Foam Proportioner, Horitontal Mounting, UL Listed, 12 Bar Working Pressure, 2906 Gallon Tank Size, 2.5" Carbon Steel Body and Stainless Steel Water Side Piping, Model LF-WSRCX</t>
  </si>
  <si>
    <t>LIFECO-UK Pre-Piped  Foam Bladder Tank With Foam Proportioner, Horitontal Mounting, UL Listed, 12 Bar Working Pressure, 3038 Gallon Tank Size, 2.5" Carbon Steel Body and Stainless Steel Water Side Piping, Model LF-WSRCX</t>
  </si>
  <si>
    <t>LIFECO-UK Pre-Piped  Foam Bladder Tank With Foam Proportioner, Horitontal Mounting, UL Listed, 12 Bar Working Pressure, 3170 Gallon Tank Size, 2.5" Carbon Steel Body and Stainless Steel Water Side Piping, Model LF-WSRCX</t>
  </si>
  <si>
    <t>LIFECO-UK Pre-Piped  Foam Bladder Tank With Foam Proportioner, Horitontal Mounting, UL Listed, 12 Bar Working Pressure, 3302 Gallon Tank Size, 2.5" Carbon Steel Body and Stainless Steel Water Side Piping, Model LF-WSRCX</t>
  </si>
  <si>
    <t>LIFECO-UK Pre-Piped  Foam Bladder Tank With Foam Proportioner, Horitontal Mounting, UL Listed, 12 Bar Working Pressure, 3434 Gallon Tank Size, 2.5" Carbon Steel Body and Stainless Steel Water Side Piping, Model LF-WSRCX</t>
  </si>
  <si>
    <t>LIFECO-UK Pre-Piped  Foam Bladder Tank With Foam Proportioner, Horitontal Mounting, UL Listed, 12 Bar Working Pressure, 3566 Gallon Tank Size, 2.5" Carbon Steel Body and Stainless Steel Water Side Piping, Model LF-WSRCX</t>
  </si>
  <si>
    <t>LIFECO-UK Pre-Piped  Foam Bladder Tank With Foam Proportioner, Horitontal Mounting, UL Listed, 12 Bar Working Pressure, 3698 Gallon Tank Size, 2.5" Carbon Steel Body and Stainless Steel Water Side Piping, Model LF-WSRCX</t>
  </si>
  <si>
    <t>LIFECO-UK Pre-Piped  Foam Bladder Tank With Foam Proportioner, Horitontal Mounting, UL Listed, 12 Bar Working Pressure, 3830 Gallon Tank Size, 2.5" Carbon Steel Body and Stainless Steel Water Side Piping, Model LF-WSRCX</t>
  </si>
  <si>
    <t>LIFECO-UK Pre-Piped  Foam Bladder Tank With Foam Proportioner, Horitontal Mounting, UL Listed, 12 Bar Working Pressure, 3963 Gallon Tank Size, 2.5" Carbon Steel Body and Stainless Steel Water Side Piping, Model LF-WSRCX</t>
  </si>
  <si>
    <t>LIFECO-UK Pre-Piped  Foam Bladder Tank With Foam Proportioner, Horitontal Mounting, UL Listed, 12 Bar Working Pressure, 2047 Gallon Tank Size, 3" Carbon Steel Body and Stainless Steel Water Side Piping, Model LF-WSRCX</t>
  </si>
  <si>
    <t>LIFECO-UK Pre-Piped  Foam Bladder Tank With Foam Proportioner, Horitontal Mounting, UL Listed, 12 Bar Working Pressure, 2113 Gallon Tank Size, 3" Carbon Steel Body and Stainless Steel Water Side Piping, Model LF-WSRCX</t>
  </si>
  <si>
    <t>LIFECO-UK Pre-Piped  Foam Bladder Tank With Foam Proportioner, Horitontal Mounting, UL Listed, 12 Bar Working Pressure, 2179 Gallon Tank Size, 3" Carbon Steel Body and Stainless Steel Water Side Piping, Model LF-WSRCX</t>
  </si>
  <si>
    <t>LIFECO-UK Pre-Piped  Foam Bladder Tank With Foam Proportioner, Horitontal Mounting, UL Listed, 12 Bar Working Pressure, 2245 Gallon Tank Size, 3" Carbon Steel Body and Stainless Steel Water Side Piping, Model LF-WSRCX</t>
  </si>
  <si>
    <t>LIFECO-UK Pre-Piped  Foam Bladder Tank With Foam Proportioner, Horitontal Mounting, UL Listed, 12 Bar Working Pressure, 2312 Gallon Tank Size, 3" Carbon Steel Body and Stainless Steel Water Side Piping, Model LF-WSRCX</t>
  </si>
  <si>
    <t>LIFECO-UK Pre-Piped  Foam Bladder Tank With Foam Proportioner, Horitontal Mounting, UL Listed, 12 Bar Working Pressure, 2378 Gallon Tank Size, 3" Carbon Steel Body and Stainless Steel Water Side Piping, Model LF-WSRCX</t>
  </si>
  <si>
    <t>LIFECO-UK Pre-Piped  Foam Bladder Tank With Foam Proportioner, Horitontal Mounting, UL Listed, 12 Bar Working Pressure, 2444 Gallon Tank Size, 3" Carbon Steel Body and Stainless Steel Water Side Piping, Model LF-WSRCX</t>
  </si>
  <si>
    <t>LIFECO-UK Pre-Piped  Foam Bladder Tank With Foam Proportioner, Horitontal Mounting, UL Listed, 12 Bar Working Pressure, 2510 Gallon Tank Size, 3" Carbon Steel Body and Stainless Steel Water Side Piping, Model LF-WSRCX</t>
  </si>
  <si>
    <t>LIFECO-UK Pre-Piped  Foam Bladder Tank With Foam Proportioner, Horitontal Mounting, UL Listed, 12 Bar Working Pressure, 2576 Gallon Tank Size, 3" Carbon Steel Body and Stainless Steel Water Side Piping, Model LF-WSRCX</t>
  </si>
  <si>
    <t>LIFECO-UK Pre-Piped  Foam Bladder Tank With Foam Proportioner, Horitontal Mounting, UL Listed, 12 Bar Working Pressure, 2642 Gallon Tank Size, 3" Carbon Steel Body and Stainless Steel Water Side Piping, Model LF-WSRCX</t>
  </si>
  <si>
    <t>LIFECO-UK Pre-Piped  Foam Bladder Tank With Foam Proportioner, Horitontal Mounting, UL Listed, 12 Bar Working Pressure, 2774 Gallon Tank Size, 3" Carbon Steel Body and Stainless Steel Water Side Piping, Model LF-WSRCX</t>
  </si>
  <si>
    <t>LIFECO-UK Pre-Piped  Foam Bladder Tank With Foam Proportioner, Horitontal Mounting, UL Listed, 12 Bar Working Pressure, 2906 Gallon Tank Size, 3" Carbon Steel Body and Stainless Steel Water Side Piping, Model LF-WSRCX</t>
  </si>
  <si>
    <t>LIFECO-UK Pre-Piped  Foam Bladder Tank With Foam Proportioner, Horitontal Mounting, UL Listed, 12 Bar Working Pressure, 3038 Gallon Tank Size, 3" Carbon Steel Body and Stainless Steel Water Side Piping, Model LF-WSRCX</t>
  </si>
  <si>
    <t>LIFECO-UK Pre-Piped  Foam Bladder Tank With Foam Proportioner, Horitontal Mounting, UL Listed, 12 Bar Working Pressure, 3170 Gallon Tank Size, 3" Carbon Steel Body and Stainless Steel Water Side Piping, Model LF-WSRCX</t>
  </si>
  <si>
    <t>LIFECO-UK Pre-Piped  Foam Bladder Tank With Foam Proportioner, Horitontal Mounting, UL Listed, 12 Bar Working Pressure, 3302 Gallon Tank Size, 3" Carbon Steel Body and Stainless Steel Water Side Piping, Model LF-WSRCX</t>
  </si>
  <si>
    <t>LIFECO-UK Pre-Piped  Foam Bladder Tank With Foam Proportioner, Horitontal Mounting, UL Listed, 12 Bar Working Pressure, 3434 Gallon Tank Size, 3" Carbon Steel Body and Stainless Steel Water Side Piping, Model LF-WSRCX</t>
  </si>
  <si>
    <t>LIFECO-UK Pre-Piped  Foam Bladder Tank With Foam Proportioner, Horitontal Mounting, UL Listed, 12 Bar Working Pressure, 3566 Gallon Tank Size, 3" Carbon Steel Body and Stainless Steel Water Side Piping, Model LF-WSRCX</t>
  </si>
  <si>
    <t>LIFECO-UK Pre-Piped  Foam Bladder Tank With Foam Proportioner, Horitontal Mounting, UL Listed, 12 Bar Working Pressure, 3698 Gallon Tank Size, 3" Carbon Steel Body and Stainless Steel Water Side Piping, Model LF-WSRCX</t>
  </si>
  <si>
    <t>LIFECO-UK Pre-Piped  Foam Bladder Tank With Foam Proportioner, Horitontal Mounting, UL Listed, 12 Bar Working Pressure, 3830 Gallon Tank Size, 3" Carbon Steel Body and Stainless Steel Water Side Piping, Model LF-WSRCX</t>
  </si>
  <si>
    <t>LIFECO-UK Pre-Piped  Foam Bladder Tank With Foam Proportioner, Horitontal Mounting, UL Listed, 12 Bar Working Pressure, 3963 Gallon Tank Size, 3" Carbon Steel Body and Stainless Steel Water Side Piping, Model LF-WSRCX</t>
  </si>
  <si>
    <t>LIFECO-UK Pre-Piped  Foam Bladder Tank With Foam Proportioner, Horitontal Mounting, UL Listed, 12 Bar Working Pressure, 2047 Gallon Tank Size, 4" Carbon Steel Body and Stainless Steel Water Side Piping, Model LF-WSRCX</t>
  </si>
  <si>
    <t>LIFECO-UK Pre-Piped  Foam Bladder Tank With Foam Proportioner, Horitontal Mounting, UL Listed, 12 Bar Working Pressure, 2113 Gallon Tank Size, 4" Carbon Steel Body and Stainless Steel Water Side Piping, Model LF-WSRCX</t>
  </si>
  <si>
    <t>LIFECO-UK Pre-Piped  Foam Bladder Tank With Foam Proportioner, Horitontal Mounting, UL Listed, 12 Bar Working Pressure, 2179 Gallon Tank Size, 4" Carbon Steel Body and Stainless Steel Water Side Piping, Model LF-WSRCX</t>
  </si>
  <si>
    <t>LIFECO-UK Pre-Piped  Foam Bladder Tank With Foam Proportioner, Horitontal Mounting, UL Listed, 12 Bar Working Pressure, 2245 Gallon Tank Size, 4" Carbon Steel Body and Stainless Steel Water Side Piping, Model LF-WSRCX</t>
  </si>
  <si>
    <t>LIFECO-UK Pre-Piped  Foam Bladder Tank With Foam Proportioner, Horitontal Mounting, UL Listed, 12 Bar Working Pressure, 2312 Gallon Tank Size, 4" Carbon Steel Body and Stainless Steel Water Side Piping, Model LF-WSRCX</t>
  </si>
  <si>
    <t>LIFECO-UK Pre-Piped  Foam Bladder Tank With Foam Proportioner, Horitontal Mounting, UL Listed, 12 Bar Working Pressure, 2378 Gallon Tank Size, 4" Carbon Steel Body and Stainless Steel Water Side Piping, Model LF-WSRCX</t>
  </si>
  <si>
    <t>LIFECO-UK Pre-Piped  Foam Bladder Tank With Foam Proportioner, Horitontal Mounting, UL Listed, 12 Bar Working Pressure, 2444 Gallon Tank Size, 4" Carbon Steel Body and Stainless Steel Water Side Piping, Model LF-WSRCX</t>
  </si>
  <si>
    <t>LIFECO-UK Pre-Piped  Foam Bladder Tank With Foam Proportioner, Horitontal Mounting, UL Listed, 12 Bar Working Pressure, 2510 Gallon Tank Size, 4" Carbon Steel Body and Stainless Steel Water Side Piping, Model LF-WSRCX</t>
  </si>
  <si>
    <t>LIFECO-UK Pre-Piped  Foam Bladder Tank With Foam Proportioner, Horitontal Mounting, UL Listed, 12 Bar Working Pressure, 2576 Gallon Tank Size, 4" Carbon Steel Body and Stainless Steel Water Side Piping, Model LF-WSRCX</t>
  </si>
  <si>
    <t>LIFECO-UK Pre-Piped  Foam Bladder Tank With Foam Proportioner, Horitontal Mounting, UL Listed, 12 Bar Working Pressure, 2642 Gallon Tank Size, 4" Carbon Steel Body and Stainless Steel Water Side Piping, Model LF-WSRCX</t>
  </si>
  <si>
    <t>LIFECO-UK Pre-Piped  Foam Bladder Tank With Foam Proportioner, Horitontal Mounting, UL Listed, 12 Bar Working Pressure, 2774 Gallon Tank Size, 4" Carbon Steel Body and Stainless Steel Water Side Piping, Model LF-WSRCX</t>
  </si>
  <si>
    <t>LIFECO-UK Pre-Piped  Foam Bladder Tank With Foam Proportioner, Horitontal Mounting, UL Listed, 12 Bar Working Pressure, 2906 Gallon Tank Size, 4" Carbon Steel Body and Stainless Steel Water Side Piping, Model LF-WSRCX</t>
  </si>
  <si>
    <t>LIFECO-UK Pre-Piped  Foam Bladder Tank With Foam Proportioner, Horitontal Mounting, UL Listed, 12 Bar Working Pressure, 3038 Gallon Tank Size, 4" Carbon Steel Body and Stainless Steel Water Side Piping, Model LF-WSRCX</t>
  </si>
  <si>
    <t>LIFECO-UK Pre-Piped  Foam Bladder Tank With Foam Proportioner, Horitontal Mounting, UL Listed, 12 Bar Working Pressure, 3170 Gallon Tank Size, 4" Carbon Steel Body and Stainless Steel Water Side Piping, Model LF-WSRCX</t>
  </si>
  <si>
    <t>LIFECO-UK Pre-Piped  Foam Bladder Tank With Foam Proportioner, Horitontal Mounting, UL Listed, 12 Bar Working Pressure, 3302 Gallon Tank Size, 4" Carbon Steel Body and Stainless Steel Water Side Piping, Model LF-WSRCX</t>
  </si>
  <si>
    <t>LIFECO-UK Pre-Piped  Foam Bladder Tank With Foam Proportioner, Horitontal Mounting, UL Listed, 12 Bar Working Pressure, 3434 Gallon Tank Size, 4" Carbon Steel Body and Stainless Steel Water Side Piping, Model LF-WSRCX</t>
  </si>
  <si>
    <t>LIFECO-UK Pre-Piped  Foam Bladder Tank With Foam Proportioner, Horitontal Mounting, UL Listed, 12 Bar Working Pressure, 3566 Gallon Tank Size, 4" Carbon Steel Body and Stainless Steel Water Side Piping, Model LF-WSRCX</t>
  </si>
  <si>
    <t>LIFECO-UK Pre-Piped  Foam Bladder Tank With Foam Proportioner, Horitontal Mounting, UL Listed, 12 Bar Working Pressure, 3698 Gallon Tank Size, 4" Carbon Steel Body and Stainless Steel Water Side Piping, Model LF-WSRCX</t>
  </si>
  <si>
    <t>LIFECO-UK Pre-Piped  Foam Bladder Tank With Foam Proportioner, Horitontal Mounting, UL Listed, 12 Bar Working Pressure, 3830 Gallon Tank Size, 4" Carbon Steel Body and Stainless Steel Water Side Piping, Model LF-WSRCX</t>
  </si>
  <si>
    <t>LIFECO-UK Pre-Piped  Foam Bladder Tank With Foam Proportioner, Horitontal Mounting, UL Listed, 12 Bar Working Pressure, 3963 Gallon Tank Size, 4" Carbon Steel Body and Stainless Steel Water Side Piping, Model LF-WSRCX</t>
  </si>
  <si>
    <t>LIFECO-UK Pre-Piped  Foam Bladder Tank With Foam Proportioner, Horitontal Mounting, UL Listed, 12 Bar Working Pressure, 2047 Gallon Tank Size, 6" Carbon Steel Body and Stainless Steel Water Side Piping, Model LF-WSRCX</t>
  </si>
  <si>
    <t>LIFECO-UK Pre-Piped  Foam Bladder Tank With Foam Proportioner, Horitontal Mounting, UL Listed, 12 Bar Working Pressure, 2113 Gallon Tank Size, 6" Carbon Steel Body and Stainless Steel Water Side Piping, Model LF-WSRCX</t>
  </si>
  <si>
    <t>LIFECO-UK Pre-Piped  Foam Bladder Tank With Foam Proportioner, Horitontal Mounting, UL Listed, 12 Bar Working Pressure, 2179 Gallon Tank Size, 6" Carbon Steel Body and Stainless Steel Water Side Piping, Model LF-WSRCX</t>
  </si>
  <si>
    <t>LIFECO-UK Pre-Piped  Foam Bladder Tank With Foam Proportioner, Horitontal Mounting, UL Listed, 12 Bar Working Pressure, 2245 Gallon Tank Size, 6" Carbon Steel Body and Stainless Steel Water Side Piping, Model LF-WSRCX</t>
  </si>
  <si>
    <t>LIFECO-UK Pre-Piped  Foam Bladder Tank With Foam Proportioner, Horitontal Mounting, UL Listed, 12 Bar Working Pressure, 2312 Gallon Tank Size, 6" Carbon Steel Body and Stainless Steel Water Side Piping, Model LF-WSRCX</t>
  </si>
  <si>
    <t>LIFECO-UK Pre-Piped  Foam Bladder Tank With Foam Proportioner, Horitontal Mounting, UL Listed, 12 Bar Working Pressure, 2378 Gallon Tank Size, 6" Carbon Steel Body and Stainless Steel Water Side Piping, Model LF-WSRCX</t>
  </si>
  <si>
    <t>LIFECO-UK Pre-Piped  Foam Bladder Tank With Foam Proportioner, Horitontal Mounting, UL Listed, 12 Bar Working Pressure, 2444 Gallon Tank Size, 6" Carbon Steel Body and Stainless Steel Water Side Piping, Model LF-WSRCX</t>
  </si>
  <si>
    <t>LIFECO-UK Pre-Piped  Foam Bladder Tank With Foam Proportioner, Horitontal Mounting, UL Listed, 12 Bar Working Pressure, 2510 Gallon Tank Size, 6" Carbon Steel Body and Stainless Steel Water Side Piping, Model LF-WSRCX</t>
  </si>
  <si>
    <t>LIFECO-UK Pre-Piped  Foam Bladder Tank With Foam Proportioner, Horitontal Mounting, UL Listed, 12 Bar Working Pressure, 2576 Gallon Tank Size, 6" Carbon Steel Body and Stainless Steel Water Side Piping, Model LF-WSRCX</t>
  </si>
  <si>
    <t>LIFECO-UK Pre-Piped  Foam Bladder Tank With Foam Proportioner, Horitontal Mounting, UL Listed, 12 Bar Working Pressure, 2642 Gallon Tank Size, 6" Carbon Steel Body and Stainless Steel Water Side Piping, Model LF-WSRCX</t>
  </si>
  <si>
    <t>LIFECO-UK Pre-Piped  Foam Bladder Tank With Foam Proportioner, Horitontal Mounting, UL Listed, 12 Bar Working Pressure, 2774 Gallon Tank Size, 6" Carbon Steel Body and Stainless Steel Water Side Piping, Model LF-WSRCX</t>
  </si>
  <si>
    <t>LIFECO-UK Pre-Piped  Foam Bladder Tank With Foam Proportioner, Horitontal Mounting, UL Listed, 12 Bar Working Pressure, 2906 Gallon Tank Size, 6" Carbon Steel Body and Stainless Steel Water Side Piping, Model LF-WSRCX</t>
  </si>
  <si>
    <t>LIFECO-UK Pre-Piped  Foam Bladder Tank With Foam Proportioner, Horitontal Mounting, UL Listed, 12 Bar Working Pressure, 3038 Gallon Tank Size, 6" Carbon Steel Body and Stainless Steel Water Side Piping, Model LF-WSRCX</t>
  </si>
  <si>
    <t>LIFECO-UK Pre-Piped  Foam Bladder Tank With Foam Proportioner, Horitontal Mounting, UL Listed, 12 Bar Working Pressure, 3170 Gallon Tank Size, 6" Carbon Steel Body and Stainless Steel Water Side Piping, Model LF-WSRCX</t>
  </si>
  <si>
    <t>LIFECO-UK Pre-Piped  Foam Bladder Tank With Foam Proportioner, Horitontal Mounting, UL Listed, 12 Bar Working Pressure, 3302 Gallon Tank Size, 6" Carbon Steel Body and Stainless Steel Water Side Piping, Model LF-WSRCX</t>
  </si>
  <si>
    <t>LIFECO-UK Pre-Piped  Foam Bladder Tank With Foam Proportioner, Horitontal Mounting, UL Listed, 12 Bar Working Pressure, 3434 Gallon Tank Size, 6" Carbon Steel Body and Stainless Steel Water Side Piping, Model LF-WSRCX</t>
  </si>
  <si>
    <t>LIFECO-UK Pre-Piped  Foam Bladder Tank With Foam Proportioner, Horitontal Mounting, UL Listed, 12 Bar Working Pressure, 3566 Gallon Tank Size, 6" Carbon Steel Body and Stainless Steel Water Side Piping, Model LF-WSRCX</t>
  </si>
  <si>
    <t>LIFECO-UK Pre-Piped  Foam Bladder Tank With Foam Proportioner, Horitontal Mounting, UL Listed, 12 Bar Working Pressure, 3698 Gallon Tank Size, 6" Carbon Steel Body and Stainless Steel Water Side Piping, Model LF-WSRCX</t>
  </si>
  <si>
    <t>LIFECO-UK Pre-Piped  Foam Bladder Tank With Foam Proportioner, Horitontal Mounting, UL Listed, 12 Bar Working Pressure, 3830 Gallon Tank Size, 6" Carbon Steel Body and Stainless Steel Water Side Piping, Model LF-WSRCX</t>
  </si>
  <si>
    <t>LIFECO-UK Pre-Piped  Foam Bladder Tank With Foam Proportioner, Horitontal Mounting, UL Listed, 12 Bar Working Pressure, 3963 Gallon Tank Size, 6" Carbon Steel Body and Stainless Steel Water Side Piping, Model LF-WSRCX</t>
  </si>
  <si>
    <t>LIFECO-UK Pre-Piped  Foam Bladder Tank With Foam Proportioner, Horitontal Mounting, UL Listed, 12 Bar Working Pressure, 2047 Gallon Tank Size, 8" Carbon Steel Body and Stainless Steel Water Side Piping, Model LF-WSRCX</t>
  </si>
  <si>
    <t>LIFECO-UK Pre-Piped  Foam Bladder Tank With Foam Proportioner, Horitontal Mounting, UL Listed, 12 Bar Working Pressure, 2113 Gallon Tank Size, 8" Carbon Steel Body and Stainless Steel Water Side Piping, Model LF-WSRCX</t>
  </si>
  <si>
    <t>LIFECO-UK Pre-Piped  Foam Bladder Tank With Foam Proportioner, Horitontal Mounting, UL Listed, 12 Bar Working Pressure, 2179 Gallon Tank Size, 8" Carbon Steel Body and Stainless Steel Water Side Piping, Model LF-WSRCX</t>
  </si>
  <si>
    <t>LIFECO-UK Pre-Piped  Foam Bladder Tank With Foam Proportioner, Horitontal Mounting, UL Listed, 12 Bar Working Pressure, 2245 Gallon Tank Size, 8" Carbon Steel Body and Stainless Steel Water Side Piping, Model LF-WSRCX</t>
  </si>
  <si>
    <t>LIFECO-UK Pre-Piped  Foam Bladder Tank With Foam Proportioner, Horitontal Mounting, UL Listed, 12 Bar Working Pressure, 2312 Gallon Tank Size, 8" Carbon Steel Body and Stainless Steel Water Side Piping, Model LF-WSRCX</t>
  </si>
  <si>
    <t>LIFECO-UK Pre-Piped  Foam Bladder Tank With Foam Proportioner, Horitontal Mounting, UL Listed, 12 Bar Working Pressure, 2378 Gallon Tank Size, 8" Carbon Steel Body and Stainless Steel Water Side Piping, Model LF-WSRCX</t>
  </si>
  <si>
    <t>LIFECO-UK Pre-Piped  Foam Bladder Tank With Foam Proportioner, Horitontal Mounting, UL Listed, 12 Bar Working Pressure, 2444 Gallon Tank Size, 8" Carbon Steel Body and Stainless Steel Water Side Piping, Model LF-WSRCX</t>
  </si>
  <si>
    <t>LIFECO-UK Pre-Piped  Foam Bladder Tank With Foam Proportioner, Horitontal Mounting, UL Listed, 12 Bar Working Pressure, 2510 Gallon Tank Size, 8" Carbon Steel Body and Stainless Steel Water Side Piping, Model LF-WSRCX</t>
  </si>
  <si>
    <t>LIFECO-UK Pre-Piped  Foam Bladder Tank With Foam Proportioner, Horitontal Mounting, UL Listed, 12 Bar Working Pressure, 2576 Gallon Tank Size, 8" Carbon Steel Body and Stainless Steel Water Side Piping, Model LF-WSRCX</t>
  </si>
  <si>
    <t>LIFECO-UK Pre-Piped  Foam Bladder Tank With Foam Proportioner, Horitontal Mounting, UL Listed, 12 Bar Working Pressure, 2642 Gallon Tank Size, 8" Carbon Steel Body and Stainless Steel Water Side Piping, Model LF-WSRCX</t>
  </si>
  <si>
    <t>LIFECO-UK Pre-Piped  Foam Bladder Tank With Foam Proportioner, Horitontal Mounting, UL Listed, 12 Bar Working Pressure, 2774 Gallon Tank Size, 8" Carbon Steel Body and Stainless Steel Water Side Piping, Model LF-WSRCX</t>
  </si>
  <si>
    <t>LIFECO-UK Pre-Piped  Foam Bladder Tank With Foam Proportioner, Horitontal Mounting, UL Listed, 12 Bar Working Pressure, 2906 Gallon Tank Size, 8" Carbon Steel Body and Stainless Steel Water Side Piping, Model LF-WSRCX</t>
  </si>
  <si>
    <t>LIFECO-UK Pre-Piped  Foam Bladder Tank With Foam Proportioner, Horitontal Mounting, UL Listed, 12 Bar Working Pressure, 3038 Gallon Tank Size, 8" Carbon Steel Body and Stainless Steel Water Side Piping, Model LF-WSRCX</t>
  </si>
  <si>
    <t>LIFECO-UK Pre-Piped  Foam Bladder Tank With Foam Proportioner, Horitontal Mounting, UL Listed, 12 Bar Working Pressure, 3170 Gallon Tank Size, 8" Carbon Steel Body and Stainless Steel Water Side Piping, Model LF-WSRCX</t>
  </si>
  <si>
    <t>LIFECO-UK Pre-Piped  Foam Bladder Tank With Foam Proportioner, Horitontal Mounting, UL Listed, 12 Bar Working Pressure, 3302 Gallon Tank Size, 8" Carbon Steel Body and Stainless Steel Water Side Piping, Model LF-WSRCX</t>
  </si>
  <si>
    <t>LIFECO-UK Pre-Piped  Foam Bladder Tank With Foam Proportioner, Horitontal Mounting, UL Listed, 12 Bar Working Pressure, 3434 Gallon Tank Size, 8" Carbon Steel Body and Stainless Steel Water Side Piping, Model LF-WSRCX</t>
  </si>
  <si>
    <t>LIFECO-UK Pre-Piped  Foam Bladder Tank With Foam Proportioner, Horitontal Mounting, UL Listed, 12 Bar Working Pressure, 3566 Gallon Tank Size, 8" Carbon Steel Body and Stainless Steel Water Side Piping, Model LF-WSRCX</t>
  </si>
  <si>
    <t>LIFECO-UK Pre-Piped  Foam Bladder Tank With Foam Proportioner, Horitontal Mounting, UL Listed, 12 Bar Working Pressure, 3698 Gallon Tank Size, 8" Carbon Steel Body and Stainless Steel Water Side Piping, Model LF-WSRCX</t>
  </si>
  <si>
    <t>LIFECO-UK Pre-Piped  Foam Bladder Tank With Foam Proportioner, Horitontal Mounting, UL Listed, 12 Bar Working Pressure, 3830 Gallon Tank Size, 8" Carbon Steel Body and Stainless Steel Water Side Piping, Model LF-WSRCX</t>
  </si>
  <si>
    <t>LIFECO-UK Pre-Piped  Foam Bladder Tank With Foam Proportioner, Horitontal Mounting, UL Listed, 12 Bar Working Pressure, 3963 Gallon Tank Size, 8" Carbon Steel Body and Stainless Steel Water Side Piping, Model LF-WSRCX</t>
  </si>
  <si>
    <t>LIFECO-UK Foam Chamber with Foam Deflector, UL Listed, Carbon Steel Foam Chamber Material, Carbon Steel Deflector Material, Inlet Pressure from 2.8 to 7 Bar, Inlet x Outlet Size 50x80 mm, Model LF-FCH1-C</t>
  </si>
  <si>
    <t>LIFECO-UK Foam Chamber with Foam Deflector, UL Listed, Carbon Steel Foam Chamber Material, Carbon Steel Deflector Material, Inlet Pressure from 2.8 to 7 Bar, Inlet x Outlet Size 65x100 mm, Model LF-FCH2-C</t>
  </si>
  <si>
    <t>LIFECO-UK Foam Chamber with Foam Deflector, UL Listed, Carbon Steel Foam Chamber Material, Carbon Steel Deflector Material, Inlet Pressure from 2.8 to 7 Bar, Inlet x Outlet Size 80x100 mm, Model LF-FCH3-C</t>
  </si>
  <si>
    <t>LIFECO-UK Foam Chamber with Foam Deflector, UL Listed, Carbon Steel Foam Chamber Material, Carbon Steel Deflector Material, Inlet Pressure from 2.8 to 7 Bar, Inlet x Outlet Size 100x200 mm, Model LF-FCH4-C</t>
  </si>
  <si>
    <t>LIFECO-UK Foam Chamber with Foam Deflector, UL Listed, Stainless Steel 304 Foam Chamber Material, Stainless Steel 304 Deflector Material, Inlet Pressure from 2.8 to 7 Bar, Inlet x Outlet Size 50x80 mm, Model LF-FCH1-S</t>
  </si>
  <si>
    <t>LIFECO-UK Foam Chamber with Foam Deflector, UL Listed, Stainless Steel 304 Foam Chamber Material, Stainless Steel 304 Deflector Material, Inlet Pressure from 2.8 to 7 Bar, Inlet x Outlet Size 65x100 mm, Model LF-FCH2-S</t>
  </si>
  <si>
    <t>LIFECO-UK Foam Chamber with Foam Deflector, UL Listed, Stainless Steel 304 Foam Chamber Material, Stainless Steel 304 Deflector Material, Inlet Pressure from 2.8 to 7 Bar, Inlet x Outlet Size 80x100 mm, Model LF-FCH3-S</t>
  </si>
  <si>
    <t>LIFECO-UK Foam Chamber with Foam Deflector, UL Listed, Stainless Steel 304 Foam Chamber Material, Stainless Steel 304 Deflector Material, Inlet Pressure from 2.8 to 7 Bar, Inlet x Outlet Size 100x200 mm, Model LF-FCH4-S</t>
  </si>
  <si>
    <t>LIFECO-UK Foam Maker with Foam Pourer, UL Listed, Carbon Steel Foam Maker and Pourer Material, Inlet Pressure from 2.8 to 7 Bar, Inlet Size 50 mm, Model LF-FM1-C</t>
  </si>
  <si>
    <t>LIFECO-UK Foam Maker with Foam Pourer, UL Listed, Carbon Steel Foam Maker and Pourer Material, Inlet Pressure from 2.8 to 7 Bar, Inlet Size 65 mm, Model LF-FM2-C</t>
  </si>
  <si>
    <t>LIFECO-UK Foam Maker with Foam Pourer, UL Listed, Stainless Steel 304 Foam Maker and Pourer Material, Inlet Pressure from 2.8 to 7 Bar, Inlet Size 50 mm, Model LF-FM1-S</t>
  </si>
  <si>
    <t>LIFECO-UK Foam Maker with Foam Pourer, UL Listed, Stainless Steel 304 Foam Maker and Pourer Material, Inlet Pressure from 2.8 to 7 Bar, Inlet Size 65 mm, Model LF-FM2-S</t>
  </si>
  <si>
    <t>LIFECO-UK Foam Pourer with Foam Maker, UL Listed, Carbon Steel Foam Maker Material, Carbon Steel Pourer Material, Inlet Pressure from 2.8 to 7 Bar, Inlet Size 65 mm, Model LF-RSP-C</t>
  </si>
  <si>
    <t>LIFECO-UK Foam Pourer with Foam Maker, UL Listed, Stainless Steel 304 Foam Maker Material, Stainless Steel 304 Pourer Material, Inlet Pressure from 2.8 to 7 Bar, Inlet Size 65 mm, Model LF-RSP-S</t>
  </si>
  <si>
    <t>LIFECO-UK Foam-Water Pendent Sprinkler, Air Aspirating Type, 42 K-Factor, UL Listed, Bronze Sprinkler Material, Recommended  Pressure from 2.1 to 4.2 Bar, Maximum Working Pressure 12 Bar, Inlet Size 0.5 inch, Model LF921</t>
  </si>
  <si>
    <t>LIFECO-UK Foam-Water Pendent Sprinkler, Air Aspirating Type, 42 K-Factor, UL Listed, Stainless Steel 304 Sprinkler Material, Recommended  Pressure from 2.1 to 4.2 Bar, Maximum Working Pressure 12 Bar, Inlet Size 0.5 inch, Model LF920</t>
  </si>
  <si>
    <t>LIFECO-UK Foam Concentrate 3% AFFF per 20 Liter in Jerry can, UL-Listed,</t>
  </si>
  <si>
    <t>LIFECO-UK Foam Concentrate 3% AFFF per 200 Liter in Barrel, UL-Listed,</t>
  </si>
  <si>
    <t>LIFECO-UK Foam Concentrate 6% AFFF per 20 Liter in Jerry can, UL-Listed,</t>
  </si>
  <si>
    <t>LIFECO-UK Foam Concentrate 6% AFFF per 200 Liter in Barrel, UL-Listed,</t>
  </si>
  <si>
    <t>LIFECO-UK Foam Concentrate 3% AR-AFFF per 20 Liter in Jerry can, UL-Listed,</t>
  </si>
  <si>
    <t>LIFECO-UK Foam Concentrate 3% AR-AFFF per 200 Liter in Barrel, UL-Listed,</t>
  </si>
  <si>
    <t>LIFECO-UK Foam Concentrate 3% or 6% AR-AFFF per 20 Liter in Jerry can, UL-Listed,</t>
  </si>
  <si>
    <t>LIFECO-UK Foam Concentrate 3% or 6% AR-AFFF per 200 Liter in Barrel, UL-Listed,</t>
  </si>
  <si>
    <t>LIFECO-UK Foam Concentrate 3% FP per 20 Liter in Jerry can, UL-Listed,</t>
  </si>
  <si>
    <t>LIFECO-UK Foam Concentrate 3% FP per 200 Liter in Barrel, UL-Listed,</t>
  </si>
  <si>
    <t>LIFECO-UK Foam Concentrate 6% FP per 20 Liter in Jerry can, UL-Listed,</t>
  </si>
  <si>
    <t>LIFECO-UK Foam Concentrate 6% FP per 200 Liter in Barrel, UL-Listed,</t>
  </si>
  <si>
    <t>LIFECO-UK Foam Concentrate 3% FFFP Per 200 Liter in Barrel, UL-Listed,</t>
  </si>
  <si>
    <t>LIFECO UL Listed Vertical Foam Bladder Tank and Foam Proportioner</t>
  </si>
  <si>
    <t>LIFECO UL Listed Horizontal Foam Bladder Tank and Foam Proportioner</t>
  </si>
  <si>
    <t>LIFECO UL Listed Foam Chamber and Foam Deflector</t>
  </si>
  <si>
    <t>LIFECO UL Listed Foam Maker and Foam Pourer</t>
  </si>
  <si>
    <t>LIFECO UL Listed Foam Rim Real Foam Maker</t>
  </si>
  <si>
    <t>LIFECO UL Listed Foam Water Sprinkler</t>
  </si>
  <si>
    <t>LIFECO UL Listed Foam Concentrate</t>
  </si>
  <si>
    <t xml:space="preserve">LIFECO Vertical Bladder Tank Non UL </t>
  </si>
  <si>
    <t>LIFECO-UK Wet  Alarm Check Valve, 300 psi Working Pressure, 2" Size, ANSI Standard 16.42 Class 150 Flanged x Flanged Connections, Basic Trim (Wet Trim, Mechanical Gong Bell, Retard Chamber, &amp; Pressure Switch), Without Pressure Gauges UL/FM Approved, Model LF-ACV-FF</t>
  </si>
  <si>
    <t>LIFECO-UK Wet  Alarm Check Valve, 300 psi Working Pressure, 2.5" Size, ANSI Standard 16.42 Class 150 Flanged x Flanged Connections, Basic Trim (Wet Trim, Mechanical Gong Bell, Retard Chamber, &amp; Pressure Switch), Without Pressure Gauges UL/FM Approved, Model LF-ACV-FF</t>
  </si>
  <si>
    <t>LIFECO-UK Wet  Alarm Check Valve, 300 psi Working Pressure, 3" Size, ANSI Standard 16.42 Class 150 Flanged x Flanged Connections, Basic Trim (Wet Trim, Mechanical Gong Bell, Retard Chamber, &amp; Pressure Switch), Without Pressure Gauges UL/FM Approved, Model LF-ACV-FF</t>
  </si>
  <si>
    <t>LIFECO-UK Wet  Alarm Check Valve, 300 psi Working Pressure, 4" Size, ANSI Standard 16.42 Class 150 Flanged x Flanged Connections, Basic Trim (Wet Trim, Mechanical Gong Bell, Retard Chamber, &amp; Pressure Switch), Without Pressure Gauges UL/FM Approved, Model LF-ACV-FF</t>
  </si>
  <si>
    <t>LIFECO-UK Wet  Alarm Check Valve, 300 psi Working Pressure, 6" Size, ANSI Standard 16.42 Class 150 Flanged x Flanged Connections, Basic Trim (Wet Trim, Mechanical Gong Bell, Retard Chamber, &amp; Pressure Switch), Without Pressure Gauges UL/FM Approved, Model LF-ACV-FF</t>
  </si>
  <si>
    <t>LIFECO-UK Wet  Alarm Check Valve, 300 psi Working Pressure, 8" Size, ANSI Standard 16.42 Class 150 Flanged x Flanged Connections, Basic Trim (Wet Trim, Mechanical Gong Bell, Retard Chamber, &amp; Pressure Switch), Without Pressure Gauges UL/FM Approved, Model LF-ACV-FF</t>
  </si>
  <si>
    <t>LIFECO-UK Wet  Alarm Check Valve, 300 psi Working Pressure, 10" Size, ANSI Standard 16.42 Class 150 Flanged x Flanged Connections, Basic Trim (Wet Trim, Mechanical Gong Bell, Retard Chamber, &amp; Pressure Switch), Without Pressure Gauges UL/FM Approved, Model LF-ACV-FF</t>
  </si>
  <si>
    <t>LIFECO-UK Wet  Alarm Check Valve, 300 psi Working Pressure, 12" Size, ANSI Standard 16.42 Class 150 Flanged x Flanged Connections, Basic Trim (Wet Trim, Mechanical Gong Bell, Retard Chamber, &amp; Pressure Switch), Without Pressure Gauges UL/FM Approved, Model LF-ACV-FF</t>
  </si>
  <si>
    <t>LIFECO-UK Wet  Alarm Check Valve, 300 psi Working Pressure, 2" Size, AWWA C606 Grooved x Grooved Connections, Basic Trim (Wet Trim, Mechanical Gong Bell, Retard Chamber, &amp; Pressure Switch), Without Pressure Gauges UL/FM Approved, Model LF-ACV-GG</t>
  </si>
  <si>
    <t>LIFECO-UK Wet  Alarm Check Valve, 300 psi Working Pressure, 2.5" Size, AWWA C606 Grooved x Grooved Connections, Basic Trim (Wet Trim, Mechanical Gong Bell, Retard Chamber, &amp; Pressure Switch), Without Pressure Gauges UL/FM Approved, Model LF-ACV-GG</t>
  </si>
  <si>
    <t>LIFECO-UK Wet  Alarm Check Valve, 300 psi Working Pressure, 3" Size, AWWA C606 Grooved x Grooved Connections, Basic Trim (Wet Trim, Mechanical Gong Bell, Retard Chamber, &amp; Pressure Switch), Without Pressure Gauges UL/FM Approved, Model LF-ACV-GG</t>
  </si>
  <si>
    <t>LIFECO-UK Wet  Alarm Check Valve, 300 psi Working Pressure, 4" Size, AWWA C606 Grooved x Grooved Connections, Basic Trim (Wet Trim, Mechanical Gong Bell, Retard Chamber, &amp; Pressure Switch), Without Pressure Gauges UL/FM Approved, Model LF-ACV-GG</t>
  </si>
  <si>
    <t>LIFECO-UK Wet  Alarm Check Valve, 300 psi Working Pressure, 6" Size, AWWA C606 Grooved x Grooved Connections, Basic Trim (Wet Trim, Mechanical Gong Bell, Retard Chamber, &amp; Pressure Switch), Without Pressure Gauges UL/FM Approved, Model LF-ACV-GG</t>
  </si>
  <si>
    <t>LIFECO-UK Wet  Alarm Check Valve, 300 psi Working Pressure, 8" Size, AWWA C606 Grooved x Grooved Connections, Basic Trim (Wet Trim, Mechanical Gong Bell, Retard Chamber, &amp; Pressure Switch), Without Pressure Gauges UL/FM Approved, Model LF-ACV-GG</t>
  </si>
  <si>
    <t>LIFECO-UK Wet  Alarm Check Valve, 300 psi Working Pressure, 10" Size, AWWA C606 Grooved x Grooved Connections, Basic Trim (Wet Trim, Mechanical Gong Bell, Retard Chamber, &amp; Pressure Switch), Without Pressure Gauges UL/FM Approved, Model LF-ACV-GG</t>
  </si>
  <si>
    <t>LIFECO-UK Wet  Alarm Check Valve, 300 psi Working Pressure, 12" Size, AWWA C606 Grooved x Grooved Connections, Basic Trim (Wet Trim, Mechanical Gong Bell, Retard Chamber, &amp; Pressure Switch), Without Pressure Gauges UL/FM Approved, Model LF-ACV-GG</t>
  </si>
  <si>
    <t>4"  Deluge Valve 175psi, with standard Wet Pilot ( 1x Wet Trim, and 1x Mechanical Gong Bell), Without  Solenoid Valve, Pressure Gauge, &amp; pressure Switch), UL Listed, LIFECO-UK, Model LF-DV100A.</t>
  </si>
  <si>
    <t>6"  Deluge Valve 175psi,with standard Wet Pilot ( 1x Wet Trim, and 1x Mechanical Gong Bell), Without  Solenoid Valve, Pressure Gauge, &amp; pressure Switch), UL Listed, LIFECO-UK, Model LF-DV150A.</t>
  </si>
  <si>
    <t>Deluge Valve, 8" NB, 175psi, ANSI B 16.5 Flange connection, For Vertical inlet to Horizontal outlet mounting, cast Iron material, with all standard accessories:  (1x Wet Trim, 1x Mechanical Gong Bell, &amp; 1x pressure Switch), without Solenoid Valve, &amp; Pressure Gauge, UL listed,  LIFECO-UK, MODEL A.</t>
  </si>
  <si>
    <t>Deluge Valve, 6" NB, 175psi, ANSI B 16.5 Flange connection, For Vertical inlet to Horizontal outlet mounting, cast Iron material, with all standard accessories:  (1x Wet Trim, 1x Mechanical Gong Bell, &amp; 1x pressure Switch), without Solenoid Valve, &amp; Pressure Gauge, UL listed,  LIFECO-UK, MODEL A.</t>
  </si>
  <si>
    <t>Deluge Valve, 4" NB, 175psi, ANSI B 16.5 Flange connection, For Vertical inlet to Horizontal outlet mounting, cast Iron material, with all standard accessories: (1x Wet Trim, 1x Mechanical Gong Bell, &amp; 1x pressure Switch), without Solenoid Valve, &amp; Pressure Gauge, UL listed,  LIFECO-UK, MODEL A.</t>
  </si>
  <si>
    <t>Deluge Valve, 3" NB, 175psi, ANSI B 16.5 Flange connection, For Vertical inlet to Horizontal outlet mounting, cast Iron material, with all standard accessories:  (1x Wet Trim, 1x Mechanical Gong Bell, &amp; 1x pressure Switch), without Solenoid Valve, &amp; Pressure Gauge, UL listed,  LIFECO-UK, MODEL A.</t>
  </si>
  <si>
    <t>Deluge Valve, 2" NB, 175psi, ANSI B 16.5 Flange connection, For Vertical inlet to Horizontal outlet mounting, cast Iron material, with all standard accessories:  (1x Wet Trim, 1x Mechanical Gong Bell, &amp; 1x pressure Switch), without Solenoid Valve, &amp; Pressure Gauge, UL listed,  LIFECO-UK, MODEL A.</t>
  </si>
  <si>
    <t>Indicator Water Flow, Saddle Type, 8" (200mm), LIFECO-UK, FM Approved, Model LF-WFS-450</t>
  </si>
  <si>
    <t>+</t>
  </si>
  <si>
    <t>LIFECO-UK 1/2 " UL &amp; FM, Welded Black Painted Steel Pipe, ASTM A53 Grade B, SCH 10, 6 meter per piece.</t>
  </si>
  <si>
    <t>LIFECO-UK 3/4 " UL &amp; FM, Welded Black Painted Steel Pipe, ASTM A53 Grade B, SCH 10, 6 meter per piece.</t>
  </si>
  <si>
    <t>LIFECO-UK 1 " UL &amp; FM, Welded Black Painted Steel Pipe, ASTM A53 Grade B, SCH 10, 6 meter per piece.</t>
  </si>
  <si>
    <t>LIFECO-UK 1-1/4 " UL &amp; FM, Welded Black Painted Steel Pipe, ASTM A53 Grade B, SCH 10, 6 meter per piece.</t>
  </si>
  <si>
    <t>LIFECO-UK 1-1/2 " UL &amp; FM, Welded Black Painted Steel Pipe, ASTM A53 Grade B, SCH 10, 6 meter per piece.</t>
  </si>
  <si>
    <t>LIFECO-UK 2 " UL &amp; FM, Welded Black Painted Steel Pipe, ASTM A53 Grade B, SCH 10, 6 meter per piece.</t>
  </si>
  <si>
    <t>LIFECO-UK 2-1/2 " UL &amp; FM, Welded Black Painted Steel Pipe, ASTM A53 Grade B, SCH 10, 6 meter per piece.</t>
  </si>
  <si>
    <t>LIFECO-UK 3 " UL &amp; FM, Welded Black Painted Steel Pipe, ASTM A53 Grade B, SCH 10, 6 meter per piece.</t>
  </si>
  <si>
    <t>LIFECO-UK 4 " UL &amp; FM, Welded Black Painted Steel Pipe, ASTM A53 Grade B, SCH 10, 6 meter per piece.</t>
  </si>
  <si>
    <t>LIFECO-UK 5 " UL &amp; FM, Welded Black Painted Steel Pipe, ASTM A53 Grade B, SCH 10, 6 meter per piece.</t>
  </si>
  <si>
    <t>LIFECO-UK 6 " UL &amp; FM, Welded Black Painted Steel Pipe, ASTM A53 Grade B, SCH 10, 6 meter per piece.</t>
  </si>
  <si>
    <t>LIFECO-UK 8 " UL &amp; FM, Welded Black Painted Steel Pipe, ASTM A53 Grade B, SCH 10, 6 meter per piece.</t>
  </si>
  <si>
    <t>LIFECO-UK 10 ", Welded Black Painted Steel Pipe, ASTM A53 Grade B, SCH 10, 6 meter per piece.</t>
  </si>
  <si>
    <t>LIFECO-UK 12 " , Welded Black Painted Steel Pipe, ASTM A53 Grade B, SCH 10, 6 meter per piece.</t>
  </si>
  <si>
    <t>LIFECO-UK 14 ", Welded Black Painted Steel Pipe, ASTM A53 Grade B, SCH 10, 6 meter per piece.</t>
  </si>
  <si>
    <t>LIFECO-UK 16 ", Welded Black Painted Steel Pipe, ASTM A53 Grade B, SCH 10, 6 meter per piece.</t>
  </si>
  <si>
    <t>LIFECO-UK 18 ", Welded Black Painted Steel Pipe, ASTM A53 Grade B, SCH 10, 6 meter per piece.</t>
  </si>
  <si>
    <t>LIFECO-UK 20 ", Welded Black Painted Steel Pipe, ASTM A53 Grade B, SCH 10, 6 meter per piece.</t>
  </si>
  <si>
    <t>LIFECO-UK 24 ", Welded Black Painted Steel Pipe, ASTM A53 Grade B, SCH 10, 6 meter per piece.</t>
  </si>
  <si>
    <t>LIFECO-UK, PHOTO ELECTRIC SMOKE SENSOR, BONE PC, UL Listed, Model LF-ALO</t>
  </si>
  <si>
    <t>LIFECO-UK, MULTI CRITERIA SENSOR, UL Listed, LIFECO-UK, Model LF-ACE-V</t>
  </si>
  <si>
    <t>4" ANALOG SENSOR BASE, BONE PC, UL Listed, LIFECO-UK, Model LE-YBN-NSA47</t>
  </si>
  <si>
    <t>6" ANALOG SENSOR BASE, BONE PC, UL Listed, LIFECO-UK, Model LE-HSB-NSA67</t>
  </si>
  <si>
    <t>ANALOG SOUNDER BASE (AUX POWER), UL Listed, LIFECO-UK, Model LE-ASB7</t>
  </si>
  <si>
    <t>Hochiki</t>
  </si>
  <si>
    <t>FAST RESPONSE CONTACT MODULE, UL Listed, Model DCP-FRCME-P</t>
  </si>
  <si>
    <t>LIFECO-UK, DUCT DETECTOR WITH PHOTO ELECTRIC SMOKE SENSOR, UL Listed, Model LF-DH-100-A</t>
  </si>
  <si>
    <t>LIFECO-UK,CONVENTIONAL PHOTO DUCT DETECTOR, UL Listed, Model LF-DH-100-P</t>
  </si>
  <si>
    <t>LIFECO-UK, CONVENTIONAL PHOTOELECTRIC SMOKE DETECTOR, UL Listed, Model LE-SOE-24V</t>
  </si>
  <si>
    <t>LIFECO-UK, CONVENTIONAL MULTI HEAT AND PHOTOELECTRIC SMOKE DETECTOR, UL Listed, Model LE-SOE-24H</t>
  </si>
  <si>
    <t>HAND-HELD PROGRAMMER, Model: AP7</t>
  </si>
  <si>
    <t>short circuit isolator base, Model: LF-SCI-B47</t>
  </si>
  <si>
    <t>SHORT CIRCUIT ISOLATOR BASE, BONE, Model: LF-SCI-B67</t>
  </si>
  <si>
    <t>Analog Low Frequency Sounder Base, Model: ASBL-7</t>
  </si>
  <si>
    <t>LIFECO-UK Pre-Piped  Foam Bladder Tank With Foam Proportioner, Vertical Mounting, UL Listed, 12 Bar Working Pressure, 36 Gallon Tank Size, 2.5" Carbon Steel Body and Stainless Steel Water Side Piping, Model LF-WSRCX</t>
  </si>
  <si>
    <t>Extinguisher, Portable 1 kg ABC Powder, 8A&amp;34B, BSI KM Approved, LIFECO-UK, Model LF-PDP-1</t>
  </si>
  <si>
    <t>Extinguisher, Portable 2 kg ABC Powder, 13A&amp;70B, BSI KM Approved, LIFECO-UK, Model LF-PDP-2</t>
  </si>
  <si>
    <t>Extinguisher, Portable 4 kg ABC Powder, 21A&amp;113B, BSI KM Approved, LIFECO-UK, Model LF-PDP-4</t>
  </si>
  <si>
    <t>Extinguisher, Portable 6 kg ABC Powder, 34A&amp;183B, BSI KM Approved, LIFECO-UK, Model LF-PDP-6</t>
  </si>
  <si>
    <t>Extinguisher, Portable 9 kg ABC Powder, 43A&amp;233B, BSI KM Approved, LIFECO-UK, Model LF-PDP-9</t>
  </si>
  <si>
    <t>Extinguisher, Portable 12 kg ABC Powder, 55A&amp;233B, BSI KM Approved, LIFECO-UK, Model LF-PDP-12</t>
  </si>
  <si>
    <t>Extinguisher, Portable 2 Ltr Water + Additive, 13A, 34B, &amp; 25F BSI KM Approved, LIFECO-UK, Model  LF-PW-2</t>
  </si>
  <si>
    <t>Extinguisher, Portable 6 Ltr Water + Additive, 34A, 113B, &amp; 75F BSI KM Approved, LIFECO-UK, Model  LF-PW-6</t>
  </si>
  <si>
    <t>Extinguisher, Portable 9 Ltr Water + Additive, 55A, 183B, &amp; 75F BSI KM Approved, LIFECO-UK, Model  LF-PW-9</t>
  </si>
  <si>
    <t>Extinguisher, Portable 2 Ltr 3% AFFF Foam, 5A&amp;34B, BSI KM Approved, LIFECO-UK, Model LF-PF-2</t>
  </si>
  <si>
    <t>Extinguisher, Portable 6 Ltr 3% AFFF Foam, 13A, BSI KM Approved, LIFECO-UK, Model LF-PF-6</t>
  </si>
  <si>
    <t>Extinguisher, Portable 9 Ltr 3% AFFF Foam, 21A, BSI KM Approved, LIFECO-UK, Model LF-PF-9</t>
  </si>
  <si>
    <t>Extinguisher, Portable 2 kg CO2, 34B, BSI KM Approved, LIFECO-UK, Model LF-CO-2</t>
  </si>
  <si>
    <t>Extinguisher, Portable 5 kg CO2, 89B, BSI KM Approved, LIFECO-UK, Model LF-CO-5</t>
  </si>
  <si>
    <t>Ext. Portable KM Dry Powder Type</t>
  </si>
  <si>
    <t>Ext. Portable KM Foam Type</t>
  </si>
  <si>
    <t>Ext. Portable KM Wet Chemical Type</t>
  </si>
  <si>
    <t>Ext. Portable KM Water Type</t>
  </si>
  <si>
    <t>Ext. Portable KM CO2 Type</t>
  </si>
  <si>
    <t>Ext. Portable KM Aqua Spray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</si>
</sst>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_-&quot;AED&quot;* #,##0.00_-;\-&quot;AED&quot;* #,##0.00_-;_-&quot;AED&quot;* &quot;-&quot;??_-;_-@_-"/>
    <numFmt numFmtId="165" formatCode="_-* #,##0.00_-;\-* #,##0.00_-;_-* &quot;-&quot;??_-;_-@_-"/>
    <numFmt numFmtId="166" formatCode="&quot;AED&quot;#,##0.00_);[Red]\(&quot;AED&quot;#,##0.00\)"/>
    <numFmt numFmtId="167" formatCode="_(&quot;AED&quot;* #,##0.00_);_(&quot;AED&quot;* \(#,##0.00\);_(&quot;AED&quot;* &quot;-&quot;??_);_(@_)"/>
    <numFmt numFmtId="168" formatCode="_(* #,##0_);_(* \(#,##0\);_(* &quot;-&quot;??_);_(@_)"/>
    <numFmt numFmtId="169" formatCode="[$AED]\ #,##0"/>
    <numFmt numFmtId="170" formatCode="_([$USD]\ * #,##0.00_);_([$USD]\ * \(#,##0.00\);_([$USD]\ * &quot;-&quot;??_);_(@_)"/>
    <numFmt numFmtId="171" formatCode="[$AED]\ #,##0_);[Red]\([$AED]\ #,##0\)"/>
    <numFmt numFmtId="172" formatCode="_([$USD]\ * #,##0.000_);_([$USD]\ * \(#,##0.000\);_([$USD]\ * &quot;-&quot;??_);_(@_)"/>
    <numFmt numFmtId="173" formatCode="_([$AED]\ * #,##0.00_);_([$AED]\ * \(#,##0.00\);_([$AED]\ * &quot;-&quot;??_);_(@_)"/>
    <numFmt numFmtId="174" formatCode="0.0"/>
    <numFmt numFmtId="175" formatCode="_-[$USD]\ * #,##0.00_-;\-[$USD]\ * #,##0.00_-;_-[$USD]\ * &quot;-&quot;??_-;_-@_-"/>
    <numFmt numFmtId="176" formatCode="_-[$AED-4C09]* #,##0.00_-;\-[$AED-4C09]* #,##0.00_-;_-[$AED-4C09]* &quot;-&quot;??_-;_-@_-"/>
    <numFmt numFmtId="177" formatCode="000000000000"/>
  </numFmts>
  <fonts count="120">
    <font>
      <sz val="8"/>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8"/>
      <name val="Arial"/>
      <family val="2"/>
    </font>
    <font>
      <sz val="11"/>
      <color indexed="8"/>
      <name val="Calibri"/>
      <family val="2"/>
    </font>
    <font>
      <sz val="10"/>
      <name val="Arial"/>
      <family val="2"/>
    </font>
    <font>
      <sz val="8"/>
      <name val="Arial"/>
      <family val="2"/>
    </font>
    <font>
      <sz val="10"/>
      <name val="Arial"/>
      <family val="2"/>
    </font>
    <font>
      <u/>
      <sz val="11"/>
      <color indexed="12"/>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b/>
      <sz val="11"/>
      <name val="Calibri"/>
      <family val="2"/>
      <scheme val="minor"/>
    </font>
    <font>
      <sz val="11"/>
      <name val="Calibri"/>
      <family val="2"/>
      <scheme val="minor"/>
    </font>
    <font>
      <sz val="11"/>
      <color indexed="10"/>
      <name val="Calibri"/>
      <family val="2"/>
      <scheme val="minor"/>
    </font>
    <font>
      <sz val="11"/>
      <color indexed="8"/>
      <name val="Calibri"/>
      <family val="2"/>
      <scheme val="minor"/>
    </font>
    <font>
      <sz val="11"/>
      <color rgb="FF000000"/>
      <name val="Calibri"/>
      <family val="2"/>
      <scheme val="minor"/>
    </font>
    <font>
      <b/>
      <sz val="11"/>
      <color rgb="FF000000"/>
      <name val="Calibri"/>
      <family val="2"/>
      <scheme val="minor"/>
    </font>
    <font>
      <sz val="11"/>
      <color rgb="FFFFFFFF"/>
      <name val="Calibri"/>
      <family val="2"/>
      <scheme val="minor"/>
    </font>
    <font>
      <sz val="11"/>
      <color theme="1"/>
      <name val="Calibri (Body)"/>
    </font>
    <font>
      <sz val="11"/>
      <color rgb="FF000000"/>
      <name val="Calibri"/>
      <family val="2"/>
    </font>
    <font>
      <sz val="11"/>
      <name val="Arial"/>
      <family val="2"/>
    </font>
    <font>
      <sz val="10"/>
      <color rgb="FF000000"/>
      <name val="Times New Roman"/>
      <family val="1"/>
    </font>
    <font>
      <sz val="11"/>
      <name val="Calibri"/>
      <family val="2"/>
    </font>
    <font>
      <b/>
      <sz val="11"/>
      <name val="Calibri"/>
      <family val="2"/>
    </font>
    <font>
      <sz val="9"/>
      <name val="Arial"/>
      <family val="2"/>
    </font>
    <font>
      <sz val="11"/>
      <color theme="1"/>
      <name val="Calibri"/>
      <family val="2"/>
    </font>
    <font>
      <b/>
      <sz val="12"/>
      <color rgb="FF000000"/>
      <name val="Calibri"/>
      <family val="2"/>
    </font>
    <font>
      <b/>
      <sz val="11"/>
      <name val="Arial"/>
      <family val="2"/>
    </font>
    <font>
      <sz val="11"/>
      <name val="Calibri (Body)"/>
    </font>
    <font>
      <b/>
      <sz val="14"/>
      <color theme="1"/>
      <name val="Calibri"/>
      <family val="2"/>
      <scheme val="minor"/>
    </font>
    <font>
      <b/>
      <sz val="9"/>
      <name val="Arial"/>
      <family val="2"/>
    </font>
    <font>
      <b/>
      <sz val="11"/>
      <color theme="1"/>
      <name val="Calibri"/>
      <family val="2"/>
    </font>
    <font>
      <sz val="12"/>
      <name val="Calibri"/>
      <family val="2"/>
      <scheme val="minor"/>
    </font>
    <font>
      <sz val="8"/>
      <name val="Arial"/>
      <family val="2"/>
    </font>
    <font>
      <b/>
      <sz val="12"/>
      <name val="Arial"/>
      <family val="2"/>
    </font>
    <font>
      <sz val="14"/>
      <color theme="1"/>
      <name val="Calibri"/>
      <family val="2"/>
      <scheme val="minor"/>
    </font>
    <font>
      <b/>
      <sz val="12"/>
      <color theme="1"/>
      <name val="Cambria"/>
      <family val="2"/>
    </font>
    <font>
      <b/>
      <sz val="11"/>
      <name val="Calibri (Body)"/>
    </font>
    <font>
      <b/>
      <sz val="15"/>
      <color theme="3"/>
      <name val="Calibri"/>
      <family val="2"/>
      <scheme val="minor"/>
    </font>
    <font>
      <b/>
      <sz val="13"/>
      <color theme="3"/>
      <name val="Calibri"/>
      <family val="2"/>
      <scheme val="minor"/>
    </font>
    <font>
      <b/>
      <sz val="18"/>
      <color theme="3"/>
      <name val="Cambria"/>
      <family val="2"/>
    </font>
    <font>
      <b/>
      <sz val="14"/>
      <color rgb="FF000000"/>
      <name val="Calibri"/>
      <family val="2"/>
    </font>
    <font>
      <sz val="12"/>
      <name val="Calibri"/>
      <family val="2"/>
    </font>
    <font>
      <sz val="14"/>
      <color rgb="FF000000"/>
      <name val="Calibri"/>
      <family val="2"/>
    </font>
    <font>
      <b/>
      <sz val="11"/>
      <color rgb="FF000000"/>
      <name val="Calibri"/>
      <family val="2"/>
    </font>
    <font>
      <sz val="8"/>
      <name val="Arial"/>
      <family val="2"/>
    </font>
    <font>
      <sz val="9"/>
      <name val="宋体"/>
      <charset val="134"/>
    </font>
    <font>
      <sz val="11"/>
      <color theme="1"/>
      <name val="Calibri "/>
    </font>
    <font>
      <sz val="11"/>
      <color rgb="FF000000"/>
      <name val="Calibri "/>
    </font>
    <font>
      <b/>
      <sz val="11"/>
      <color theme="1"/>
      <name val="Calibri "/>
    </font>
    <font>
      <sz val="11"/>
      <name val="Calibri "/>
    </font>
    <font>
      <sz val="10"/>
      <color rgb="FF000000"/>
      <name val="Arial"/>
      <family val="2"/>
    </font>
    <font>
      <sz val="9"/>
      <color indexed="81"/>
      <name val="Tahoma"/>
      <family val="2"/>
    </font>
    <font>
      <b/>
      <sz val="9"/>
      <color indexed="81"/>
      <name val="Tahoma"/>
      <family val="2"/>
    </font>
    <font>
      <b/>
      <sz val="10"/>
      <color rgb="FF000000"/>
      <name val="Arial"/>
      <family val="2"/>
    </font>
    <font>
      <sz val="9"/>
      <color theme="1"/>
      <name val="Calibri"/>
      <family val="2"/>
      <scheme val="minor"/>
    </font>
    <font>
      <sz val="9"/>
      <color rgb="FF000000"/>
      <name val="Arial MT"/>
      <family val="2"/>
    </font>
    <font>
      <sz val="9"/>
      <name val="Arial MT"/>
    </font>
    <font>
      <sz val="9"/>
      <name val="Arial MT"/>
      <family val="2"/>
    </font>
    <font>
      <sz val="11"/>
      <color rgb="FFFF0000"/>
      <name val="Arial"/>
      <family val="2"/>
    </font>
    <font>
      <sz val="11"/>
      <color indexed="81"/>
      <name val="Tahoma"/>
      <family val="2"/>
    </font>
    <font>
      <sz val="9"/>
      <color rgb="FFFF0000"/>
      <name val="Arial MT"/>
      <family val="2"/>
    </font>
    <font>
      <b/>
      <sz val="11"/>
      <color theme="1"/>
      <name val="Calibri (Body)"/>
    </font>
  </fonts>
  <fills count="5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9"/>
        <bgColor indexed="64"/>
      </patternFill>
    </fill>
    <fill>
      <patternFill patternType="solid">
        <fgColor indexed="47"/>
        <bgColor indexed="64"/>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rgb="FFFFCC9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34998626667073579"/>
        <bgColor indexed="65"/>
      </patternFill>
    </fill>
    <fill>
      <patternFill patternType="solid">
        <fgColor rgb="FFFFCC99"/>
        <bgColor rgb="FF000000"/>
      </patternFill>
    </fill>
    <fill>
      <patternFill patternType="solid">
        <fgColor rgb="FFFABF8F"/>
        <bgColor rgb="FF000000"/>
      </patternFill>
    </fill>
    <fill>
      <patternFill patternType="solid">
        <fgColor rgb="FFA6A6A6"/>
        <bgColor rgb="FFFFFFFF"/>
      </patternFill>
    </fill>
    <fill>
      <patternFill patternType="solid">
        <fgColor rgb="FFFFFFFF"/>
        <bgColor rgb="FF000000"/>
      </patternFill>
    </fill>
    <fill>
      <patternFill patternType="solid">
        <fgColor rgb="FFFFFF00"/>
        <bgColor rgb="FF000000"/>
      </patternFill>
    </fill>
    <fill>
      <patternFill patternType="solid">
        <fgColor rgb="FF00B050"/>
        <bgColor indexed="64"/>
      </patternFill>
    </fill>
    <fill>
      <patternFill patternType="solid">
        <fgColor rgb="FFFFCC9A"/>
      </patternFill>
    </fill>
    <fill>
      <patternFill patternType="solid">
        <fgColor theme="3"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7" tint="0.7999816888943144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bottom style="thin">
        <color indexed="64"/>
      </bottom>
      <diagonal/>
    </border>
    <border>
      <left style="thin">
        <color theme="1"/>
      </left>
      <right style="thin">
        <color indexed="64"/>
      </right>
      <top style="thin">
        <color theme="1"/>
      </top>
      <bottom style="thin">
        <color theme="1"/>
      </bottom>
      <diagonal/>
    </border>
    <border>
      <left/>
      <right style="thin">
        <color indexed="64"/>
      </right>
      <top/>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style="thin">
        <color indexed="64"/>
      </left>
      <right style="thin">
        <color theme="1"/>
      </right>
      <top style="thin">
        <color theme="1"/>
      </top>
      <bottom style="thin">
        <color theme="1"/>
      </bottom>
      <diagonal/>
    </border>
    <border>
      <left style="thin">
        <color indexed="64"/>
      </left>
      <right style="thin">
        <color theme="1"/>
      </right>
      <top style="thin">
        <color theme="1"/>
      </top>
      <bottom style="thin">
        <color indexed="64"/>
      </bottom>
      <diagonal/>
    </border>
    <border>
      <left/>
      <right style="thin">
        <color indexed="64"/>
      </right>
      <top/>
      <bottom style="thin">
        <color indexed="64"/>
      </bottom>
      <diagonal/>
    </border>
    <border>
      <left/>
      <right style="thin">
        <color theme="1"/>
      </right>
      <top style="thin">
        <color theme="1"/>
      </top>
      <bottom style="thin">
        <color indexed="64"/>
      </bottom>
      <diagonal/>
    </border>
    <border>
      <left style="thin">
        <color theme="1"/>
      </left>
      <right style="thin">
        <color indexed="64"/>
      </right>
      <top/>
      <bottom style="thin">
        <color theme="1"/>
      </bottom>
      <diagonal/>
    </border>
    <border>
      <left style="thin">
        <color indexed="64"/>
      </left>
      <right style="thin">
        <color indexed="64"/>
      </right>
      <top/>
      <bottom/>
      <diagonal/>
    </border>
    <border>
      <left style="thin">
        <color theme="1"/>
      </left>
      <right style="thin">
        <color indexed="64"/>
      </right>
      <top style="thin">
        <color theme="1"/>
      </top>
      <bottom/>
      <diagonal/>
    </border>
    <border>
      <left style="thin">
        <color theme="1"/>
      </left>
      <right style="thin">
        <color theme="1"/>
      </right>
      <top/>
      <bottom style="thin">
        <color indexed="64"/>
      </bottom>
      <diagonal/>
    </border>
    <border>
      <left style="thin">
        <color indexed="64"/>
      </left>
      <right style="thin">
        <color theme="1"/>
      </right>
      <top style="thin">
        <color theme="1"/>
      </top>
      <bottom/>
      <diagonal/>
    </border>
    <border>
      <left style="thin">
        <color indexed="64"/>
      </left>
      <right style="thin">
        <color theme="1"/>
      </right>
      <top/>
      <bottom style="thin">
        <color theme="1"/>
      </bottom>
      <diagonal/>
    </border>
    <border>
      <left style="thin">
        <color indexed="64"/>
      </left>
      <right style="thin">
        <color theme="1"/>
      </right>
      <top/>
      <bottom style="thin">
        <color indexed="64"/>
      </bottom>
      <diagonal/>
    </border>
    <border>
      <left style="thin">
        <color indexed="64"/>
      </left>
      <right style="thin">
        <color theme="1"/>
      </right>
      <top style="thin">
        <color indexed="64"/>
      </top>
      <bottom style="thin">
        <color theme="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02">
    <xf numFmtId="0" fontId="0" fillId="0" borderId="0"/>
    <xf numFmtId="0" fontId="54" fillId="2" borderId="0" applyNumberFormat="0" applyBorder="0" applyAlignment="0" applyProtection="0"/>
    <xf numFmtId="0" fontId="54" fillId="3" borderId="0" applyNumberFormat="0" applyBorder="0" applyAlignment="0" applyProtection="0"/>
    <xf numFmtId="0" fontId="54" fillId="4" borderId="0" applyNumberFormat="0" applyBorder="0" applyAlignment="0" applyProtection="0"/>
    <xf numFmtId="0" fontId="54" fillId="5" borderId="0" applyNumberFormat="0" applyBorder="0" applyAlignment="0" applyProtection="0"/>
    <xf numFmtId="0" fontId="54" fillId="11" borderId="0" applyNumberFormat="0" applyBorder="0" applyAlignment="0" applyProtection="0"/>
    <xf numFmtId="0" fontId="54" fillId="12"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6"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7" borderId="0" applyNumberFormat="0" applyBorder="0" applyAlignment="0" applyProtection="0"/>
    <xf numFmtId="0" fontId="55" fillId="18" borderId="0" applyNumberFormat="0" applyBorder="0" applyAlignment="0" applyProtection="0"/>
    <xf numFmtId="0" fontId="55" fillId="19" borderId="0" applyNumberFormat="0" applyBorder="0" applyAlignment="0" applyProtection="0"/>
    <xf numFmtId="0" fontId="55" fillId="6" borderId="0" applyNumberFormat="0" applyBorder="0" applyAlignment="0" applyProtection="0"/>
    <xf numFmtId="0" fontId="55" fillId="7" borderId="0" applyNumberFormat="0" applyBorder="0" applyAlignment="0" applyProtection="0"/>
    <xf numFmtId="0" fontId="55" fillId="20" borderId="0" applyNumberFormat="0" applyBorder="0" applyAlignment="0" applyProtection="0"/>
    <xf numFmtId="0" fontId="55" fillId="8" borderId="0" applyNumberFormat="0" applyBorder="0" applyAlignment="0" applyProtection="0"/>
    <xf numFmtId="0" fontId="55" fillId="21" borderId="0" applyNumberFormat="0" applyBorder="0" applyAlignment="0" applyProtection="0"/>
    <xf numFmtId="0" fontId="55" fillId="22"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55" fillId="25" borderId="0" applyNumberFormat="0" applyBorder="0" applyAlignment="0" applyProtection="0"/>
    <xf numFmtId="0" fontId="55" fillId="26" borderId="0" applyNumberFormat="0" applyBorder="0" applyAlignment="0" applyProtection="0"/>
    <xf numFmtId="0" fontId="56" fillId="27" borderId="0" applyNumberFormat="0" applyBorder="0" applyAlignment="0" applyProtection="0"/>
    <xf numFmtId="0" fontId="57" fillId="28" borderId="9" applyNumberFormat="0" applyAlignment="0" applyProtection="0"/>
    <xf numFmtId="0" fontId="58" fillId="29" borderId="10" applyNumberFormat="0" applyAlignment="0" applyProtection="0"/>
    <xf numFmtId="43" fontId="47" fillId="0" borderId="0" applyFont="0" applyFill="0" applyBorder="0" applyAlignment="0" applyProtection="0"/>
    <xf numFmtId="44" fontId="48" fillId="0" borderId="0" applyFont="0" applyFill="0" applyBorder="0" applyAlignment="0" applyProtection="0"/>
    <xf numFmtId="44" fontId="47" fillId="0" borderId="0" applyFont="0" applyFill="0" applyBorder="0" applyAlignment="0" applyProtection="0"/>
    <xf numFmtId="0" fontId="59" fillId="0" borderId="0" applyNumberFormat="0" applyFill="0" applyBorder="0" applyAlignment="0" applyProtection="0"/>
    <xf numFmtId="0" fontId="60" fillId="30" borderId="0" applyNumberFormat="0" applyBorder="0" applyAlignment="0" applyProtection="0"/>
    <xf numFmtId="0" fontId="86" fillId="0" borderId="0" applyNumberFormat="0" applyFill="0" applyProtection="0"/>
    <xf numFmtId="0" fontId="46" fillId="41" borderId="0" applyNumberFormat="0" applyAlignment="0" applyProtection="0"/>
    <xf numFmtId="0" fontId="46" fillId="0" borderId="1" applyNumberFormat="0" applyFill="0" applyProtection="0"/>
    <xf numFmtId="0" fontId="61" fillId="0" borderId="0" applyNumberFormat="0" applyFill="0" applyBorder="0" applyAlignment="0" applyProtection="0"/>
    <xf numFmtId="0" fontId="53" fillId="0" borderId="0" applyNumberFormat="0" applyFill="0" applyBorder="0" applyAlignment="0" applyProtection="0"/>
    <xf numFmtId="0" fontId="62" fillId="31" borderId="9" applyNumberFormat="0" applyAlignment="0" applyProtection="0"/>
    <xf numFmtId="0" fontId="63" fillId="0" borderId="11" applyNumberFormat="0" applyFill="0" applyAlignment="0" applyProtection="0"/>
    <xf numFmtId="0" fontId="64" fillId="32" borderId="0" applyNumberFormat="0" applyBorder="0" applyAlignment="0" applyProtection="0"/>
    <xf numFmtId="0" fontId="54" fillId="0" borderId="0"/>
    <xf numFmtId="0" fontId="47" fillId="0" borderId="0"/>
    <xf numFmtId="0" fontId="47" fillId="0" borderId="0"/>
    <xf numFmtId="0" fontId="47" fillId="0" borderId="0"/>
    <xf numFmtId="0" fontId="54" fillId="0" borderId="0"/>
    <xf numFmtId="0" fontId="47" fillId="0" borderId="0"/>
    <xf numFmtId="0" fontId="47" fillId="0" borderId="0"/>
    <xf numFmtId="0" fontId="47" fillId="0" borderId="0"/>
    <xf numFmtId="0" fontId="50" fillId="0" borderId="0"/>
    <xf numFmtId="0" fontId="52" fillId="0" borderId="0"/>
    <xf numFmtId="0" fontId="49" fillId="33" borderId="12" applyNumberFormat="0" applyFont="0" applyAlignment="0" applyProtection="0"/>
    <xf numFmtId="0" fontId="65" fillId="28" borderId="13" applyNumberFormat="0" applyAlignment="0" applyProtection="0"/>
    <xf numFmtId="9" fontId="47" fillId="0" borderId="0" applyFont="0" applyFill="0" applyBorder="0" applyAlignment="0" applyProtection="0"/>
    <xf numFmtId="0" fontId="93" fillId="0" borderId="0" applyNumberFormat="0" applyFill="0" applyBorder="0" applyAlignment="0" applyProtection="0"/>
    <xf numFmtId="0" fontId="66" fillId="0" borderId="14" applyNumberFormat="0" applyFill="0" applyAlignment="0" applyProtection="0"/>
    <xf numFmtId="0" fontId="67" fillId="0" borderId="0" applyNumberFormat="0" applyFill="0" applyBorder="0" applyAlignment="0" applyProtection="0"/>
    <xf numFmtId="0" fontId="78" fillId="0" borderId="0"/>
    <xf numFmtId="0" fontId="50" fillId="0" borderId="0"/>
    <xf numFmtId="0" fontId="50" fillId="0" borderId="0"/>
    <xf numFmtId="43" fontId="46" fillId="0" borderId="0" applyFont="0" applyFill="0" applyBorder="0" applyAlignment="0" applyProtection="0"/>
    <xf numFmtId="0" fontId="46" fillId="0" borderId="0"/>
    <xf numFmtId="43" fontId="90" fillId="0" borderId="0" applyFont="0" applyFill="0" applyBorder="0" applyAlignment="0" applyProtection="0"/>
    <xf numFmtId="0" fontId="42" fillId="2" borderId="0" applyNumberFormat="0" applyBorder="0" applyAlignment="0" applyProtection="0"/>
    <xf numFmtId="0" fontId="42" fillId="3" borderId="0" applyNumberFormat="0" applyBorder="0" applyAlignment="0" applyProtection="0"/>
    <xf numFmtId="0" fontId="42" fillId="4" borderId="0" applyNumberFormat="0" applyBorder="0" applyAlignment="0" applyProtection="0"/>
    <xf numFmtId="0" fontId="42" fillId="5" borderId="0" applyNumberFormat="0" applyBorder="0" applyAlignment="0" applyProtection="0"/>
    <xf numFmtId="0" fontId="42" fillId="11"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42" fillId="14" borderId="0" applyNumberFormat="0" applyBorder="0" applyAlignment="0" applyProtection="0"/>
    <xf numFmtId="0" fontId="42" fillId="6"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43" fontId="47" fillId="0" borderId="0" applyFont="0" applyFill="0" applyBorder="0" applyAlignment="0" applyProtection="0"/>
    <xf numFmtId="0" fontId="95" fillId="0" borderId="36" applyNumberFormat="0" applyFill="0" applyAlignment="0" applyProtection="0"/>
    <xf numFmtId="0" fontId="96" fillId="0" borderId="37" applyNumberFormat="0" applyFill="0" applyAlignment="0" applyProtection="0"/>
    <xf numFmtId="0" fontId="61" fillId="0" borderId="38" applyNumberFormat="0" applyFill="0" applyAlignment="0" applyProtection="0"/>
    <xf numFmtId="0" fontId="42" fillId="0" borderId="0"/>
    <xf numFmtId="0" fontId="42" fillId="0" borderId="0"/>
    <xf numFmtId="0" fontId="97" fillId="0" borderId="0" applyNumberFormat="0" applyFill="0" applyBorder="0" applyAlignment="0" applyProtection="0"/>
    <xf numFmtId="0" fontId="39" fillId="2"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6" borderId="0" applyNumberFormat="0" applyBorder="0" applyAlignment="0" applyProtection="0"/>
    <xf numFmtId="0" fontId="39"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0" borderId="0"/>
    <xf numFmtId="0" fontId="39" fillId="0" borderId="0"/>
    <xf numFmtId="0" fontId="78" fillId="0" borderId="0"/>
    <xf numFmtId="165" fontId="102" fillId="0" borderId="0" applyFont="0" applyFill="0" applyBorder="0" applyAlignment="0" applyProtection="0"/>
    <xf numFmtId="0" fontId="103" fillId="0" borderId="0">
      <alignment vertical="center"/>
    </xf>
    <xf numFmtId="0" fontId="29" fillId="0" borderId="0"/>
    <xf numFmtId="0" fontId="13" fillId="41" borderId="0" applyNumberFormat="0" applyAlignment="0" applyProtection="0"/>
    <xf numFmtId="0" fontId="13" fillId="0" borderId="0"/>
  </cellStyleXfs>
  <cellXfs count="803">
    <xf numFmtId="0" fontId="0" fillId="0" borderId="0" xfId="0"/>
    <xf numFmtId="170" fontId="66" fillId="35" borderId="1" xfId="50" applyNumberFormat="1" applyFont="1" applyFill="1" applyBorder="1" applyAlignment="1">
      <alignment horizontal="center" vertical="center" wrapText="1"/>
    </xf>
    <xf numFmtId="2" fontId="69" fillId="0" borderId="1" xfId="0" applyNumberFormat="1" applyFont="1" applyBorder="1" applyAlignment="1">
      <alignment horizontal="left" vertical="center" wrapText="1"/>
    </xf>
    <xf numFmtId="0" fontId="69" fillId="0" borderId="1" xfId="0" applyFont="1" applyBorder="1" applyAlignment="1">
      <alignment horizontal="left" vertical="center" wrapText="1"/>
    </xf>
    <xf numFmtId="0" fontId="69" fillId="0" borderId="0" xfId="0" applyFont="1" applyAlignment="1">
      <alignment horizontal="left" vertical="center" wrapText="1"/>
    </xf>
    <xf numFmtId="0" fontId="69" fillId="34" borderId="0" xfId="0" applyFont="1" applyFill="1" applyAlignment="1">
      <alignment horizontal="left" vertical="center" wrapText="1"/>
    </xf>
    <xf numFmtId="0" fontId="69" fillId="0" borderId="0" xfId="0" applyFont="1" applyAlignment="1">
      <alignment vertical="center" wrapText="1"/>
    </xf>
    <xf numFmtId="0" fontId="69" fillId="0" borderId="1" xfId="0" applyFont="1" applyBorder="1" applyAlignment="1">
      <alignment horizontal="center" vertical="center" wrapText="1"/>
    </xf>
    <xf numFmtId="0" fontId="69" fillId="0" borderId="0" xfId="0" applyFont="1" applyAlignment="1">
      <alignment horizontal="center" vertical="center" wrapText="1"/>
    </xf>
    <xf numFmtId="167" fontId="69" fillId="0" borderId="1" xfId="0" applyNumberFormat="1" applyFont="1" applyBorder="1" applyAlignment="1">
      <alignment horizontal="center" vertical="center" wrapText="1"/>
    </xf>
    <xf numFmtId="0" fontId="68" fillId="0" borderId="0" xfId="0" applyFont="1" applyAlignment="1">
      <alignment horizontal="left" vertical="center" wrapText="1"/>
    </xf>
    <xf numFmtId="170" fontId="69" fillId="0" borderId="0" xfId="0" applyNumberFormat="1" applyFont="1" applyAlignment="1">
      <alignment horizontal="center" vertical="center" wrapText="1"/>
    </xf>
    <xf numFmtId="170" fontId="69" fillId="0" borderId="0" xfId="0" applyNumberFormat="1" applyFont="1" applyAlignment="1">
      <alignment vertical="center" wrapText="1"/>
    </xf>
    <xf numFmtId="0" fontId="69" fillId="0" borderId="1" xfId="0" applyFont="1" applyBorder="1" applyAlignment="1">
      <alignment horizontal="left" vertical="top" wrapText="1"/>
    </xf>
    <xf numFmtId="0" fontId="68" fillId="0" borderId="0" xfId="0" applyFont="1" applyAlignment="1">
      <alignment horizontal="center" vertical="center" wrapText="1"/>
    </xf>
    <xf numFmtId="0" fontId="69" fillId="0" borderId="0" xfId="0" applyFont="1"/>
    <xf numFmtId="0" fontId="69" fillId="0" borderId="0" xfId="0" applyFont="1" applyAlignment="1">
      <alignment horizontal="left" vertical="center"/>
    </xf>
    <xf numFmtId="0" fontId="69" fillId="0" borderId="0" xfId="0" applyFont="1" applyAlignment="1">
      <alignment vertical="center"/>
    </xf>
    <xf numFmtId="0" fontId="69" fillId="0" borderId="0" xfId="0" applyFont="1" applyAlignment="1">
      <alignment horizontal="left" vertical="top" wrapText="1"/>
    </xf>
    <xf numFmtId="2" fontId="69" fillId="0" borderId="15" xfId="42" applyNumberFormat="1" applyFont="1" applyBorder="1" applyAlignment="1">
      <alignment horizontal="left" vertical="center" wrapText="1"/>
    </xf>
    <xf numFmtId="0" fontId="69" fillId="0" borderId="0" xfId="47" applyFont="1" applyAlignment="1">
      <alignment horizontal="left" vertical="center" wrapText="1"/>
    </xf>
    <xf numFmtId="0" fontId="69" fillId="0" borderId="0" xfId="47" applyFont="1" applyAlignment="1">
      <alignment horizontal="center" vertical="center" wrapText="1"/>
    </xf>
    <xf numFmtId="170" fontId="69" fillId="35" borderId="16" xfId="0" applyNumberFormat="1" applyFont="1" applyFill="1" applyBorder="1" applyAlignment="1">
      <alignment horizontal="left" vertical="center" wrapText="1"/>
    </xf>
    <xf numFmtId="0" fontId="69" fillId="0" borderId="0" xfId="47" applyFont="1" applyAlignment="1">
      <alignment horizontal="left" vertical="top" wrapText="1"/>
    </xf>
    <xf numFmtId="0" fontId="69" fillId="0" borderId="15" xfId="0" applyFont="1" applyBorder="1" applyAlignment="1">
      <alignment vertical="center" wrapText="1"/>
    </xf>
    <xf numFmtId="0" fontId="69" fillId="0" borderId="0" xfId="0" applyFont="1" applyAlignment="1">
      <alignment horizontal="left" vertical="top"/>
    </xf>
    <xf numFmtId="0" fontId="72" fillId="0" borderId="1" xfId="0" applyFont="1" applyBorder="1" applyAlignment="1">
      <alignment horizontal="center" vertical="center" wrapText="1"/>
    </xf>
    <xf numFmtId="0" fontId="73" fillId="0" borderId="0" xfId="0" applyFont="1" applyAlignment="1">
      <alignment vertical="center"/>
    </xf>
    <xf numFmtId="0" fontId="74" fillId="0" borderId="0" xfId="0" applyFont="1" applyAlignment="1">
      <alignment vertical="center"/>
    </xf>
    <xf numFmtId="0" fontId="69" fillId="0" borderId="1" xfId="0" applyFont="1" applyBorder="1" applyAlignment="1">
      <alignment vertical="center" wrapText="1"/>
    </xf>
    <xf numFmtId="0" fontId="69" fillId="0" borderId="0" xfId="0" applyFont="1" applyAlignment="1">
      <alignment vertical="top" wrapText="1"/>
    </xf>
    <xf numFmtId="0" fontId="69" fillId="0" borderId="0" xfId="49" applyFont="1" applyAlignment="1">
      <alignment horizontal="left" vertical="center" wrapText="1"/>
    </xf>
    <xf numFmtId="0" fontId="70" fillId="0" borderId="0" xfId="0" applyFont="1" applyAlignment="1">
      <alignment horizontal="left" vertical="top" wrapText="1"/>
    </xf>
    <xf numFmtId="0" fontId="69" fillId="0" borderId="0" xfId="0" applyFont="1" applyAlignment="1">
      <alignment horizontal="center" vertical="top"/>
    </xf>
    <xf numFmtId="0" fontId="69" fillId="0" borderId="0" xfId="42" applyFont="1" applyAlignment="1">
      <alignment horizontal="left" vertical="top" wrapText="1"/>
    </xf>
    <xf numFmtId="2" fontId="69" fillId="0" borderId="1" xfId="42" applyNumberFormat="1" applyFont="1" applyBorder="1" applyAlignment="1">
      <alignment vertical="center" wrapText="1"/>
    </xf>
    <xf numFmtId="0" fontId="69" fillId="0" borderId="0" xfId="42" applyFont="1" applyAlignment="1">
      <alignment horizontal="left" vertical="center" wrapText="1"/>
    </xf>
    <xf numFmtId="1" fontId="69" fillId="34" borderId="1" xfId="42" applyNumberFormat="1" applyFont="1" applyFill="1" applyBorder="1" applyAlignment="1">
      <alignment horizontal="left" vertical="center" wrapText="1"/>
    </xf>
    <xf numFmtId="0" fontId="69" fillId="34" borderId="1" xfId="0" applyFont="1" applyFill="1" applyBorder="1" applyAlignment="1">
      <alignment horizontal="left" vertical="center" wrapText="1"/>
    </xf>
    <xf numFmtId="0" fontId="69" fillId="34" borderId="0" xfId="47" applyFont="1" applyFill="1" applyAlignment="1">
      <alignment horizontal="left" vertical="center" wrapText="1"/>
    </xf>
    <xf numFmtId="0" fontId="69" fillId="34" borderId="0" xfId="47" applyFont="1" applyFill="1" applyAlignment="1">
      <alignment horizontal="center" vertical="center" wrapText="1"/>
    </xf>
    <xf numFmtId="0" fontId="69" fillId="34" borderId="1" xfId="42" applyFont="1" applyFill="1" applyBorder="1" applyAlignment="1">
      <alignment horizontal="left" vertical="center" wrapText="1"/>
    </xf>
    <xf numFmtId="0" fontId="69" fillId="34" borderId="1" xfId="0" applyFont="1" applyFill="1" applyBorder="1" applyAlignment="1">
      <alignment horizontal="center" vertical="center" wrapText="1"/>
    </xf>
    <xf numFmtId="0" fontId="69" fillId="34" borderId="0" xfId="42" applyFont="1" applyFill="1"/>
    <xf numFmtId="0" fontId="69" fillId="34" borderId="0" xfId="42" applyFont="1" applyFill="1" applyAlignment="1">
      <alignment horizontal="center" vertical="center" wrapText="1"/>
    </xf>
    <xf numFmtId="0" fontId="69" fillId="34" borderId="0" xfId="42" applyFont="1" applyFill="1" applyAlignment="1">
      <alignment horizontal="left" vertical="top" wrapText="1"/>
    </xf>
    <xf numFmtId="0" fontId="69" fillId="0" borderId="0" xfId="42" applyFont="1"/>
    <xf numFmtId="0" fontId="69" fillId="34" borderId="0" xfId="42" applyFont="1" applyFill="1" applyAlignment="1">
      <alignment horizontal="left" vertical="center" wrapText="1"/>
    </xf>
    <xf numFmtId="0" fontId="69" fillId="34" borderId="0" xfId="42" applyFont="1" applyFill="1" applyAlignment="1">
      <alignment vertical="center" wrapText="1"/>
    </xf>
    <xf numFmtId="0" fontId="69" fillId="0" borderId="0" xfId="42" applyFont="1" applyAlignment="1">
      <alignment vertical="center" wrapText="1"/>
    </xf>
    <xf numFmtId="168" fontId="69" fillId="34" borderId="1" xfId="0" applyNumberFormat="1" applyFont="1" applyFill="1" applyBorder="1" applyAlignment="1">
      <alignment horizontal="center" vertical="center" wrapText="1"/>
    </xf>
    <xf numFmtId="0" fontId="69" fillId="0" borderId="0" xfId="0" applyFont="1" applyAlignment="1">
      <alignment horizontal="center"/>
    </xf>
    <xf numFmtId="0" fontId="69" fillId="34" borderId="0" xfId="0" applyFont="1" applyFill="1"/>
    <xf numFmtId="0" fontId="69" fillId="34" borderId="1" xfId="46" applyFont="1" applyFill="1" applyBorder="1" applyAlignment="1">
      <alignment horizontal="center" vertical="center" wrapText="1"/>
    </xf>
    <xf numFmtId="0" fontId="69" fillId="34" borderId="0" xfId="46" applyFont="1" applyFill="1" applyAlignment="1">
      <alignment horizontal="left" vertical="top" wrapText="1"/>
    </xf>
    <xf numFmtId="0" fontId="69" fillId="34" borderId="1" xfId="0" applyFont="1" applyFill="1" applyBorder="1" applyAlignment="1">
      <alignment vertical="center" wrapText="1"/>
    </xf>
    <xf numFmtId="0" fontId="69" fillId="34" borderId="0" xfId="0" applyFont="1" applyFill="1" applyAlignment="1">
      <alignment horizontal="center" vertical="center"/>
    </xf>
    <xf numFmtId="0" fontId="69" fillId="34" borderId="0" xfId="0" applyFont="1" applyFill="1" applyAlignment="1">
      <alignment vertical="center"/>
    </xf>
    <xf numFmtId="0" fontId="69" fillId="34" borderId="1" xfId="46" applyFont="1" applyFill="1" applyBorder="1" applyAlignment="1">
      <alignment horizontal="left" vertical="center" wrapText="1"/>
    </xf>
    <xf numFmtId="0" fontId="69" fillId="34" borderId="1" xfId="42" applyFont="1" applyFill="1" applyBorder="1" applyAlignment="1">
      <alignment horizontal="center" vertical="center" wrapText="1"/>
    </xf>
    <xf numFmtId="0" fontId="69" fillId="35" borderId="1" xfId="0" applyFont="1" applyFill="1" applyBorder="1" applyAlignment="1">
      <alignment vertical="center" wrapText="1"/>
    </xf>
    <xf numFmtId="1" fontId="69" fillId="0" borderId="1" xfId="42" applyNumberFormat="1" applyFont="1" applyBorder="1" applyAlignment="1">
      <alignment horizontal="left" vertical="center" wrapText="1"/>
    </xf>
    <xf numFmtId="0" fontId="68" fillId="0" borderId="1" xfId="0" applyFont="1" applyBorder="1" applyAlignment="1">
      <alignment vertical="center" wrapText="1"/>
    </xf>
    <xf numFmtId="0" fontId="66" fillId="0" borderId="1" xfId="0" applyFont="1" applyBorder="1" applyAlignment="1">
      <alignment vertical="center" wrapText="1"/>
    </xf>
    <xf numFmtId="0" fontId="68" fillId="0" borderId="1" xfId="0" applyFont="1" applyBorder="1" applyAlignment="1">
      <alignment horizontal="center" vertical="center" wrapText="1"/>
    </xf>
    <xf numFmtId="1" fontId="66" fillId="34" borderId="1" xfId="42" applyNumberFormat="1" applyFont="1" applyFill="1" applyBorder="1" applyAlignment="1">
      <alignment horizontal="left" vertical="center" wrapText="1"/>
    </xf>
    <xf numFmtId="0" fontId="68" fillId="34" borderId="1" xfId="0" applyFont="1" applyFill="1" applyBorder="1" applyAlignment="1">
      <alignment horizontal="left" vertical="center" wrapText="1"/>
    </xf>
    <xf numFmtId="0" fontId="47" fillId="0" borderId="0" xfId="42"/>
    <xf numFmtId="0" fontId="69" fillId="0" borderId="0" xfId="0" applyFont="1" applyAlignment="1">
      <alignment horizontal="center" vertical="center"/>
    </xf>
    <xf numFmtId="0" fontId="69" fillId="0" borderId="1" xfId="42" applyFont="1" applyBorder="1" applyAlignment="1">
      <alignment horizontal="center" vertical="center" wrapText="1"/>
    </xf>
    <xf numFmtId="0" fontId="69" fillId="0" borderId="0" xfId="42" applyFont="1" applyAlignment="1">
      <alignment horizontal="center" vertical="center" wrapText="1"/>
    </xf>
    <xf numFmtId="0" fontId="73" fillId="0" borderId="0" xfId="0" applyFont="1" applyAlignment="1">
      <alignment horizontal="center" vertical="center"/>
    </xf>
    <xf numFmtId="0" fontId="72" fillId="0" borderId="0" xfId="0" applyFont="1" applyAlignment="1">
      <alignment horizontal="center" vertical="center"/>
    </xf>
    <xf numFmtId="0" fontId="47" fillId="0" borderId="0" xfId="42" applyAlignment="1">
      <alignment horizontal="center" vertical="center"/>
    </xf>
    <xf numFmtId="170" fontId="66" fillId="35" borderId="5" xfId="48" applyNumberFormat="1" applyFont="1" applyFill="1" applyBorder="1" applyAlignment="1">
      <alignment horizontal="center" vertical="center" wrapText="1"/>
    </xf>
    <xf numFmtId="167" fontId="69" fillId="0" borderId="20" xfId="0" applyNumberFormat="1" applyFont="1" applyBorder="1" applyAlignment="1">
      <alignment vertical="center" wrapText="1"/>
    </xf>
    <xf numFmtId="167" fontId="69" fillId="0" borderId="23" xfId="0" applyNumberFormat="1" applyFont="1" applyBorder="1" applyAlignment="1">
      <alignment vertical="center" wrapText="1"/>
    </xf>
    <xf numFmtId="0" fontId="69" fillId="0" borderId="19" xfId="0" applyFont="1" applyBorder="1" applyAlignment="1">
      <alignment horizontal="center" vertical="center" wrapText="1"/>
    </xf>
    <xf numFmtId="0" fontId="69" fillId="34" borderId="19" xfId="0" applyFont="1" applyFill="1" applyBorder="1" applyAlignment="1">
      <alignment horizontal="left" vertical="center" wrapText="1"/>
    </xf>
    <xf numFmtId="0" fontId="69" fillId="34" borderId="22" xfId="0" applyFont="1" applyFill="1" applyBorder="1" applyAlignment="1">
      <alignment horizontal="left" vertical="center" wrapText="1"/>
    </xf>
    <xf numFmtId="0" fontId="46" fillId="0" borderId="1" xfId="42" applyFont="1" applyBorder="1" applyAlignment="1">
      <alignment horizontal="left" vertical="center" wrapText="1"/>
    </xf>
    <xf numFmtId="167" fontId="69" fillId="0" borderId="1" xfId="0" applyNumberFormat="1" applyFont="1" applyBorder="1" applyAlignment="1">
      <alignment vertical="center" wrapText="1"/>
    </xf>
    <xf numFmtId="0" fontId="68" fillId="39" borderId="1" xfId="59" applyFont="1" applyFill="1" applyBorder="1" applyAlignment="1">
      <alignment horizontal="center" vertical="center" wrapText="1"/>
    </xf>
    <xf numFmtId="171" fontId="69" fillId="0" borderId="1" xfId="0" applyNumberFormat="1" applyFont="1" applyBorder="1" applyAlignment="1">
      <alignment horizontal="center" vertical="center" wrapText="1"/>
    </xf>
    <xf numFmtId="9" fontId="69" fillId="9" borderId="1" xfId="53" applyFont="1" applyFill="1" applyBorder="1" applyAlignment="1">
      <alignment horizontal="center" vertical="center" wrapText="1"/>
    </xf>
    <xf numFmtId="0" fontId="69" fillId="0" borderId="0" xfId="0" applyFont="1" applyAlignment="1" applyProtection="1">
      <alignment vertical="center" wrapText="1"/>
      <protection locked="0"/>
    </xf>
    <xf numFmtId="167" fontId="69" fillId="0" borderId="20" xfId="0" applyNumberFormat="1" applyFont="1" applyBorder="1" applyAlignment="1">
      <alignment vertical="center"/>
    </xf>
    <xf numFmtId="167" fontId="69" fillId="0" borderId="23" xfId="0" applyNumberFormat="1" applyFont="1" applyBorder="1" applyAlignment="1">
      <alignment vertical="center"/>
    </xf>
    <xf numFmtId="0" fontId="79" fillId="0" borderId="0" xfId="0" applyFont="1"/>
    <xf numFmtId="0" fontId="79" fillId="0" borderId="0" xfId="42" applyFont="1"/>
    <xf numFmtId="0" fontId="79" fillId="0" borderId="0" xfId="42" applyFont="1" applyAlignment="1">
      <alignment horizontal="center" vertical="center"/>
    </xf>
    <xf numFmtId="170" fontId="79" fillId="0" borderId="0" xfId="0" applyNumberFormat="1" applyFont="1" applyAlignment="1">
      <alignment horizontal="center" vertical="center" wrapText="1"/>
    </xf>
    <xf numFmtId="0" fontId="69" fillId="0" borderId="25" xfId="0" applyFont="1" applyBorder="1" applyAlignment="1">
      <alignment horizontal="center" vertical="center" wrapText="1"/>
    </xf>
    <xf numFmtId="0" fontId="47" fillId="0" borderId="0" xfId="42" applyAlignment="1">
      <alignment horizontal="left" vertical="center"/>
    </xf>
    <xf numFmtId="3" fontId="47" fillId="0" borderId="0" xfId="42" applyNumberFormat="1" applyAlignment="1">
      <alignment horizontal="left" vertical="center"/>
    </xf>
    <xf numFmtId="0" fontId="79" fillId="0" borderId="1" xfId="42" applyFont="1" applyBorder="1" applyAlignment="1">
      <alignment horizontal="left" vertical="center" wrapText="1"/>
    </xf>
    <xf numFmtId="170" fontId="69" fillId="35" borderId="27" xfId="0" applyNumberFormat="1" applyFont="1" applyFill="1" applyBorder="1" applyAlignment="1">
      <alignment horizontal="left" vertical="center" wrapText="1"/>
    </xf>
    <xf numFmtId="0" fontId="69" fillId="0" borderId="22" xfId="0" applyFont="1" applyBorder="1" applyAlignment="1">
      <alignment vertical="center" wrapText="1"/>
    </xf>
    <xf numFmtId="1" fontId="46" fillId="0" borderId="1" xfId="42" applyNumberFormat="1" applyFont="1" applyBorder="1" applyAlignment="1">
      <alignment horizontal="left" vertical="center" wrapText="1"/>
    </xf>
    <xf numFmtId="170" fontId="69" fillId="35" borderId="1" xfId="42" applyNumberFormat="1" applyFont="1" applyFill="1" applyBorder="1" applyAlignment="1">
      <alignment vertical="center" wrapText="1"/>
    </xf>
    <xf numFmtId="170" fontId="69" fillId="0" borderId="0" xfId="0" applyNumberFormat="1" applyFont="1" applyAlignment="1">
      <alignment horizontal="left" vertical="center" wrapText="1"/>
    </xf>
    <xf numFmtId="170" fontId="69" fillId="0" borderId="0" xfId="0" applyNumberFormat="1" applyFont="1" applyAlignment="1">
      <alignment vertical="top" wrapText="1"/>
    </xf>
    <xf numFmtId="170" fontId="69" fillId="34" borderId="1" xfId="42" applyNumberFormat="1" applyFont="1" applyFill="1" applyBorder="1" applyAlignment="1">
      <alignment vertical="center" wrapText="1"/>
    </xf>
    <xf numFmtId="170" fontId="69" fillId="34" borderId="0" xfId="42" applyNumberFormat="1" applyFont="1" applyFill="1" applyAlignment="1">
      <alignment vertical="center" wrapText="1"/>
    </xf>
    <xf numFmtId="170" fontId="69" fillId="34" borderId="15" xfId="42" applyNumberFormat="1" applyFont="1" applyFill="1" applyBorder="1" applyAlignment="1">
      <alignment vertical="center"/>
    </xf>
    <xf numFmtId="170" fontId="69" fillId="34" borderId="0" xfId="42" applyNumberFormat="1" applyFont="1" applyFill="1"/>
    <xf numFmtId="170" fontId="69" fillId="0" borderId="0" xfId="0" applyNumberFormat="1" applyFont="1"/>
    <xf numFmtId="170" fontId="69" fillId="34" borderId="0" xfId="0" applyNumberFormat="1" applyFont="1" applyFill="1"/>
    <xf numFmtId="170" fontId="69" fillId="0" borderId="18" xfId="0" applyNumberFormat="1" applyFont="1" applyBorder="1" applyAlignment="1">
      <alignment horizontal="left" vertical="center" wrapText="1"/>
    </xf>
    <xf numFmtId="170" fontId="69" fillId="34" borderId="0" xfId="47" applyNumberFormat="1" applyFont="1" applyFill="1" applyAlignment="1">
      <alignment horizontal="left" vertical="center" wrapText="1"/>
    </xf>
    <xf numFmtId="170" fontId="69" fillId="0" borderId="0" xfId="42" applyNumberFormat="1" applyFont="1" applyAlignment="1">
      <alignment horizontal="left" vertical="top" wrapText="1"/>
    </xf>
    <xf numFmtId="170" fontId="69" fillId="0" borderId="0" xfId="0" applyNumberFormat="1" applyFont="1" applyAlignment="1">
      <alignment horizontal="left" vertical="top" wrapText="1"/>
    </xf>
    <xf numFmtId="170" fontId="69" fillId="0" borderId="0" xfId="29" applyNumberFormat="1" applyFont="1" applyAlignment="1">
      <alignment horizontal="left" vertical="top" wrapText="1"/>
    </xf>
    <xf numFmtId="170" fontId="71" fillId="0" borderId="0" xfId="0" applyNumberFormat="1" applyFont="1" applyAlignment="1">
      <alignment vertical="center" wrapText="1" shrinkToFit="1"/>
    </xf>
    <xf numFmtId="170" fontId="69" fillId="0" borderId="0" xfId="47" applyNumberFormat="1" applyFont="1" applyAlignment="1">
      <alignment horizontal="center" vertical="center" wrapText="1"/>
    </xf>
    <xf numFmtId="170" fontId="47" fillId="0" borderId="0" xfId="42" applyNumberFormat="1"/>
    <xf numFmtId="170" fontId="81" fillId="0" borderId="0" xfId="42" applyNumberFormat="1" applyFont="1" applyAlignment="1">
      <alignment horizontal="center" vertical="center"/>
    </xf>
    <xf numFmtId="170" fontId="66" fillId="35" borderId="5" xfId="50" applyNumberFormat="1" applyFont="1" applyFill="1" applyBorder="1" applyAlignment="1">
      <alignment horizontal="center" vertical="center" wrapText="1"/>
    </xf>
    <xf numFmtId="170" fontId="69" fillId="34" borderId="19" xfId="42" applyNumberFormat="1" applyFont="1" applyFill="1" applyBorder="1" applyAlignment="1">
      <alignment vertical="center" wrapText="1"/>
    </xf>
    <xf numFmtId="167" fontId="69" fillId="0" borderId="19" xfId="0" applyNumberFormat="1" applyFont="1" applyBorder="1" applyAlignment="1">
      <alignment vertical="center" wrapText="1"/>
    </xf>
    <xf numFmtId="0" fontId="68" fillId="10" borderId="2" xfId="0" applyFont="1" applyFill="1" applyBorder="1" applyAlignment="1">
      <alignment vertical="center" wrapText="1"/>
    </xf>
    <xf numFmtId="0" fontId="68" fillId="10" borderId="4" xfId="0" applyFont="1" applyFill="1" applyBorder="1" applyAlignment="1">
      <alignment vertical="center" wrapText="1"/>
    </xf>
    <xf numFmtId="0" fontId="68" fillId="10" borderId="3" xfId="0" applyFont="1" applyFill="1" applyBorder="1" applyAlignment="1">
      <alignment vertical="center" wrapText="1"/>
    </xf>
    <xf numFmtId="170" fontId="69" fillId="35" borderId="1" xfId="0" applyNumberFormat="1" applyFont="1" applyFill="1" applyBorder="1" applyAlignment="1">
      <alignment vertical="center" wrapText="1"/>
    </xf>
    <xf numFmtId="1" fontId="82" fillId="34" borderId="1" xfId="42" applyNumberFormat="1" applyFont="1" applyFill="1" applyBorder="1" applyAlignment="1">
      <alignment horizontal="left" vertical="center" wrapText="1"/>
    </xf>
    <xf numFmtId="1" fontId="46" fillId="34" borderId="1" xfId="42" applyNumberFormat="1" applyFont="1" applyFill="1" applyBorder="1" applyAlignment="1">
      <alignment horizontal="left" vertical="center" wrapText="1"/>
    </xf>
    <xf numFmtId="170" fontId="69" fillId="34" borderId="18" xfId="42" applyNumberFormat="1" applyFont="1" applyFill="1" applyBorder="1" applyAlignment="1">
      <alignment vertical="center"/>
    </xf>
    <xf numFmtId="170" fontId="69" fillId="34" borderId="1" xfId="42" applyNumberFormat="1" applyFont="1" applyFill="1" applyBorder="1" applyAlignment="1">
      <alignment vertical="center"/>
    </xf>
    <xf numFmtId="0" fontId="76" fillId="34" borderId="0" xfId="0" applyFont="1" applyFill="1"/>
    <xf numFmtId="0" fontId="83" fillId="34" borderId="0" xfId="0" applyFont="1" applyFill="1"/>
    <xf numFmtId="0" fontId="78" fillId="34" borderId="0" xfId="0" applyFont="1" applyFill="1"/>
    <xf numFmtId="0" fontId="46" fillId="0" borderId="1" xfId="0" applyFont="1" applyBorder="1" applyAlignment="1">
      <alignment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left" vertical="center" wrapText="1"/>
    </xf>
    <xf numFmtId="0" fontId="46" fillId="34" borderId="1" xfId="42" applyFont="1" applyFill="1" applyBorder="1" applyAlignment="1">
      <alignment horizontal="left" vertical="center" wrapText="1"/>
    </xf>
    <xf numFmtId="1" fontId="46" fillId="34" borderId="0" xfId="42" applyNumberFormat="1" applyFont="1" applyFill="1" applyAlignment="1">
      <alignment horizontal="left" vertical="center" wrapText="1"/>
    </xf>
    <xf numFmtId="170" fontId="69" fillId="0" borderId="18" xfId="0" applyNumberFormat="1" applyFont="1" applyBorder="1" applyAlignment="1">
      <alignment vertical="center" wrapText="1"/>
    </xf>
    <xf numFmtId="167" fontId="69" fillId="0" borderId="28" xfId="0" applyNumberFormat="1" applyFont="1" applyBorder="1" applyAlignment="1">
      <alignment vertical="center" wrapText="1"/>
    </xf>
    <xf numFmtId="0" fontId="85" fillId="0" borderId="15" xfId="0" applyFont="1" applyBorder="1" applyAlignment="1">
      <alignment horizontal="center" vertical="center" wrapText="1"/>
    </xf>
    <xf numFmtId="170" fontId="85" fillId="35" borderId="15" xfId="0" applyNumberFormat="1" applyFont="1" applyFill="1" applyBorder="1" applyAlignment="1">
      <alignment horizontal="center" vertical="center" wrapText="1"/>
    </xf>
    <xf numFmtId="170" fontId="75" fillId="35" borderId="1" xfId="50" applyNumberFormat="1" applyFont="1" applyFill="1" applyBorder="1" applyAlignment="1">
      <alignment horizontal="center" vertical="center" wrapText="1"/>
    </xf>
    <xf numFmtId="0" fontId="85" fillId="0" borderId="1" xfId="0" applyFont="1" applyBorder="1" applyAlignment="1">
      <alignment horizontal="left" vertical="center" wrapText="1"/>
    </xf>
    <xf numFmtId="0" fontId="66" fillId="34" borderId="1" xfId="0" applyFont="1" applyFill="1" applyBorder="1" applyAlignment="1">
      <alignment vertical="center" wrapText="1"/>
    </xf>
    <xf numFmtId="0" fontId="68" fillId="10" borderId="1" xfId="0" applyFont="1" applyFill="1" applyBorder="1" applyAlignment="1">
      <alignment vertical="center" wrapText="1"/>
    </xf>
    <xf numFmtId="1" fontId="66" fillId="36" borderId="1" xfId="42" applyNumberFormat="1" applyFont="1" applyFill="1" applyBorder="1" applyAlignment="1">
      <alignment vertical="center" wrapText="1"/>
    </xf>
    <xf numFmtId="0" fontId="66" fillId="36" borderId="1" xfId="48" applyFont="1" applyFill="1" applyBorder="1" applyAlignment="1">
      <alignment vertical="center" wrapText="1"/>
    </xf>
    <xf numFmtId="170" fontId="93" fillId="35" borderId="5" xfId="54" applyNumberFormat="1" applyFill="1" applyBorder="1" applyAlignment="1" applyProtection="1">
      <alignment horizontal="center" vertical="center" wrapText="1"/>
    </xf>
    <xf numFmtId="0" fontId="68" fillId="36" borderId="8" xfId="48" applyFont="1" applyFill="1" applyBorder="1" applyAlignment="1">
      <alignment vertical="center" wrapText="1"/>
    </xf>
    <xf numFmtId="0" fontId="68" fillId="36" borderId="0" xfId="48" applyFont="1" applyFill="1" applyAlignment="1">
      <alignment vertical="center" wrapText="1"/>
    </xf>
    <xf numFmtId="0" fontId="68" fillId="36" borderId="21" xfId="48" applyFont="1" applyFill="1" applyBorder="1" applyAlignment="1">
      <alignment vertical="center" wrapText="1"/>
    </xf>
    <xf numFmtId="0" fontId="68" fillId="36" borderId="8" xfId="0" applyFont="1" applyFill="1" applyBorder="1" applyAlignment="1">
      <alignment vertical="center" wrapText="1"/>
    </xf>
    <xf numFmtId="0" fontId="68" fillId="36" borderId="0" xfId="0" applyFont="1" applyFill="1" applyAlignment="1">
      <alignment vertical="center" wrapText="1"/>
    </xf>
    <xf numFmtId="0" fontId="68" fillId="36" borderId="21" xfId="0" applyFont="1" applyFill="1" applyBorder="1" applyAlignment="1">
      <alignment vertical="center" wrapText="1"/>
    </xf>
    <xf numFmtId="0" fontId="68" fillId="36" borderId="1" xfId="0" applyFont="1" applyFill="1" applyBorder="1" applyAlignment="1">
      <alignment vertical="center" wrapText="1"/>
    </xf>
    <xf numFmtId="0" fontId="68" fillId="10" borderId="8" xfId="50" applyFont="1" applyFill="1" applyBorder="1" applyAlignment="1">
      <alignment vertical="center" wrapText="1"/>
    </xf>
    <xf numFmtId="0" fontId="68" fillId="10" borderId="0" xfId="50" applyFont="1" applyFill="1" applyAlignment="1">
      <alignment vertical="center" wrapText="1"/>
    </xf>
    <xf numFmtId="0" fontId="68" fillId="10" borderId="21" xfId="50" applyFont="1" applyFill="1" applyBorder="1" applyAlignment="1">
      <alignment vertical="center" wrapText="1"/>
    </xf>
    <xf numFmtId="167" fontId="69" fillId="0" borderId="30" xfId="0" applyNumberFormat="1" applyFont="1" applyBorder="1" applyAlignment="1">
      <alignment vertical="center" wrapText="1"/>
    </xf>
    <xf numFmtId="2" fontId="69" fillId="0" borderId="5" xfId="0" applyNumberFormat="1" applyFont="1" applyBorder="1" applyAlignment="1">
      <alignment horizontal="left" vertical="center" wrapText="1"/>
    </xf>
    <xf numFmtId="0" fontId="68" fillId="10" borderId="4" xfId="50" applyFont="1" applyFill="1" applyBorder="1" applyAlignment="1">
      <alignment vertical="center" wrapText="1"/>
    </xf>
    <xf numFmtId="0" fontId="69" fillId="0" borderId="5" xfId="0" applyFont="1" applyBorder="1" applyAlignment="1">
      <alignment horizontal="center" vertical="center" wrapText="1"/>
    </xf>
    <xf numFmtId="2" fontId="69" fillId="0" borderId="19" xfId="0" applyNumberFormat="1" applyFont="1" applyBorder="1" applyAlignment="1">
      <alignment horizontal="left" vertical="center" wrapText="1"/>
    </xf>
    <xf numFmtId="0" fontId="68" fillId="10" borderId="7" xfId="50" applyFont="1" applyFill="1" applyBorder="1" applyAlignment="1">
      <alignment vertical="center" wrapText="1"/>
    </xf>
    <xf numFmtId="0" fontId="69" fillId="0" borderId="19" xfId="0" applyFont="1" applyBorder="1" applyAlignment="1">
      <alignment vertical="center" wrapText="1"/>
    </xf>
    <xf numFmtId="167" fontId="69" fillId="0" borderId="28" xfId="0" applyNumberFormat="1" applyFont="1" applyBorder="1" applyAlignment="1">
      <alignment vertical="center"/>
    </xf>
    <xf numFmtId="0" fontId="72" fillId="0" borderId="5" xfId="0" applyFont="1" applyBorder="1" applyAlignment="1">
      <alignment horizontal="center" vertical="center" wrapText="1"/>
    </xf>
    <xf numFmtId="0" fontId="72" fillId="0" borderId="19" xfId="0" applyFont="1" applyBorder="1" applyAlignment="1">
      <alignment horizontal="center" vertical="center" wrapText="1"/>
    </xf>
    <xf numFmtId="0" fontId="68" fillId="10" borderId="7" xfId="0" applyFont="1" applyFill="1" applyBorder="1" applyAlignment="1">
      <alignment vertical="center"/>
    </xf>
    <xf numFmtId="0" fontId="68" fillId="10" borderId="4" xfId="0" applyFont="1" applyFill="1" applyBorder="1" applyAlignment="1">
      <alignment vertical="center"/>
    </xf>
    <xf numFmtId="0" fontId="69" fillId="0" borderId="33" xfId="0" applyFont="1" applyBorder="1" applyAlignment="1">
      <alignment horizontal="center" vertical="center" wrapText="1"/>
    </xf>
    <xf numFmtId="0" fontId="69" fillId="0" borderId="18" xfId="0" applyFont="1" applyBorder="1" applyAlignment="1">
      <alignment vertical="center" wrapText="1"/>
    </xf>
    <xf numFmtId="0" fontId="79" fillId="0" borderId="5" xfId="42" applyFont="1" applyBorder="1" applyAlignment="1">
      <alignment horizontal="left" vertical="center" wrapText="1"/>
    </xf>
    <xf numFmtId="2" fontId="79" fillId="0" borderId="5" xfId="0" applyNumberFormat="1" applyFont="1" applyBorder="1" applyAlignment="1">
      <alignment horizontal="left" vertical="center" wrapText="1"/>
    </xf>
    <xf numFmtId="0" fontId="79" fillId="0" borderId="19" xfId="42" applyFont="1" applyBorder="1" applyAlignment="1">
      <alignment horizontal="left" vertical="center" wrapText="1"/>
    </xf>
    <xf numFmtId="2" fontId="79" fillId="0" borderId="19" xfId="0" applyNumberFormat="1" applyFont="1" applyBorder="1" applyAlignment="1">
      <alignment horizontal="left" vertical="center" wrapText="1"/>
    </xf>
    <xf numFmtId="170" fontId="79" fillId="34" borderId="18" xfId="42" applyNumberFormat="1" applyFont="1" applyFill="1" applyBorder="1" applyAlignment="1">
      <alignment horizontal="left" vertical="center"/>
    </xf>
    <xf numFmtId="0" fontId="80" fillId="10" borderId="7" xfId="50" applyFont="1" applyFill="1" applyBorder="1" applyAlignment="1">
      <alignment vertical="center" wrapText="1"/>
    </xf>
    <xf numFmtId="2" fontId="69" fillId="0" borderId="17" xfId="42" applyNumberFormat="1" applyFont="1" applyBorder="1" applyAlignment="1">
      <alignment horizontal="left" vertical="center" wrapText="1"/>
    </xf>
    <xf numFmtId="2" fontId="69" fillId="0" borderId="18" xfId="42" applyNumberFormat="1" applyFont="1" applyBorder="1" applyAlignment="1">
      <alignment horizontal="left" vertical="center" wrapText="1"/>
    </xf>
    <xf numFmtId="0" fontId="86" fillId="34" borderId="0" xfId="33" applyFill="1" applyProtection="1"/>
    <xf numFmtId="0" fontId="46" fillId="34" borderId="0" xfId="34" applyFill="1" applyProtection="1"/>
    <xf numFmtId="0" fontId="69" fillId="34" borderId="18" xfId="0" applyFont="1" applyFill="1" applyBorder="1" applyAlignment="1">
      <alignment horizontal="left" vertical="center" wrapText="1"/>
    </xf>
    <xf numFmtId="0" fontId="68" fillId="10" borderId="6" xfId="0" applyFont="1" applyFill="1" applyBorder="1" applyAlignment="1">
      <alignment vertical="center"/>
    </xf>
    <xf numFmtId="0" fontId="46" fillId="10" borderId="1" xfId="35" applyFill="1"/>
    <xf numFmtId="0" fontId="68" fillId="10" borderId="26" xfId="0" applyFont="1" applyFill="1" applyBorder="1" applyAlignment="1">
      <alignment vertical="center"/>
    </xf>
    <xf numFmtId="0" fontId="68" fillId="10" borderId="2" xfId="0" applyFont="1" applyFill="1" applyBorder="1" applyAlignment="1">
      <alignment vertical="center"/>
    </xf>
    <xf numFmtId="0" fontId="46" fillId="0" borderId="5" xfId="0" applyFont="1" applyBorder="1" applyAlignment="1">
      <alignment horizontal="left" vertical="center" wrapText="1"/>
    </xf>
    <xf numFmtId="0" fontId="46" fillId="36" borderId="1" xfId="35" applyFill="1"/>
    <xf numFmtId="0" fontId="46" fillId="34" borderId="33" xfId="42" applyFont="1" applyFill="1" applyBorder="1" applyAlignment="1">
      <alignment horizontal="center" vertical="center" wrapText="1"/>
    </xf>
    <xf numFmtId="0" fontId="68" fillId="36" borderId="2" xfId="48" applyFont="1" applyFill="1" applyBorder="1" applyAlignment="1">
      <alignment vertical="center" wrapText="1"/>
    </xf>
    <xf numFmtId="0" fontId="68" fillId="36" borderId="4" xfId="48" applyFont="1" applyFill="1" applyBorder="1" applyAlignment="1">
      <alignment vertical="center" wrapText="1"/>
    </xf>
    <xf numFmtId="0" fontId="68" fillId="36" borderId="3" xfId="48" applyFont="1" applyFill="1" applyBorder="1" applyAlignment="1">
      <alignment vertical="center" wrapText="1"/>
    </xf>
    <xf numFmtId="168" fontId="69" fillId="34" borderId="19" xfId="0" applyNumberFormat="1" applyFont="1" applyFill="1" applyBorder="1" applyAlignment="1">
      <alignment horizontal="center" vertical="center" wrapText="1"/>
    </xf>
    <xf numFmtId="0" fontId="66" fillId="0" borderId="18" xfId="0" applyFont="1" applyBorder="1" applyAlignment="1">
      <alignment horizontal="left" vertical="center" wrapText="1"/>
    </xf>
    <xf numFmtId="0" fontId="68" fillId="36" borderId="6" xfId="48" applyFont="1" applyFill="1" applyBorder="1" applyAlignment="1">
      <alignment vertical="center" wrapText="1"/>
    </xf>
    <xf numFmtId="0" fontId="68" fillId="36" borderId="7" xfId="48" applyFont="1" applyFill="1" applyBorder="1" applyAlignment="1">
      <alignment vertical="center" wrapText="1"/>
    </xf>
    <xf numFmtId="0" fontId="68" fillId="36" borderId="26" xfId="48" applyFont="1" applyFill="1" applyBorder="1" applyAlignment="1">
      <alignment vertical="center" wrapText="1"/>
    </xf>
    <xf numFmtId="0" fontId="69" fillId="34" borderId="19" xfId="46" applyFont="1" applyFill="1" applyBorder="1" applyAlignment="1">
      <alignment horizontal="center" vertical="center" wrapText="1"/>
    </xf>
    <xf numFmtId="0" fontId="46" fillId="0" borderId="19" xfId="0" applyFont="1" applyBorder="1" applyAlignment="1">
      <alignment vertical="center" wrapText="1"/>
    </xf>
    <xf numFmtId="0" fontId="68" fillId="0" borderId="19" xfId="0" applyFont="1" applyBorder="1" applyAlignment="1">
      <alignment horizontal="center" vertical="center" wrapText="1"/>
    </xf>
    <xf numFmtId="0" fontId="68" fillId="0" borderId="19" xfId="0" applyFont="1" applyBorder="1" applyAlignment="1">
      <alignment vertical="center" wrapText="1"/>
    </xf>
    <xf numFmtId="0" fontId="68" fillId="10" borderId="7" xfId="0" applyFont="1" applyFill="1" applyBorder="1" applyAlignment="1">
      <alignment horizontal="center" vertical="center"/>
    </xf>
    <xf numFmtId="0" fontId="68" fillId="10" borderId="6" xfId="0" applyFont="1" applyFill="1" applyBorder="1" applyAlignment="1">
      <alignment horizontal="center" vertical="center"/>
    </xf>
    <xf numFmtId="0" fontId="68" fillId="10" borderId="6" xfId="0" applyFont="1" applyFill="1" applyBorder="1" applyAlignment="1">
      <alignment horizontal="left" vertical="center"/>
    </xf>
    <xf numFmtId="0" fontId="69" fillId="34" borderId="19" xfId="42" applyFont="1" applyFill="1" applyBorder="1" applyAlignment="1">
      <alignment horizontal="center" vertical="center" wrapText="1"/>
    </xf>
    <xf numFmtId="0" fontId="69" fillId="34" borderId="5" xfId="42" applyFont="1" applyFill="1" applyBorder="1" applyAlignment="1">
      <alignment horizontal="center" vertical="center" wrapText="1"/>
    </xf>
    <xf numFmtId="167" fontId="79" fillId="0" borderId="1" xfId="0" applyNumberFormat="1" applyFont="1" applyBorder="1" applyAlignment="1">
      <alignment horizontal="left" vertical="center" wrapText="1"/>
    </xf>
    <xf numFmtId="0" fontId="47" fillId="0" borderId="0" xfId="0" applyFont="1" applyAlignment="1">
      <alignment horizontal="left" vertical="top" wrapText="1"/>
    </xf>
    <xf numFmtId="0" fontId="47" fillId="0" borderId="0" xfId="46" applyAlignment="1">
      <alignment horizontal="left" vertical="top" wrapText="1"/>
    </xf>
    <xf numFmtId="0" fontId="79" fillId="0" borderId="1" xfId="0" applyFont="1" applyBorder="1" applyAlignment="1">
      <alignment horizontal="left" vertical="top" wrapText="1"/>
    </xf>
    <xf numFmtId="0" fontId="79" fillId="0" borderId="1" xfId="0" applyFont="1" applyBorder="1" applyAlignment="1">
      <alignment horizontal="left" vertical="center" wrapText="1"/>
    </xf>
    <xf numFmtId="2" fontId="46" fillId="35" borderId="0" xfId="34" applyNumberFormat="1" applyFill="1" applyAlignment="1" applyProtection="1">
      <alignment horizontal="center" vertical="center" wrapText="1"/>
    </xf>
    <xf numFmtId="170" fontId="46" fillId="35" borderId="0" xfId="34" applyNumberFormat="1" applyFill="1" applyAlignment="1" applyProtection="1">
      <alignment horizontal="center" vertical="center" wrapText="1"/>
    </xf>
    <xf numFmtId="167" fontId="80" fillId="10" borderId="3" xfId="0" applyNumberFormat="1" applyFont="1" applyFill="1" applyBorder="1" applyAlignment="1">
      <alignment vertical="center" wrapText="1"/>
    </xf>
    <xf numFmtId="170" fontId="46" fillId="35" borderId="4" xfId="34" applyNumberFormat="1" applyFill="1" applyBorder="1" applyAlignment="1" applyProtection="1">
      <alignment horizontal="center" vertical="center" wrapText="1"/>
    </xf>
    <xf numFmtId="0" fontId="46" fillId="10" borderId="19" xfId="35" applyFill="1" applyBorder="1"/>
    <xf numFmtId="0" fontId="68" fillId="10" borderId="6" xfId="50" applyFont="1" applyFill="1" applyBorder="1" applyAlignment="1">
      <alignment vertical="center" wrapText="1"/>
    </xf>
    <xf numFmtId="0" fontId="68" fillId="10" borderId="26" xfId="50" applyFont="1" applyFill="1" applyBorder="1" applyAlignment="1">
      <alignment vertical="center" wrapText="1"/>
    </xf>
    <xf numFmtId="0" fontId="68" fillId="10" borderId="2" xfId="50" applyFont="1" applyFill="1" applyBorder="1" applyAlignment="1">
      <alignment vertical="center" wrapText="1"/>
    </xf>
    <xf numFmtId="167" fontId="80" fillId="10" borderId="3" xfId="50" applyNumberFormat="1" applyFont="1" applyFill="1" applyBorder="1" applyAlignment="1">
      <alignment vertical="center" wrapText="1"/>
    </xf>
    <xf numFmtId="0" fontId="68" fillId="10" borderId="3" xfId="50" applyFont="1" applyFill="1" applyBorder="1" applyAlignment="1">
      <alignment vertical="center" wrapText="1"/>
    </xf>
    <xf numFmtId="170" fontId="46" fillId="35" borderId="7" xfId="34" applyNumberFormat="1" applyFill="1" applyBorder="1" applyAlignment="1" applyProtection="1">
      <alignment horizontal="center" vertical="center" wrapText="1"/>
    </xf>
    <xf numFmtId="170" fontId="69" fillId="34" borderId="31" xfId="42" applyNumberFormat="1" applyFont="1" applyFill="1" applyBorder="1" applyAlignment="1">
      <alignment vertical="center"/>
    </xf>
    <xf numFmtId="2" fontId="46" fillId="35" borderId="4" xfId="34" applyNumberFormat="1" applyFill="1" applyBorder="1" applyAlignment="1" applyProtection="1">
      <alignment horizontal="center" vertical="center" wrapText="1"/>
    </xf>
    <xf numFmtId="2" fontId="69" fillId="0" borderId="1" xfId="42" applyNumberFormat="1" applyFont="1" applyBorder="1" applyAlignment="1">
      <alignment horizontal="left" vertical="center" wrapText="1"/>
    </xf>
    <xf numFmtId="167" fontId="69" fillId="0" borderId="1" xfId="0" applyNumberFormat="1" applyFont="1" applyBorder="1" applyAlignment="1">
      <alignment vertical="center"/>
    </xf>
    <xf numFmtId="170" fontId="46" fillId="35" borderId="1" xfId="34" applyNumberFormat="1" applyFill="1" applyBorder="1" applyAlignment="1" applyProtection="1">
      <alignment horizontal="center" vertical="center" wrapText="1"/>
    </xf>
    <xf numFmtId="0" fontId="77" fillId="0" borderId="1" xfId="0" applyFont="1" applyBorder="1" applyAlignment="1">
      <alignment horizontal="left" vertical="center" wrapText="1"/>
    </xf>
    <xf numFmtId="170" fontId="69" fillId="34" borderId="22" xfId="42" applyNumberFormat="1" applyFont="1" applyFill="1" applyBorder="1" applyAlignment="1">
      <alignment vertical="center"/>
    </xf>
    <xf numFmtId="0" fontId="80" fillId="10" borderId="6" xfId="50" applyFont="1" applyFill="1" applyBorder="1" applyAlignment="1">
      <alignment vertical="center" wrapText="1"/>
    </xf>
    <xf numFmtId="0" fontId="80" fillId="10" borderId="26" xfId="50" applyFont="1" applyFill="1" applyBorder="1" applyAlignment="1">
      <alignment vertical="center" wrapText="1"/>
    </xf>
    <xf numFmtId="0" fontId="80" fillId="10" borderId="2" xfId="50" applyFont="1" applyFill="1" applyBorder="1" applyAlignment="1">
      <alignment vertical="center" wrapText="1"/>
    </xf>
    <xf numFmtId="0" fontId="80" fillId="10" borderId="3" xfId="50" applyFont="1" applyFill="1" applyBorder="1" applyAlignment="1">
      <alignment vertical="center" wrapText="1"/>
    </xf>
    <xf numFmtId="0" fontId="68" fillId="36" borderId="19" xfId="0" applyFont="1" applyFill="1" applyBorder="1" applyAlignment="1">
      <alignment vertical="center" wrapText="1"/>
    </xf>
    <xf numFmtId="0" fontId="46" fillId="36" borderId="19" xfId="35" applyFill="1" applyBorder="1"/>
    <xf numFmtId="0" fontId="69" fillId="34" borderId="31" xfId="0" applyFont="1" applyFill="1" applyBorder="1" applyAlignment="1">
      <alignment horizontal="left" vertical="center" wrapText="1"/>
    </xf>
    <xf numFmtId="0" fontId="87" fillId="10" borderId="1" xfId="58" applyFont="1" applyFill="1" applyBorder="1" applyAlignment="1">
      <alignment vertical="center" wrapText="1"/>
    </xf>
    <xf numFmtId="0" fontId="46" fillId="10" borderId="1" xfId="35" applyFill="1" applyAlignment="1">
      <alignment horizontal="left" vertical="center"/>
    </xf>
    <xf numFmtId="0" fontId="82" fillId="0" borderId="1" xfId="35" applyFont="1" applyFill="1" applyAlignment="1">
      <alignment vertical="center" wrapText="1"/>
    </xf>
    <xf numFmtId="167" fontId="80" fillId="10" borderId="1" xfId="58" applyNumberFormat="1" applyFont="1" applyFill="1" applyBorder="1" applyAlignment="1">
      <alignment vertical="center" wrapText="1"/>
    </xf>
    <xf numFmtId="0" fontId="46" fillId="10" borderId="1" xfId="35" applyFill="1" applyAlignment="1">
      <alignment vertical="center"/>
    </xf>
    <xf numFmtId="0" fontId="68" fillId="10" borderId="1" xfId="0" applyFont="1" applyFill="1" applyBorder="1" applyAlignment="1">
      <alignment vertical="center"/>
    </xf>
    <xf numFmtId="1" fontId="46" fillId="36" borderId="1" xfId="35" applyNumberFormat="1" applyFill="1"/>
    <xf numFmtId="0" fontId="88" fillId="0" borderId="1" xfId="35" applyFont="1" applyFill="1" applyAlignment="1">
      <alignment vertical="center" wrapText="1"/>
    </xf>
    <xf numFmtId="170" fontId="87" fillId="10" borderId="1" xfId="58" applyNumberFormat="1" applyFont="1" applyFill="1" applyBorder="1" applyAlignment="1">
      <alignment vertical="center" wrapText="1"/>
    </xf>
    <xf numFmtId="170" fontId="82" fillId="0" borderId="1" xfId="35" applyNumberFormat="1" applyFont="1" applyFill="1" applyAlignment="1">
      <alignment vertical="center" wrapText="1"/>
    </xf>
    <xf numFmtId="170" fontId="68" fillId="10" borderId="1" xfId="0" applyNumberFormat="1" applyFont="1" applyFill="1" applyBorder="1" applyAlignment="1">
      <alignment vertical="center"/>
    </xf>
    <xf numFmtId="170" fontId="66" fillId="35" borderId="1" xfId="48" applyNumberFormat="1" applyFont="1" applyFill="1" applyBorder="1" applyAlignment="1">
      <alignment horizontal="center" vertical="center" wrapText="1"/>
    </xf>
    <xf numFmtId="0" fontId="85" fillId="0" borderId="18" xfId="0" applyFont="1" applyBorder="1" applyAlignment="1">
      <alignment horizontal="center" vertical="center" wrapText="1"/>
    </xf>
    <xf numFmtId="0" fontId="85" fillId="0" borderId="19" xfId="0" applyFont="1" applyBorder="1" applyAlignment="1">
      <alignment horizontal="left" vertical="center" wrapText="1"/>
    </xf>
    <xf numFmtId="170" fontId="85" fillId="35" borderId="18" xfId="0" applyNumberFormat="1" applyFont="1" applyFill="1" applyBorder="1" applyAlignment="1">
      <alignment horizontal="center" vertical="center" wrapText="1"/>
    </xf>
    <xf numFmtId="170" fontId="85" fillId="34" borderId="18" xfId="42" applyNumberFormat="1" applyFont="1" applyFill="1" applyBorder="1" applyAlignment="1">
      <alignment vertical="center"/>
    </xf>
    <xf numFmtId="170" fontId="75" fillId="35" borderId="19" xfId="50" applyNumberFormat="1" applyFont="1" applyFill="1" applyBorder="1" applyAlignment="1">
      <alignment horizontal="center" vertical="center" wrapText="1"/>
    </xf>
    <xf numFmtId="0" fontId="85" fillId="0" borderId="24" xfId="0" applyFont="1" applyBorder="1" applyAlignment="1">
      <alignment horizontal="center" vertical="center" wrapText="1"/>
    </xf>
    <xf numFmtId="170" fontId="66" fillId="35" borderId="1" xfId="58" applyNumberFormat="1" applyFont="1" applyFill="1" applyBorder="1" applyAlignment="1">
      <alignment horizontal="center" vertical="center" wrapText="1"/>
    </xf>
    <xf numFmtId="1" fontId="46" fillId="34" borderId="19" xfId="42" applyNumberFormat="1" applyFont="1" applyFill="1" applyBorder="1" applyAlignment="1">
      <alignment horizontal="left" vertical="center" wrapText="1"/>
    </xf>
    <xf numFmtId="0" fontId="82" fillId="0" borderId="1" xfId="35" applyFont="1" applyFill="1" applyAlignment="1">
      <alignment horizontal="left" vertical="center" wrapText="1"/>
    </xf>
    <xf numFmtId="0" fontId="69" fillId="36" borderId="2" xfId="46" applyFont="1" applyFill="1" applyBorder="1" applyAlignment="1">
      <alignment vertical="center" wrapText="1"/>
    </xf>
    <xf numFmtId="0" fontId="69" fillId="36" borderId="4" xfId="46" applyFont="1" applyFill="1" applyBorder="1" applyAlignment="1">
      <alignment vertical="center" wrapText="1"/>
    </xf>
    <xf numFmtId="167" fontId="79" fillId="34" borderId="18" xfId="29" applyNumberFormat="1" applyFont="1" applyFill="1" applyBorder="1" applyAlignment="1">
      <alignment horizontal="left" vertical="center"/>
    </xf>
    <xf numFmtId="0" fontId="69" fillId="10" borderId="1" xfId="0" applyFont="1" applyFill="1" applyBorder="1" applyAlignment="1">
      <alignment horizontal="center" vertical="center" wrapText="1"/>
    </xf>
    <xf numFmtId="170" fontId="46" fillId="35" borderId="5" xfId="34" applyNumberFormat="1" applyFill="1" applyBorder="1" applyAlignment="1" applyProtection="1">
      <alignment horizontal="center" vertical="center" wrapText="1"/>
    </xf>
    <xf numFmtId="170" fontId="46" fillId="35" borderId="19" xfId="34" applyNumberFormat="1" applyFill="1" applyBorder="1" applyAlignment="1" applyProtection="1">
      <alignment horizontal="center" vertical="center" wrapText="1"/>
    </xf>
    <xf numFmtId="0" fontId="85" fillId="0" borderId="33" xfId="0" applyFont="1" applyBorder="1" applyAlignment="1">
      <alignment horizontal="center" vertical="center" wrapText="1"/>
    </xf>
    <xf numFmtId="167" fontId="85" fillId="0" borderId="28" xfId="0" applyNumberFormat="1" applyFont="1" applyBorder="1" applyAlignment="1">
      <alignment horizontal="left" vertical="center"/>
    </xf>
    <xf numFmtId="0" fontId="77" fillId="10" borderId="1" xfId="0" applyFont="1" applyFill="1" applyBorder="1" applyAlignment="1">
      <alignment vertical="top" wrapText="1"/>
    </xf>
    <xf numFmtId="167" fontId="69" fillId="34" borderId="1" xfId="42" applyNumberFormat="1" applyFont="1" applyFill="1" applyBorder="1" applyAlignment="1">
      <alignment vertical="center"/>
    </xf>
    <xf numFmtId="0" fontId="79" fillId="40" borderId="1" xfId="0" applyFont="1" applyFill="1" applyBorder="1" applyAlignment="1">
      <alignment horizontal="left" vertical="center" wrapText="1"/>
    </xf>
    <xf numFmtId="167" fontId="69" fillId="0" borderId="0" xfId="29" applyNumberFormat="1" applyFont="1" applyAlignment="1">
      <alignment vertical="center" wrapText="1"/>
    </xf>
    <xf numFmtId="167" fontId="47" fillId="0" borderId="0" xfId="29" applyNumberFormat="1" applyFont="1" applyAlignment="1">
      <alignment horizontal="left" vertical="center"/>
    </xf>
    <xf numFmtId="167" fontId="47" fillId="0" borderId="0" xfId="29" applyNumberFormat="1" applyFont="1"/>
    <xf numFmtId="167" fontId="69" fillId="0" borderId="0" xfId="29" applyNumberFormat="1" applyFont="1" applyBorder="1" applyAlignment="1">
      <alignment vertical="center" wrapText="1"/>
    </xf>
    <xf numFmtId="167" fontId="69" fillId="0" borderId="0" xfId="29" applyNumberFormat="1" applyFont="1"/>
    <xf numFmtId="167" fontId="79" fillId="0" borderId="0" xfId="29" applyNumberFormat="1" applyFont="1"/>
    <xf numFmtId="167" fontId="69" fillId="0" borderId="0" xfId="29" applyNumberFormat="1" applyFont="1" applyAlignment="1">
      <alignment horizontal="center" vertical="center" wrapText="1"/>
    </xf>
    <xf numFmtId="170" fontId="79" fillId="0" borderId="0" xfId="42" applyNumberFormat="1" applyFont="1" applyAlignment="1">
      <alignment horizontal="center" vertical="center"/>
    </xf>
    <xf numFmtId="170" fontId="47" fillId="0" borderId="0" xfId="42" applyNumberFormat="1" applyAlignment="1">
      <alignment horizontal="left" vertical="center"/>
    </xf>
    <xf numFmtId="170" fontId="0" fillId="0" borderId="0" xfId="0" applyNumberFormat="1"/>
    <xf numFmtId="172" fontId="0" fillId="0" borderId="0" xfId="0" applyNumberFormat="1"/>
    <xf numFmtId="0" fontId="46" fillId="34" borderId="1" xfId="0" applyFont="1" applyFill="1" applyBorder="1" applyAlignment="1">
      <alignment vertical="center" wrapText="1"/>
    </xf>
    <xf numFmtId="173" fontId="89" fillId="0" borderId="19" xfId="0" applyNumberFormat="1" applyFont="1" applyBorder="1" applyAlignment="1">
      <alignment vertical="center" wrapText="1"/>
    </xf>
    <xf numFmtId="170" fontId="69" fillId="0" borderId="1" xfId="0" applyNumberFormat="1" applyFont="1" applyBorder="1" applyAlignment="1">
      <alignment horizontal="left" vertical="center" wrapText="1"/>
    </xf>
    <xf numFmtId="167" fontId="79" fillId="0" borderId="1" xfId="58" applyNumberFormat="1" applyFont="1" applyBorder="1" applyAlignment="1">
      <alignment horizontal="left" vertical="center"/>
    </xf>
    <xf numFmtId="2" fontId="68" fillId="0" borderId="1" xfId="0" applyNumberFormat="1" applyFont="1" applyBorder="1" applyAlignment="1">
      <alignment horizontal="left" vertical="center" wrapText="1"/>
    </xf>
    <xf numFmtId="0" fontId="80" fillId="0" borderId="1" xfId="0" applyFont="1" applyBorder="1" applyAlignment="1">
      <alignment horizontal="left" vertical="top" wrapText="1"/>
    </xf>
    <xf numFmtId="0" fontId="46" fillId="34" borderId="1" xfId="42" applyFont="1" applyFill="1" applyBorder="1" applyAlignment="1">
      <alignment horizontal="center" vertical="center" wrapText="1"/>
    </xf>
    <xf numFmtId="0" fontId="46" fillId="34" borderId="24" xfId="42" applyFont="1" applyFill="1" applyBorder="1" applyAlignment="1">
      <alignment horizontal="center" vertical="center" wrapText="1"/>
    </xf>
    <xf numFmtId="0" fontId="46" fillId="34" borderId="32" xfId="42" applyFont="1" applyFill="1" applyBorder="1" applyAlignment="1">
      <alignment horizontal="center" vertical="center" wrapText="1"/>
    </xf>
    <xf numFmtId="0" fontId="46" fillId="34" borderId="25" xfId="42" applyFont="1" applyFill="1" applyBorder="1" applyAlignment="1">
      <alignment horizontal="center" vertical="center" wrapText="1"/>
    </xf>
    <xf numFmtId="0" fontId="46" fillId="34" borderId="34" xfId="42" applyFont="1" applyFill="1" applyBorder="1" applyAlignment="1">
      <alignment horizontal="center" vertical="center" wrapText="1"/>
    </xf>
    <xf numFmtId="1" fontId="46" fillId="34" borderId="1" xfId="42" applyNumberFormat="1" applyFont="1" applyFill="1" applyBorder="1" applyAlignment="1">
      <alignment horizontal="center" vertical="center" wrapText="1"/>
    </xf>
    <xf numFmtId="1" fontId="46" fillId="34" borderId="19" xfId="42" applyNumberFormat="1" applyFont="1" applyFill="1" applyBorder="1" applyAlignment="1">
      <alignment horizontal="center" vertical="center" wrapText="1"/>
    </xf>
    <xf numFmtId="166" fontId="69" fillId="34" borderId="0" xfId="46" applyNumberFormat="1" applyFont="1" applyFill="1" applyAlignment="1">
      <alignment horizontal="left" vertical="top" wrapText="1"/>
    </xf>
    <xf numFmtId="0" fontId="68" fillId="36" borderId="2" xfId="46" applyFont="1" applyFill="1" applyBorder="1" applyAlignment="1">
      <alignment vertical="center" wrapText="1"/>
    </xf>
    <xf numFmtId="0" fontId="68" fillId="36" borderId="4" xfId="46" applyFont="1" applyFill="1" applyBorder="1" applyAlignment="1">
      <alignment vertical="center" wrapText="1"/>
    </xf>
    <xf numFmtId="0" fontId="79" fillId="42" borderId="1" xfId="0" applyFont="1" applyFill="1" applyBorder="1" applyAlignment="1">
      <alignment horizontal="center" vertical="center" wrapText="1"/>
    </xf>
    <xf numFmtId="0" fontId="85" fillId="0" borderId="1" xfId="0" applyFont="1" applyBorder="1" applyAlignment="1">
      <alignment horizontal="center" vertical="center" wrapText="1"/>
    </xf>
    <xf numFmtId="170" fontId="85" fillId="34" borderId="1" xfId="42" applyNumberFormat="1" applyFont="1" applyFill="1" applyBorder="1" applyAlignment="1">
      <alignment vertical="center"/>
    </xf>
    <xf numFmtId="167" fontId="85" fillId="0" borderId="1" xfId="0" applyNumberFormat="1" applyFont="1" applyBorder="1" applyAlignment="1">
      <alignment horizontal="left" vertical="center"/>
    </xf>
    <xf numFmtId="167" fontId="85" fillId="36" borderId="1" xfId="0" applyNumberFormat="1" applyFont="1" applyFill="1" applyBorder="1" applyAlignment="1">
      <alignment horizontal="left" vertical="center"/>
    </xf>
    <xf numFmtId="0" fontId="69" fillId="36" borderId="1" xfId="0" applyFont="1" applyFill="1" applyBorder="1" applyAlignment="1">
      <alignment horizontal="center" vertical="center" wrapText="1"/>
    </xf>
    <xf numFmtId="0" fontId="79" fillId="43" borderId="1" xfId="0" applyFont="1" applyFill="1" applyBorder="1" applyAlignment="1">
      <alignment horizontal="center" vertical="center" wrapText="1"/>
    </xf>
    <xf numFmtId="0" fontId="91" fillId="36" borderId="4" xfId="0" applyFont="1" applyFill="1" applyBorder="1" applyAlignment="1">
      <alignment vertical="top"/>
    </xf>
    <xf numFmtId="167" fontId="79" fillId="0" borderId="1" xfId="42" applyNumberFormat="1" applyFont="1" applyBorder="1" applyAlignment="1">
      <alignment horizontal="left" vertical="center" wrapText="1"/>
    </xf>
    <xf numFmtId="0" fontId="68" fillId="10" borderId="2" xfId="42" applyFont="1" applyFill="1" applyBorder="1" applyAlignment="1">
      <alignment vertical="top" wrapText="1"/>
    </xf>
    <xf numFmtId="0" fontId="68" fillId="10" borderId="4" xfId="42" applyFont="1" applyFill="1" applyBorder="1" applyAlignment="1">
      <alignment vertical="top" wrapText="1"/>
    </xf>
    <xf numFmtId="0" fontId="69" fillId="0" borderId="33" xfId="42" applyFont="1" applyBorder="1" applyAlignment="1">
      <alignment horizontal="center" vertical="center" wrapText="1"/>
    </xf>
    <xf numFmtId="0" fontId="68" fillId="10" borderId="2" xfId="58" applyFont="1" applyFill="1" applyBorder="1" applyAlignment="1">
      <alignment vertical="center" wrapText="1"/>
    </xf>
    <xf numFmtId="0" fontId="69" fillId="0" borderId="0" xfId="42" applyFont="1" applyAlignment="1">
      <alignment horizontal="left" vertical="center"/>
    </xf>
    <xf numFmtId="170" fontId="69" fillId="0" borderId="0" xfId="42" applyNumberFormat="1" applyFont="1"/>
    <xf numFmtId="0" fontId="68" fillId="10" borderId="6" xfId="58" applyFont="1" applyFill="1" applyBorder="1" applyAlignment="1">
      <alignment vertical="center" wrapText="1"/>
    </xf>
    <xf numFmtId="0" fontId="68" fillId="10" borderId="7" xfId="58" applyFont="1" applyFill="1" applyBorder="1" applyAlignment="1">
      <alignment vertical="center" wrapText="1"/>
    </xf>
    <xf numFmtId="0" fontId="68" fillId="10" borderId="26" xfId="58" applyFont="1" applyFill="1" applyBorder="1" applyAlignment="1">
      <alignment vertical="center" wrapText="1"/>
    </xf>
    <xf numFmtId="167" fontId="69" fillId="0" borderId="28" xfId="42" applyNumberFormat="1" applyFont="1" applyBorder="1" applyAlignment="1">
      <alignment vertical="center"/>
    </xf>
    <xf numFmtId="0" fontId="69" fillId="0" borderId="24" xfId="42" applyFont="1" applyBorder="1" applyAlignment="1">
      <alignment horizontal="center" vertical="center" wrapText="1"/>
    </xf>
    <xf numFmtId="0" fontId="68" fillId="10" borderId="4" xfId="58" applyFont="1" applyFill="1" applyBorder="1" applyAlignment="1">
      <alignment vertical="center" wrapText="1"/>
    </xf>
    <xf numFmtId="0" fontId="68" fillId="10" borderId="3" xfId="58" applyFont="1" applyFill="1" applyBorder="1" applyAlignment="1">
      <alignment vertical="center" wrapText="1"/>
    </xf>
    <xf numFmtId="0" fontId="69" fillId="0" borderId="32" xfId="42" applyFont="1" applyBorder="1" applyAlignment="1">
      <alignment horizontal="center" vertical="center" wrapText="1"/>
    </xf>
    <xf numFmtId="0" fontId="68" fillId="10" borderId="3" xfId="42" applyFont="1" applyFill="1" applyBorder="1" applyAlignment="1">
      <alignment vertical="top" wrapText="1"/>
    </xf>
    <xf numFmtId="2" fontId="46" fillId="0" borderId="1" xfId="42" applyNumberFormat="1" applyFont="1" applyBorder="1" applyAlignment="1">
      <alignment horizontal="left" vertical="center" wrapText="1"/>
    </xf>
    <xf numFmtId="0" fontId="68" fillId="10" borderId="1" xfId="42" applyFont="1" applyFill="1" applyBorder="1" applyAlignment="1">
      <alignment vertical="top" wrapText="1"/>
    </xf>
    <xf numFmtId="167" fontId="80" fillId="10" borderId="1" xfId="42" applyNumberFormat="1" applyFont="1" applyFill="1" applyBorder="1" applyAlignment="1">
      <alignment horizontal="left" vertical="center" wrapText="1"/>
    </xf>
    <xf numFmtId="0" fontId="68" fillId="10" borderId="1" xfId="58" applyFont="1" applyFill="1" applyBorder="1" applyAlignment="1">
      <alignment vertical="center" wrapText="1"/>
    </xf>
    <xf numFmtId="167" fontId="80" fillId="10" borderId="1" xfId="58" applyNumberFormat="1" applyFont="1" applyFill="1" applyBorder="1" applyAlignment="1">
      <alignment horizontal="left" vertical="center" wrapText="1"/>
    </xf>
    <xf numFmtId="167" fontId="79" fillId="0" borderId="1" xfId="42" applyNumberFormat="1" applyFont="1" applyBorder="1" applyAlignment="1">
      <alignment horizontal="left" vertical="center"/>
    </xf>
    <xf numFmtId="0" fontId="69" fillId="0" borderId="1" xfId="46" applyFont="1" applyBorder="1" applyAlignment="1">
      <alignment horizontal="center" vertical="center" wrapText="1"/>
    </xf>
    <xf numFmtId="0" fontId="69" fillId="10" borderId="1" xfId="50" applyFont="1" applyFill="1" applyBorder="1" applyAlignment="1">
      <alignment vertical="center" wrapText="1"/>
    </xf>
    <xf numFmtId="167" fontId="79" fillId="10" borderId="1" xfId="50" applyNumberFormat="1" applyFont="1" applyFill="1" applyBorder="1" applyAlignment="1">
      <alignment vertical="center" wrapText="1"/>
    </xf>
    <xf numFmtId="0" fontId="69" fillId="10" borderId="1" xfId="50" applyFont="1" applyFill="1" applyBorder="1" applyAlignment="1">
      <alignment horizontal="center" vertical="center" wrapText="1"/>
    </xf>
    <xf numFmtId="0" fontId="68" fillId="37" borderId="1" xfId="0" applyFont="1" applyFill="1" applyBorder="1" applyAlignment="1">
      <alignment vertical="center" wrapText="1"/>
    </xf>
    <xf numFmtId="0" fontId="46" fillId="37" borderId="1" xfId="35" applyFill="1"/>
    <xf numFmtId="0" fontId="68" fillId="10" borderId="1" xfId="50" applyFont="1" applyFill="1" applyBorder="1" applyAlignment="1">
      <alignment vertical="center" wrapText="1"/>
    </xf>
    <xf numFmtId="0" fontId="46" fillId="10" borderId="1" xfId="35" applyFill="1" applyAlignment="1">
      <alignment horizontal="center"/>
    </xf>
    <xf numFmtId="0" fontId="92" fillId="10" borderId="1" xfId="33" applyFont="1" applyFill="1" applyBorder="1" applyAlignment="1" applyProtection="1">
      <alignment vertical="center" wrapText="1"/>
    </xf>
    <xf numFmtId="0" fontId="46" fillId="10" borderId="1" xfId="35" applyFill="1" applyAlignment="1">
      <alignment horizontal="center" vertical="center"/>
    </xf>
    <xf numFmtId="170" fontId="69" fillId="35" borderId="1" xfId="0" applyNumberFormat="1" applyFont="1" applyFill="1" applyBorder="1" applyAlignment="1">
      <alignment horizontal="left" vertical="center" wrapText="1"/>
    </xf>
    <xf numFmtId="0" fontId="69" fillId="10" borderId="19" xfId="0" applyFont="1" applyFill="1" applyBorder="1" applyAlignment="1">
      <alignment horizontal="center" vertical="center" wrapText="1"/>
    </xf>
    <xf numFmtId="0" fontId="46" fillId="10" borderId="19" xfId="35" applyFill="1" applyBorder="1" applyAlignment="1">
      <alignment vertical="center" wrapText="1"/>
    </xf>
    <xf numFmtId="0" fontId="77" fillId="10" borderId="19" xfId="0" applyFont="1" applyFill="1" applyBorder="1" applyAlignment="1">
      <alignment vertical="top" wrapText="1"/>
    </xf>
    <xf numFmtId="0" fontId="68" fillId="10" borderId="6" xfId="0" applyFont="1" applyFill="1" applyBorder="1" applyAlignment="1">
      <alignment vertical="center" wrapText="1"/>
    </xf>
    <xf numFmtId="170" fontId="66" fillId="35" borderId="29" xfId="48" applyNumberFormat="1" applyFont="1" applyFill="1" applyBorder="1" applyAlignment="1">
      <alignment horizontal="center" vertical="center" wrapText="1"/>
    </xf>
    <xf numFmtId="0" fontId="68" fillId="10" borderId="7" xfId="0" applyFont="1" applyFill="1" applyBorder="1" applyAlignment="1">
      <alignment vertical="center" wrapText="1"/>
    </xf>
    <xf numFmtId="170" fontId="66" fillId="35" borderId="29" xfId="50" applyNumberFormat="1" applyFont="1" applyFill="1" applyBorder="1" applyAlignment="1">
      <alignment horizontal="center" vertical="center" wrapText="1"/>
    </xf>
    <xf numFmtId="0" fontId="68" fillId="10" borderId="26" xfId="0" applyFont="1" applyFill="1" applyBorder="1" applyAlignment="1">
      <alignment vertical="center" wrapText="1"/>
    </xf>
    <xf numFmtId="0" fontId="66" fillId="36" borderId="19" xfId="48" applyFont="1" applyFill="1" applyBorder="1" applyAlignment="1">
      <alignment vertical="center" wrapText="1"/>
    </xf>
    <xf numFmtId="0" fontId="68" fillId="10" borderId="19" xfId="0" applyFont="1" applyFill="1" applyBorder="1" applyAlignment="1">
      <alignment vertical="center"/>
    </xf>
    <xf numFmtId="0" fontId="68" fillId="10" borderId="19" xfId="50" applyFont="1" applyFill="1" applyBorder="1" applyAlignment="1">
      <alignment vertical="center" wrapText="1"/>
    </xf>
    <xf numFmtId="0" fontId="46" fillId="10" borderId="19" xfId="35" applyFill="1" applyBorder="1" applyAlignment="1">
      <alignment horizontal="center"/>
    </xf>
    <xf numFmtId="0" fontId="68" fillId="37" borderId="19" xfId="0" applyFont="1" applyFill="1" applyBorder="1" applyAlignment="1">
      <alignment vertical="center" wrapText="1"/>
    </xf>
    <xf numFmtId="0" fontId="46" fillId="37" borderId="19" xfId="35" applyFill="1" applyBorder="1"/>
    <xf numFmtId="2" fontId="46" fillId="35" borderId="7" xfId="34" applyNumberFormat="1" applyFill="1" applyBorder="1" applyAlignment="1" applyProtection="1">
      <alignment horizontal="center" vertical="center" wrapText="1"/>
    </xf>
    <xf numFmtId="0" fontId="69" fillId="10" borderId="19" xfId="50" applyFont="1" applyFill="1" applyBorder="1" applyAlignment="1">
      <alignment vertical="center" wrapText="1"/>
    </xf>
    <xf numFmtId="0" fontId="68" fillId="10" borderId="19" xfId="42" applyFont="1" applyFill="1" applyBorder="1" applyAlignment="1">
      <alignment vertical="center"/>
    </xf>
    <xf numFmtId="0" fontId="85" fillId="36" borderId="19" xfId="0" applyFont="1" applyFill="1" applyBorder="1" applyAlignment="1">
      <alignment horizontal="center" vertical="center" wrapText="1"/>
    </xf>
    <xf numFmtId="0" fontId="69" fillId="36" borderId="19" xfId="0" applyFont="1" applyFill="1" applyBorder="1" applyAlignment="1">
      <alignment horizontal="center" vertical="center" wrapText="1"/>
    </xf>
    <xf numFmtId="0" fontId="91" fillId="36" borderId="19" xfId="0" applyFont="1" applyFill="1" applyBorder="1" applyAlignment="1">
      <alignment vertical="top"/>
    </xf>
    <xf numFmtId="167" fontId="85" fillId="36" borderId="19" xfId="0" applyNumberFormat="1" applyFont="1" applyFill="1" applyBorder="1" applyAlignment="1">
      <alignment horizontal="left" vertical="center"/>
    </xf>
    <xf numFmtId="0" fontId="91" fillId="36" borderId="7" xfId="0" applyFont="1" applyFill="1" applyBorder="1" applyAlignment="1">
      <alignment vertical="top"/>
    </xf>
    <xf numFmtId="0" fontId="69" fillId="0" borderId="19" xfId="0" applyFont="1" applyBorder="1" applyAlignment="1">
      <alignment horizontal="left" vertical="top" wrapText="1"/>
    </xf>
    <xf numFmtId="170" fontId="69" fillId="34" borderId="19" xfId="42" applyNumberFormat="1" applyFont="1" applyFill="1" applyBorder="1" applyAlignment="1">
      <alignment vertical="center"/>
    </xf>
    <xf numFmtId="167" fontId="79" fillId="0" borderId="19" xfId="58" applyNumberFormat="1" applyFont="1" applyBorder="1" applyAlignment="1">
      <alignment horizontal="left" vertical="center"/>
    </xf>
    <xf numFmtId="0" fontId="46" fillId="41" borderId="1" xfId="34" applyBorder="1" applyAlignment="1" applyProtection="1">
      <alignment horizontal="center" vertical="center" wrapText="1"/>
    </xf>
    <xf numFmtId="170" fontId="46" fillId="41" borderId="1" xfId="34" applyNumberFormat="1" applyBorder="1" applyAlignment="1" applyProtection="1">
      <alignment horizontal="center" vertical="center" wrapText="1"/>
    </xf>
    <xf numFmtId="167" fontId="46" fillId="41" borderId="1" xfId="34" applyNumberFormat="1" applyBorder="1" applyAlignment="1" applyProtection="1">
      <alignment horizontal="center" vertical="center" wrapText="1"/>
    </xf>
    <xf numFmtId="0" fontId="46" fillId="41" borderId="1" xfId="34" applyBorder="1" applyAlignment="1">
      <alignment horizontal="center" vertical="center" wrapText="1"/>
    </xf>
    <xf numFmtId="170" fontId="46" fillId="41" borderId="1" xfId="34" applyNumberFormat="1" applyBorder="1" applyAlignment="1">
      <alignment horizontal="center" vertical="center" wrapText="1"/>
    </xf>
    <xf numFmtId="0" fontId="46" fillId="41" borderId="1" xfId="34" applyBorder="1" applyAlignment="1" applyProtection="1">
      <alignment horizontal="center" vertical="center"/>
    </xf>
    <xf numFmtId="0" fontId="46" fillId="41" borderId="1" xfId="34" applyBorder="1" applyAlignment="1">
      <alignment horizontal="center" vertical="center"/>
    </xf>
    <xf numFmtId="2" fontId="46" fillId="41" borderId="1" xfId="34" applyNumberFormat="1" applyBorder="1" applyAlignment="1" applyProtection="1">
      <alignment horizontal="center" vertical="center" wrapText="1"/>
    </xf>
    <xf numFmtId="2" fontId="46" fillId="41" borderId="1" xfId="34" applyNumberFormat="1" applyBorder="1" applyAlignment="1">
      <alignment horizontal="center" vertical="center" wrapText="1"/>
    </xf>
    <xf numFmtId="169" fontId="46" fillId="41" borderId="1" xfId="34" applyNumberFormat="1" applyBorder="1" applyAlignment="1" applyProtection="1">
      <alignment horizontal="center" vertical="center" wrapText="1"/>
    </xf>
    <xf numFmtId="0" fontId="46" fillId="41" borderId="1" xfId="34" applyBorder="1" applyAlignment="1" applyProtection="1">
      <alignment horizontal="center" vertical="center" wrapText="1"/>
      <protection locked="0"/>
    </xf>
    <xf numFmtId="170" fontId="46" fillId="41" borderId="1" xfId="34" applyNumberFormat="1" applyBorder="1" applyAlignment="1" applyProtection="1">
      <alignment horizontal="center" vertical="center" wrapText="1"/>
      <protection locked="0"/>
    </xf>
    <xf numFmtId="167" fontId="46" fillId="41" borderId="1" xfId="34" applyNumberFormat="1" applyBorder="1" applyAlignment="1" applyProtection="1">
      <alignment horizontal="center" vertical="center" wrapText="1"/>
      <protection locked="0"/>
    </xf>
    <xf numFmtId="44" fontId="69" fillId="0" borderId="0" xfId="29" applyFont="1" applyAlignment="1">
      <alignment vertical="center" wrapText="1"/>
    </xf>
    <xf numFmtId="43" fontId="69" fillId="0" borderId="0" xfId="0" applyNumberFormat="1" applyFont="1" applyAlignment="1">
      <alignment vertical="center" wrapText="1"/>
    </xf>
    <xf numFmtId="0" fontId="69" fillId="0" borderId="19" xfId="0" applyFont="1" applyBorder="1" applyAlignment="1">
      <alignment horizontal="left" vertical="center" wrapText="1"/>
    </xf>
    <xf numFmtId="0" fontId="86" fillId="10" borderId="0" xfId="33" applyFill="1" applyAlignment="1" applyProtection="1">
      <alignment horizontal="center" vertical="center"/>
    </xf>
    <xf numFmtId="2" fontId="69" fillId="0" borderId="1" xfId="0" applyNumberFormat="1" applyFont="1" applyBorder="1" applyAlignment="1">
      <alignment horizontal="center" vertical="center" wrapText="1"/>
    </xf>
    <xf numFmtId="1" fontId="45" fillId="34" borderId="1" xfId="42" applyNumberFormat="1" applyFont="1" applyFill="1" applyBorder="1" applyAlignment="1">
      <alignment horizontal="left" vertical="center" wrapText="1"/>
    </xf>
    <xf numFmtId="170" fontId="85" fillId="34" borderId="1" xfId="42" applyNumberFormat="1" applyFont="1" applyFill="1" applyBorder="1" applyAlignment="1">
      <alignment vertical="center" wrapText="1"/>
    </xf>
    <xf numFmtId="170" fontId="85" fillId="0" borderId="0" xfId="42" applyNumberFormat="1" applyFont="1" applyAlignment="1">
      <alignment vertical="center" wrapText="1"/>
    </xf>
    <xf numFmtId="0" fontId="45" fillId="10" borderId="1" xfId="35" applyFont="1" applyFill="1"/>
    <xf numFmtId="174" fontId="69" fillId="0" borderId="0" xfId="0" applyNumberFormat="1" applyFont="1" applyAlignment="1">
      <alignment horizontal="center" vertical="center" wrapText="1"/>
    </xf>
    <xf numFmtId="1" fontId="45" fillId="0" borderId="1" xfId="42" applyNumberFormat="1" applyFont="1" applyBorder="1" applyAlignment="1">
      <alignment horizontal="left" vertical="center" wrapText="1"/>
    </xf>
    <xf numFmtId="167" fontId="69" fillId="0" borderId="0" xfId="0" applyNumberFormat="1" applyFont="1" applyAlignment="1">
      <alignment horizontal="left" vertical="top" wrapText="1"/>
    </xf>
    <xf numFmtId="0" fontId="68" fillId="34" borderId="1" xfId="42" applyFont="1" applyFill="1" applyBorder="1" applyAlignment="1">
      <alignment horizontal="left" vertical="center" wrapText="1"/>
    </xf>
    <xf numFmtId="0" fontId="45" fillId="0" borderId="1" xfId="42" applyFont="1" applyBorder="1" applyAlignment="1">
      <alignment horizontal="left" vertical="center" wrapText="1"/>
    </xf>
    <xf numFmtId="49" fontId="45" fillId="34" borderId="1" xfId="0" applyNumberFormat="1" applyFont="1" applyFill="1" applyBorder="1" applyAlignment="1">
      <alignment horizontal="left" vertical="center" wrapText="1"/>
    </xf>
    <xf numFmtId="0" fontId="45" fillId="10" borderId="1" xfId="35" applyFont="1" applyFill="1" applyAlignment="1">
      <alignment horizontal="left" vertical="center"/>
    </xf>
    <xf numFmtId="0" fontId="68" fillId="0" borderId="0" xfId="0" applyFont="1" applyAlignment="1">
      <alignment vertical="center" wrapText="1"/>
    </xf>
    <xf numFmtId="0" fontId="45" fillId="36" borderId="1" xfId="35" applyFont="1" applyFill="1"/>
    <xf numFmtId="0" fontId="46" fillId="34" borderId="35" xfId="42" applyFont="1" applyFill="1" applyBorder="1" applyAlignment="1">
      <alignment horizontal="center" vertical="center" wrapText="1"/>
    </xf>
    <xf numFmtId="0" fontId="45" fillId="41" borderId="1" xfId="34" applyFont="1" applyBorder="1" applyAlignment="1" applyProtection="1">
      <alignment horizontal="center" vertical="center" wrapText="1"/>
    </xf>
    <xf numFmtId="175" fontId="69" fillId="0" borderId="0" xfId="47" applyNumberFormat="1" applyFont="1" applyAlignment="1">
      <alignment horizontal="center" vertical="center" wrapText="1"/>
    </xf>
    <xf numFmtId="175" fontId="47" fillId="0" borderId="0" xfId="46" applyNumberFormat="1" applyAlignment="1">
      <alignment horizontal="left" vertical="top" wrapText="1"/>
    </xf>
    <xf numFmtId="1" fontId="44" fillId="34" borderId="1" xfId="42" applyNumberFormat="1" applyFont="1" applyFill="1" applyBorder="1" applyAlignment="1">
      <alignment horizontal="left" vertical="center" wrapText="1"/>
    </xf>
    <xf numFmtId="0" fontId="43" fillId="10" borderId="1" xfId="35" applyFont="1" applyFill="1" applyAlignment="1">
      <alignment vertical="center"/>
    </xf>
    <xf numFmtId="0" fontId="43" fillId="10" borderId="1" xfId="35" applyFont="1" applyFill="1" applyAlignment="1">
      <alignment horizontal="left" vertical="center"/>
    </xf>
    <xf numFmtId="0" fontId="41" fillId="10" borderId="1" xfId="35" applyFont="1" applyFill="1"/>
    <xf numFmtId="0" fontId="40" fillId="10" borderId="1" xfId="35" applyFont="1" applyFill="1"/>
    <xf numFmtId="0" fontId="38" fillId="10" borderId="19" xfId="35" applyFont="1" applyFill="1" applyBorder="1"/>
    <xf numFmtId="0" fontId="38" fillId="36" borderId="1" xfId="35" applyFont="1" applyFill="1"/>
    <xf numFmtId="0" fontId="79" fillId="0" borderId="1" xfId="42" applyFont="1" applyBorder="1" applyAlignment="1">
      <alignment horizontal="center" vertical="center"/>
    </xf>
    <xf numFmtId="0" fontId="47" fillId="0" borderId="1" xfId="42" applyBorder="1" applyAlignment="1">
      <alignment horizontal="center" vertical="center"/>
    </xf>
    <xf numFmtId="167" fontId="80" fillId="10" borderId="1" xfId="0" applyNumberFormat="1" applyFont="1" applyFill="1" applyBorder="1" applyAlignment="1">
      <alignment vertical="center" wrapText="1"/>
    </xf>
    <xf numFmtId="0" fontId="47" fillId="0" borderId="1" xfId="0" applyFont="1" applyBorder="1" applyAlignment="1">
      <alignment horizontal="left" vertical="top" wrapText="1"/>
    </xf>
    <xf numFmtId="2" fontId="69" fillId="0" borderId="19" xfId="0" applyNumberFormat="1" applyFont="1" applyBorder="1" applyAlignment="1">
      <alignment horizontal="center" vertical="center" wrapText="1"/>
    </xf>
    <xf numFmtId="0" fontId="98" fillId="42" borderId="1" xfId="76" applyFont="1" applyFill="1" applyBorder="1" applyAlignment="1" applyProtection="1">
      <alignment horizontal="left" vertical="center"/>
    </xf>
    <xf numFmtId="0" fontId="76" fillId="44" borderId="1" xfId="77" applyFont="1" applyFill="1" applyBorder="1" applyAlignment="1" applyProtection="1">
      <alignment horizontal="center" vertical="center" wrapText="1"/>
    </xf>
    <xf numFmtId="170" fontId="76" fillId="44" borderId="1" xfId="77" applyNumberFormat="1" applyFont="1" applyFill="1" applyBorder="1" applyAlignment="1" applyProtection="1">
      <alignment horizontal="center" vertical="center" wrapText="1"/>
    </xf>
    <xf numFmtId="167" fontId="76" fillId="44" borderId="1" xfId="77" applyNumberFormat="1" applyFont="1" applyFill="1" applyBorder="1" applyAlignment="1" applyProtection="1">
      <alignment horizontal="center" vertical="center" wrapText="1"/>
    </xf>
    <xf numFmtId="0" fontId="79" fillId="0" borderId="1" xfId="0" applyFont="1" applyBorder="1" applyAlignment="1">
      <alignment horizontal="center" vertical="center" wrapText="1"/>
    </xf>
    <xf numFmtId="170" fontId="79" fillId="0" borderId="1" xfId="0" applyNumberFormat="1" applyFont="1" applyBorder="1" applyAlignment="1">
      <alignment horizontal="left" vertical="center" wrapText="1"/>
    </xf>
    <xf numFmtId="0" fontId="98" fillId="42" borderId="1" xfId="76" applyNumberFormat="1" applyFont="1" applyFill="1" applyBorder="1" applyAlignment="1" applyProtection="1">
      <alignment horizontal="left" vertical="center"/>
    </xf>
    <xf numFmtId="0" fontId="76" fillId="44" borderId="1" xfId="77" applyNumberFormat="1" applyFont="1" applyFill="1" applyBorder="1" applyAlignment="1" applyProtection="1">
      <alignment horizontal="center" vertical="center" wrapText="1"/>
    </xf>
    <xf numFmtId="0" fontId="76" fillId="42" borderId="1" xfId="78" applyFont="1" applyFill="1" applyBorder="1" applyAlignment="1">
      <alignment vertical="center" wrapText="1"/>
    </xf>
    <xf numFmtId="0" fontId="77" fillId="42" borderId="1" xfId="0" applyFont="1" applyFill="1" applyBorder="1" applyAlignment="1">
      <alignment vertical="top" wrapText="1"/>
    </xf>
    <xf numFmtId="167" fontId="79" fillId="45" borderId="1" xfId="42" applyNumberFormat="1" applyFont="1" applyFill="1" applyBorder="1" applyAlignment="1">
      <alignment vertical="center"/>
    </xf>
    <xf numFmtId="0" fontId="98" fillId="42" borderId="1" xfId="76" applyFont="1" applyFill="1" applyBorder="1" applyAlignment="1" applyProtection="1">
      <alignment vertical="center"/>
      <protection locked="0"/>
    </xf>
    <xf numFmtId="0" fontId="98" fillId="42" borderId="1" xfId="76" applyNumberFormat="1" applyFont="1" applyFill="1" applyBorder="1" applyAlignment="1" applyProtection="1">
      <alignment vertical="center"/>
      <protection locked="0"/>
    </xf>
    <xf numFmtId="0" fontId="76" fillId="44" borderId="1" xfId="77" applyFont="1" applyFill="1" applyBorder="1" applyAlignment="1" applyProtection="1">
      <alignment horizontal="center" vertical="center" wrapText="1"/>
      <protection locked="0"/>
    </xf>
    <xf numFmtId="0" fontId="76" fillId="44" borderId="1" xfId="77" applyNumberFormat="1" applyFont="1" applyFill="1" applyBorder="1" applyAlignment="1" applyProtection="1">
      <alignment horizontal="center" vertical="center" wrapText="1"/>
      <protection locked="0"/>
    </xf>
    <xf numFmtId="170" fontId="76" fillId="44" borderId="1" xfId="77" applyNumberFormat="1" applyFont="1" applyFill="1" applyBorder="1" applyAlignment="1" applyProtection="1">
      <alignment horizontal="center" vertical="center" wrapText="1"/>
      <protection locked="0"/>
    </xf>
    <xf numFmtId="167" fontId="76" fillId="44" borderId="1" xfId="77" applyNumberFormat="1" applyFont="1" applyFill="1" applyBorder="1" applyAlignment="1" applyProtection="1">
      <alignment horizontal="center" vertical="center" wrapText="1"/>
      <protection locked="0"/>
    </xf>
    <xf numFmtId="170" fontId="79" fillId="45" borderId="1" xfId="42" applyNumberFormat="1" applyFont="1" applyFill="1" applyBorder="1" applyAlignment="1">
      <alignment vertical="center"/>
    </xf>
    <xf numFmtId="0" fontId="98" fillId="42" borderId="1" xfId="76" applyFont="1" applyFill="1" applyBorder="1" applyAlignment="1" applyProtection="1">
      <alignment vertical="center"/>
    </xf>
    <xf numFmtId="0" fontId="98" fillId="42" borderId="1" xfId="76" applyNumberFormat="1" applyFont="1" applyFill="1" applyBorder="1" applyAlignment="1" applyProtection="1">
      <alignment vertical="center"/>
    </xf>
    <xf numFmtId="170" fontId="85" fillId="45" borderId="1" xfId="42" applyNumberFormat="1" applyFont="1" applyFill="1" applyBorder="1" applyAlignment="1">
      <alignment vertical="center"/>
    </xf>
    <xf numFmtId="0" fontId="85" fillId="43" borderId="1" xfId="0" applyFont="1" applyFill="1" applyBorder="1" applyAlignment="1">
      <alignment horizontal="center" vertical="center" wrapText="1"/>
    </xf>
    <xf numFmtId="167" fontId="85" fillId="43" borderId="1" xfId="0" applyNumberFormat="1" applyFont="1" applyFill="1" applyBorder="1" applyAlignment="1">
      <alignment horizontal="left" vertical="center"/>
    </xf>
    <xf numFmtId="0" fontId="91" fillId="43" borderId="1" xfId="0" applyFont="1" applyFill="1" applyBorder="1" applyAlignment="1">
      <alignment vertical="top"/>
    </xf>
    <xf numFmtId="0" fontId="80" fillId="42" borderId="1" xfId="42" applyFont="1" applyFill="1" applyBorder="1" applyAlignment="1">
      <alignment vertical="center"/>
    </xf>
    <xf numFmtId="0" fontId="76" fillId="42" borderId="1" xfId="78" applyFont="1" applyFill="1" applyBorder="1"/>
    <xf numFmtId="0" fontId="76" fillId="42" borderId="1" xfId="78" applyNumberFormat="1" applyFont="1" applyFill="1" applyBorder="1"/>
    <xf numFmtId="0" fontId="79" fillId="0" borderId="1" xfId="42" applyFont="1" applyBorder="1" applyAlignment="1">
      <alignment horizontal="center" vertical="center" wrapText="1"/>
    </xf>
    <xf numFmtId="2" fontId="79" fillId="0" borderId="1" xfId="42" applyNumberFormat="1" applyFont="1" applyBorder="1" applyAlignment="1">
      <alignment horizontal="left" vertical="center" wrapText="1"/>
    </xf>
    <xf numFmtId="2" fontId="76" fillId="0" borderId="1" xfId="42" applyNumberFormat="1" applyFont="1" applyBorder="1" applyAlignment="1">
      <alignment horizontal="left" vertical="center" wrapText="1"/>
    </xf>
    <xf numFmtId="0" fontId="76" fillId="0" borderId="1" xfId="42" applyFont="1" applyBorder="1" applyAlignment="1">
      <alignment horizontal="left" vertical="center" wrapText="1"/>
    </xf>
    <xf numFmtId="0" fontId="80" fillId="42" borderId="1" xfId="42" applyFont="1" applyFill="1" applyBorder="1" applyAlignment="1">
      <alignment vertical="top" wrapText="1"/>
    </xf>
    <xf numFmtId="167" fontId="80" fillId="42" borderId="1" xfId="42" applyNumberFormat="1" applyFont="1" applyFill="1" applyBorder="1" applyAlignment="1">
      <alignment horizontal="left" vertical="center" wrapText="1"/>
    </xf>
    <xf numFmtId="0" fontId="80" fillId="42" borderId="1" xfId="58" applyFont="1" applyFill="1" applyBorder="1" applyAlignment="1">
      <alignment vertical="center" wrapText="1"/>
    </xf>
    <xf numFmtId="167" fontId="80" fillId="42" borderId="1" xfId="58" applyNumberFormat="1" applyFont="1" applyFill="1" applyBorder="1" applyAlignment="1">
      <alignment horizontal="left" vertical="center" wrapText="1"/>
    </xf>
    <xf numFmtId="0" fontId="79" fillId="0" borderId="1" xfId="46" applyFont="1" applyBorder="1" applyAlignment="1">
      <alignment horizontal="center" vertical="center" wrapText="1"/>
    </xf>
    <xf numFmtId="2" fontId="76" fillId="44" borderId="1" xfId="77" applyNumberFormat="1" applyFont="1" applyFill="1" applyBorder="1" applyAlignment="1" applyProtection="1">
      <alignment horizontal="center" vertical="center" wrapText="1"/>
    </xf>
    <xf numFmtId="0" fontId="79" fillId="42" borderId="1" xfId="58" applyFont="1" applyFill="1" applyBorder="1" applyAlignment="1">
      <alignment vertical="center" wrapText="1"/>
    </xf>
    <xf numFmtId="0" fontId="79" fillId="42" borderId="1" xfId="58" applyFont="1" applyFill="1" applyBorder="1" applyAlignment="1">
      <alignment horizontal="center" vertical="center" wrapText="1"/>
    </xf>
    <xf numFmtId="0" fontId="69" fillId="10" borderId="1" xfId="58" applyFont="1" applyFill="1" applyBorder="1" applyAlignment="1">
      <alignment horizontal="center" vertical="center" wrapText="1"/>
    </xf>
    <xf numFmtId="167" fontId="79" fillId="42" borderId="1" xfId="58" applyNumberFormat="1" applyFont="1" applyFill="1" applyBorder="1" applyAlignment="1">
      <alignment vertical="center" wrapText="1"/>
    </xf>
    <xf numFmtId="0" fontId="80" fillId="0" borderId="1" xfId="0" applyFont="1" applyBorder="1" applyAlignment="1">
      <alignment horizontal="left" vertical="center" wrapText="1"/>
    </xf>
    <xf numFmtId="167" fontId="79" fillId="34" borderId="18" xfId="30" applyNumberFormat="1" applyFont="1" applyFill="1" applyBorder="1" applyAlignment="1">
      <alignment horizontal="left" vertical="center"/>
    </xf>
    <xf numFmtId="0" fontId="80" fillId="10" borderId="2" xfId="58" applyFont="1" applyFill="1" applyBorder="1" applyAlignment="1">
      <alignment vertical="center" wrapText="1"/>
    </xf>
    <xf numFmtId="0" fontId="80" fillId="10" borderId="3" xfId="58" applyFont="1" applyFill="1" applyBorder="1" applyAlignment="1">
      <alignment vertical="center" wrapText="1"/>
    </xf>
    <xf numFmtId="167" fontId="79" fillId="45" borderId="1" xfId="30" applyNumberFormat="1" applyFont="1" applyFill="1" applyBorder="1" applyAlignment="1">
      <alignment horizontal="left" vertical="center"/>
    </xf>
    <xf numFmtId="167" fontId="79" fillId="0" borderId="1" xfId="0" applyNumberFormat="1" applyFont="1" applyBorder="1" applyAlignment="1">
      <alignment vertical="center"/>
    </xf>
    <xf numFmtId="0" fontId="98" fillId="42" borderId="1" xfId="76" applyFont="1" applyFill="1" applyBorder="1" applyAlignment="1">
      <alignment vertical="center"/>
    </xf>
    <xf numFmtId="0" fontId="98" fillId="42" borderId="1" xfId="76" applyNumberFormat="1" applyFont="1" applyFill="1" applyBorder="1" applyAlignment="1">
      <alignment vertical="center"/>
    </xf>
    <xf numFmtId="2" fontId="76" fillId="44" borderId="1" xfId="77" applyNumberFormat="1" applyFont="1" applyFill="1" applyBorder="1" applyAlignment="1">
      <alignment horizontal="center" vertical="center" wrapText="1"/>
    </xf>
    <xf numFmtId="0" fontId="76" fillId="44" borderId="1" xfId="77" applyNumberFormat="1" applyFont="1" applyFill="1" applyBorder="1" applyAlignment="1">
      <alignment horizontal="center" vertical="center" wrapText="1"/>
    </xf>
    <xf numFmtId="0" fontId="80" fillId="42" borderId="1" xfId="0" applyFont="1" applyFill="1" applyBorder="1" applyAlignment="1">
      <alignment vertical="center" wrapText="1"/>
    </xf>
    <xf numFmtId="0" fontId="76" fillId="45" borderId="1" xfId="42" applyFont="1" applyFill="1" applyBorder="1" applyAlignment="1">
      <alignment horizontal="left" vertical="center" wrapText="1"/>
    </xf>
    <xf numFmtId="167" fontId="80" fillId="42" borderId="1" xfId="0" applyNumberFormat="1" applyFont="1" applyFill="1" applyBorder="1" applyAlignment="1">
      <alignment vertical="center" wrapText="1"/>
    </xf>
    <xf numFmtId="0" fontId="79" fillId="0" borderId="1" xfId="0" applyFont="1" applyBorder="1" applyAlignment="1">
      <alignment vertical="center" wrapText="1"/>
    </xf>
    <xf numFmtId="0" fontId="80" fillId="42" borderId="1" xfId="0" applyFont="1" applyFill="1" applyBorder="1" applyAlignment="1">
      <alignment vertical="center"/>
    </xf>
    <xf numFmtId="0" fontId="76" fillId="0" borderId="1" xfId="0" applyFont="1" applyBorder="1" applyAlignment="1">
      <alignment horizontal="center" vertical="center" wrapText="1"/>
    </xf>
    <xf numFmtId="167" fontId="79" fillId="0" borderId="1" xfId="0" applyNumberFormat="1" applyFont="1" applyBorder="1" applyAlignment="1">
      <alignment vertical="center" wrapText="1"/>
    </xf>
    <xf numFmtId="0" fontId="68" fillId="10" borderId="19" xfId="58" applyFont="1" applyFill="1" applyBorder="1" applyAlignment="1">
      <alignment vertical="center" wrapText="1"/>
    </xf>
    <xf numFmtId="0" fontId="76" fillId="42" borderId="1" xfId="78" applyFont="1" applyFill="1" applyBorder="1" applyAlignment="1">
      <alignment horizontal="center"/>
    </xf>
    <xf numFmtId="0" fontId="76" fillId="42" borderId="1" xfId="78" applyNumberFormat="1" applyFont="1" applyFill="1" applyBorder="1" applyAlignment="1">
      <alignment horizontal="center"/>
    </xf>
    <xf numFmtId="0" fontId="100" fillId="42" borderId="1" xfId="76" applyFont="1" applyFill="1" applyBorder="1" applyAlignment="1" applyProtection="1">
      <alignment vertical="center" wrapText="1"/>
    </xf>
    <xf numFmtId="0" fontId="92" fillId="10" borderId="1" xfId="76" applyFont="1" applyFill="1" applyBorder="1" applyAlignment="1" applyProtection="1">
      <alignment vertical="center" wrapText="1"/>
    </xf>
    <xf numFmtId="0" fontId="76" fillId="42" borderId="1" xfId="78" applyFont="1" applyFill="1" applyBorder="1" applyAlignment="1">
      <alignment horizontal="center" vertical="center"/>
    </xf>
    <xf numFmtId="0" fontId="76" fillId="42" borderId="1" xfId="78" applyNumberFormat="1" applyFont="1" applyFill="1" applyBorder="1" applyAlignment="1">
      <alignment horizontal="center" vertical="center"/>
    </xf>
    <xf numFmtId="0" fontId="95" fillId="10" borderId="1" xfId="76" applyFill="1" applyBorder="1" applyAlignment="1" applyProtection="1">
      <alignment vertical="center"/>
    </xf>
    <xf numFmtId="0" fontId="87" fillId="42" borderId="1" xfId="58" applyFont="1" applyFill="1" applyBorder="1" applyAlignment="1">
      <alignment vertical="center" wrapText="1"/>
    </xf>
    <xf numFmtId="0" fontId="76" fillId="44" borderId="1" xfId="77" applyFont="1" applyFill="1" applyBorder="1" applyAlignment="1">
      <alignment horizontal="center" vertical="center" wrapText="1"/>
    </xf>
    <xf numFmtId="0" fontId="80" fillId="43" borderId="1" xfId="0" applyFont="1" applyFill="1" applyBorder="1" applyAlignment="1">
      <alignment vertical="center" wrapText="1"/>
    </xf>
    <xf numFmtId="0" fontId="76" fillId="43" borderId="1" xfId="78" applyFont="1" applyFill="1" applyBorder="1"/>
    <xf numFmtId="0" fontId="76" fillId="43" borderId="1" xfId="78" applyNumberFormat="1" applyFont="1" applyFill="1" applyBorder="1"/>
    <xf numFmtId="0" fontId="79" fillId="45" borderId="1" xfId="42" applyFont="1" applyFill="1" applyBorder="1" applyAlignment="1">
      <alignment horizontal="left" vertical="center" wrapText="1"/>
    </xf>
    <xf numFmtId="1" fontId="76" fillId="45" borderId="1" xfId="42" applyNumberFormat="1" applyFont="1" applyFill="1" applyBorder="1" applyAlignment="1">
      <alignment horizontal="left" vertical="center" wrapText="1"/>
    </xf>
    <xf numFmtId="1" fontId="76" fillId="0" borderId="1" xfId="42" applyNumberFormat="1" applyFont="1" applyBorder="1" applyAlignment="1">
      <alignment horizontal="left" vertical="center" wrapText="1"/>
    </xf>
    <xf numFmtId="0" fontId="101" fillId="45" borderId="1" xfId="42" applyFont="1" applyFill="1" applyBorder="1" applyAlignment="1">
      <alignment horizontal="left" vertical="center" wrapText="1"/>
    </xf>
    <xf numFmtId="0" fontId="76" fillId="45" borderId="1" xfId="42" applyFont="1" applyFill="1" applyBorder="1" applyAlignment="1">
      <alignment horizontal="center" vertical="center" wrapText="1"/>
    </xf>
    <xf numFmtId="167" fontId="79" fillId="0" borderId="1" xfId="0" applyNumberFormat="1" applyFont="1" applyBorder="1" applyAlignment="1">
      <alignment horizontal="center" vertical="center" wrapText="1"/>
    </xf>
    <xf numFmtId="0" fontId="80" fillId="45" borderId="1" xfId="42" applyFont="1" applyFill="1" applyBorder="1" applyAlignment="1">
      <alignment horizontal="left" vertical="center" wrapText="1"/>
    </xf>
    <xf numFmtId="0" fontId="76" fillId="42" borderId="1" xfId="78" applyFont="1" applyFill="1" applyBorder="1" applyAlignment="1">
      <alignment vertical="center"/>
    </xf>
    <xf numFmtId="0" fontId="76" fillId="42" borderId="1" xfId="78" applyNumberFormat="1" applyFont="1" applyFill="1" applyBorder="1" applyAlignment="1">
      <alignment vertical="center"/>
    </xf>
    <xf numFmtId="0" fontId="79" fillId="45" borderId="1" xfId="0" applyFont="1" applyFill="1" applyBorder="1" applyAlignment="1">
      <alignment horizontal="left" vertical="center" wrapText="1"/>
    </xf>
    <xf numFmtId="0" fontId="80" fillId="43" borderId="1" xfId="48" applyFont="1" applyFill="1" applyBorder="1" applyAlignment="1">
      <alignment vertical="center" wrapText="1"/>
    </xf>
    <xf numFmtId="168" fontId="79" fillId="45" borderId="1" xfId="0" applyNumberFormat="1" applyFont="1" applyFill="1" applyBorder="1" applyAlignment="1">
      <alignment horizontal="center" vertical="center" wrapText="1"/>
    </xf>
    <xf numFmtId="173" fontId="99" fillId="0" borderId="1" xfId="0" applyNumberFormat="1" applyFont="1" applyBorder="1" applyAlignment="1">
      <alignment vertical="center" wrapText="1"/>
    </xf>
    <xf numFmtId="0" fontId="76" fillId="44" borderId="1" xfId="77" applyFont="1" applyFill="1" applyBorder="1" applyAlignment="1">
      <alignment horizontal="center" vertical="center"/>
    </xf>
    <xf numFmtId="0" fontId="76" fillId="44" borderId="1" xfId="77" applyNumberFormat="1" applyFont="1" applyFill="1" applyBorder="1" applyAlignment="1">
      <alignment horizontal="center" vertical="center"/>
    </xf>
    <xf numFmtId="0" fontId="76" fillId="45" borderId="1" xfId="0" applyFont="1" applyFill="1" applyBorder="1" applyAlignment="1">
      <alignment horizontal="left" vertical="center" wrapText="1"/>
    </xf>
    <xf numFmtId="0" fontId="76" fillId="0" borderId="1" xfId="0" applyFont="1" applyBorder="1" applyAlignment="1">
      <alignment horizontal="left" vertical="center" wrapText="1"/>
    </xf>
    <xf numFmtId="0" fontId="37" fillId="10" borderId="19" xfId="78" applyFont="1" applyFill="1" applyBorder="1"/>
    <xf numFmtId="168" fontId="79" fillId="45" borderId="1" xfId="0" applyNumberFormat="1" applyFont="1" applyFill="1" applyBorder="1" applyAlignment="1">
      <alignment horizontal="left" vertical="center" wrapText="1"/>
    </xf>
    <xf numFmtId="0" fontId="79" fillId="45" borderId="1" xfId="0" applyFont="1" applyFill="1" applyBorder="1" applyAlignment="1">
      <alignment horizontal="center" vertical="center" wrapText="1"/>
    </xf>
    <xf numFmtId="0" fontId="80" fillId="45" borderId="1" xfId="0" applyFont="1" applyFill="1" applyBorder="1" applyAlignment="1">
      <alignment horizontal="left" vertical="center" wrapText="1"/>
    </xf>
    <xf numFmtId="0" fontId="101" fillId="0" borderId="1" xfId="0" applyFont="1" applyBorder="1" applyAlignment="1">
      <alignment horizontal="left" vertical="center" wrapText="1"/>
    </xf>
    <xf numFmtId="0" fontId="76" fillId="44" borderId="1" xfId="77" applyFont="1" applyFill="1" applyBorder="1" applyAlignment="1" applyProtection="1">
      <alignment horizontal="center" vertical="center"/>
    </xf>
    <xf numFmtId="0" fontId="79" fillId="45" borderId="1" xfId="46" applyFont="1" applyFill="1" applyBorder="1" applyAlignment="1">
      <alignment horizontal="center" vertical="center" wrapText="1"/>
    </xf>
    <xf numFmtId="0" fontId="76" fillId="45" borderId="1" xfId="0" applyFont="1" applyFill="1" applyBorder="1" applyAlignment="1">
      <alignment vertical="center" wrapText="1"/>
    </xf>
    <xf numFmtId="0" fontId="80" fillId="43" borderId="1" xfId="46" applyFont="1" applyFill="1" applyBorder="1" applyAlignment="1">
      <alignment vertical="center" wrapText="1"/>
    </xf>
    <xf numFmtId="0" fontId="79" fillId="43" borderId="1" xfId="46" applyFont="1" applyFill="1" applyBorder="1" applyAlignment="1">
      <alignment vertical="center" wrapText="1"/>
    </xf>
    <xf numFmtId="0" fontId="76" fillId="42" borderId="1" xfId="78" applyFont="1" applyFill="1" applyBorder="1" applyAlignment="1">
      <alignment horizontal="left" vertical="center"/>
    </xf>
    <xf numFmtId="0" fontId="76" fillId="42" borderId="1" xfId="78" applyNumberFormat="1" applyFont="1" applyFill="1" applyBorder="1" applyAlignment="1">
      <alignment horizontal="left" vertical="center"/>
    </xf>
    <xf numFmtId="170" fontId="87" fillId="42" borderId="1" xfId="58" applyNumberFormat="1" applyFont="1" applyFill="1" applyBorder="1" applyAlignment="1">
      <alignment vertical="center" wrapText="1"/>
    </xf>
    <xf numFmtId="167" fontId="80" fillId="42" borderId="1" xfId="58" applyNumberFormat="1" applyFont="1" applyFill="1" applyBorder="1" applyAlignment="1">
      <alignment vertical="center" wrapText="1"/>
    </xf>
    <xf numFmtId="0" fontId="76" fillId="0" borderId="1" xfId="78" applyFont="1" applyFill="1" applyBorder="1" applyAlignment="1">
      <alignment vertical="center" wrapText="1"/>
    </xf>
    <xf numFmtId="0" fontId="76" fillId="0" borderId="1" xfId="78" applyNumberFormat="1" applyFont="1" applyFill="1" applyBorder="1" applyAlignment="1">
      <alignment vertical="center" wrapText="1"/>
    </xf>
    <xf numFmtId="0" fontId="101" fillId="0" borderId="1" xfId="78" applyFont="1" applyFill="1" applyBorder="1" applyAlignment="1">
      <alignment vertical="center" wrapText="1"/>
    </xf>
    <xf numFmtId="0" fontId="101" fillId="0" borderId="1" xfId="78" applyNumberFormat="1" applyFont="1" applyFill="1" applyBorder="1" applyAlignment="1">
      <alignment vertical="center" wrapText="1"/>
    </xf>
    <xf numFmtId="0" fontId="76" fillId="0" borderId="1" xfId="78" applyFont="1" applyFill="1" applyBorder="1" applyAlignment="1">
      <alignment horizontal="left" vertical="center" wrapText="1"/>
    </xf>
    <xf numFmtId="0" fontId="76" fillId="0" borderId="1" xfId="78" applyNumberFormat="1" applyFont="1" applyFill="1" applyBorder="1" applyAlignment="1">
      <alignment horizontal="left" vertical="center" wrapText="1"/>
    </xf>
    <xf numFmtId="170" fontId="76" fillId="0" borderId="1" xfId="78" applyNumberFormat="1" applyFont="1" applyFill="1" applyBorder="1" applyAlignment="1">
      <alignment vertical="center" wrapText="1"/>
    </xf>
    <xf numFmtId="170" fontId="80" fillId="42" borderId="1" xfId="0" applyNumberFormat="1" applyFont="1" applyFill="1" applyBorder="1" applyAlignment="1">
      <alignment vertical="center"/>
    </xf>
    <xf numFmtId="0" fontId="79" fillId="45" borderId="1" xfId="46" applyFont="1" applyFill="1" applyBorder="1" applyAlignment="1">
      <alignment horizontal="left" vertical="center" wrapText="1"/>
    </xf>
    <xf numFmtId="0" fontId="101" fillId="43" borderId="1" xfId="48" applyFont="1" applyFill="1" applyBorder="1" applyAlignment="1">
      <alignment vertical="center" wrapText="1"/>
    </xf>
    <xf numFmtId="1" fontId="76" fillId="45" borderId="1" xfId="42" applyNumberFormat="1" applyFont="1" applyFill="1" applyBorder="1" applyAlignment="1">
      <alignment horizontal="center" vertical="center" wrapText="1"/>
    </xf>
    <xf numFmtId="170" fontId="79" fillId="45" borderId="1" xfId="42" applyNumberFormat="1" applyFont="1" applyFill="1" applyBorder="1" applyAlignment="1">
      <alignment vertical="center" wrapText="1"/>
    </xf>
    <xf numFmtId="1" fontId="101" fillId="43" borderId="1" xfId="42" applyNumberFormat="1" applyFont="1" applyFill="1" applyBorder="1" applyAlignment="1">
      <alignment vertical="center" wrapText="1"/>
    </xf>
    <xf numFmtId="1" fontId="76" fillId="43" borderId="1" xfId="78" applyNumberFormat="1" applyFont="1" applyFill="1" applyBorder="1"/>
    <xf numFmtId="0" fontId="79" fillId="45" borderId="1" xfId="0" applyFont="1" applyFill="1" applyBorder="1" applyAlignment="1">
      <alignment vertical="center" wrapText="1"/>
    </xf>
    <xf numFmtId="0" fontId="79" fillId="46" borderId="1" xfId="0" applyFont="1" applyFill="1" applyBorder="1" applyAlignment="1">
      <alignment horizontal="left" vertical="center" wrapText="1"/>
    </xf>
    <xf numFmtId="0" fontId="76" fillId="0" borderId="1" xfId="0" applyFont="1" applyBorder="1" applyAlignment="1">
      <alignment vertical="center" wrapText="1"/>
    </xf>
    <xf numFmtId="0" fontId="98" fillId="42" borderId="1" xfId="76" applyFont="1" applyFill="1" applyBorder="1" applyAlignment="1" applyProtection="1">
      <alignment horizontal="center" vertical="center"/>
    </xf>
    <xf numFmtId="0" fontId="98" fillId="42" borderId="1" xfId="76" applyNumberFormat="1" applyFont="1" applyFill="1" applyBorder="1" applyAlignment="1" applyProtection="1">
      <alignment horizontal="center" vertical="center"/>
    </xf>
    <xf numFmtId="0" fontId="79" fillId="45" borderId="1" xfId="42" applyFont="1" applyFill="1" applyBorder="1" applyAlignment="1">
      <alignment horizontal="center" vertical="center" wrapText="1"/>
    </xf>
    <xf numFmtId="0" fontId="101" fillId="45" borderId="1" xfId="0" applyFont="1" applyFill="1" applyBorder="1" applyAlignment="1">
      <alignment vertical="center" wrapText="1"/>
    </xf>
    <xf numFmtId="1" fontId="85" fillId="0" borderId="15" xfId="0" applyNumberFormat="1" applyFont="1" applyBorder="1" applyAlignment="1">
      <alignment horizontal="center" vertical="center" wrapText="1"/>
    </xf>
    <xf numFmtId="1" fontId="85" fillId="0" borderId="33" xfId="0" applyNumberFormat="1" applyFont="1" applyBorder="1" applyAlignment="1">
      <alignment horizontal="center" vertical="center" wrapText="1"/>
    </xf>
    <xf numFmtId="1" fontId="85" fillId="0" borderId="24" xfId="0" applyNumberFormat="1" applyFont="1" applyBorder="1" applyAlignment="1">
      <alignment horizontal="center" vertical="center" wrapText="1"/>
    </xf>
    <xf numFmtId="1" fontId="85" fillId="0" borderId="18" xfId="0" applyNumberFormat="1" applyFont="1" applyBorder="1" applyAlignment="1">
      <alignment horizontal="center" vertical="center" wrapText="1"/>
    </xf>
    <xf numFmtId="0" fontId="36" fillId="10" borderId="19" xfId="35" applyFont="1" applyFill="1" applyBorder="1"/>
    <xf numFmtId="167" fontId="89" fillId="0" borderId="1" xfId="0" applyNumberFormat="1" applyFont="1" applyBorder="1" applyAlignment="1">
      <alignment horizontal="center" vertical="center" wrapText="1"/>
    </xf>
    <xf numFmtId="173" fontId="89" fillId="34" borderId="1" xfId="0" applyNumberFormat="1" applyFont="1" applyFill="1" applyBorder="1" applyAlignment="1">
      <alignment horizontal="center" vertical="center" wrapText="1"/>
    </xf>
    <xf numFmtId="0" fontId="69" fillId="34" borderId="2" xfId="42" applyFont="1" applyFill="1" applyBorder="1" applyAlignment="1">
      <alignment horizontal="left" vertical="center" wrapText="1"/>
    </xf>
    <xf numFmtId="0" fontId="35" fillId="10" borderId="19" xfId="35" applyFont="1" applyFill="1" applyBorder="1"/>
    <xf numFmtId="0" fontId="35" fillId="10" borderId="1" xfId="35" applyFont="1" applyFill="1"/>
    <xf numFmtId="173" fontId="89" fillId="0" borderId="1" xfId="0" applyNumberFormat="1" applyFont="1" applyBorder="1" applyAlignment="1">
      <alignment vertical="center" wrapText="1"/>
    </xf>
    <xf numFmtId="173" fontId="69" fillId="0" borderId="1" xfId="97" applyNumberFormat="1" applyFont="1" applyFill="1" applyBorder="1" applyAlignment="1">
      <alignment horizontal="left" vertical="center" wrapText="1"/>
    </xf>
    <xf numFmtId="173" fontId="89" fillId="0" borderId="1" xfId="0" applyNumberFormat="1" applyFont="1" applyBorder="1" applyAlignment="1">
      <alignment horizontal="center" vertical="center" wrapText="1"/>
    </xf>
    <xf numFmtId="1" fontId="35" fillId="0" borderId="1" xfId="42" applyNumberFormat="1" applyFont="1" applyBorder="1" applyAlignment="1">
      <alignment horizontal="left" vertical="center" wrapText="1"/>
    </xf>
    <xf numFmtId="2" fontId="36" fillId="9" borderId="1" xfId="42" applyNumberFormat="1" applyFont="1" applyFill="1" applyBorder="1" applyAlignment="1">
      <alignment horizontal="left" vertical="center" wrapText="1"/>
    </xf>
    <xf numFmtId="2" fontId="34" fillId="9" borderId="1" xfId="42" applyNumberFormat="1" applyFont="1" applyFill="1" applyBorder="1" applyAlignment="1">
      <alignment horizontal="left" vertical="center" wrapText="1"/>
    </xf>
    <xf numFmtId="2" fontId="66" fillId="9" borderId="1" xfId="42" applyNumberFormat="1" applyFont="1" applyFill="1" applyBorder="1" applyAlignment="1">
      <alignment horizontal="left" vertical="center" wrapText="1"/>
    </xf>
    <xf numFmtId="0" fontId="68" fillId="0" borderId="18" xfId="0" applyFont="1" applyBorder="1" applyAlignment="1">
      <alignment vertical="center" wrapText="1"/>
    </xf>
    <xf numFmtId="0" fontId="68" fillId="0" borderId="22" xfId="0" applyFont="1" applyBorder="1" applyAlignment="1">
      <alignment vertical="center" wrapText="1"/>
    </xf>
    <xf numFmtId="1" fontId="33" fillId="34" borderId="1" xfId="42" applyNumberFormat="1" applyFont="1" applyFill="1" applyBorder="1" applyAlignment="1">
      <alignment horizontal="left" vertical="center" wrapText="1"/>
    </xf>
    <xf numFmtId="1" fontId="32" fillId="34" borderId="1" xfId="42" applyNumberFormat="1" applyFont="1" applyFill="1" applyBorder="1" applyAlignment="1">
      <alignment horizontal="left" vertical="center" wrapText="1"/>
    </xf>
    <xf numFmtId="0" fontId="31" fillId="10" borderId="1" xfId="35" applyFont="1" applyFill="1"/>
    <xf numFmtId="0" fontId="30" fillId="10" borderId="1" xfId="35" applyFont="1" applyFill="1"/>
    <xf numFmtId="0" fontId="30" fillId="41" borderId="1" xfId="34" applyFont="1" applyBorder="1" applyAlignment="1" applyProtection="1">
      <alignment horizontal="center" vertical="center" wrapText="1"/>
    </xf>
    <xf numFmtId="1" fontId="69" fillId="0" borderId="1" xfId="0" applyNumberFormat="1" applyFont="1" applyBorder="1" applyAlignment="1">
      <alignment horizontal="left" vertical="center" wrapText="1"/>
    </xf>
    <xf numFmtId="1" fontId="79" fillId="0" borderId="1" xfId="0" applyNumberFormat="1" applyFont="1" applyBorder="1" applyAlignment="1">
      <alignment horizontal="left" vertical="center" wrapText="1"/>
    </xf>
    <xf numFmtId="0" fontId="29" fillId="10" borderId="1" xfId="35" applyFont="1" applyFill="1"/>
    <xf numFmtId="0" fontId="28" fillId="34" borderId="19" xfId="42" applyFont="1" applyFill="1" applyBorder="1" applyAlignment="1">
      <alignment horizontal="left" vertical="center" wrapText="1"/>
    </xf>
    <xf numFmtId="0" fontId="27" fillId="34" borderId="1" xfId="0" applyFont="1" applyFill="1" applyBorder="1" applyAlignment="1">
      <alignment vertical="center" wrapText="1"/>
    </xf>
    <xf numFmtId="0" fontId="27" fillId="10" borderId="1" xfId="35" applyFont="1" applyFill="1"/>
    <xf numFmtId="170" fontId="87" fillId="10" borderId="19" xfId="58" applyNumberFormat="1" applyFont="1" applyFill="1" applyBorder="1" applyAlignment="1">
      <alignment vertical="center" wrapText="1"/>
    </xf>
    <xf numFmtId="167" fontId="80" fillId="10" borderId="19" xfId="58" applyNumberFormat="1" applyFont="1" applyFill="1" applyBorder="1" applyAlignment="1">
      <alignment vertical="center" wrapText="1"/>
    </xf>
    <xf numFmtId="170" fontId="82" fillId="0" borderId="1" xfId="78" applyNumberFormat="1" applyFont="1" applyFill="1" applyBorder="1" applyAlignment="1">
      <alignment vertical="center" wrapText="1"/>
    </xf>
    <xf numFmtId="170" fontId="87" fillId="42" borderId="19" xfId="58" applyNumberFormat="1" applyFont="1" applyFill="1" applyBorder="1" applyAlignment="1">
      <alignment vertical="center" wrapText="1"/>
    </xf>
    <xf numFmtId="0" fontId="69" fillId="36" borderId="1" xfId="46" applyFont="1" applyFill="1" applyBorder="1" applyAlignment="1">
      <alignment vertical="center" wrapText="1"/>
    </xf>
    <xf numFmtId="2" fontId="69" fillId="47" borderId="1" xfId="0" applyNumberFormat="1" applyFont="1" applyFill="1" applyBorder="1" applyAlignment="1">
      <alignment horizontal="left" vertical="center" wrapText="1"/>
    </xf>
    <xf numFmtId="2" fontId="69" fillId="47" borderId="1" xfId="42" applyNumberFormat="1" applyFont="1" applyFill="1" applyBorder="1" applyAlignment="1">
      <alignment vertical="center" wrapText="1"/>
    </xf>
    <xf numFmtId="170" fontId="69" fillId="47" borderId="1" xfId="42" applyNumberFormat="1" applyFont="1" applyFill="1" applyBorder="1" applyAlignment="1">
      <alignment vertical="center"/>
    </xf>
    <xf numFmtId="167" fontId="69" fillId="47" borderId="1" xfId="0" applyNumberFormat="1" applyFont="1" applyFill="1" applyBorder="1" applyAlignment="1">
      <alignment vertical="center" wrapText="1"/>
    </xf>
    <xf numFmtId="170" fontId="69" fillId="47" borderId="15" xfId="42" applyNumberFormat="1" applyFont="1" applyFill="1" applyBorder="1" applyAlignment="1">
      <alignment vertical="center"/>
    </xf>
    <xf numFmtId="0" fontId="47" fillId="0" borderId="1" xfId="41" applyFont="1" applyBorder="1" applyAlignment="1">
      <alignment horizontal="left" vertical="top" wrapText="1"/>
    </xf>
    <xf numFmtId="0" fontId="47" fillId="0" borderId="1" xfId="41" quotePrefix="1" applyFont="1" applyBorder="1" applyAlignment="1">
      <alignment horizontal="left" vertical="top" wrapText="1"/>
    </xf>
    <xf numFmtId="0" fontId="47" fillId="0" borderId="1" xfId="42" quotePrefix="1" applyBorder="1" applyAlignment="1">
      <alignment horizontal="left" vertical="top" wrapText="1"/>
    </xf>
    <xf numFmtId="0" fontId="26" fillId="41" borderId="1" xfId="34" applyFont="1" applyBorder="1" applyAlignment="1" applyProtection="1">
      <alignment horizontal="center" vertical="center" wrapText="1"/>
    </xf>
    <xf numFmtId="0" fontId="26" fillId="41" borderId="1" xfId="34" applyFont="1" applyBorder="1" applyAlignment="1" applyProtection="1">
      <alignment horizontal="center" vertical="center" wrapText="1"/>
      <protection locked="0"/>
    </xf>
    <xf numFmtId="0" fontId="91" fillId="10" borderId="2" xfId="42" applyFont="1" applyFill="1" applyBorder="1" applyAlignment="1">
      <alignment vertical="top" wrapText="1"/>
    </xf>
    <xf numFmtId="0" fontId="91" fillId="10" borderId="4" xfId="42" applyFont="1" applyFill="1" applyBorder="1" applyAlignment="1">
      <alignment vertical="top" wrapText="1"/>
    </xf>
    <xf numFmtId="175" fontId="91" fillId="10" borderId="1" xfId="42" applyNumberFormat="1" applyFont="1" applyFill="1" applyBorder="1" applyAlignment="1">
      <alignment horizontal="center" vertical="top" wrapText="1"/>
    </xf>
    <xf numFmtId="0" fontId="104" fillId="41" borderId="1" xfId="34" applyFont="1" applyBorder="1" applyAlignment="1" applyProtection="1">
      <alignment horizontal="center" vertical="center" wrapText="1"/>
    </xf>
    <xf numFmtId="0" fontId="105" fillId="44" borderId="1" xfId="77" applyFont="1" applyFill="1" applyBorder="1" applyAlignment="1" applyProtection="1">
      <alignment horizontal="center" vertical="center" wrapText="1"/>
    </xf>
    <xf numFmtId="170" fontId="104" fillId="41" borderId="1" xfId="34" applyNumberFormat="1" applyFont="1" applyBorder="1" applyAlignment="1" applyProtection="1">
      <alignment horizontal="center" vertical="center" wrapText="1"/>
    </xf>
    <xf numFmtId="170" fontId="104" fillId="35" borderId="1" xfId="34" applyNumberFormat="1" applyFont="1" applyFill="1" applyBorder="1" applyAlignment="1" applyProtection="1">
      <alignment horizontal="center" vertical="center" wrapText="1"/>
    </xf>
    <xf numFmtId="0" fontId="107" fillId="0" borderId="1" xfId="42" applyFont="1" applyBorder="1" applyAlignment="1">
      <alignment horizontal="left" vertical="center" wrapText="1"/>
    </xf>
    <xf numFmtId="2" fontId="107" fillId="0" borderId="1" xfId="42" applyNumberFormat="1" applyFont="1" applyBorder="1" applyAlignment="1">
      <alignment horizontal="left" vertical="center" wrapText="1"/>
    </xf>
    <xf numFmtId="175" fontId="107" fillId="0" borderId="1" xfId="30" applyNumberFormat="1" applyFont="1" applyFill="1" applyBorder="1" applyAlignment="1">
      <alignment horizontal="left" vertical="center" wrapText="1"/>
    </xf>
    <xf numFmtId="176" fontId="107" fillId="0" borderId="1" xfId="30" applyNumberFormat="1" applyFont="1" applyFill="1" applyBorder="1" applyAlignment="1">
      <alignment horizontal="left" vertical="center" wrapText="1"/>
    </xf>
    <xf numFmtId="0" fontId="107" fillId="0" borderId="1" xfId="41" applyFont="1" applyBorder="1" applyAlignment="1">
      <alignment horizontal="left" vertical="center" wrapText="1"/>
    </xf>
    <xf numFmtId="2" fontId="107" fillId="0" borderId="4" xfId="42" applyNumberFormat="1" applyFont="1" applyBorder="1" applyAlignment="1">
      <alignment horizontal="left" vertical="center" wrapText="1"/>
    </xf>
    <xf numFmtId="176" fontId="91" fillId="10" borderId="1" xfId="42" applyNumberFormat="1" applyFont="1" applyFill="1" applyBorder="1" applyAlignment="1">
      <alignment horizontal="center" vertical="top" wrapText="1"/>
    </xf>
    <xf numFmtId="0" fontId="106" fillId="10" borderId="1" xfId="33" applyFont="1" applyFill="1" applyBorder="1" applyAlignment="1" applyProtection="1">
      <alignment vertical="center"/>
    </xf>
    <xf numFmtId="0" fontId="25" fillId="10" borderId="1" xfId="35" applyFont="1" applyFill="1"/>
    <xf numFmtId="0" fontId="69" fillId="0" borderId="15" xfId="42" applyFont="1" applyBorder="1" applyAlignment="1">
      <alignment horizontal="left" vertical="center" wrapText="1"/>
    </xf>
    <xf numFmtId="2" fontId="24" fillId="41" borderId="1" xfId="34" applyNumberFormat="1" applyFont="1" applyBorder="1" applyAlignment="1" applyProtection="1">
      <alignment horizontal="center" vertical="center" wrapText="1"/>
    </xf>
    <xf numFmtId="2" fontId="24" fillId="41" borderId="1" xfId="34" applyNumberFormat="1" applyFont="1" applyBorder="1" applyAlignment="1">
      <alignment horizontal="center" vertical="center" wrapText="1"/>
    </xf>
    <xf numFmtId="170" fontId="24" fillId="41" borderId="1" xfId="34" applyNumberFormat="1" applyFont="1" applyBorder="1" applyAlignment="1" applyProtection="1">
      <alignment horizontal="center" vertical="center" wrapText="1"/>
    </xf>
    <xf numFmtId="170" fontId="24" fillId="35" borderId="19" xfId="34" applyNumberFormat="1" applyFont="1" applyFill="1" applyBorder="1" applyAlignment="1" applyProtection="1">
      <alignment horizontal="center" vertical="center" wrapText="1"/>
    </xf>
    <xf numFmtId="170" fontId="24" fillId="35" borderId="1" xfId="34" applyNumberFormat="1" applyFont="1" applyFill="1" applyBorder="1" applyAlignment="1" applyProtection="1">
      <alignment horizontal="center" vertical="center" wrapText="1"/>
    </xf>
    <xf numFmtId="0" fontId="66" fillId="10" borderId="19" xfId="50" applyFont="1" applyFill="1" applyBorder="1" applyAlignment="1">
      <alignment vertical="center" wrapText="1"/>
    </xf>
    <xf numFmtId="0" fontId="66" fillId="10" borderId="19" xfId="50" applyFont="1" applyFill="1" applyBorder="1" applyAlignment="1">
      <alignment horizontal="center" vertical="center" wrapText="1"/>
    </xf>
    <xf numFmtId="0" fontId="24" fillId="0" borderId="1" xfId="0" applyFont="1" applyBorder="1" applyAlignment="1">
      <alignment horizontal="center" vertical="center" wrapText="1"/>
    </xf>
    <xf numFmtId="2" fontId="24" fillId="0" borderId="1" xfId="0" applyNumberFormat="1" applyFont="1" applyBorder="1" applyAlignment="1">
      <alignment horizontal="left" vertical="center" wrapText="1"/>
    </xf>
    <xf numFmtId="170" fontId="24" fillId="34" borderId="1" xfId="42" applyNumberFormat="1" applyFont="1" applyFill="1" applyBorder="1" applyAlignment="1">
      <alignment vertical="center"/>
    </xf>
    <xf numFmtId="0" fontId="66" fillId="10" borderId="2" xfId="58" applyFont="1" applyFill="1" applyBorder="1" applyAlignment="1">
      <alignment horizontal="center" vertical="center" wrapText="1"/>
    </xf>
    <xf numFmtId="0" fontId="66" fillId="10" borderId="4" xfId="58" applyFont="1" applyFill="1" applyBorder="1" applyAlignment="1">
      <alignment horizontal="center" vertical="center" wrapText="1"/>
    </xf>
    <xf numFmtId="0" fontId="66" fillId="10" borderId="1" xfId="50" applyFont="1" applyFill="1" applyBorder="1" applyAlignment="1">
      <alignment vertical="center" wrapText="1"/>
    </xf>
    <xf numFmtId="0" fontId="24" fillId="0" borderId="19" xfId="41" applyFont="1" applyBorder="1" applyAlignment="1">
      <alignment horizontal="left" vertical="top" wrapText="1"/>
    </xf>
    <xf numFmtId="0" fontId="24" fillId="0" borderId="1" xfId="41" applyFont="1" applyBorder="1" applyAlignment="1">
      <alignment horizontal="left" vertical="top" wrapText="1"/>
    </xf>
    <xf numFmtId="2" fontId="24" fillId="0" borderId="19" xfId="41" applyNumberFormat="1" applyFont="1" applyBorder="1" applyAlignment="1">
      <alignment horizontal="left" vertical="top" wrapText="1"/>
    </xf>
    <xf numFmtId="2" fontId="24" fillId="0" borderId="1" xfId="41" applyNumberFormat="1" applyFont="1" applyBorder="1" applyAlignment="1">
      <alignment horizontal="left" vertical="top" wrapText="1"/>
    </xf>
    <xf numFmtId="0" fontId="24" fillId="0" borderId="5" xfId="41" applyFont="1" applyBorder="1" applyAlignment="1">
      <alignment horizontal="left" vertical="top" wrapText="1"/>
    </xf>
    <xf numFmtId="2" fontId="24" fillId="0" borderId="5" xfId="41" applyNumberFormat="1" applyFont="1" applyBorder="1" applyAlignment="1">
      <alignment horizontal="left" vertical="top" wrapText="1"/>
    </xf>
    <xf numFmtId="0" fontId="24" fillId="0" borderId="29" xfId="41" applyFont="1" applyBorder="1" applyAlignment="1">
      <alignment horizontal="left" vertical="top" wrapText="1"/>
    </xf>
    <xf numFmtId="2" fontId="24" fillId="0" borderId="29" xfId="41" applyNumberFormat="1" applyFont="1" applyBorder="1" applyAlignment="1">
      <alignment horizontal="left" vertical="top" wrapText="1"/>
    </xf>
    <xf numFmtId="0" fontId="66" fillId="10" borderId="6" xfId="58" applyFont="1" applyFill="1" applyBorder="1" applyAlignment="1">
      <alignment horizontal="center" vertical="center" wrapText="1"/>
    </xf>
    <xf numFmtId="0" fontId="66" fillId="10" borderId="7" xfId="58" applyFont="1" applyFill="1" applyBorder="1" applyAlignment="1">
      <alignment horizontal="center" vertical="center" wrapText="1"/>
    </xf>
    <xf numFmtId="2" fontId="24" fillId="0" borderId="4" xfId="41" applyNumberFormat="1" applyFont="1" applyBorder="1" applyAlignment="1">
      <alignment horizontal="left" vertical="top" wrapText="1"/>
    </xf>
    <xf numFmtId="0" fontId="66" fillId="10" borderId="19" xfId="35" applyFont="1" applyFill="1" applyBorder="1" applyAlignment="1">
      <alignment horizontal="center"/>
    </xf>
    <xf numFmtId="175" fontId="24" fillId="0" borderId="1" xfId="41" applyNumberFormat="1" applyFont="1" applyBorder="1" applyAlignment="1">
      <alignment horizontal="left" vertical="center" wrapText="1"/>
    </xf>
    <xf numFmtId="0" fontId="76" fillId="42" borderId="19" xfId="78" applyFont="1" applyFill="1" applyBorder="1"/>
    <xf numFmtId="0" fontId="88" fillId="0" borderId="1" xfId="78" applyFont="1" applyFill="1" applyBorder="1" applyAlignment="1">
      <alignment vertical="center" wrapText="1"/>
    </xf>
    <xf numFmtId="0" fontId="82" fillId="0" borderId="1" xfId="78" applyFont="1" applyFill="1" applyBorder="1" applyAlignment="1">
      <alignment vertical="center" wrapText="1"/>
    </xf>
    <xf numFmtId="0" fontId="23" fillId="10" borderId="1" xfId="35" applyFont="1" applyFill="1"/>
    <xf numFmtId="0" fontId="108" fillId="0" borderId="1" xfId="0" applyFont="1" applyBorder="1" applyAlignment="1">
      <alignment vertical="center" wrapText="1"/>
    </xf>
    <xf numFmtId="1" fontId="22" fillId="0" borderId="1" xfId="42" applyNumberFormat="1" applyFont="1" applyBorder="1" applyAlignment="1">
      <alignment horizontal="left" vertical="center" wrapText="1"/>
    </xf>
    <xf numFmtId="0" fontId="22" fillId="0" borderId="18" xfId="0" applyFont="1" applyBorder="1" applyAlignment="1">
      <alignment horizontal="left" vertical="center" wrapText="1"/>
    </xf>
    <xf numFmtId="0" fontId="68" fillId="10" borderId="8" xfId="0" applyFont="1" applyFill="1" applyBorder="1" applyAlignment="1">
      <alignment vertical="center"/>
    </xf>
    <xf numFmtId="0" fontId="46" fillId="10" borderId="29" xfId="35" applyFill="1" applyBorder="1"/>
    <xf numFmtId="0" fontId="68" fillId="10" borderId="0" xfId="0" applyFont="1" applyFill="1" applyAlignment="1">
      <alignment vertical="center"/>
    </xf>
    <xf numFmtId="0" fontId="68" fillId="10" borderId="21" xfId="0" applyFont="1" applyFill="1" applyBorder="1" applyAlignment="1">
      <alignment vertical="center"/>
    </xf>
    <xf numFmtId="0" fontId="45" fillId="34" borderId="1" xfId="0" applyFont="1" applyFill="1" applyBorder="1" applyAlignment="1">
      <alignment horizontal="left" vertical="center" wrapText="1"/>
    </xf>
    <xf numFmtId="0" fontId="22" fillId="34" borderId="1" xfId="0" applyFont="1" applyFill="1" applyBorder="1" applyAlignment="1">
      <alignment horizontal="left" vertical="center" wrapText="1"/>
    </xf>
    <xf numFmtId="0" fontId="22" fillId="0" borderId="1" xfId="0" applyFont="1" applyBorder="1" applyAlignment="1">
      <alignment horizontal="left" vertical="center" wrapText="1"/>
    </xf>
    <xf numFmtId="0" fontId="66" fillId="34" borderId="1" xfId="0" applyFont="1" applyFill="1" applyBorder="1" applyAlignment="1">
      <alignment horizontal="left" vertical="center" wrapText="1"/>
    </xf>
    <xf numFmtId="1" fontId="21" fillId="34" borderId="1" xfId="42" applyNumberFormat="1" applyFont="1" applyFill="1" applyBorder="1" applyAlignment="1">
      <alignment horizontal="left" vertical="center" wrapText="1"/>
    </xf>
    <xf numFmtId="1" fontId="21" fillId="34" borderId="1" xfId="42" applyNumberFormat="1" applyFont="1" applyFill="1" applyBorder="1" applyAlignment="1">
      <alignment horizontal="center" vertical="center" wrapText="1"/>
    </xf>
    <xf numFmtId="1" fontId="20" fillId="34" borderId="1" xfId="42" applyNumberFormat="1" applyFont="1" applyFill="1" applyBorder="1" applyAlignment="1">
      <alignment horizontal="left" vertical="center" wrapText="1"/>
    </xf>
    <xf numFmtId="0" fontId="19" fillId="10" borderId="1" xfId="35" applyFont="1" applyFill="1"/>
    <xf numFmtId="0" fontId="18" fillId="10" borderId="1" xfId="35" applyFont="1" applyFill="1"/>
    <xf numFmtId="0" fontId="111" fillId="0" borderId="1" xfId="0" applyFont="1" applyBorder="1" applyAlignment="1">
      <alignment vertical="center" wrapText="1"/>
    </xf>
    <xf numFmtId="49" fontId="0" fillId="0" borderId="1" xfId="0" applyNumberFormat="1" applyBorder="1" applyAlignment="1">
      <alignment horizontal="center"/>
    </xf>
    <xf numFmtId="49" fontId="0" fillId="0" borderId="1" xfId="0" applyNumberFormat="1" applyBorder="1" applyAlignment="1">
      <alignment horizontal="center" vertical="center"/>
    </xf>
    <xf numFmtId="2" fontId="24" fillId="40" borderId="4" xfId="41" applyNumberFormat="1" applyFont="1" applyFill="1" applyBorder="1" applyAlignment="1">
      <alignment horizontal="left" vertical="top" wrapText="1"/>
    </xf>
    <xf numFmtId="177" fontId="113" fillId="0" borderId="39" xfId="0" applyNumberFormat="1" applyFont="1" applyBorder="1" applyAlignment="1">
      <alignment horizontal="left" vertical="top" shrinkToFit="1"/>
    </xf>
    <xf numFmtId="0" fontId="87" fillId="48" borderId="40" xfId="0" applyFont="1" applyFill="1" applyBorder="1" applyAlignment="1">
      <alignment vertical="top" wrapText="1"/>
    </xf>
    <xf numFmtId="1" fontId="113" fillId="0" borderId="39" xfId="0" applyNumberFormat="1" applyFont="1" applyBorder="1" applyAlignment="1">
      <alignment horizontal="left" vertical="top" shrinkToFit="1"/>
    </xf>
    <xf numFmtId="0" fontId="112" fillId="0" borderId="39" xfId="0" applyFont="1" applyBorder="1" applyAlignment="1">
      <alignment horizontal="left" vertical="top" wrapText="1"/>
    </xf>
    <xf numFmtId="1" fontId="18" fillId="0" borderId="1" xfId="42" applyNumberFormat="1" applyFont="1" applyBorder="1" applyAlignment="1">
      <alignment horizontal="left" vertical="center" wrapText="1"/>
    </xf>
    <xf numFmtId="1" fontId="18" fillId="34" borderId="1" xfId="42" applyNumberFormat="1" applyFont="1" applyFill="1" applyBorder="1" applyAlignment="1">
      <alignment horizontal="left" vertical="center" wrapText="1"/>
    </xf>
    <xf numFmtId="0" fontId="18" fillId="34" borderId="1" xfId="0" applyFont="1" applyFill="1" applyBorder="1" applyAlignment="1">
      <alignment horizontal="left" vertical="center" wrapText="1"/>
    </xf>
    <xf numFmtId="0" fontId="18" fillId="34" borderId="1" xfId="42" applyFont="1" applyFill="1" applyBorder="1" applyAlignment="1">
      <alignment horizontal="left" vertical="center" wrapText="1"/>
    </xf>
    <xf numFmtId="0" fontId="18" fillId="34" borderId="1" xfId="0" applyFont="1" applyFill="1" applyBorder="1" applyAlignment="1">
      <alignment vertical="center" wrapText="1"/>
    </xf>
    <xf numFmtId="0" fontId="18" fillId="36" borderId="1" xfId="35" applyFont="1" applyFill="1"/>
    <xf numFmtId="2" fontId="69" fillId="35" borderId="1" xfId="42" applyNumberFormat="1" applyFont="1" applyFill="1" applyBorder="1" applyAlignment="1">
      <alignment vertical="center" wrapText="1"/>
    </xf>
    <xf numFmtId="0" fontId="68" fillId="34" borderId="22" xfId="0" applyFont="1" applyFill="1" applyBorder="1" applyAlignment="1">
      <alignment horizontal="left" vertical="center" wrapText="1"/>
    </xf>
    <xf numFmtId="0" fontId="114" fillId="0" borderId="39" xfId="0" applyFont="1" applyBorder="1" applyAlignment="1">
      <alignment horizontal="left" vertical="top" wrapText="1"/>
    </xf>
    <xf numFmtId="0" fontId="69" fillId="40" borderId="1" xfId="0" applyFont="1" applyFill="1" applyBorder="1" applyAlignment="1">
      <alignment horizontal="center" vertical="center" wrapText="1"/>
    </xf>
    <xf numFmtId="1" fontId="18" fillId="0" borderId="19" xfId="42" applyNumberFormat="1" applyFont="1" applyBorder="1" applyAlignment="1">
      <alignment horizontal="left" vertical="center" wrapText="1"/>
    </xf>
    <xf numFmtId="1" fontId="20" fillId="0" borderId="1" xfId="42" applyNumberFormat="1" applyFont="1" applyBorder="1" applyAlignment="1">
      <alignment horizontal="left" vertical="center" wrapText="1"/>
    </xf>
    <xf numFmtId="164" fontId="69" fillId="34" borderId="1" xfId="42" applyNumberFormat="1" applyFont="1" applyFill="1" applyBorder="1" applyAlignment="1">
      <alignment vertical="center"/>
    </xf>
    <xf numFmtId="176" fontId="69" fillId="34" borderId="1" xfId="42" applyNumberFormat="1" applyFont="1" applyFill="1" applyBorder="1" applyAlignment="1">
      <alignment vertical="center"/>
    </xf>
    <xf numFmtId="0" fontId="18" fillId="34" borderId="5" xfId="0" applyFont="1" applyFill="1" applyBorder="1" applyAlignment="1">
      <alignment vertical="center" wrapText="1"/>
    </xf>
    <xf numFmtId="1" fontId="17" fillId="0" borderId="1" xfId="42" applyNumberFormat="1" applyFont="1" applyBorder="1" applyAlignment="1">
      <alignment horizontal="left" vertical="center" wrapText="1"/>
    </xf>
    <xf numFmtId="1" fontId="16" fillId="34" borderId="1" xfId="42" applyNumberFormat="1" applyFont="1" applyFill="1" applyBorder="1" applyAlignment="1">
      <alignment horizontal="left" vertical="center" wrapText="1"/>
    </xf>
    <xf numFmtId="0" fontId="16" fillId="36" borderId="1" xfId="35" applyFont="1" applyFill="1"/>
    <xf numFmtId="0" fontId="15" fillId="34" borderId="19" xfId="0" applyFont="1" applyFill="1" applyBorder="1" applyAlignment="1">
      <alignment horizontal="left" vertical="center" wrapText="1"/>
    </xf>
    <xf numFmtId="0" fontId="14" fillId="10" borderId="1" xfId="35" applyFont="1" applyFill="1"/>
    <xf numFmtId="0" fontId="0" fillId="0" borderId="0" xfId="0" applyAlignment="1">
      <alignment horizontal="center" vertical="center"/>
    </xf>
    <xf numFmtId="2" fontId="13" fillId="41" borderId="1" xfId="100" applyNumberFormat="1" applyBorder="1" applyAlignment="1" applyProtection="1">
      <alignment horizontal="center" vertical="center" wrapText="1"/>
    </xf>
    <xf numFmtId="2" fontId="13" fillId="41" borderId="1" xfId="100" applyNumberFormat="1" applyBorder="1" applyAlignment="1">
      <alignment horizontal="center" vertical="center" wrapText="1"/>
    </xf>
    <xf numFmtId="170" fontId="13" fillId="41" borderId="1" xfId="100" applyNumberFormat="1" applyBorder="1" applyAlignment="1" applyProtection="1">
      <alignment horizontal="center" vertical="center" wrapText="1"/>
    </xf>
    <xf numFmtId="170" fontId="13" fillId="35" borderId="1" xfId="100" applyNumberFormat="1" applyFill="1" applyBorder="1" applyAlignment="1" applyProtection="1">
      <alignment horizontal="center" vertical="center" wrapText="1"/>
    </xf>
    <xf numFmtId="0" fontId="66" fillId="10" borderId="1" xfId="58" applyFont="1" applyFill="1" applyBorder="1" applyAlignment="1">
      <alignment vertical="center" wrapText="1"/>
    </xf>
    <xf numFmtId="175" fontId="66" fillId="10" borderId="1" xfId="58" applyNumberFormat="1" applyFont="1" applyFill="1" applyBorder="1" applyAlignment="1">
      <alignment vertical="center" wrapText="1"/>
    </xf>
    <xf numFmtId="2" fontId="13" fillId="0" borderId="1" xfId="101" applyNumberFormat="1" applyBorder="1" applyAlignment="1">
      <alignment horizontal="left" vertical="top" wrapText="1"/>
    </xf>
    <xf numFmtId="175" fontId="13" fillId="0" borderId="1" xfId="101" applyNumberFormat="1" applyBorder="1" applyAlignment="1">
      <alignment horizontal="left" vertical="center" wrapText="1"/>
    </xf>
    <xf numFmtId="176" fontId="69" fillId="0" borderId="1" xfId="0" applyNumberFormat="1" applyFont="1" applyBorder="1" applyAlignment="1">
      <alignment vertical="center" wrapText="1"/>
    </xf>
    <xf numFmtId="2" fontId="13" fillId="0" borderId="4" xfId="101" applyNumberFormat="1" applyBorder="1" applyAlignment="1">
      <alignment horizontal="left" vertical="top" wrapText="1"/>
    </xf>
    <xf numFmtId="1" fontId="113" fillId="0" borderId="39" xfId="0" applyNumberFormat="1" applyFont="1" applyBorder="1" applyAlignment="1">
      <alignment horizontal="left" vertical="center" shrinkToFit="1"/>
    </xf>
    <xf numFmtId="2" fontId="13" fillId="0" borderId="1" xfId="101" applyNumberFormat="1" applyBorder="1" applyAlignment="1">
      <alignment horizontal="left" vertical="center" wrapText="1"/>
    </xf>
    <xf numFmtId="1" fontId="118" fillId="0" borderId="0" xfId="0" applyNumberFormat="1" applyFont="1" applyAlignment="1">
      <alignment vertical="center" shrinkToFit="1"/>
    </xf>
    <xf numFmtId="175" fontId="118" fillId="0" borderId="21" xfId="0" applyNumberFormat="1" applyFont="1" applyBorder="1" applyAlignment="1">
      <alignment vertical="center" shrinkToFit="1"/>
    </xf>
    <xf numFmtId="2" fontId="12" fillId="0" borderId="1" xfId="101" applyNumberFormat="1" applyFont="1" applyBorder="1" applyAlignment="1">
      <alignment horizontal="left" vertical="top" wrapText="1"/>
    </xf>
    <xf numFmtId="2" fontId="11" fillId="0" borderId="1" xfId="101" applyNumberFormat="1" applyFont="1" applyBorder="1" applyAlignment="1">
      <alignment horizontal="left" vertical="top" wrapText="1"/>
    </xf>
    <xf numFmtId="0" fontId="10" fillId="36" borderId="19" xfId="35" applyFont="1" applyFill="1" applyBorder="1"/>
    <xf numFmtId="0" fontId="10" fillId="34" borderId="1" xfId="42" applyFont="1" applyFill="1" applyBorder="1" applyAlignment="1">
      <alignment horizontal="center" vertical="center" wrapText="1"/>
    </xf>
    <xf numFmtId="0" fontId="10" fillId="49" borderId="1" xfId="42" applyFont="1" applyFill="1" applyBorder="1" applyAlignment="1">
      <alignment horizontal="left" vertical="center" wrapText="1"/>
    </xf>
    <xf numFmtId="0" fontId="10" fillId="50" borderId="1" xfId="42" applyFont="1" applyFill="1" applyBorder="1" applyAlignment="1">
      <alignment horizontal="left" vertical="center" wrapText="1"/>
    </xf>
    <xf numFmtId="0" fontId="10" fillId="36" borderId="1" xfId="35" applyFont="1" applyFill="1"/>
    <xf numFmtId="0" fontId="10" fillId="51" borderId="1" xfId="42" applyFont="1" applyFill="1" applyBorder="1" applyAlignment="1">
      <alignment horizontal="left" vertical="center" wrapText="1"/>
    </xf>
    <xf numFmtId="0" fontId="10" fillId="52" borderId="1" xfId="42" applyFont="1" applyFill="1" applyBorder="1" applyAlignment="1">
      <alignment horizontal="left" vertical="center" wrapText="1"/>
    </xf>
    <xf numFmtId="0" fontId="10" fillId="53" borderId="1" xfId="42" applyFont="1" applyFill="1" applyBorder="1" applyAlignment="1">
      <alignment horizontal="left" vertical="center" wrapText="1"/>
    </xf>
    <xf numFmtId="0" fontId="10" fillId="54" borderId="1" xfId="42" applyFont="1" applyFill="1" applyBorder="1" applyAlignment="1">
      <alignment horizontal="left" vertical="center" wrapText="1"/>
    </xf>
    <xf numFmtId="167" fontId="68" fillId="36" borderId="19" xfId="0" applyNumberFormat="1" applyFont="1" applyFill="1" applyBorder="1" applyAlignment="1">
      <alignment vertical="center" wrapText="1"/>
    </xf>
    <xf numFmtId="167" fontId="68" fillId="36" borderId="1" xfId="0" applyNumberFormat="1" applyFont="1" applyFill="1" applyBorder="1" applyAlignment="1">
      <alignment vertical="center" wrapText="1"/>
    </xf>
    <xf numFmtId="170" fontId="69" fillId="0" borderId="1" xfId="42" applyNumberFormat="1" applyFont="1" applyBorder="1" applyAlignment="1">
      <alignment vertical="center" wrapText="1"/>
    </xf>
    <xf numFmtId="176" fontId="68" fillId="0" borderId="1" xfId="0" applyNumberFormat="1" applyFont="1" applyBorder="1" applyAlignment="1">
      <alignment vertical="center" wrapText="1"/>
    </xf>
    <xf numFmtId="175" fontId="69" fillId="0" borderId="1" xfId="0" applyNumberFormat="1" applyFont="1" applyBorder="1" applyAlignment="1">
      <alignment vertical="center" wrapText="1"/>
    </xf>
    <xf numFmtId="176" fontId="69" fillId="34" borderId="18" xfId="42" applyNumberFormat="1" applyFont="1" applyFill="1" applyBorder="1" applyAlignment="1">
      <alignment vertical="center"/>
    </xf>
    <xf numFmtId="2" fontId="9" fillId="0" borderId="1" xfId="101" applyNumberFormat="1" applyFont="1" applyBorder="1" applyAlignment="1">
      <alignment horizontal="left" vertical="top" wrapText="1"/>
    </xf>
    <xf numFmtId="1" fontId="8" fillId="34" borderId="1" xfId="42" applyNumberFormat="1" applyFont="1"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xf>
    <xf numFmtId="174" fontId="0" fillId="0" borderId="1" xfId="0" applyNumberFormat="1" applyBorder="1" applyAlignment="1">
      <alignment horizontal="center" vertical="center"/>
    </xf>
    <xf numFmtId="0" fontId="47" fillId="0" borderId="0" xfId="0" applyFont="1"/>
    <xf numFmtId="170" fontId="94" fillId="35" borderId="15" xfId="0" applyNumberFormat="1" applyFont="1" applyFill="1" applyBorder="1" applyAlignment="1">
      <alignment horizontal="center" vertical="center" wrapText="1"/>
    </xf>
    <xf numFmtId="170" fontId="94" fillId="34" borderId="18" xfId="42" applyNumberFormat="1" applyFont="1" applyFill="1" applyBorder="1" applyAlignment="1">
      <alignment vertical="center"/>
    </xf>
    <xf numFmtId="170" fontId="119" fillId="35" borderId="1" xfId="50" applyNumberFormat="1" applyFont="1" applyFill="1" applyBorder="1" applyAlignment="1">
      <alignment horizontal="center" vertical="center" wrapText="1"/>
    </xf>
    <xf numFmtId="167" fontId="94" fillId="0" borderId="28" xfId="0" applyNumberFormat="1" applyFont="1" applyBorder="1" applyAlignment="1">
      <alignment horizontal="left" vertical="center"/>
    </xf>
    <xf numFmtId="0" fontId="94" fillId="55" borderId="15" xfId="0" applyFont="1" applyFill="1" applyBorder="1" applyAlignment="1">
      <alignment horizontal="center" vertical="center" wrapText="1"/>
    </xf>
    <xf numFmtId="0" fontId="94" fillId="55" borderId="1" xfId="0" applyFont="1" applyFill="1" applyBorder="1" applyAlignment="1">
      <alignment horizontal="left" vertical="center" wrapText="1"/>
    </xf>
    <xf numFmtId="0" fontId="85" fillId="55" borderId="15" xfId="0" applyFont="1" applyFill="1" applyBorder="1" applyAlignment="1">
      <alignment horizontal="center" vertical="center" wrapText="1"/>
    </xf>
    <xf numFmtId="0" fontId="85" fillId="55" borderId="1" xfId="0" applyFont="1" applyFill="1" applyBorder="1" applyAlignment="1">
      <alignment horizontal="left" vertical="center" wrapText="1"/>
    </xf>
    <xf numFmtId="1" fontId="85" fillId="55" borderId="15" xfId="0" applyNumberFormat="1" applyFont="1" applyFill="1" applyBorder="1" applyAlignment="1">
      <alignment horizontal="center" vertical="center" wrapText="1"/>
    </xf>
    <xf numFmtId="1" fontId="7" fillId="0" borderId="1" xfId="42" applyNumberFormat="1" applyFont="1" applyBorder="1" applyAlignment="1">
      <alignment horizontal="left" vertical="center" wrapText="1"/>
    </xf>
    <xf numFmtId="1" fontId="6" fillId="0" borderId="1" xfId="42" applyNumberFormat="1" applyFont="1" applyBorder="1" applyAlignment="1">
      <alignment horizontal="left" vertical="center" wrapText="1"/>
    </xf>
    <xf numFmtId="1" fontId="0" fillId="0" borderId="1" xfId="0" applyNumberFormat="1" applyBorder="1" applyAlignment="1">
      <alignment horizontal="center" vertical="center"/>
    </xf>
    <xf numFmtId="173" fontId="89" fillId="0" borderId="1" xfId="47" applyNumberFormat="1" applyFont="1" applyBorder="1" applyAlignment="1">
      <alignment horizontal="center" vertical="center" wrapText="1"/>
    </xf>
    <xf numFmtId="1" fontId="5" fillId="34" borderId="1" xfId="42" applyNumberFormat="1" applyFont="1" applyFill="1" applyBorder="1" applyAlignment="1">
      <alignment horizontal="left" vertical="center" wrapText="1"/>
    </xf>
    <xf numFmtId="175" fontId="69" fillId="0" borderId="1" xfId="0" applyNumberFormat="1" applyFont="1" applyBorder="1" applyAlignment="1">
      <alignment horizontal="center" vertical="center" wrapText="1"/>
    </xf>
    <xf numFmtId="0" fontId="4" fillId="36" borderId="19" xfId="35" applyFont="1" applyFill="1" applyBorder="1"/>
    <xf numFmtId="0" fontId="4" fillId="36" borderId="1" xfId="35" applyFont="1" applyFill="1"/>
    <xf numFmtId="170" fontId="3" fillId="35" borderId="1" xfId="34" applyNumberFormat="1" applyFont="1" applyFill="1" applyBorder="1" applyAlignment="1" applyProtection="1">
      <alignment horizontal="center" vertical="center" wrapText="1"/>
    </xf>
    <xf numFmtId="0" fontId="3" fillId="0" borderId="1" xfId="41" applyFont="1" applyBorder="1" applyAlignment="1">
      <alignment horizontal="left" vertical="top" wrapText="1"/>
    </xf>
    <xf numFmtId="2" fontId="3" fillId="0" borderId="1" xfId="41" applyNumberFormat="1" applyFont="1" applyBorder="1" applyAlignment="1">
      <alignment horizontal="left" vertical="top" wrapText="1"/>
    </xf>
    <xf numFmtId="175" fontId="3" fillId="0" borderId="1" xfId="41" applyNumberFormat="1" applyFont="1" applyBorder="1" applyAlignment="1">
      <alignment horizontal="left" vertical="center" wrapText="1"/>
    </xf>
    <xf numFmtId="2" fontId="3" fillId="0" borderId="1" xfId="41"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9" xfId="41" applyFont="1" applyBorder="1" applyAlignment="1">
      <alignment horizontal="left" vertical="top" wrapText="1"/>
    </xf>
    <xf numFmtId="2" fontId="3" fillId="0" borderId="19" xfId="41" applyNumberFormat="1" applyFont="1" applyBorder="1" applyAlignment="1">
      <alignment horizontal="left" vertical="top" wrapText="1"/>
    </xf>
    <xf numFmtId="0" fontId="3" fillId="34"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xf>
    <xf numFmtId="49" fontId="3" fillId="34" borderId="19" xfId="0" applyNumberFormat="1" applyFont="1" applyFill="1" applyBorder="1" applyAlignment="1">
      <alignment horizontal="left" vertical="center" wrapText="1"/>
    </xf>
    <xf numFmtId="1" fontId="3" fillId="0" borderId="19" xfId="42" applyNumberFormat="1" applyFont="1" applyBorder="1" applyAlignment="1">
      <alignment horizontal="left" vertical="center" wrapText="1"/>
    </xf>
    <xf numFmtId="1" fontId="3" fillId="0" borderId="1" xfId="42" applyNumberFormat="1" applyFont="1" applyBorder="1" applyAlignment="1">
      <alignment horizontal="left" vertical="center" wrapText="1"/>
    </xf>
    <xf numFmtId="175" fontId="82" fillId="0" borderId="1" xfId="0" applyNumberFormat="1" applyFont="1" applyBorder="1" applyAlignment="1">
      <alignment vertical="center" wrapText="1"/>
    </xf>
    <xf numFmtId="0" fontId="2" fillId="0" borderId="1" xfId="0" applyFont="1" applyBorder="1" applyAlignment="1">
      <alignment vertical="center" wrapText="1"/>
    </xf>
    <xf numFmtId="0" fontId="2" fillId="0" borderId="19" xfId="0" applyFont="1" applyBorder="1" applyAlignment="1">
      <alignment vertical="center" wrapText="1"/>
    </xf>
    <xf numFmtId="0" fontId="2" fillId="10" borderId="1" xfId="35" applyFont="1" applyFill="1" applyAlignment="1">
      <alignment horizontal="left" vertical="center"/>
    </xf>
    <xf numFmtId="0" fontId="86" fillId="10" borderId="2" xfId="33" applyFill="1" applyBorder="1" applyAlignment="1" applyProtection="1">
      <alignment vertical="center"/>
    </xf>
    <xf numFmtId="0" fontId="86" fillId="10" borderId="4" xfId="33" applyFill="1" applyBorder="1" applyAlignment="1" applyProtection="1">
      <alignment vertical="center"/>
    </xf>
    <xf numFmtId="0" fontId="86" fillId="10" borderId="3" xfId="33" applyFill="1" applyBorder="1" applyAlignment="1" applyProtection="1">
      <alignment vertical="center"/>
    </xf>
    <xf numFmtId="0" fontId="86" fillId="10" borderId="0" xfId="33" applyFill="1" applyAlignment="1" applyProtection="1">
      <alignment vertical="center"/>
    </xf>
    <xf numFmtId="0" fontId="86" fillId="10" borderId="0" xfId="33" applyFill="1" applyAlignment="1">
      <alignment vertical="center"/>
    </xf>
    <xf numFmtId="175" fontId="1" fillId="0" borderId="1" xfId="41" applyNumberFormat="1" applyFont="1" applyBorder="1" applyAlignment="1">
      <alignment horizontal="left" vertical="center" wrapText="1"/>
    </xf>
    <xf numFmtId="2" fontId="1" fillId="0" borderId="1" xfId="41" applyNumberFormat="1" applyFont="1" applyBorder="1" applyAlignment="1">
      <alignment horizontal="left" vertical="top" wrapText="1"/>
    </xf>
    <xf numFmtId="2" fontId="1" fillId="0" borderId="1" xfId="41" applyNumberFormat="1" applyFont="1" applyBorder="1" applyAlignment="1">
      <alignment horizontal="left" vertical="center" wrapText="1"/>
    </xf>
    <xf numFmtId="2" fontId="3" fillId="0" borderId="19" xfId="41" applyNumberFormat="1" applyFont="1" applyBorder="1" applyAlignment="1">
      <alignment horizontal="left" vertical="center" wrapText="1"/>
    </xf>
    <xf numFmtId="2" fontId="24" fillId="0" borderId="19" xfId="41" applyNumberFormat="1" applyFont="1" applyBorder="1" applyAlignment="1">
      <alignment horizontal="left" vertical="center" wrapText="1"/>
    </xf>
    <xf numFmtId="2" fontId="24" fillId="0" borderId="1" xfId="41" applyNumberFormat="1" applyFont="1" applyBorder="1" applyAlignment="1">
      <alignment horizontal="left" vertical="center" wrapText="1"/>
    </xf>
    <xf numFmtId="2" fontId="24" fillId="0" borderId="5" xfId="41" applyNumberFormat="1" applyFont="1" applyBorder="1" applyAlignment="1">
      <alignment horizontal="left" vertical="center" wrapText="1"/>
    </xf>
    <xf numFmtId="2" fontId="24" fillId="0" borderId="29" xfId="41" applyNumberFormat="1" applyFont="1" applyBorder="1" applyAlignment="1">
      <alignment horizontal="left" vertical="center" wrapText="1"/>
    </xf>
    <xf numFmtId="0" fontId="24" fillId="0" borderId="1" xfId="41" applyFont="1" applyBorder="1" applyAlignment="1">
      <alignment horizontal="left" vertical="center" wrapText="1"/>
    </xf>
    <xf numFmtId="2" fontId="24" fillId="0" borderId="4" xfId="41" applyNumberFormat="1" applyFont="1" applyBorder="1" applyAlignment="1">
      <alignment horizontal="left" vertical="center" wrapText="1"/>
    </xf>
    <xf numFmtId="2" fontId="24" fillId="40" borderId="4" xfId="41" applyNumberFormat="1" applyFont="1" applyFill="1" applyBorder="1" applyAlignment="1">
      <alignment horizontal="left" vertical="center" wrapText="1"/>
    </xf>
    <xf numFmtId="0" fontId="66" fillId="10" borderId="6" xfId="58" applyFont="1" applyFill="1" applyBorder="1" applyAlignment="1">
      <alignment horizontal="left" vertical="center" wrapText="1"/>
    </xf>
    <xf numFmtId="0" fontId="66" fillId="10" borderId="2" xfId="58" applyFont="1" applyFill="1" applyBorder="1" applyAlignment="1">
      <alignment horizontal="left" vertical="center" wrapText="1"/>
    </xf>
    <xf numFmtId="0" fontId="66" fillId="10" borderId="19" xfId="35" applyFont="1" applyFill="1" applyBorder="1" applyAlignment="1">
      <alignment horizontal="left" vertical="center"/>
    </xf>
    <xf numFmtId="0" fontId="1" fillId="10" borderId="19" xfId="35" applyFont="1" applyFill="1" applyBorder="1"/>
    <xf numFmtId="0" fontId="86" fillId="10" borderId="0" xfId="33" applyFill="1" applyAlignment="1" applyProtection="1">
      <alignment horizontal="center" vertical="center"/>
    </xf>
    <xf numFmtId="0" fontId="68" fillId="0" borderId="0" xfId="0" applyFont="1" applyAlignment="1">
      <alignment horizontal="center" vertical="center" wrapText="1"/>
    </xf>
    <xf numFmtId="0" fontId="84" fillId="0" borderId="0" xfId="0" applyFont="1" applyAlignment="1">
      <alignment horizontal="center" vertical="top"/>
    </xf>
    <xf numFmtId="0" fontId="86" fillId="10" borderId="0" xfId="33" applyFill="1" applyAlignment="1" applyProtection="1">
      <alignment horizontal="center" vertical="center"/>
      <protection locked="0"/>
    </xf>
    <xf numFmtId="0" fontId="86" fillId="10" borderId="2" xfId="33" applyFill="1" applyBorder="1" applyAlignment="1" applyProtection="1">
      <alignment horizontal="center" vertical="center"/>
    </xf>
    <xf numFmtId="0" fontId="86" fillId="10" borderId="4" xfId="33" applyFill="1" applyBorder="1" applyAlignment="1" applyProtection="1">
      <alignment horizontal="center" vertical="center"/>
    </xf>
    <xf numFmtId="0" fontId="86" fillId="10" borderId="3" xfId="33" applyFill="1" applyBorder="1" applyAlignment="1" applyProtection="1">
      <alignment horizontal="center" vertical="center"/>
    </xf>
    <xf numFmtId="0" fontId="47" fillId="0" borderId="1" xfId="0" applyFont="1" applyBorder="1" applyAlignment="1">
      <alignment horizontal="center"/>
    </xf>
    <xf numFmtId="0" fontId="0" fillId="0" borderId="1" xfId="0" applyBorder="1" applyAlignment="1">
      <alignment horizontal="center"/>
    </xf>
    <xf numFmtId="0" fontId="47" fillId="0" borderId="2" xfId="0" applyFont="1"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106" fillId="10" borderId="1" xfId="33" applyFont="1" applyFill="1" applyBorder="1" applyAlignment="1" applyProtection="1">
      <alignment horizontal="center" vertical="center"/>
    </xf>
    <xf numFmtId="0" fontId="86" fillId="10" borderId="1" xfId="33" applyFill="1" applyBorder="1" applyAlignment="1" applyProtection="1">
      <alignment horizontal="center" vertical="center"/>
    </xf>
    <xf numFmtId="0" fontId="68" fillId="38" borderId="1" xfId="59" applyFont="1" applyFill="1" applyBorder="1" applyAlignment="1">
      <alignment horizontal="center" vertical="center" wrapText="1"/>
    </xf>
    <xf numFmtId="0" fontId="68" fillId="39" borderId="2" xfId="59" applyFont="1" applyFill="1" applyBorder="1" applyAlignment="1">
      <alignment horizontal="center" vertical="center" wrapText="1"/>
    </xf>
    <xf numFmtId="0" fontId="68" fillId="39" borderId="4" xfId="59" applyFont="1" applyFill="1" applyBorder="1" applyAlignment="1">
      <alignment horizontal="center" vertical="center" wrapText="1"/>
    </xf>
    <xf numFmtId="0" fontId="68" fillId="39" borderId="3" xfId="59" applyFont="1" applyFill="1" applyBorder="1" applyAlignment="1">
      <alignment horizontal="center" vertical="center" wrapText="1"/>
    </xf>
    <xf numFmtId="0" fontId="68" fillId="39" borderId="1" xfId="59" applyFont="1" applyFill="1" applyBorder="1" applyAlignment="1">
      <alignment horizontal="center" vertical="center" wrapText="1"/>
    </xf>
    <xf numFmtId="0" fontId="69" fillId="0" borderId="2" xfId="59" applyFont="1" applyBorder="1" applyAlignment="1">
      <alignment horizontal="left" vertical="center" wrapText="1"/>
    </xf>
    <xf numFmtId="0" fontId="69" fillId="0" borderId="4" xfId="59" applyFont="1" applyBorder="1" applyAlignment="1">
      <alignment horizontal="left" vertical="center" wrapText="1"/>
    </xf>
    <xf numFmtId="0" fontId="69" fillId="0" borderId="3" xfId="59" applyFont="1" applyBorder="1" applyAlignment="1">
      <alignment horizontal="left" vertical="center" wrapText="1"/>
    </xf>
    <xf numFmtId="171" fontId="69" fillId="0" borderId="2" xfId="0" applyNumberFormat="1" applyFont="1" applyBorder="1" applyAlignment="1">
      <alignment horizontal="center" vertical="center" wrapText="1"/>
    </xf>
    <xf numFmtId="171" fontId="69" fillId="0" borderId="3" xfId="0" applyNumberFormat="1" applyFont="1" applyBorder="1" applyAlignment="1">
      <alignment horizontal="center" vertical="center" wrapText="1"/>
    </xf>
    <xf numFmtId="9" fontId="69" fillId="9" borderId="2" xfId="59" applyNumberFormat="1" applyFont="1" applyFill="1" applyBorder="1" applyAlignment="1">
      <alignment horizontal="center" vertical="center" wrapText="1"/>
    </xf>
    <xf numFmtId="9" fontId="69" fillId="9" borderId="3" xfId="59" applyNumberFormat="1" applyFont="1" applyFill="1" applyBorder="1" applyAlignment="1">
      <alignment horizontal="center" vertical="center" wrapText="1"/>
    </xf>
    <xf numFmtId="0" fontId="69" fillId="0" borderId="1" xfId="59" applyFont="1" applyBorder="1" applyAlignment="1">
      <alignment horizontal="left" vertical="center" wrapText="1"/>
    </xf>
    <xf numFmtId="9" fontId="69" fillId="9" borderId="2" xfId="53" applyFont="1" applyFill="1" applyBorder="1" applyAlignment="1">
      <alignment horizontal="center" vertical="center" wrapText="1"/>
    </xf>
    <xf numFmtId="9" fontId="69" fillId="9" borderId="4" xfId="53" applyFont="1" applyFill="1" applyBorder="1" applyAlignment="1">
      <alignment horizontal="center" vertical="center" wrapText="1"/>
    </xf>
    <xf numFmtId="9" fontId="69" fillId="9" borderId="3" xfId="53" applyFont="1" applyFill="1" applyBorder="1" applyAlignment="1">
      <alignment horizontal="center" vertical="center" wrapText="1"/>
    </xf>
    <xf numFmtId="9" fontId="69" fillId="9" borderId="1" xfId="53" applyFont="1" applyFill="1" applyBorder="1" applyAlignment="1">
      <alignment horizontal="center" vertical="center" wrapText="1"/>
    </xf>
    <xf numFmtId="0" fontId="86" fillId="10" borderId="0" xfId="33" applyFill="1" applyAlignment="1">
      <alignment horizontal="center" vertical="center"/>
    </xf>
    <xf numFmtId="0" fontId="66" fillId="10" borderId="0" xfId="33" applyFont="1" applyFill="1" applyAlignment="1" applyProtection="1">
      <alignment horizontal="center" vertical="center"/>
    </xf>
    <xf numFmtId="0" fontId="66" fillId="10" borderId="0" xfId="33" applyFont="1" applyFill="1" applyAlignment="1">
      <alignment horizontal="center" vertical="center"/>
    </xf>
    <xf numFmtId="0" fontId="66" fillId="10" borderId="7" xfId="33" applyFont="1" applyFill="1" applyBorder="1" applyAlignment="1" applyProtection="1">
      <alignment horizontal="center" vertical="center"/>
    </xf>
    <xf numFmtId="1" fontId="118" fillId="0" borderId="0" xfId="0" applyNumberFormat="1" applyFont="1" applyAlignment="1">
      <alignment horizontal="center" vertical="center" shrinkToFit="1"/>
    </xf>
    <xf numFmtId="0" fontId="86" fillId="10" borderId="1" xfId="33" applyFill="1" applyBorder="1" applyAlignment="1">
      <alignment horizontal="center" vertical="center"/>
    </xf>
    <xf numFmtId="0" fontId="68" fillId="0" borderId="0" xfId="0" applyFont="1" applyAlignment="1">
      <alignment horizontal="left" vertical="center"/>
    </xf>
    <xf numFmtId="0" fontId="68" fillId="36" borderId="6" xfId="46" applyFont="1" applyFill="1" applyBorder="1" applyAlignment="1">
      <alignment horizontal="center" vertical="center" wrapText="1"/>
    </xf>
    <xf numFmtId="0" fontId="68" fillId="36" borderId="7" xfId="46" applyFont="1" applyFill="1" applyBorder="1" applyAlignment="1">
      <alignment horizontal="center" vertical="center" wrapText="1"/>
    </xf>
    <xf numFmtId="0" fontId="69" fillId="36" borderId="7" xfId="46" applyFont="1" applyFill="1" applyBorder="1" applyAlignment="1">
      <alignment horizontal="center" vertical="center" wrapText="1"/>
    </xf>
    <xf numFmtId="0" fontId="69" fillId="36" borderId="26" xfId="46" applyFont="1" applyFill="1" applyBorder="1" applyAlignment="1">
      <alignment horizontal="center" vertical="center" wrapText="1"/>
    </xf>
  </cellXfs>
  <cellStyles count="102">
    <cellStyle name="20% - Accent1" xfId="1" builtinId="30" customBuiltin="1"/>
    <cellStyle name="20% - Accent1 2" xfId="63" xr:uid="{00000000-0005-0000-0000-000001000000}"/>
    <cellStyle name="20% - Accent1 3" xfId="82" xr:uid="{00000000-0005-0000-0000-000002000000}"/>
    <cellStyle name="20% - Accent2" xfId="2" builtinId="34" customBuiltin="1"/>
    <cellStyle name="20% - Accent2 2" xfId="64" xr:uid="{00000000-0005-0000-0000-000004000000}"/>
    <cellStyle name="20% - Accent2 3" xfId="83" xr:uid="{00000000-0005-0000-0000-000005000000}"/>
    <cellStyle name="20% - Accent3" xfId="3" builtinId="38" customBuiltin="1"/>
    <cellStyle name="20% - Accent3 2" xfId="65" xr:uid="{00000000-0005-0000-0000-000007000000}"/>
    <cellStyle name="20% - Accent3 3" xfId="84" xr:uid="{00000000-0005-0000-0000-000008000000}"/>
    <cellStyle name="20% - Accent4" xfId="4" builtinId="42" customBuiltin="1"/>
    <cellStyle name="20% - Accent4 2" xfId="66" xr:uid="{00000000-0005-0000-0000-00000A000000}"/>
    <cellStyle name="20% - Accent4 3" xfId="85" xr:uid="{00000000-0005-0000-0000-00000B000000}"/>
    <cellStyle name="20% - Accent5" xfId="5" builtinId="46" customBuiltin="1"/>
    <cellStyle name="20% - Accent5 2" xfId="67" xr:uid="{00000000-0005-0000-0000-00000D000000}"/>
    <cellStyle name="20% - Accent5 3" xfId="86" xr:uid="{00000000-0005-0000-0000-00000E000000}"/>
    <cellStyle name="20% - Accent6" xfId="6" builtinId="50" customBuiltin="1"/>
    <cellStyle name="20% - Accent6 2" xfId="68" xr:uid="{00000000-0005-0000-0000-000010000000}"/>
    <cellStyle name="20% - Accent6 3" xfId="87" xr:uid="{00000000-0005-0000-0000-000011000000}"/>
    <cellStyle name="40% - Accent1" xfId="7" builtinId="31" customBuiltin="1"/>
    <cellStyle name="40% - Accent1 2" xfId="69" xr:uid="{00000000-0005-0000-0000-000013000000}"/>
    <cellStyle name="40% - Accent1 3" xfId="88" xr:uid="{00000000-0005-0000-0000-000014000000}"/>
    <cellStyle name="40% - Accent2" xfId="8" builtinId="35" customBuiltin="1"/>
    <cellStyle name="40% - Accent2 2" xfId="70" xr:uid="{00000000-0005-0000-0000-000016000000}"/>
    <cellStyle name="40% - Accent2 3" xfId="89" xr:uid="{00000000-0005-0000-0000-000017000000}"/>
    <cellStyle name="40% - Accent3" xfId="9" builtinId="39" customBuiltin="1"/>
    <cellStyle name="40% - Accent3 2" xfId="71" xr:uid="{00000000-0005-0000-0000-000019000000}"/>
    <cellStyle name="40% - Accent3 3" xfId="90" xr:uid="{00000000-0005-0000-0000-00001A000000}"/>
    <cellStyle name="40% - Accent4" xfId="10" builtinId="43" customBuiltin="1"/>
    <cellStyle name="40% - Accent4 2" xfId="72" xr:uid="{00000000-0005-0000-0000-00001C000000}"/>
    <cellStyle name="40% - Accent4 3" xfId="91" xr:uid="{00000000-0005-0000-0000-00001D000000}"/>
    <cellStyle name="40% - Accent5" xfId="11" builtinId="47" customBuiltin="1"/>
    <cellStyle name="40% - Accent5 2" xfId="73" xr:uid="{00000000-0005-0000-0000-00001F000000}"/>
    <cellStyle name="40% - Accent5 3" xfId="92" xr:uid="{00000000-0005-0000-0000-000020000000}"/>
    <cellStyle name="40% - Accent6" xfId="12" builtinId="51" customBuiltin="1"/>
    <cellStyle name="40% - Accent6 2" xfId="74" xr:uid="{00000000-0005-0000-0000-000022000000}"/>
    <cellStyle name="40% - Accent6 3" xfId="93" xr:uid="{00000000-0005-0000-0000-00002300000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97" builtinId="3"/>
    <cellStyle name="Comma 2" xfId="28" xr:uid="{00000000-0005-0000-0000-000034000000}"/>
    <cellStyle name="Comma 2 2" xfId="75" xr:uid="{00000000-0005-0000-0000-000035000000}"/>
    <cellStyle name="Comma 3" xfId="60" xr:uid="{00000000-0005-0000-0000-000036000000}"/>
    <cellStyle name="Comma 4" xfId="62" xr:uid="{00000000-0005-0000-0000-000037000000}"/>
    <cellStyle name="Currency" xfId="29" builtinId="4"/>
    <cellStyle name="Currency 2" xfId="30" xr:uid="{00000000-0005-0000-0000-000039000000}"/>
    <cellStyle name="Explanatory Text" xfId="31" builtinId="53" customBuiltin="1"/>
    <cellStyle name="Good" xfId="32" builtinId="26" customBuiltin="1"/>
    <cellStyle name="Heading 1" xfId="33" builtinId="16" customBuiltin="1"/>
    <cellStyle name="Heading 1 2" xfId="76" xr:uid="{00000000-0005-0000-0000-00003D000000}"/>
    <cellStyle name="Heading 2" xfId="34" builtinId="17" customBuiltin="1"/>
    <cellStyle name="Heading 2 2" xfId="77" xr:uid="{00000000-0005-0000-0000-00003F000000}"/>
    <cellStyle name="Heading 2 3" xfId="100" xr:uid="{00000000-0005-0000-0000-000040000000}"/>
    <cellStyle name="Heading 3" xfId="35" builtinId="18" customBuiltin="1"/>
    <cellStyle name="Heading 3 2" xfId="78" xr:uid="{00000000-0005-0000-0000-000042000000}"/>
    <cellStyle name="Heading 4" xfId="36" builtinId="19" customBuiltin="1"/>
    <cellStyle name="Hyperlink 2" xfId="37" xr:uid="{00000000-0005-0000-0000-000044000000}"/>
    <cellStyle name="Input" xfId="38" builtinId="20" customBuiltin="1"/>
    <cellStyle name="Linked Cell" xfId="39" builtinId="24" customBuiltin="1"/>
    <cellStyle name="Neutral" xfId="40" builtinId="28" customBuiltin="1"/>
    <cellStyle name="Normal" xfId="0" builtinId="0" customBuiltin="1"/>
    <cellStyle name="Normal 2" xfId="41" xr:uid="{00000000-0005-0000-0000-000049000000}"/>
    <cellStyle name="Normal 2 2" xfId="79" xr:uid="{00000000-0005-0000-0000-00004A000000}"/>
    <cellStyle name="Normal 2 3" xfId="94" xr:uid="{00000000-0005-0000-0000-00004B000000}"/>
    <cellStyle name="Normal 2 4" xfId="101" xr:uid="{00000000-0005-0000-0000-00004C000000}"/>
    <cellStyle name="Normal 3" xfId="42" xr:uid="{00000000-0005-0000-0000-00004D000000}"/>
    <cellStyle name="Normal 4" xfId="43" xr:uid="{00000000-0005-0000-0000-00004E000000}"/>
    <cellStyle name="Normal 49" xfId="44" xr:uid="{00000000-0005-0000-0000-00004F000000}"/>
    <cellStyle name="Normal 5" xfId="57" xr:uid="{00000000-0005-0000-0000-000050000000}"/>
    <cellStyle name="Normal 5 3" xfId="96" xr:uid="{00000000-0005-0000-0000-000051000000}"/>
    <cellStyle name="Normal 6" xfId="61" xr:uid="{00000000-0005-0000-0000-000052000000}"/>
    <cellStyle name="Normal 7" xfId="99" xr:uid="{00000000-0005-0000-0000-000053000000}"/>
    <cellStyle name="Normal 9" xfId="45" xr:uid="{00000000-0005-0000-0000-000054000000}"/>
    <cellStyle name="Normal 9 2" xfId="80" xr:uid="{00000000-0005-0000-0000-000055000000}"/>
    <cellStyle name="Normal 9 3" xfId="95" xr:uid="{00000000-0005-0000-0000-000056000000}"/>
    <cellStyle name="Normal_Hose Cabinet" xfId="46" xr:uid="{00000000-0005-0000-0000-000057000000}"/>
    <cellStyle name="Normal_LIFECO_Valves and Hydrants_as per Weilong price list (7)" xfId="47" xr:uid="{00000000-0005-0000-0000-000058000000}"/>
    <cellStyle name="Normal_SFFECO Riyadh- PRICE LIST 2011" xfId="59" xr:uid="{00000000-0005-0000-0000-000059000000}"/>
    <cellStyle name="Normal_Sheet1" xfId="48" xr:uid="{00000000-0005-0000-0000-00005A000000}"/>
    <cellStyle name="Normal_Spare Parts-Extinguisher accessories" xfId="49" xr:uid="{00000000-0005-0000-0000-00005B000000}"/>
    <cellStyle name="Normal_Summary Master List -" xfId="50" xr:uid="{00000000-0005-0000-0000-00005C000000}"/>
    <cellStyle name="Normal_Summary Master List - 2" xfId="58" xr:uid="{00000000-0005-0000-0000-00005D000000}"/>
    <cellStyle name="Note" xfId="51" builtinId="10" customBuiltin="1"/>
    <cellStyle name="Output" xfId="52" builtinId="21" customBuiltin="1"/>
    <cellStyle name="Percent 2" xfId="53" xr:uid="{00000000-0005-0000-0000-000060000000}"/>
    <cellStyle name="Title" xfId="54" builtinId="15" customBuiltin="1"/>
    <cellStyle name="Title 2" xfId="81" xr:uid="{00000000-0005-0000-0000-000062000000}"/>
    <cellStyle name="Total" xfId="55" builtinId="25" customBuiltin="1"/>
    <cellStyle name="Warning Text" xfId="56" builtinId="11" customBuiltin="1"/>
    <cellStyle name="常规_Sheet1" xfId="98" xr:uid="{00000000-0005-0000-0000-000065000000}"/>
  </cellStyles>
  <dxfs count="150">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rgb="FF800080"/>
      </font>
      <fill>
        <patternFill>
          <bgColor rgb="FFFF99CC"/>
        </patternFill>
      </fill>
    </dxf>
    <dxf>
      <font>
        <condense val="0"/>
        <extend val="0"/>
        <color rgb="FF800080"/>
      </font>
      <fill>
        <patternFill>
          <bgColor rgb="FFFF99CC"/>
        </patternFill>
      </fill>
    </dxf>
    <dxf>
      <font>
        <condense val="0"/>
        <extend val="0"/>
        <color rgb="FF008000"/>
      </font>
      <fill>
        <patternFill>
          <bgColor rgb="FFCCFFCC"/>
        </patternFill>
      </fill>
    </dxf>
    <dxf>
      <font>
        <condense val="0"/>
        <extend val="0"/>
        <color rgb="FF800080"/>
      </font>
      <fill>
        <patternFill>
          <bgColor rgb="FFFF99CC"/>
        </patternFill>
      </fill>
    </dxf>
    <dxf>
      <font>
        <condense val="0"/>
        <extend val="0"/>
        <color rgb="FF800080"/>
      </font>
      <fill>
        <patternFill>
          <bgColor rgb="FFFF99CC"/>
        </patternFill>
      </fill>
    </dxf>
    <dxf>
      <font>
        <condense val="0"/>
        <extend val="0"/>
        <color rgb="FF800080"/>
      </font>
      <fill>
        <patternFill>
          <bgColor rgb="FFFF99CC"/>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ndense val="0"/>
        <extend val="0"/>
        <color rgb="FF800080"/>
      </font>
      <fill>
        <patternFill>
          <bgColor rgb="FFFF99CC"/>
        </patternFill>
      </fill>
    </dxf>
    <dxf>
      <font>
        <condense val="0"/>
        <extend val="0"/>
        <color rgb="FF800080"/>
      </font>
      <fill>
        <patternFill>
          <bgColor rgb="FFFF99CC"/>
        </patternFill>
      </fill>
    </dxf>
    <dxf>
      <font>
        <condense val="0"/>
        <extend val="0"/>
        <color rgb="FF800080"/>
      </font>
      <fill>
        <patternFill>
          <bgColor rgb="FFFF99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ndense val="0"/>
        <extend val="0"/>
        <color indexed="20"/>
      </font>
      <fill>
        <patternFill>
          <bgColor indexed="45"/>
        </patternFill>
      </fill>
    </dxf>
    <dxf>
      <font>
        <condense val="0"/>
        <extend val="0"/>
        <color indexed="17"/>
      </font>
      <fill>
        <patternFill>
          <bgColor indexed="42"/>
        </patternFill>
      </fill>
    </dxf>
    <dxf>
      <font>
        <color rgb="FF9C0006"/>
      </font>
      <fill>
        <patternFill>
          <bgColor rgb="FFFFC7CE"/>
        </patternFill>
      </fill>
    </dxf>
    <dxf>
      <fill>
        <patternFill patternType="solid">
          <fgColor rgb="FFFFCC99"/>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7.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38.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39.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4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7.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429557</xdr:colOff>
      <xdr:row>4104</xdr:row>
      <xdr:rowOff>0</xdr:rowOff>
    </xdr:from>
    <xdr:to>
      <xdr:col>4</xdr:col>
      <xdr:colOff>7282</xdr:colOff>
      <xdr:row>4104</xdr:row>
      <xdr:rowOff>0</xdr:rowOff>
    </xdr:to>
    <xdr:sp macro="" textlink="">
      <xdr:nvSpPr>
        <xdr:cNvPr id="81" name="TextBox 80">
          <a:extLst>
            <a:ext uri="{FF2B5EF4-FFF2-40B4-BE49-F238E27FC236}">
              <a16:creationId xmlns:a16="http://schemas.microsoft.com/office/drawing/2014/main" id="{00000000-0008-0000-3600-000051000000}"/>
            </a:ext>
          </a:extLst>
        </xdr:cNvPr>
        <xdr:cNvSpPr txBox="1"/>
      </xdr:nvSpPr>
      <xdr:spPr>
        <a:xfrm>
          <a:off x="3649007" y="1614620850"/>
          <a:ext cx="79311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a:t>
          </a:r>
          <a:r>
            <a:rPr lang="en-US" sz="1100" b="0" i="0" u="none" strike="noStrike">
              <a:solidFill>
                <a:schemeClr val="dk1"/>
              </a:solidFill>
              <a:effectLst/>
              <a:latin typeface="+mn-lt"/>
              <a:ea typeface="+mn-ea"/>
              <a:cs typeface="+mn-cs"/>
            </a:rPr>
            <a:t>CLEAN AGENT FK-5112 (UL/FM), Price per KG</a:t>
          </a:r>
          <a:r>
            <a:rPr lang="en-US"/>
            <a:t> </a:t>
          </a:r>
          <a:r>
            <a:rPr lang="en-US" sz="1100" b="1" baseline="0">
              <a:solidFill>
                <a:srgbClr val="FF0000"/>
              </a:solidFill>
            </a:rPr>
            <a:t>p with 2900 RPM Diesel Engine</a:t>
          </a:r>
        </a:p>
        <a:p>
          <a:endParaRPr lang="en-US" sz="1100" baseline="0"/>
        </a:p>
        <a:p>
          <a:endParaRPr lang="en-US" sz="1100"/>
        </a:p>
      </xdr:txBody>
    </xdr:sp>
    <xdr:clientData/>
  </xdr:twoCellAnchor>
  <xdr:twoCellAnchor>
    <xdr:from>
      <xdr:col>3</xdr:col>
      <xdr:colOff>407145</xdr:colOff>
      <xdr:row>3865</xdr:row>
      <xdr:rowOff>0</xdr:rowOff>
    </xdr:from>
    <xdr:to>
      <xdr:col>3</xdr:col>
      <xdr:colOff>621990</xdr:colOff>
      <xdr:row>3865</xdr:row>
      <xdr:rowOff>0</xdr:rowOff>
    </xdr:to>
    <xdr:sp macro="" textlink="">
      <xdr:nvSpPr>
        <xdr:cNvPr id="82" name="TextBox 81">
          <a:extLst>
            <a:ext uri="{FF2B5EF4-FFF2-40B4-BE49-F238E27FC236}">
              <a16:creationId xmlns:a16="http://schemas.microsoft.com/office/drawing/2014/main" id="{00000000-0008-0000-3600-000052000000}"/>
            </a:ext>
          </a:extLst>
        </xdr:cNvPr>
        <xdr:cNvSpPr txBox="1"/>
      </xdr:nvSpPr>
      <xdr:spPr>
        <a:xfrm>
          <a:off x="3626595" y="1586236350"/>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0</xdr:colOff>
      <xdr:row>4104</xdr:row>
      <xdr:rowOff>0</xdr:rowOff>
    </xdr:from>
    <xdr:to>
      <xdr:col>3</xdr:col>
      <xdr:colOff>7282</xdr:colOff>
      <xdr:row>4104</xdr:row>
      <xdr:rowOff>0</xdr:rowOff>
    </xdr:to>
    <xdr:sp macro="" textlink="">
      <xdr:nvSpPr>
        <xdr:cNvPr id="83" name="TextBox 82">
          <a:extLst>
            <a:ext uri="{FF2B5EF4-FFF2-40B4-BE49-F238E27FC236}">
              <a16:creationId xmlns:a16="http://schemas.microsoft.com/office/drawing/2014/main" id="{00000000-0008-0000-3600-000053000000}"/>
            </a:ext>
          </a:extLst>
        </xdr:cNvPr>
        <xdr:cNvSpPr txBox="1"/>
      </xdr:nvSpPr>
      <xdr:spPr>
        <a:xfrm>
          <a:off x="3219450" y="1614620850"/>
          <a:ext cx="72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3885</xdr:row>
      <xdr:rowOff>0</xdr:rowOff>
    </xdr:from>
    <xdr:to>
      <xdr:col>3</xdr:col>
      <xdr:colOff>621990</xdr:colOff>
      <xdr:row>3885</xdr:row>
      <xdr:rowOff>0</xdr:rowOff>
    </xdr:to>
    <xdr:sp macro="" textlink="">
      <xdr:nvSpPr>
        <xdr:cNvPr id="84" name="TextBox 83">
          <a:extLst>
            <a:ext uri="{FF2B5EF4-FFF2-40B4-BE49-F238E27FC236}">
              <a16:creationId xmlns:a16="http://schemas.microsoft.com/office/drawing/2014/main" id="{00000000-0008-0000-3600-000054000000}"/>
            </a:ext>
          </a:extLst>
        </xdr:cNvPr>
        <xdr:cNvSpPr txBox="1"/>
      </xdr:nvSpPr>
      <xdr:spPr>
        <a:xfrm>
          <a:off x="3626595" y="1590046350"/>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4006</xdr:row>
      <xdr:rowOff>0</xdr:rowOff>
    </xdr:from>
    <xdr:to>
      <xdr:col>3</xdr:col>
      <xdr:colOff>621990</xdr:colOff>
      <xdr:row>4006</xdr:row>
      <xdr:rowOff>0</xdr:rowOff>
    </xdr:to>
    <xdr:sp macro="" textlink="">
      <xdr:nvSpPr>
        <xdr:cNvPr id="85" name="TextBox 84">
          <a:extLst>
            <a:ext uri="{FF2B5EF4-FFF2-40B4-BE49-F238E27FC236}">
              <a16:creationId xmlns:a16="http://schemas.microsoft.com/office/drawing/2014/main" id="{00000000-0008-0000-3600-000055000000}"/>
            </a:ext>
          </a:extLst>
        </xdr:cNvPr>
        <xdr:cNvSpPr txBox="1"/>
      </xdr:nvSpPr>
      <xdr:spPr>
        <a:xfrm>
          <a:off x="3626595" y="159428497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4041</xdr:row>
      <xdr:rowOff>0</xdr:rowOff>
    </xdr:from>
    <xdr:to>
      <xdr:col>3</xdr:col>
      <xdr:colOff>621990</xdr:colOff>
      <xdr:row>4041</xdr:row>
      <xdr:rowOff>0</xdr:rowOff>
    </xdr:to>
    <xdr:sp macro="" textlink="">
      <xdr:nvSpPr>
        <xdr:cNvPr id="86" name="TextBox 85">
          <a:extLst>
            <a:ext uri="{FF2B5EF4-FFF2-40B4-BE49-F238E27FC236}">
              <a16:creationId xmlns:a16="http://schemas.microsoft.com/office/drawing/2014/main" id="{00000000-0008-0000-3600-000056000000}"/>
            </a:ext>
          </a:extLst>
        </xdr:cNvPr>
        <xdr:cNvSpPr txBox="1"/>
      </xdr:nvSpPr>
      <xdr:spPr>
        <a:xfrm>
          <a:off x="3626595" y="1598256900"/>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429557</xdr:colOff>
      <xdr:row>3754</xdr:row>
      <xdr:rowOff>0</xdr:rowOff>
    </xdr:from>
    <xdr:to>
      <xdr:col>2</xdr:col>
      <xdr:colOff>7282</xdr:colOff>
      <xdr:row>3754</xdr:row>
      <xdr:rowOff>0</xdr:rowOff>
    </xdr:to>
    <xdr:sp macro="" textlink="">
      <xdr:nvSpPr>
        <xdr:cNvPr id="87" name="TextBox 86">
          <a:extLst>
            <a:ext uri="{FF2B5EF4-FFF2-40B4-BE49-F238E27FC236}">
              <a16:creationId xmlns:a16="http://schemas.microsoft.com/office/drawing/2014/main" id="{00000000-0008-0000-3600-000057000000}"/>
            </a:ext>
          </a:extLst>
        </xdr:cNvPr>
        <xdr:cNvSpPr txBox="1"/>
      </xdr:nvSpPr>
      <xdr:spPr>
        <a:xfrm>
          <a:off x="429557" y="1564852725"/>
          <a:ext cx="1568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3661</xdr:row>
      <xdr:rowOff>0</xdr:rowOff>
    </xdr:from>
    <xdr:to>
      <xdr:col>0</xdr:col>
      <xdr:colOff>621990</xdr:colOff>
      <xdr:row>3661</xdr:row>
      <xdr:rowOff>0</xdr:rowOff>
    </xdr:to>
    <xdr:sp macro="" textlink="">
      <xdr:nvSpPr>
        <xdr:cNvPr id="88" name="TextBox 87">
          <a:extLst>
            <a:ext uri="{FF2B5EF4-FFF2-40B4-BE49-F238E27FC236}">
              <a16:creationId xmlns:a16="http://schemas.microsoft.com/office/drawing/2014/main" id="{00000000-0008-0000-3600-000058000000}"/>
            </a:ext>
          </a:extLst>
        </xdr:cNvPr>
        <xdr:cNvSpPr txBox="1"/>
      </xdr:nvSpPr>
      <xdr:spPr>
        <a:xfrm>
          <a:off x="407145" y="154498357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0</xdr:colOff>
      <xdr:row>3754</xdr:row>
      <xdr:rowOff>0</xdr:rowOff>
    </xdr:from>
    <xdr:to>
      <xdr:col>0</xdr:col>
      <xdr:colOff>7282</xdr:colOff>
      <xdr:row>3754</xdr:row>
      <xdr:rowOff>0</xdr:rowOff>
    </xdr:to>
    <xdr:sp macro="" textlink="">
      <xdr:nvSpPr>
        <xdr:cNvPr id="89" name="TextBox 88">
          <a:extLst>
            <a:ext uri="{FF2B5EF4-FFF2-40B4-BE49-F238E27FC236}">
              <a16:creationId xmlns:a16="http://schemas.microsoft.com/office/drawing/2014/main" id="{00000000-0008-0000-3600-000059000000}"/>
            </a:ext>
          </a:extLst>
        </xdr:cNvPr>
        <xdr:cNvSpPr txBox="1"/>
      </xdr:nvSpPr>
      <xdr:spPr>
        <a:xfrm>
          <a:off x="0" y="1564852725"/>
          <a:ext cx="72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3681</xdr:row>
      <xdr:rowOff>0</xdr:rowOff>
    </xdr:from>
    <xdr:to>
      <xdr:col>0</xdr:col>
      <xdr:colOff>621990</xdr:colOff>
      <xdr:row>3681</xdr:row>
      <xdr:rowOff>0</xdr:rowOff>
    </xdr:to>
    <xdr:sp macro="" textlink="">
      <xdr:nvSpPr>
        <xdr:cNvPr id="90" name="TextBox 89">
          <a:extLst>
            <a:ext uri="{FF2B5EF4-FFF2-40B4-BE49-F238E27FC236}">
              <a16:creationId xmlns:a16="http://schemas.microsoft.com/office/drawing/2014/main" id="{00000000-0008-0000-3600-00005A000000}"/>
            </a:ext>
          </a:extLst>
        </xdr:cNvPr>
        <xdr:cNvSpPr txBox="1"/>
      </xdr:nvSpPr>
      <xdr:spPr>
        <a:xfrm>
          <a:off x="407145" y="1548279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3701</xdr:row>
      <xdr:rowOff>0</xdr:rowOff>
    </xdr:from>
    <xdr:to>
      <xdr:col>0</xdr:col>
      <xdr:colOff>621990</xdr:colOff>
      <xdr:row>3701</xdr:row>
      <xdr:rowOff>0</xdr:rowOff>
    </xdr:to>
    <xdr:sp macro="" textlink="">
      <xdr:nvSpPr>
        <xdr:cNvPr id="91" name="TextBox 90">
          <a:extLst>
            <a:ext uri="{FF2B5EF4-FFF2-40B4-BE49-F238E27FC236}">
              <a16:creationId xmlns:a16="http://schemas.microsoft.com/office/drawing/2014/main" id="{00000000-0008-0000-3600-00005B000000}"/>
            </a:ext>
          </a:extLst>
        </xdr:cNvPr>
        <xdr:cNvSpPr txBox="1"/>
      </xdr:nvSpPr>
      <xdr:spPr>
        <a:xfrm>
          <a:off x="407145" y="1552470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3717</xdr:row>
      <xdr:rowOff>0</xdr:rowOff>
    </xdr:from>
    <xdr:to>
      <xdr:col>0</xdr:col>
      <xdr:colOff>621990</xdr:colOff>
      <xdr:row>3717</xdr:row>
      <xdr:rowOff>0</xdr:rowOff>
    </xdr:to>
    <xdr:sp macro="" textlink="">
      <xdr:nvSpPr>
        <xdr:cNvPr id="92" name="TextBox 91">
          <a:extLst>
            <a:ext uri="{FF2B5EF4-FFF2-40B4-BE49-F238E27FC236}">
              <a16:creationId xmlns:a16="http://schemas.microsoft.com/office/drawing/2014/main" id="{00000000-0008-0000-3600-00005C000000}"/>
            </a:ext>
          </a:extLst>
        </xdr:cNvPr>
        <xdr:cNvSpPr txBox="1"/>
      </xdr:nvSpPr>
      <xdr:spPr>
        <a:xfrm>
          <a:off x="407145" y="1556280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2</xdr:col>
      <xdr:colOff>429557</xdr:colOff>
      <xdr:row>3754</xdr:row>
      <xdr:rowOff>0</xdr:rowOff>
    </xdr:from>
    <xdr:to>
      <xdr:col>3</xdr:col>
      <xdr:colOff>7282</xdr:colOff>
      <xdr:row>3754</xdr:row>
      <xdr:rowOff>0</xdr:rowOff>
    </xdr:to>
    <xdr:sp macro="" textlink="">
      <xdr:nvSpPr>
        <xdr:cNvPr id="93" name="TextBox 92">
          <a:extLst>
            <a:ext uri="{FF2B5EF4-FFF2-40B4-BE49-F238E27FC236}">
              <a16:creationId xmlns:a16="http://schemas.microsoft.com/office/drawing/2014/main" id="{00000000-0008-0000-3600-00005D000000}"/>
            </a:ext>
          </a:extLst>
        </xdr:cNvPr>
        <xdr:cNvSpPr txBox="1"/>
      </xdr:nvSpPr>
      <xdr:spPr>
        <a:xfrm>
          <a:off x="2420282" y="1564852725"/>
          <a:ext cx="806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429557</xdr:colOff>
      <xdr:row>4248</xdr:row>
      <xdr:rowOff>0</xdr:rowOff>
    </xdr:from>
    <xdr:to>
      <xdr:col>4</xdr:col>
      <xdr:colOff>7282</xdr:colOff>
      <xdr:row>4248</xdr:row>
      <xdr:rowOff>0</xdr:rowOff>
    </xdr:to>
    <xdr:sp macro="" textlink="">
      <xdr:nvSpPr>
        <xdr:cNvPr id="94" name="TextBox 93">
          <a:extLst>
            <a:ext uri="{FF2B5EF4-FFF2-40B4-BE49-F238E27FC236}">
              <a16:creationId xmlns:a16="http://schemas.microsoft.com/office/drawing/2014/main" id="{00000000-0008-0000-3600-00005E000000}"/>
            </a:ext>
          </a:extLst>
        </xdr:cNvPr>
        <xdr:cNvSpPr txBox="1"/>
      </xdr:nvSpPr>
      <xdr:spPr>
        <a:xfrm>
          <a:off x="3649007" y="1655340225"/>
          <a:ext cx="79311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4133</xdr:row>
      <xdr:rowOff>0</xdr:rowOff>
    </xdr:from>
    <xdr:to>
      <xdr:col>3</xdr:col>
      <xdr:colOff>621990</xdr:colOff>
      <xdr:row>4133</xdr:row>
      <xdr:rowOff>0</xdr:rowOff>
    </xdr:to>
    <xdr:sp macro="" textlink="">
      <xdr:nvSpPr>
        <xdr:cNvPr id="95" name="TextBox 94">
          <a:extLst>
            <a:ext uri="{FF2B5EF4-FFF2-40B4-BE49-F238E27FC236}">
              <a16:creationId xmlns:a16="http://schemas.microsoft.com/office/drawing/2014/main" id="{00000000-0008-0000-3600-00005F000000}"/>
            </a:ext>
          </a:extLst>
        </xdr:cNvPr>
        <xdr:cNvSpPr txBox="1"/>
      </xdr:nvSpPr>
      <xdr:spPr>
        <a:xfrm>
          <a:off x="3626595" y="162133597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0</xdr:colOff>
      <xdr:row>4248</xdr:row>
      <xdr:rowOff>0</xdr:rowOff>
    </xdr:from>
    <xdr:to>
      <xdr:col>3</xdr:col>
      <xdr:colOff>7282</xdr:colOff>
      <xdr:row>4248</xdr:row>
      <xdr:rowOff>0</xdr:rowOff>
    </xdr:to>
    <xdr:sp macro="" textlink="">
      <xdr:nvSpPr>
        <xdr:cNvPr id="96" name="TextBox 95">
          <a:extLst>
            <a:ext uri="{FF2B5EF4-FFF2-40B4-BE49-F238E27FC236}">
              <a16:creationId xmlns:a16="http://schemas.microsoft.com/office/drawing/2014/main" id="{00000000-0008-0000-3600-000060000000}"/>
            </a:ext>
          </a:extLst>
        </xdr:cNvPr>
        <xdr:cNvSpPr txBox="1"/>
      </xdr:nvSpPr>
      <xdr:spPr>
        <a:xfrm>
          <a:off x="3219450" y="1655340225"/>
          <a:ext cx="72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4165</xdr:row>
      <xdr:rowOff>0</xdr:rowOff>
    </xdr:from>
    <xdr:to>
      <xdr:col>3</xdr:col>
      <xdr:colOff>621990</xdr:colOff>
      <xdr:row>4165</xdr:row>
      <xdr:rowOff>0</xdr:rowOff>
    </xdr:to>
    <xdr:sp macro="" textlink="">
      <xdr:nvSpPr>
        <xdr:cNvPr id="97" name="TextBox 96">
          <a:extLst>
            <a:ext uri="{FF2B5EF4-FFF2-40B4-BE49-F238E27FC236}">
              <a16:creationId xmlns:a16="http://schemas.microsoft.com/office/drawing/2014/main" id="{00000000-0008-0000-3600-000061000000}"/>
            </a:ext>
          </a:extLst>
        </xdr:cNvPr>
        <xdr:cNvSpPr txBox="1"/>
      </xdr:nvSpPr>
      <xdr:spPr>
        <a:xfrm>
          <a:off x="3626595" y="1627146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4186</xdr:row>
      <xdr:rowOff>0</xdr:rowOff>
    </xdr:from>
    <xdr:to>
      <xdr:col>3</xdr:col>
      <xdr:colOff>621990</xdr:colOff>
      <xdr:row>4186</xdr:row>
      <xdr:rowOff>0</xdr:rowOff>
    </xdr:to>
    <xdr:sp macro="" textlink="">
      <xdr:nvSpPr>
        <xdr:cNvPr id="98" name="TextBox 97">
          <a:extLst>
            <a:ext uri="{FF2B5EF4-FFF2-40B4-BE49-F238E27FC236}">
              <a16:creationId xmlns:a16="http://schemas.microsoft.com/office/drawing/2014/main" id="{00000000-0008-0000-3600-000062000000}"/>
            </a:ext>
          </a:extLst>
        </xdr:cNvPr>
        <xdr:cNvSpPr txBox="1"/>
      </xdr:nvSpPr>
      <xdr:spPr>
        <a:xfrm>
          <a:off x="3626595" y="1634385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4206</xdr:row>
      <xdr:rowOff>0</xdr:rowOff>
    </xdr:from>
    <xdr:to>
      <xdr:col>3</xdr:col>
      <xdr:colOff>621990</xdr:colOff>
      <xdr:row>4206</xdr:row>
      <xdr:rowOff>0</xdr:rowOff>
    </xdr:to>
    <xdr:sp macro="" textlink="">
      <xdr:nvSpPr>
        <xdr:cNvPr id="99" name="TextBox 98">
          <a:extLst>
            <a:ext uri="{FF2B5EF4-FFF2-40B4-BE49-F238E27FC236}">
              <a16:creationId xmlns:a16="http://schemas.microsoft.com/office/drawing/2014/main" id="{00000000-0008-0000-3600-000063000000}"/>
            </a:ext>
          </a:extLst>
        </xdr:cNvPr>
        <xdr:cNvSpPr txBox="1"/>
      </xdr:nvSpPr>
      <xdr:spPr>
        <a:xfrm>
          <a:off x="3626595" y="1641243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2907</xdr:row>
      <xdr:rowOff>0</xdr:rowOff>
    </xdr:from>
    <xdr:to>
      <xdr:col>0</xdr:col>
      <xdr:colOff>621990</xdr:colOff>
      <xdr:row>2907</xdr:row>
      <xdr:rowOff>0</xdr:rowOff>
    </xdr:to>
    <xdr:sp macro="" textlink="">
      <xdr:nvSpPr>
        <xdr:cNvPr id="100" name="TextBox 99">
          <a:extLst>
            <a:ext uri="{FF2B5EF4-FFF2-40B4-BE49-F238E27FC236}">
              <a16:creationId xmlns:a16="http://schemas.microsoft.com/office/drawing/2014/main" id="{00000000-0008-0000-3600-000064000000}"/>
            </a:ext>
          </a:extLst>
        </xdr:cNvPr>
        <xdr:cNvSpPr txBox="1"/>
      </xdr:nvSpPr>
      <xdr:spPr>
        <a:xfrm>
          <a:off x="407145" y="13181933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2923</xdr:row>
      <xdr:rowOff>0</xdr:rowOff>
    </xdr:from>
    <xdr:to>
      <xdr:col>0</xdr:col>
      <xdr:colOff>621990</xdr:colOff>
      <xdr:row>2923</xdr:row>
      <xdr:rowOff>0</xdr:rowOff>
    </xdr:to>
    <xdr:sp macro="" textlink="">
      <xdr:nvSpPr>
        <xdr:cNvPr id="101" name="TextBox 100">
          <a:extLst>
            <a:ext uri="{FF2B5EF4-FFF2-40B4-BE49-F238E27FC236}">
              <a16:creationId xmlns:a16="http://schemas.microsoft.com/office/drawing/2014/main" id="{00000000-0008-0000-3600-000065000000}"/>
            </a:ext>
          </a:extLst>
        </xdr:cNvPr>
        <xdr:cNvSpPr txBox="1"/>
      </xdr:nvSpPr>
      <xdr:spPr>
        <a:xfrm>
          <a:off x="407145" y="13239083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2939</xdr:row>
      <xdr:rowOff>0</xdr:rowOff>
    </xdr:from>
    <xdr:to>
      <xdr:col>0</xdr:col>
      <xdr:colOff>621990</xdr:colOff>
      <xdr:row>2939</xdr:row>
      <xdr:rowOff>0</xdr:rowOff>
    </xdr:to>
    <xdr:sp macro="" textlink="">
      <xdr:nvSpPr>
        <xdr:cNvPr id="102" name="TextBox 101">
          <a:extLst>
            <a:ext uri="{FF2B5EF4-FFF2-40B4-BE49-F238E27FC236}">
              <a16:creationId xmlns:a16="http://schemas.microsoft.com/office/drawing/2014/main" id="{00000000-0008-0000-3600-000066000000}"/>
            </a:ext>
          </a:extLst>
        </xdr:cNvPr>
        <xdr:cNvSpPr txBox="1"/>
      </xdr:nvSpPr>
      <xdr:spPr>
        <a:xfrm>
          <a:off x="407145" y="13298138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429557</xdr:colOff>
      <xdr:row>3754</xdr:row>
      <xdr:rowOff>0</xdr:rowOff>
    </xdr:from>
    <xdr:to>
      <xdr:col>2</xdr:col>
      <xdr:colOff>7282</xdr:colOff>
      <xdr:row>3754</xdr:row>
      <xdr:rowOff>0</xdr:rowOff>
    </xdr:to>
    <xdr:sp macro="" textlink="">
      <xdr:nvSpPr>
        <xdr:cNvPr id="109" name="TextBox 108">
          <a:extLst>
            <a:ext uri="{FF2B5EF4-FFF2-40B4-BE49-F238E27FC236}">
              <a16:creationId xmlns:a16="http://schemas.microsoft.com/office/drawing/2014/main" id="{00000000-0008-0000-3600-00006D000000}"/>
            </a:ext>
          </a:extLst>
        </xdr:cNvPr>
        <xdr:cNvSpPr txBox="1"/>
      </xdr:nvSpPr>
      <xdr:spPr>
        <a:xfrm>
          <a:off x="429557" y="1564852725"/>
          <a:ext cx="1568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3661</xdr:row>
      <xdr:rowOff>0</xdr:rowOff>
    </xdr:from>
    <xdr:to>
      <xdr:col>0</xdr:col>
      <xdr:colOff>621990</xdr:colOff>
      <xdr:row>3661</xdr:row>
      <xdr:rowOff>0</xdr:rowOff>
    </xdr:to>
    <xdr:sp macro="" textlink="">
      <xdr:nvSpPr>
        <xdr:cNvPr id="110" name="TextBox 109">
          <a:extLst>
            <a:ext uri="{FF2B5EF4-FFF2-40B4-BE49-F238E27FC236}">
              <a16:creationId xmlns:a16="http://schemas.microsoft.com/office/drawing/2014/main" id="{00000000-0008-0000-3600-00006E000000}"/>
            </a:ext>
          </a:extLst>
        </xdr:cNvPr>
        <xdr:cNvSpPr txBox="1"/>
      </xdr:nvSpPr>
      <xdr:spPr>
        <a:xfrm>
          <a:off x="407145" y="154498357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0</xdr:colOff>
      <xdr:row>3754</xdr:row>
      <xdr:rowOff>0</xdr:rowOff>
    </xdr:from>
    <xdr:to>
      <xdr:col>0</xdr:col>
      <xdr:colOff>7282</xdr:colOff>
      <xdr:row>3754</xdr:row>
      <xdr:rowOff>0</xdr:rowOff>
    </xdr:to>
    <xdr:sp macro="" textlink="">
      <xdr:nvSpPr>
        <xdr:cNvPr id="111" name="TextBox 110">
          <a:extLst>
            <a:ext uri="{FF2B5EF4-FFF2-40B4-BE49-F238E27FC236}">
              <a16:creationId xmlns:a16="http://schemas.microsoft.com/office/drawing/2014/main" id="{00000000-0008-0000-3600-00006F000000}"/>
            </a:ext>
          </a:extLst>
        </xdr:cNvPr>
        <xdr:cNvSpPr txBox="1"/>
      </xdr:nvSpPr>
      <xdr:spPr>
        <a:xfrm>
          <a:off x="0" y="1564852725"/>
          <a:ext cx="72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3681</xdr:row>
      <xdr:rowOff>0</xdr:rowOff>
    </xdr:from>
    <xdr:to>
      <xdr:col>0</xdr:col>
      <xdr:colOff>621990</xdr:colOff>
      <xdr:row>3681</xdr:row>
      <xdr:rowOff>0</xdr:rowOff>
    </xdr:to>
    <xdr:sp macro="" textlink="">
      <xdr:nvSpPr>
        <xdr:cNvPr id="112" name="TextBox 111">
          <a:extLst>
            <a:ext uri="{FF2B5EF4-FFF2-40B4-BE49-F238E27FC236}">
              <a16:creationId xmlns:a16="http://schemas.microsoft.com/office/drawing/2014/main" id="{00000000-0008-0000-3600-000070000000}"/>
            </a:ext>
          </a:extLst>
        </xdr:cNvPr>
        <xdr:cNvSpPr txBox="1"/>
      </xdr:nvSpPr>
      <xdr:spPr>
        <a:xfrm>
          <a:off x="407145" y="1548279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3701</xdr:row>
      <xdr:rowOff>0</xdr:rowOff>
    </xdr:from>
    <xdr:to>
      <xdr:col>0</xdr:col>
      <xdr:colOff>621990</xdr:colOff>
      <xdr:row>3701</xdr:row>
      <xdr:rowOff>0</xdr:rowOff>
    </xdr:to>
    <xdr:sp macro="" textlink="">
      <xdr:nvSpPr>
        <xdr:cNvPr id="113" name="TextBox 112">
          <a:extLst>
            <a:ext uri="{FF2B5EF4-FFF2-40B4-BE49-F238E27FC236}">
              <a16:creationId xmlns:a16="http://schemas.microsoft.com/office/drawing/2014/main" id="{00000000-0008-0000-3600-000071000000}"/>
            </a:ext>
          </a:extLst>
        </xdr:cNvPr>
        <xdr:cNvSpPr txBox="1"/>
      </xdr:nvSpPr>
      <xdr:spPr>
        <a:xfrm>
          <a:off x="407145" y="1552470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3717</xdr:row>
      <xdr:rowOff>0</xdr:rowOff>
    </xdr:from>
    <xdr:to>
      <xdr:col>0</xdr:col>
      <xdr:colOff>621990</xdr:colOff>
      <xdr:row>3717</xdr:row>
      <xdr:rowOff>0</xdr:rowOff>
    </xdr:to>
    <xdr:sp macro="" textlink="">
      <xdr:nvSpPr>
        <xdr:cNvPr id="114" name="TextBox 113">
          <a:extLst>
            <a:ext uri="{FF2B5EF4-FFF2-40B4-BE49-F238E27FC236}">
              <a16:creationId xmlns:a16="http://schemas.microsoft.com/office/drawing/2014/main" id="{00000000-0008-0000-3600-000072000000}"/>
            </a:ext>
          </a:extLst>
        </xdr:cNvPr>
        <xdr:cNvSpPr txBox="1"/>
      </xdr:nvSpPr>
      <xdr:spPr>
        <a:xfrm>
          <a:off x="407145" y="1556280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2</xdr:col>
      <xdr:colOff>429557</xdr:colOff>
      <xdr:row>3754</xdr:row>
      <xdr:rowOff>0</xdr:rowOff>
    </xdr:from>
    <xdr:to>
      <xdr:col>3</xdr:col>
      <xdr:colOff>7282</xdr:colOff>
      <xdr:row>3754</xdr:row>
      <xdr:rowOff>0</xdr:rowOff>
    </xdr:to>
    <xdr:sp macro="" textlink="">
      <xdr:nvSpPr>
        <xdr:cNvPr id="115" name="TextBox 114">
          <a:extLst>
            <a:ext uri="{FF2B5EF4-FFF2-40B4-BE49-F238E27FC236}">
              <a16:creationId xmlns:a16="http://schemas.microsoft.com/office/drawing/2014/main" id="{00000000-0008-0000-3600-000073000000}"/>
            </a:ext>
          </a:extLst>
        </xdr:cNvPr>
        <xdr:cNvSpPr txBox="1"/>
      </xdr:nvSpPr>
      <xdr:spPr>
        <a:xfrm>
          <a:off x="2420282" y="1564852725"/>
          <a:ext cx="806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4133</xdr:row>
      <xdr:rowOff>0</xdr:rowOff>
    </xdr:from>
    <xdr:to>
      <xdr:col>3</xdr:col>
      <xdr:colOff>621990</xdr:colOff>
      <xdr:row>4133</xdr:row>
      <xdr:rowOff>0</xdr:rowOff>
    </xdr:to>
    <xdr:sp macro="" textlink="">
      <xdr:nvSpPr>
        <xdr:cNvPr id="116" name="TextBox 115">
          <a:extLst>
            <a:ext uri="{FF2B5EF4-FFF2-40B4-BE49-F238E27FC236}">
              <a16:creationId xmlns:a16="http://schemas.microsoft.com/office/drawing/2014/main" id="{00000000-0008-0000-3600-000074000000}"/>
            </a:ext>
          </a:extLst>
        </xdr:cNvPr>
        <xdr:cNvSpPr txBox="1"/>
      </xdr:nvSpPr>
      <xdr:spPr>
        <a:xfrm>
          <a:off x="3626595" y="162133597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0</xdr:colOff>
      <xdr:row>4248</xdr:row>
      <xdr:rowOff>0</xdr:rowOff>
    </xdr:from>
    <xdr:to>
      <xdr:col>3</xdr:col>
      <xdr:colOff>7282</xdr:colOff>
      <xdr:row>4248</xdr:row>
      <xdr:rowOff>0</xdr:rowOff>
    </xdr:to>
    <xdr:sp macro="" textlink="">
      <xdr:nvSpPr>
        <xdr:cNvPr id="117" name="TextBox 116">
          <a:extLst>
            <a:ext uri="{FF2B5EF4-FFF2-40B4-BE49-F238E27FC236}">
              <a16:creationId xmlns:a16="http://schemas.microsoft.com/office/drawing/2014/main" id="{00000000-0008-0000-3600-000075000000}"/>
            </a:ext>
          </a:extLst>
        </xdr:cNvPr>
        <xdr:cNvSpPr txBox="1"/>
      </xdr:nvSpPr>
      <xdr:spPr>
        <a:xfrm>
          <a:off x="3219450" y="1655340225"/>
          <a:ext cx="72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4165</xdr:row>
      <xdr:rowOff>0</xdr:rowOff>
    </xdr:from>
    <xdr:to>
      <xdr:col>3</xdr:col>
      <xdr:colOff>621990</xdr:colOff>
      <xdr:row>4165</xdr:row>
      <xdr:rowOff>0</xdr:rowOff>
    </xdr:to>
    <xdr:sp macro="" textlink="">
      <xdr:nvSpPr>
        <xdr:cNvPr id="118" name="TextBox 117">
          <a:extLst>
            <a:ext uri="{FF2B5EF4-FFF2-40B4-BE49-F238E27FC236}">
              <a16:creationId xmlns:a16="http://schemas.microsoft.com/office/drawing/2014/main" id="{00000000-0008-0000-3600-000076000000}"/>
            </a:ext>
          </a:extLst>
        </xdr:cNvPr>
        <xdr:cNvSpPr txBox="1"/>
      </xdr:nvSpPr>
      <xdr:spPr>
        <a:xfrm>
          <a:off x="3626595" y="1627146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4186</xdr:row>
      <xdr:rowOff>0</xdr:rowOff>
    </xdr:from>
    <xdr:to>
      <xdr:col>3</xdr:col>
      <xdr:colOff>621990</xdr:colOff>
      <xdr:row>4186</xdr:row>
      <xdr:rowOff>0</xdr:rowOff>
    </xdr:to>
    <xdr:sp macro="" textlink="">
      <xdr:nvSpPr>
        <xdr:cNvPr id="119" name="TextBox 118">
          <a:extLst>
            <a:ext uri="{FF2B5EF4-FFF2-40B4-BE49-F238E27FC236}">
              <a16:creationId xmlns:a16="http://schemas.microsoft.com/office/drawing/2014/main" id="{00000000-0008-0000-3600-000077000000}"/>
            </a:ext>
          </a:extLst>
        </xdr:cNvPr>
        <xdr:cNvSpPr txBox="1"/>
      </xdr:nvSpPr>
      <xdr:spPr>
        <a:xfrm>
          <a:off x="3626595" y="1634385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4206</xdr:row>
      <xdr:rowOff>0</xdr:rowOff>
    </xdr:from>
    <xdr:to>
      <xdr:col>3</xdr:col>
      <xdr:colOff>621990</xdr:colOff>
      <xdr:row>4206</xdr:row>
      <xdr:rowOff>0</xdr:rowOff>
    </xdr:to>
    <xdr:sp macro="" textlink="">
      <xdr:nvSpPr>
        <xdr:cNvPr id="120" name="TextBox 119">
          <a:extLst>
            <a:ext uri="{FF2B5EF4-FFF2-40B4-BE49-F238E27FC236}">
              <a16:creationId xmlns:a16="http://schemas.microsoft.com/office/drawing/2014/main" id="{00000000-0008-0000-3600-000078000000}"/>
            </a:ext>
          </a:extLst>
        </xdr:cNvPr>
        <xdr:cNvSpPr txBox="1"/>
      </xdr:nvSpPr>
      <xdr:spPr>
        <a:xfrm>
          <a:off x="3626595" y="1641243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429557</xdr:colOff>
      <xdr:row>3774</xdr:row>
      <xdr:rowOff>0</xdr:rowOff>
    </xdr:from>
    <xdr:to>
      <xdr:col>2</xdr:col>
      <xdr:colOff>7282</xdr:colOff>
      <xdr:row>3774</xdr:row>
      <xdr:rowOff>0</xdr:rowOff>
    </xdr:to>
    <xdr:sp macro="" textlink="">
      <xdr:nvSpPr>
        <xdr:cNvPr id="121" name="TextBox 120">
          <a:extLst>
            <a:ext uri="{FF2B5EF4-FFF2-40B4-BE49-F238E27FC236}">
              <a16:creationId xmlns:a16="http://schemas.microsoft.com/office/drawing/2014/main" id="{00000000-0008-0000-3600-000079000000}"/>
            </a:ext>
          </a:extLst>
        </xdr:cNvPr>
        <xdr:cNvSpPr txBox="1"/>
      </xdr:nvSpPr>
      <xdr:spPr>
        <a:xfrm>
          <a:off x="429557" y="1568662725"/>
          <a:ext cx="1568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3685</xdr:row>
      <xdr:rowOff>0</xdr:rowOff>
    </xdr:from>
    <xdr:to>
      <xdr:col>0</xdr:col>
      <xdr:colOff>621990</xdr:colOff>
      <xdr:row>3685</xdr:row>
      <xdr:rowOff>0</xdr:rowOff>
    </xdr:to>
    <xdr:sp macro="" textlink="">
      <xdr:nvSpPr>
        <xdr:cNvPr id="122" name="TextBox 121">
          <a:extLst>
            <a:ext uri="{FF2B5EF4-FFF2-40B4-BE49-F238E27FC236}">
              <a16:creationId xmlns:a16="http://schemas.microsoft.com/office/drawing/2014/main" id="{00000000-0008-0000-3600-00007A000000}"/>
            </a:ext>
          </a:extLst>
        </xdr:cNvPr>
        <xdr:cNvSpPr txBox="1"/>
      </xdr:nvSpPr>
      <xdr:spPr>
        <a:xfrm>
          <a:off x="407145" y="1549041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0</xdr:colOff>
      <xdr:row>3774</xdr:row>
      <xdr:rowOff>0</xdr:rowOff>
    </xdr:from>
    <xdr:to>
      <xdr:col>0</xdr:col>
      <xdr:colOff>7282</xdr:colOff>
      <xdr:row>3774</xdr:row>
      <xdr:rowOff>0</xdr:rowOff>
    </xdr:to>
    <xdr:sp macro="" textlink="">
      <xdr:nvSpPr>
        <xdr:cNvPr id="123" name="TextBox 122">
          <a:extLst>
            <a:ext uri="{FF2B5EF4-FFF2-40B4-BE49-F238E27FC236}">
              <a16:creationId xmlns:a16="http://schemas.microsoft.com/office/drawing/2014/main" id="{00000000-0008-0000-3600-00007B000000}"/>
            </a:ext>
          </a:extLst>
        </xdr:cNvPr>
        <xdr:cNvSpPr txBox="1"/>
      </xdr:nvSpPr>
      <xdr:spPr>
        <a:xfrm>
          <a:off x="0" y="1568662725"/>
          <a:ext cx="72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3705</xdr:row>
      <xdr:rowOff>0</xdr:rowOff>
    </xdr:from>
    <xdr:to>
      <xdr:col>0</xdr:col>
      <xdr:colOff>621990</xdr:colOff>
      <xdr:row>3705</xdr:row>
      <xdr:rowOff>0</xdr:rowOff>
    </xdr:to>
    <xdr:sp macro="" textlink="">
      <xdr:nvSpPr>
        <xdr:cNvPr id="124" name="TextBox 123">
          <a:extLst>
            <a:ext uri="{FF2B5EF4-FFF2-40B4-BE49-F238E27FC236}">
              <a16:creationId xmlns:a16="http://schemas.microsoft.com/office/drawing/2014/main" id="{00000000-0008-0000-3600-00007C000000}"/>
            </a:ext>
          </a:extLst>
        </xdr:cNvPr>
        <xdr:cNvSpPr txBox="1"/>
      </xdr:nvSpPr>
      <xdr:spPr>
        <a:xfrm>
          <a:off x="407145" y="1553994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3721</xdr:row>
      <xdr:rowOff>0</xdr:rowOff>
    </xdr:from>
    <xdr:to>
      <xdr:col>0</xdr:col>
      <xdr:colOff>621990</xdr:colOff>
      <xdr:row>3721</xdr:row>
      <xdr:rowOff>0</xdr:rowOff>
    </xdr:to>
    <xdr:sp macro="" textlink="">
      <xdr:nvSpPr>
        <xdr:cNvPr id="125" name="TextBox 124">
          <a:extLst>
            <a:ext uri="{FF2B5EF4-FFF2-40B4-BE49-F238E27FC236}">
              <a16:creationId xmlns:a16="http://schemas.microsoft.com/office/drawing/2014/main" id="{00000000-0008-0000-3600-00007D000000}"/>
            </a:ext>
          </a:extLst>
        </xdr:cNvPr>
        <xdr:cNvSpPr txBox="1"/>
      </xdr:nvSpPr>
      <xdr:spPr>
        <a:xfrm>
          <a:off x="407145" y="1557042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0</xdr:col>
      <xdr:colOff>407145</xdr:colOff>
      <xdr:row>3737</xdr:row>
      <xdr:rowOff>0</xdr:rowOff>
    </xdr:from>
    <xdr:to>
      <xdr:col>0</xdr:col>
      <xdr:colOff>621990</xdr:colOff>
      <xdr:row>3737</xdr:row>
      <xdr:rowOff>0</xdr:rowOff>
    </xdr:to>
    <xdr:sp macro="" textlink="">
      <xdr:nvSpPr>
        <xdr:cNvPr id="126" name="TextBox 125">
          <a:extLst>
            <a:ext uri="{FF2B5EF4-FFF2-40B4-BE49-F238E27FC236}">
              <a16:creationId xmlns:a16="http://schemas.microsoft.com/office/drawing/2014/main" id="{00000000-0008-0000-3600-00007E000000}"/>
            </a:ext>
          </a:extLst>
        </xdr:cNvPr>
        <xdr:cNvSpPr txBox="1"/>
      </xdr:nvSpPr>
      <xdr:spPr>
        <a:xfrm>
          <a:off x="407145" y="1560852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2</xdr:col>
      <xdr:colOff>429557</xdr:colOff>
      <xdr:row>3774</xdr:row>
      <xdr:rowOff>0</xdr:rowOff>
    </xdr:from>
    <xdr:to>
      <xdr:col>3</xdr:col>
      <xdr:colOff>7282</xdr:colOff>
      <xdr:row>3774</xdr:row>
      <xdr:rowOff>0</xdr:rowOff>
    </xdr:to>
    <xdr:sp macro="" textlink="">
      <xdr:nvSpPr>
        <xdr:cNvPr id="127" name="TextBox 126">
          <a:extLst>
            <a:ext uri="{FF2B5EF4-FFF2-40B4-BE49-F238E27FC236}">
              <a16:creationId xmlns:a16="http://schemas.microsoft.com/office/drawing/2014/main" id="{00000000-0008-0000-3600-00007F000000}"/>
            </a:ext>
          </a:extLst>
        </xdr:cNvPr>
        <xdr:cNvSpPr txBox="1"/>
      </xdr:nvSpPr>
      <xdr:spPr>
        <a:xfrm>
          <a:off x="2420282" y="1568662725"/>
          <a:ext cx="806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429557</xdr:colOff>
      <xdr:row>4268</xdr:row>
      <xdr:rowOff>0</xdr:rowOff>
    </xdr:from>
    <xdr:to>
      <xdr:col>4</xdr:col>
      <xdr:colOff>7282</xdr:colOff>
      <xdr:row>4268</xdr:row>
      <xdr:rowOff>0</xdr:rowOff>
    </xdr:to>
    <xdr:sp macro="" textlink="">
      <xdr:nvSpPr>
        <xdr:cNvPr id="128" name="TextBox 127">
          <a:extLst>
            <a:ext uri="{FF2B5EF4-FFF2-40B4-BE49-F238E27FC236}">
              <a16:creationId xmlns:a16="http://schemas.microsoft.com/office/drawing/2014/main" id="{00000000-0008-0000-3600-000080000000}"/>
            </a:ext>
          </a:extLst>
        </xdr:cNvPr>
        <xdr:cNvSpPr txBox="1"/>
      </xdr:nvSpPr>
      <xdr:spPr>
        <a:xfrm>
          <a:off x="3649007" y="1659150225"/>
          <a:ext cx="79311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4165</xdr:row>
      <xdr:rowOff>0</xdr:rowOff>
    </xdr:from>
    <xdr:to>
      <xdr:col>3</xdr:col>
      <xdr:colOff>621990</xdr:colOff>
      <xdr:row>4165</xdr:row>
      <xdr:rowOff>0</xdr:rowOff>
    </xdr:to>
    <xdr:sp macro="" textlink="">
      <xdr:nvSpPr>
        <xdr:cNvPr id="129" name="TextBox 128">
          <a:extLst>
            <a:ext uri="{FF2B5EF4-FFF2-40B4-BE49-F238E27FC236}">
              <a16:creationId xmlns:a16="http://schemas.microsoft.com/office/drawing/2014/main" id="{00000000-0008-0000-3600-000081000000}"/>
            </a:ext>
          </a:extLst>
        </xdr:cNvPr>
        <xdr:cNvSpPr txBox="1"/>
      </xdr:nvSpPr>
      <xdr:spPr>
        <a:xfrm>
          <a:off x="3626595" y="1627146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0</xdr:colOff>
      <xdr:row>4268</xdr:row>
      <xdr:rowOff>0</xdr:rowOff>
    </xdr:from>
    <xdr:to>
      <xdr:col>3</xdr:col>
      <xdr:colOff>7282</xdr:colOff>
      <xdr:row>4268</xdr:row>
      <xdr:rowOff>0</xdr:rowOff>
    </xdr:to>
    <xdr:sp macro="" textlink="">
      <xdr:nvSpPr>
        <xdr:cNvPr id="130" name="TextBox 129">
          <a:extLst>
            <a:ext uri="{FF2B5EF4-FFF2-40B4-BE49-F238E27FC236}">
              <a16:creationId xmlns:a16="http://schemas.microsoft.com/office/drawing/2014/main" id="{00000000-0008-0000-3600-000082000000}"/>
            </a:ext>
          </a:extLst>
        </xdr:cNvPr>
        <xdr:cNvSpPr txBox="1"/>
      </xdr:nvSpPr>
      <xdr:spPr>
        <a:xfrm>
          <a:off x="3219450" y="1659150225"/>
          <a:ext cx="72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4185</xdr:row>
      <xdr:rowOff>0</xdr:rowOff>
    </xdr:from>
    <xdr:to>
      <xdr:col>3</xdr:col>
      <xdr:colOff>621990</xdr:colOff>
      <xdr:row>4185</xdr:row>
      <xdr:rowOff>0</xdr:rowOff>
    </xdr:to>
    <xdr:sp macro="" textlink="">
      <xdr:nvSpPr>
        <xdr:cNvPr id="131" name="TextBox 130">
          <a:extLst>
            <a:ext uri="{FF2B5EF4-FFF2-40B4-BE49-F238E27FC236}">
              <a16:creationId xmlns:a16="http://schemas.microsoft.com/office/drawing/2014/main" id="{00000000-0008-0000-3600-000083000000}"/>
            </a:ext>
          </a:extLst>
        </xdr:cNvPr>
        <xdr:cNvSpPr txBox="1"/>
      </xdr:nvSpPr>
      <xdr:spPr>
        <a:xfrm>
          <a:off x="3626595" y="1634004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4206</xdr:row>
      <xdr:rowOff>0</xdr:rowOff>
    </xdr:from>
    <xdr:to>
      <xdr:col>3</xdr:col>
      <xdr:colOff>621990</xdr:colOff>
      <xdr:row>4206</xdr:row>
      <xdr:rowOff>0</xdr:rowOff>
    </xdr:to>
    <xdr:sp macro="" textlink="">
      <xdr:nvSpPr>
        <xdr:cNvPr id="132" name="TextBox 131">
          <a:extLst>
            <a:ext uri="{FF2B5EF4-FFF2-40B4-BE49-F238E27FC236}">
              <a16:creationId xmlns:a16="http://schemas.microsoft.com/office/drawing/2014/main" id="{00000000-0008-0000-3600-000084000000}"/>
            </a:ext>
          </a:extLst>
        </xdr:cNvPr>
        <xdr:cNvSpPr txBox="1"/>
      </xdr:nvSpPr>
      <xdr:spPr>
        <a:xfrm>
          <a:off x="3626595" y="1641243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4226</xdr:row>
      <xdr:rowOff>0</xdr:rowOff>
    </xdr:from>
    <xdr:to>
      <xdr:col>3</xdr:col>
      <xdr:colOff>621990</xdr:colOff>
      <xdr:row>4226</xdr:row>
      <xdr:rowOff>0</xdr:rowOff>
    </xdr:to>
    <xdr:sp macro="" textlink="">
      <xdr:nvSpPr>
        <xdr:cNvPr id="133" name="TextBox 132">
          <a:extLst>
            <a:ext uri="{FF2B5EF4-FFF2-40B4-BE49-F238E27FC236}">
              <a16:creationId xmlns:a16="http://schemas.microsoft.com/office/drawing/2014/main" id="{00000000-0008-0000-3600-000085000000}"/>
            </a:ext>
          </a:extLst>
        </xdr:cNvPr>
        <xdr:cNvSpPr txBox="1"/>
      </xdr:nvSpPr>
      <xdr:spPr>
        <a:xfrm>
          <a:off x="3626595" y="16479107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2</xdr:col>
      <xdr:colOff>429557</xdr:colOff>
      <xdr:row>3774</xdr:row>
      <xdr:rowOff>0</xdr:rowOff>
    </xdr:from>
    <xdr:to>
      <xdr:col>3</xdr:col>
      <xdr:colOff>7282</xdr:colOff>
      <xdr:row>3774</xdr:row>
      <xdr:rowOff>0</xdr:rowOff>
    </xdr:to>
    <xdr:sp macro="" textlink="">
      <xdr:nvSpPr>
        <xdr:cNvPr id="134" name="TextBox 133">
          <a:extLst>
            <a:ext uri="{FF2B5EF4-FFF2-40B4-BE49-F238E27FC236}">
              <a16:creationId xmlns:a16="http://schemas.microsoft.com/office/drawing/2014/main" id="{00000000-0008-0000-3600-000086000000}"/>
            </a:ext>
          </a:extLst>
        </xdr:cNvPr>
        <xdr:cNvSpPr txBox="1"/>
      </xdr:nvSpPr>
      <xdr:spPr>
        <a:xfrm>
          <a:off x="2420282" y="1568662725"/>
          <a:ext cx="806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429557</xdr:colOff>
      <xdr:row>4268</xdr:row>
      <xdr:rowOff>0</xdr:rowOff>
    </xdr:from>
    <xdr:to>
      <xdr:col>4</xdr:col>
      <xdr:colOff>7282</xdr:colOff>
      <xdr:row>4268</xdr:row>
      <xdr:rowOff>0</xdr:rowOff>
    </xdr:to>
    <xdr:sp macro="" textlink="">
      <xdr:nvSpPr>
        <xdr:cNvPr id="135" name="TextBox 134">
          <a:extLst>
            <a:ext uri="{FF2B5EF4-FFF2-40B4-BE49-F238E27FC236}">
              <a16:creationId xmlns:a16="http://schemas.microsoft.com/office/drawing/2014/main" id="{00000000-0008-0000-3600-000087000000}"/>
            </a:ext>
          </a:extLst>
        </xdr:cNvPr>
        <xdr:cNvSpPr txBox="1"/>
      </xdr:nvSpPr>
      <xdr:spPr>
        <a:xfrm>
          <a:off x="3649007" y="1659150225"/>
          <a:ext cx="79311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4165</xdr:row>
      <xdr:rowOff>0</xdr:rowOff>
    </xdr:from>
    <xdr:to>
      <xdr:col>3</xdr:col>
      <xdr:colOff>621990</xdr:colOff>
      <xdr:row>4165</xdr:row>
      <xdr:rowOff>0</xdr:rowOff>
    </xdr:to>
    <xdr:sp macro="" textlink="">
      <xdr:nvSpPr>
        <xdr:cNvPr id="136" name="TextBox 135">
          <a:extLst>
            <a:ext uri="{FF2B5EF4-FFF2-40B4-BE49-F238E27FC236}">
              <a16:creationId xmlns:a16="http://schemas.microsoft.com/office/drawing/2014/main" id="{00000000-0008-0000-3600-000088000000}"/>
            </a:ext>
          </a:extLst>
        </xdr:cNvPr>
        <xdr:cNvSpPr txBox="1"/>
      </xdr:nvSpPr>
      <xdr:spPr>
        <a:xfrm>
          <a:off x="3626595" y="1627146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0</xdr:colOff>
      <xdr:row>4268</xdr:row>
      <xdr:rowOff>0</xdr:rowOff>
    </xdr:from>
    <xdr:to>
      <xdr:col>3</xdr:col>
      <xdr:colOff>7282</xdr:colOff>
      <xdr:row>4268</xdr:row>
      <xdr:rowOff>0</xdr:rowOff>
    </xdr:to>
    <xdr:sp macro="" textlink="">
      <xdr:nvSpPr>
        <xdr:cNvPr id="137" name="TextBox 136">
          <a:extLst>
            <a:ext uri="{FF2B5EF4-FFF2-40B4-BE49-F238E27FC236}">
              <a16:creationId xmlns:a16="http://schemas.microsoft.com/office/drawing/2014/main" id="{00000000-0008-0000-3600-000089000000}"/>
            </a:ext>
          </a:extLst>
        </xdr:cNvPr>
        <xdr:cNvSpPr txBox="1"/>
      </xdr:nvSpPr>
      <xdr:spPr>
        <a:xfrm>
          <a:off x="3219450" y="1659150225"/>
          <a:ext cx="72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4185</xdr:row>
      <xdr:rowOff>0</xdr:rowOff>
    </xdr:from>
    <xdr:to>
      <xdr:col>3</xdr:col>
      <xdr:colOff>621990</xdr:colOff>
      <xdr:row>4185</xdr:row>
      <xdr:rowOff>0</xdr:rowOff>
    </xdr:to>
    <xdr:sp macro="" textlink="">
      <xdr:nvSpPr>
        <xdr:cNvPr id="138" name="TextBox 137">
          <a:extLst>
            <a:ext uri="{FF2B5EF4-FFF2-40B4-BE49-F238E27FC236}">
              <a16:creationId xmlns:a16="http://schemas.microsoft.com/office/drawing/2014/main" id="{00000000-0008-0000-3600-00008A000000}"/>
            </a:ext>
          </a:extLst>
        </xdr:cNvPr>
        <xdr:cNvSpPr txBox="1"/>
      </xdr:nvSpPr>
      <xdr:spPr>
        <a:xfrm>
          <a:off x="3626595" y="1634004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4206</xdr:row>
      <xdr:rowOff>0</xdr:rowOff>
    </xdr:from>
    <xdr:to>
      <xdr:col>3</xdr:col>
      <xdr:colOff>621990</xdr:colOff>
      <xdr:row>4206</xdr:row>
      <xdr:rowOff>0</xdr:rowOff>
    </xdr:to>
    <xdr:sp macro="" textlink="">
      <xdr:nvSpPr>
        <xdr:cNvPr id="139" name="TextBox 138">
          <a:extLst>
            <a:ext uri="{FF2B5EF4-FFF2-40B4-BE49-F238E27FC236}">
              <a16:creationId xmlns:a16="http://schemas.microsoft.com/office/drawing/2014/main" id="{00000000-0008-0000-3600-00008B000000}"/>
            </a:ext>
          </a:extLst>
        </xdr:cNvPr>
        <xdr:cNvSpPr txBox="1"/>
      </xdr:nvSpPr>
      <xdr:spPr>
        <a:xfrm>
          <a:off x="3626595" y="16412432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4226</xdr:row>
      <xdr:rowOff>0</xdr:rowOff>
    </xdr:from>
    <xdr:to>
      <xdr:col>3</xdr:col>
      <xdr:colOff>621990</xdr:colOff>
      <xdr:row>4226</xdr:row>
      <xdr:rowOff>0</xdr:rowOff>
    </xdr:to>
    <xdr:sp macro="" textlink="">
      <xdr:nvSpPr>
        <xdr:cNvPr id="140" name="TextBox 139">
          <a:extLst>
            <a:ext uri="{FF2B5EF4-FFF2-40B4-BE49-F238E27FC236}">
              <a16:creationId xmlns:a16="http://schemas.microsoft.com/office/drawing/2014/main" id="{00000000-0008-0000-3600-00008C000000}"/>
            </a:ext>
          </a:extLst>
        </xdr:cNvPr>
        <xdr:cNvSpPr txBox="1"/>
      </xdr:nvSpPr>
      <xdr:spPr>
        <a:xfrm>
          <a:off x="3626595" y="164791072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1</xdr:col>
      <xdr:colOff>429557</xdr:colOff>
      <xdr:row>3754</xdr:row>
      <xdr:rowOff>0</xdr:rowOff>
    </xdr:from>
    <xdr:to>
      <xdr:col>2</xdr:col>
      <xdr:colOff>7282</xdr:colOff>
      <xdr:row>3754</xdr:row>
      <xdr:rowOff>0</xdr:rowOff>
    </xdr:to>
    <xdr:sp macro="" textlink="">
      <xdr:nvSpPr>
        <xdr:cNvPr id="142" name="TextBox 141">
          <a:extLst>
            <a:ext uri="{FF2B5EF4-FFF2-40B4-BE49-F238E27FC236}">
              <a16:creationId xmlns:a16="http://schemas.microsoft.com/office/drawing/2014/main" id="{00000000-0008-0000-3600-00008E000000}"/>
            </a:ext>
          </a:extLst>
        </xdr:cNvPr>
        <xdr:cNvSpPr txBox="1"/>
      </xdr:nvSpPr>
      <xdr:spPr>
        <a:xfrm>
          <a:off x="1191557" y="1564852725"/>
          <a:ext cx="806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1</xdr:col>
      <xdr:colOff>429557</xdr:colOff>
      <xdr:row>3754</xdr:row>
      <xdr:rowOff>0</xdr:rowOff>
    </xdr:from>
    <xdr:to>
      <xdr:col>2</xdr:col>
      <xdr:colOff>7282</xdr:colOff>
      <xdr:row>3754</xdr:row>
      <xdr:rowOff>0</xdr:rowOff>
    </xdr:to>
    <xdr:sp macro="" textlink="">
      <xdr:nvSpPr>
        <xdr:cNvPr id="143" name="TextBox 142">
          <a:extLst>
            <a:ext uri="{FF2B5EF4-FFF2-40B4-BE49-F238E27FC236}">
              <a16:creationId xmlns:a16="http://schemas.microsoft.com/office/drawing/2014/main" id="{00000000-0008-0000-3600-00008F000000}"/>
            </a:ext>
          </a:extLst>
        </xdr:cNvPr>
        <xdr:cNvSpPr txBox="1"/>
      </xdr:nvSpPr>
      <xdr:spPr>
        <a:xfrm>
          <a:off x="1191557" y="1564852725"/>
          <a:ext cx="806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1</xdr:col>
      <xdr:colOff>429557</xdr:colOff>
      <xdr:row>3774</xdr:row>
      <xdr:rowOff>0</xdr:rowOff>
    </xdr:from>
    <xdr:to>
      <xdr:col>2</xdr:col>
      <xdr:colOff>7282</xdr:colOff>
      <xdr:row>3774</xdr:row>
      <xdr:rowOff>0</xdr:rowOff>
    </xdr:to>
    <xdr:sp macro="" textlink="">
      <xdr:nvSpPr>
        <xdr:cNvPr id="144" name="TextBox 143">
          <a:extLst>
            <a:ext uri="{FF2B5EF4-FFF2-40B4-BE49-F238E27FC236}">
              <a16:creationId xmlns:a16="http://schemas.microsoft.com/office/drawing/2014/main" id="{00000000-0008-0000-3600-000090000000}"/>
            </a:ext>
          </a:extLst>
        </xdr:cNvPr>
        <xdr:cNvSpPr txBox="1"/>
      </xdr:nvSpPr>
      <xdr:spPr>
        <a:xfrm>
          <a:off x="1191557" y="1568662725"/>
          <a:ext cx="806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1</xdr:col>
      <xdr:colOff>429557</xdr:colOff>
      <xdr:row>3774</xdr:row>
      <xdr:rowOff>0</xdr:rowOff>
    </xdr:from>
    <xdr:to>
      <xdr:col>2</xdr:col>
      <xdr:colOff>7282</xdr:colOff>
      <xdr:row>3774</xdr:row>
      <xdr:rowOff>0</xdr:rowOff>
    </xdr:to>
    <xdr:sp macro="" textlink="">
      <xdr:nvSpPr>
        <xdr:cNvPr id="145" name="TextBox 144">
          <a:extLst>
            <a:ext uri="{FF2B5EF4-FFF2-40B4-BE49-F238E27FC236}">
              <a16:creationId xmlns:a16="http://schemas.microsoft.com/office/drawing/2014/main" id="{00000000-0008-0000-3600-000091000000}"/>
            </a:ext>
          </a:extLst>
        </xdr:cNvPr>
        <xdr:cNvSpPr txBox="1"/>
      </xdr:nvSpPr>
      <xdr:spPr>
        <a:xfrm>
          <a:off x="1191557" y="1568662725"/>
          <a:ext cx="8064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1</xdr:col>
      <xdr:colOff>429557</xdr:colOff>
      <xdr:row>3754</xdr:row>
      <xdr:rowOff>0</xdr:rowOff>
    </xdr:from>
    <xdr:to>
      <xdr:col>3</xdr:col>
      <xdr:colOff>7282</xdr:colOff>
      <xdr:row>3754</xdr:row>
      <xdr:rowOff>0</xdr:rowOff>
    </xdr:to>
    <xdr:sp macro="" textlink="">
      <xdr:nvSpPr>
        <xdr:cNvPr id="2" name="TextBox 1">
          <a:extLst>
            <a:ext uri="{FF2B5EF4-FFF2-40B4-BE49-F238E27FC236}">
              <a16:creationId xmlns:a16="http://schemas.microsoft.com/office/drawing/2014/main" id="{00000000-0008-0000-3600-000002000000}"/>
            </a:ext>
          </a:extLst>
        </xdr:cNvPr>
        <xdr:cNvSpPr txBox="1"/>
      </xdr:nvSpPr>
      <xdr:spPr>
        <a:xfrm>
          <a:off x="429557" y="1586143821"/>
          <a:ext cx="1564368"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1</xdr:col>
      <xdr:colOff>429557</xdr:colOff>
      <xdr:row>3754</xdr:row>
      <xdr:rowOff>0</xdr:rowOff>
    </xdr:from>
    <xdr:to>
      <xdr:col>3</xdr:col>
      <xdr:colOff>7282</xdr:colOff>
      <xdr:row>3754</xdr:row>
      <xdr:rowOff>0</xdr:rowOff>
    </xdr:to>
    <xdr:sp macro="" textlink="">
      <xdr:nvSpPr>
        <xdr:cNvPr id="3" name="TextBox 2">
          <a:extLst>
            <a:ext uri="{FF2B5EF4-FFF2-40B4-BE49-F238E27FC236}">
              <a16:creationId xmlns:a16="http://schemas.microsoft.com/office/drawing/2014/main" id="{00000000-0008-0000-3600-000003000000}"/>
            </a:ext>
          </a:extLst>
        </xdr:cNvPr>
        <xdr:cNvSpPr txBox="1"/>
      </xdr:nvSpPr>
      <xdr:spPr>
        <a:xfrm>
          <a:off x="429557" y="1586143821"/>
          <a:ext cx="1564368"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2</xdr:col>
      <xdr:colOff>429557</xdr:colOff>
      <xdr:row>3754</xdr:row>
      <xdr:rowOff>0</xdr:rowOff>
    </xdr:from>
    <xdr:to>
      <xdr:col>3</xdr:col>
      <xdr:colOff>7282</xdr:colOff>
      <xdr:row>3754</xdr:row>
      <xdr:rowOff>0</xdr:rowOff>
    </xdr:to>
    <xdr:sp macro="" textlink="">
      <xdr:nvSpPr>
        <xdr:cNvPr id="4" name="TextBox 3">
          <a:extLst>
            <a:ext uri="{FF2B5EF4-FFF2-40B4-BE49-F238E27FC236}">
              <a16:creationId xmlns:a16="http://schemas.microsoft.com/office/drawing/2014/main" id="{00000000-0008-0000-3600-000004000000}"/>
            </a:ext>
          </a:extLst>
        </xdr:cNvPr>
        <xdr:cNvSpPr txBox="1"/>
      </xdr:nvSpPr>
      <xdr:spPr>
        <a:xfrm>
          <a:off x="1191557" y="1586143821"/>
          <a:ext cx="802368"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2</xdr:col>
      <xdr:colOff>429557</xdr:colOff>
      <xdr:row>3754</xdr:row>
      <xdr:rowOff>0</xdr:rowOff>
    </xdr:from>
    <xdr:to>
      <xdr:col>3</xdr:col>
      <xdr:colOff>7282</xdr:colOff>
      <xdr:row>3754</xdr:row>
      <xdr:rowOff>0</xdr:rowOff>
    </xdr:to>
    <xdr:sp macro="" textlink="">
      <xdr:nvSpPr>
        <xdr:cNvPr id="5" name="TextBox 4">
          <a:extLst>
            <a:ext uri="{FF2B5EF4-FFF2-40B4-BE49-F238E27FC236}">
              <a16:creationId xmlns:a16="http://schemas.microsoft.com/office/drawing/2014/main" id="{00000000-0008-0000-3600-000005000000}"/>
            </a:ext>
          </a:extLst>
        </xdr:cNvPr>
        <xdr:cNvSpPr txBox="1"/>
      </xdr:nvSpPr>
      <xdr:spPr>
        <a:xfrm>
          <a:off x="1191557" y="1586143821"/>
          <a:ext cx="802368"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407145</xdr:colOff>
      <xdr:row>21</xdr:row>
      <xdr:rowOff>0</xdr:rowOff>
    </xdr:from>
    <xdr:to>
      <xdr:col>3</xdr:col>
      <xdr:colOff>621990</xdr:colOff>
      <xdr:row>21</xdr:row>
      <xdr:rowOff>0</xdr:rowOff>
    </xdr:to>
    <xdr:sp macro="" textlink="">
      <xdr:nvSpPr>
        <xdr:cNvPr id="2" name="TextBox 1">
          <a:extLst>
            <a:ext uri="{FF2B5EF4-FFF2-40B4-BE49-F238E27FC236}">
              <a16:creationId xmlns:a16="http://schemas.microsoft.com/office/drawing/2014/main" id="{00000000-0008-0000-2F00-000002000000}"/>
            </a:ext>
          </a:extLst>
        </xdr:cNvPr>
        <xdr:cNvSpPr txBox="1"/>
      </xdr:nvSpPr>
      <xdr:spPr>
        <a:xfrm>
          <a:off x="3855195" y="140203237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21</xdr:row>
      <xdr:rowOff>0</xdr:rowOff>
    </xdr:from>
    <xdr:to>
      <xdr:col>3</xdr:col>
      <xdr:colOff>621990</xdr:colOff>
      <xdr:row>21</xdr:row>
      <xdr:rowOff>0</xdr:rowOff>
    </xdr:to>
    <xdr:sp macro="" textlink="">
      <xdr:nvSpPr>
        <xdr:cNvPr id="3" name="TextBox 2">
          <a:extLst>
            <a:ext uri="{FF2B5EF4-FFF2-40B4-BE49-F238E27FC236}">
              <a16:creationId xmlns:a16="http://schemas.microsoft.com/office/drawing/2014/main" id="{00000000-0008-0000-2F00-000003000000}"/>
            </a:ext>
          </a:extLst>
        </xdr:cNvPr>
        <xdr:cNvSpPr txBox="1"/>
      </xdr:nvSpPr>
      <xdr:spPr>
        <a:xfrm>
          <a:off x="3855195" y="1402032375"/>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407145</xdr:colOff>
      <xdr:row>5</xdr:row>
      <xdr:rowOff>0</xdr:rowOff>
    </xdr:from>
    <xdr:to>
      <xdr:col>3</xdr:col>
      <xdr:colOff>621990</xdr:colOff>
      <xdr:row>5</xdr:row>
      <xdr:rowOff>0</xdr:rowOff>
    </xdr:to>
    <xdr:sp macro="" textlink="">
      <xdr:nvSpPr>
        <xdr:cNvPr id="9" name="TextBox 8">
          <a:extLst>
            <a:ext uri="{FF2B5EF4-FFF2-40B4-BE49-F238E27FC236}">
              <a16:creationId xmlns:a16="http://schemas.microsoft.com/office/drawing/2014/main" id="{00000000-0008-0000-3100-000009000000}"/>
            </a:ext>
          </a:extLst>
        </xdr:cNvPr>
        <xdr:cNvSpPr txBox="1"/>
      </xdr:nvSpPr>
      <xdr:spPr>
        <a:xfrm>
          <a:off x="5728445" y="5080000"/>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0</xdr:colOff>
      <xdr:row>108</xdr:row>
      <xdr:rowOff>0</xdr:rowOff>
    </xdr:from>
    <xdr:to>
      <xdr:col>3</xdr:col>
      <xdr:colOff>7282</xdr:colOff>
      <xdr:row>108</xdr:row>
      <xdr:rowOff>0</xdr:rowOff>
    </xdr:to>
    <xdr:sp macro="" textlink="">
      <xdr:nvSpPr>
        <xdr:cNvPr id="10" name="TextBox 9">
          <a:extLst>
            <a:ext uri="{FF2B5EF4-FFF2-40B4-BE49-F238E27FC236}">
              <a16:creationId xmlns:a16="http://schemas.microsoft.com/office/drawing/2014/main" id="{00000000-0008-0000-3100-00000A000000}"/>
            </a:ext>
          </a:extLst>
        </xdr:cNvPr>
        <xdr:cNvSpPr txBox="1"/>
      </xdr:nvSpPr>
      <xdr:spPr>
        <a:xfrm>
          <a:off x="7820957" y="14503400"/>
          <a:ext cx="108902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25</xdr:row>
      <xdr:rowOff>0</xdr:rowOff>
    </xdr:from>
    <xdr:to>
      <xdr:col>3</xdr:col>
      <xdr:colOff>621990</xdr:colOff>
      <xdr:row>25</xdr:row>
      <xdr:rowOff>0</xdr:rowOff>
    </xdr:to>
    <xdr:sp macro="" textlink="">
      <xdr:nvSpPr>
        <xdr:cNvPr id="5" name="TextBox 4">
          <a:extLst>
            <a:ext uri="{FF2B5EF4-FFF2-40B4-BE49-F238E27FC236}">
              <a16:creationId xmlns:a16="http://schemas.microsoft.com/office/drawing/2014/main" id="{00000000-0008-0000-3100-000005000000}"/>
            </a:ext>
          </a:extLst>
        </xdr:cNvPr>
        <xdr:cNvSpPr txBox="1"/>
      </xdr:nvSpPr>
      <xdr:spPr>
        <a:xfrm>
          <a:off x="7798545" y="1358900"/>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46</xdr:row>
      <xdr:rowOff>0</xdr:rowOff>
    </xdr:from>
    <xdr:to>
      <xdr:col>3</xdr:col>
      <xdr:colOff>621990</xdr:colOff>
      <xdr:row>46</xdr:row>
      <xdr:rowOff>0</xdr:rowOff>
    </xdr:to>
    <xdr:sp macro="" textlink="">
      <xdr:nvSpPr>
        <xdr:cNvPr id="6" name="TextBox 5">
          <a:extLst>
            <a:ext uri="{FF2B5EF4-FFF2-40B4-BE49-F238E27FC236}">
              <a16:creationId xmlns:a16="http://schemas.microsoft.com/office/drawing/2014/main" id="{00000000-0008-0000-3100-000006000000}"/>
            </a:ext>
          </a:extLst>
        </xdr:cNvPr>
        <xdr:cNvSpPr txBox="1"/>
      </xdr:nvSpPr>
      <xdr:spPr>
        <a:xfrm>
          <a:off x="7798545" y="1358900"/>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twoCellAnchor>
    <xdr:from>
      <xdr:col>3</xdr:col>
      <xdr:colOff>407145</xdr:colOff>
      <xdr:row>66</xdr:row>
      <xdr:rowOff>0</xdr:rowOff>
    </xdr:from>
    <xdr:to>
      <xdr:col>3</xdr:col>
      <xdr:colOff>621990</xdr:colOff>
      <xdr:row>66</xdr:row>
      <xdr:rowOff>0</xdr:rowOff>
    </xdr:to>
    <xdr:sp macro="" textlink="">
      <xdr:nvSpPr>
        <xdr:cNvPr id="7" name="TextBox 6">
          <a:extLst>
            <a:ext uri="{FF2B5EF4-FFF2-40B4-BE49-F238E27FC236}">
              <a16:creationId xmlns:a16="http://schemas.microsoft.com/office/drawing/2014/main" id="{00000000-0008-0000-3100-000007000000}"/>
            </a:ext>
          </a:extLst>
        </xdr:cNvPr>
        <xdr:cNvSpPr txBox="1"/>
      </xdr:nvSpPr>
      <xdr:spPr>
        <a:xfrm>
          <a:off x="7798545" y="8940800"/>
          <a:ext cx="21484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No Available Engine</a:t>
          </a:r>
          <a:r>
            <a:rPr lang="en-US" sz="1100" b="1" baseline="0">
              <a:solidFill>
                <a:srgbClr val="FF0000"/>
              </a:solidFill>
            </a:rPr>
            <a:t> on 3500 RPM, the pump set will be paired with 2900 RPM pump with 2900 RPM Diesel Engine</a:t>
          </a:r>
        </a:p>
        <a:p>
          <a:endParaRPr lang="en-US" sz="1100" baseline="0"/>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Volumes/Work/Enquiries/Quotations/E11099/E11099%20-%20Flow%20Moto%20-%20re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8cdc168920a543c/2%20-%20QUOTATION%20FORMAT%5eJ%20FILLING%5e0NOZZLE%20DETAILS%20and%20HELPER/Vlocku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cbookpro\Documents\work\QUOTATION%20FORMAT,%20FILLING&amp;NOZZLE%20DETAILS%20and%20HELPER\Quotation%20With%20Drop%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c"/>
      <sheetName val="USD - Quotation"/>
      <sheetName val="Comparison "/>
      <sheetName val="Sheet1"/>
      <sheetName val="Lifeco-227ea Cylinder Range"/>
      <sheetName val="Lifeco-5112 Cylinder Range"/>
    </sheetNames>
    <sheetDataSet>
      <sheetData sheetId="0">
        <row r="4">
          <cell r="A4">
            <v>1</v>
          </cell>
          <cell r="B4" t="str">
            <v>Mr. Samer Al Khatib</v>
          </cell>
          <cell r="C4">
            <v>0</v>
          </cell>
          <cell r="D4" t="str">
            <v>samer@lifeco-uk.com</v>
          </cell>
          <cell r="F4" t="str">
            <v>Engr. Mohamed Salah</v>
          </cell>
        </row>
        <row r="5">
          <cell r="A5">
            <v>2</v>
          </cell>
          <cell r="B5" t="str">
            <v>Mr. Sathish Kumar</v>
          </cell>
          <cell r="C5" t="str">
            <v>+971 56 990 3800</v>
          </cell>
          <cell r="D5" t="str">
            <v>sathish@lifeco-uk.com</v>
          </cell>
          <cell r="F5" t="str">
            <v>Engr.Crisanto Jeresano</v>
          </cell>
        </row>
        <row r="6">
          <cell r="A6">
            <v>3</v>
          </cell>
          <cell r="B6" t="str">
            <v xml:space="preserve">Mr. Muhammad Khizar </v>
          </cell>
          <cell r="C6" t="str">
            <v>+971 56 494 5161</v>
          </cell>
          <cell r="D6" t="str">
            <v>khizar@lifeco-uk.com</v>
          </cell>
          <cell r="F6" t="str">
            <v>Engr.Hari Vignesh</v>
          </cell>
        </row>
        <row r="7">
          <cell r="A7">
            <v>4</v>
          </cell>
          <cell r="B7" t="str">
            <v>Mr. Issam Al Khatib</v>
          </cell>
          <cell r="C7" t="str">
            <v xml:space="preserve"> +971 52 1047030</v>
          </cell>
          <cell r="D7" t="str">
            <v>Issam@lifeco-uk.com</v>
          </cell>
        </row>
        <row r="8">
          <cell r="A8">
            <v>5</v>
          </cell>
          <cell r="B8" t="str">
            <v>Mr. Salahuddin M. Tareq</v>
          </cell>
          <cell r="C8" t="str">
            <v>+880 1715 63 81 52</v>
          </cell>
          <cell r="D8" t="str">
            <v>salahuddin@lifeco-uk.com</v>
          </cell>
        </row>
        <row r="9">
          <cell r="A9">
            <v>6</v>
          </cell>
          <cell r="B9" t="str">
            <v>Mr. Rohan Bhatia</v>
          </cell>
          <cell r="C9" t="str">
            <v>+971 52 499 6944</v>
          </cell>
          <cell r="D9" t="str">
            <v>rohan@lifeco-uk.com</v>
          </cell>
        </row>
        <row r="10">
          <cell r="A10">
            <v>7</v>
          </cell>
          <cell r="B10" t="str">
            <v>Mr. Shanavas Sharafudeen</v>
          </cell>
          <cell r="C10" t="str">
            <v>+971 56 57 3 1060</v>
          </cell>
          <cell r="D10" t="str">
            <v>shanavas@lifeco.ae</v>
          </cell>
        </row>
        <row r="11">
          <cell r="A11">
            <v>8</v>
          </cell>
          <cell r="B11" t="str">
            <v>Mr. Manikandan</v>
          </cell>
          <cell r="C11" t="str">
            <v>+971 566431840</v>
          </cell>
          <cell r="D11" t="str">
            <v>alescoordinator2@lifeco.ae</v>
          </cell>
        </row>
        <row r="12">
          <cell r="A12">
            <v>9</v>
          </cell>
          <cell r="B12" t="str">
            <v>Ms. Daed Al Qasem</v>
          </cell>
          <cell r="C12" t="str">
            <v>+971 56 682 36 22</v>
          </cell>
          <cell r="D12" t="str">
            <v>daed@lifeco-uk.com</v>
          </cell>
        </row>
        <row r="13">
          <cell r="A13">
            <v>10</v>
          </cell>
          <cell r="B13" t="str">
            <v>Mr. Krishna Kumar</v>
          </cell>
          <cell r="C13" t="str">
            <v>+971 52 4997449</v>
          </cell>
          <cell r="D13" t="str">
            <v>krishna@lifeco-uk.com</v>
          </cell>
        </row>
        <row r="14">
          <cell r="A14">
            <v>11</v>
          </cell>
          <cell r="B14">
            <v>0</v>
          </cell>
          <cell r="C14">
            <v>0</v>
          </cell>
          <cell r="D14">
            <v>0</v>
          </cell>
        </row>
        <row r="15">
          <cell r="A15">
            <v>12</v>
          </cell>
          <cell r="B15">
            <v>0</v>
          </cell>
          <cell r="C15">
            <v>0</v>
          </cell>
          <cell r="D15">
            <v>0</v>
          </cell>
        </row>
        <row r="16">
          <cell r="A16">
            <v>13</v>
          </cell>
          <cell r="B16">
            <v>0</v>
          </cell>
          <cell r="C16">
            <v>0</v>
          </cell>
          <cell r="D16">
            <v>0</v>
          </cell>
        </row>
        <row r="17">
          <cell r="A17">
            <v>14</v>
          </cell>
          <cell r="B17">
            <v>0</v>
          </cell>
          <cell r="C17">
            <v>0</v>
          </cell>
          <cell r="D17">
            <v>0</v>
          </cell>
        </row>
        <row r="18">
          <cell r="A18">
            <v>15</v>
          </cell>
          <cell r="B18">
            <v>0</v>
          </cell>
          <cell r="C18">
            <v>0</v>
          </cell>
          <cell r="D18">
            <v>0</v>
          </cell>
        </row>
        <row r="19">
          <cell r="A19">
            <v>16</v>
          </cell>
          <cell r="B19">
            <v>0</v>
          </cell>
          <cell r="C19">
            <v>0</v>
          </cell>
          <cell r="D19">
            <v>0</v>
          </cell>
        </row>
        <row r="20">
          <cell r="A20">
            <v>17</v>
          </cell>
          <cell r="B20">
            <v>0</v>
          </cell>
          <cell r="C20">
            <v>0</v>
          </cell>
          <cell r="D20">
            <v>0</v>
          </cell>
        </row>
        <row r="21">
          <cell r="A21">
            <v>18</v>
          </cell>
          <cell r="B21">
            <v>0</v>
          </cell>
          <cell r="C21">
            <v>0</v>
          </cell>
          <cell r="D21">
            <v>0</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D - Quotation"/>
      <sheetName val="Lifeco-227ea System"/>
      <sheetName val="Lifeco-227ea Cylinder Range"/>
      <sheetName val="Lifeco-5112 System"/>
      <sheetName val="Lifeco-5112 Cylinder Range"/>
      <sheetName val="Foam System"/>
      <sheetName val="Deluge System"/>
      <sheetName val="Fire Door"/>
      <sheetName val="Misc"/>
      <sheetName val="Product"/>
    </sheetNames>
    <sheetDataSet>
      <sheetData sheetId="0"/>
      <sheetData sheetId="1"/>
      <sheetData sheetId="2">
        <row r="3">
          <cell r="C3" t="str">
            <v>HFC 227 ENGINEERED CYLINDER C/W 1" HEAD VALVE, &amp; MOUNTING BRACKET, LIFECO-227 SYSTEM, UL LISTED, 20 LBS (FILLING RANGE 9 TO 20 LBS), LIFECO MODEL LF 90020-E</v>
          </cell>
          <cell r="E3">
            <v>1</v>
          </cell>
          <cell r="F3" t="str">
            <v>Nos</v>
          </cell>
          <cell r="G3">
            <v>1359.2604081632653</v>
          </cell>
          <cell r="I3">
            <v>1</v>
          </cell>
          <cell r="K3" t="str">
            <v>ACTUATION PACKAGE ACCESSORIES ELECTRIC SOLENOID 24 VDC, LIFECO-227 SYSTEM, LIFECO MODEL LF50025-2</v>
          </cell>
          <cell r="M3">
            <v>1</v>
          </cell>
          <cell r="N3" t="str">
            <v>Nos</v>
          </cell>
          <cell r="O3">
            <v>252.35428571428574</v>
          </cell>
        </row>
        <row r="4">
          <cell r="C4" t="str">
            <v>HFC 227 ENGINEERED CYLINDER C/W 1" HEAD VALVE, &amp; MOUNTING BRACKET, LIFECO-227 SYSTEM, UL LISTED, 35 LBS (FILLING RANGE 19 TO 35 LBS), LIFECO MODEL LF 90035-E</v>
          </cell>
          <cell r="E4">
            <v>1</v>
          </cell>
          <cell r="F4" t="str">
            <v>Nos</v>
          </cell>
          <cell r="G4">
            <v>1483.6604081632654</v>
          </cell>
          <cell r="I4">
            <v>2</v>
          </cell>
          <cell r="K4" t="str">
            <v>ACTUATION PACKAGE ACCESSORIES ELECTRIC SOLENOID 24 VDC, LIFECO-227 SYSTEM, LIFECO MODEL LF50025-2</v>
          </cell>
          <cell r="M4">
            <v>1</v>
          </cell>
          <cell r="N4" t="str">
            <v>Nos</v>
          </cell>
          <cell r="O4">
            <v>252.35428571428574</v>
          </cell>
        </row>
        <row r="5">
          <cell r="C5" t="str">
            <v>HFC 227 ENGINEERED CYLINDER C/W 1" HEAD VALVE, &amp; MOUNTING BRACKET, LIFECO-227 SYSTEM, UL LISTED, 70 LBS (FILLING RANGE 36 TO 71 LBS), LIFECO MODEL LF 90070-E</v>
          </cell>
          <cell r="E5">
            <v>1</v>
          </cell>
          <cell r="F5" t="str">
            <v>Nos</v>
          </cell>
          <cell r="G5">
            <v>1638.5257142857145</v>
          </cell>
          <cell r="I5">
            <v>3</v>
          </cell>
          <cell r="K5" t="str">
            <v>ACTUATION PACKAGE ACCESSORIES ELECTRIC SOLENOID 24 VDC, LIFECO-227 SYSTEM, LIFECO MODEL LF50025-2</v>
          </cell>
          <cell r="M5">
            <v>1</v>
          </cell>
          <cell r="N5" t="str">
            <v>Nos</v>
          </cell>
          <cell r="O5">
            <v>252.35428571428574</v>
          </cell>
        </row>
        <row r="6">
          <cell r="C6" t="str">
            <v>HFC 227 ENGINEERED CYLINDER C/W 1" HEAD VALVE, &amp; MOUNTING BRACKET, LIFECO-227 SYSTEM, UL LISTED, 100 LBS (FILLING RANGE 44 TO 101 LBS), LIFECO MODEL LF 90100-F</v>
          </cell>
          <cell r="E6">
            <v>1</v>
          </cell>
          <cell r="F6" t="str">
            <v>Nos</v>
          </cell>
          <cell r="G6">
            <v>2274.7428571428572</v>
          </cell>
          <cell r="I6">
            <v>4</v>
          </cell>
          <cell r="K6" t="str">
            <v>ACTUATION PACKAGE ACCESSORIES ELECTRIC SOLENOID 24 VDC, LIFECO-227 SYSTEM, LIFECO MODEL LF50025-2</v>
          </cell>
          <cell r="M6">
            <v>1</v>
          </cell>
          <cell r="N6" t="str">
            <v>Nos</v>
          </cell>
          <cell r="O6">
            <v>252.35428571428574</v>
          </cell>
        </row>
        <row r="7">
          <cell r="C7" t="str">
            <v xml:space="preserve">HFC 227 ENGINEERED CYLINDER C/W 1.5" HEAD VALVE, &amp; MOUNTING BRACKET, LIFECO-227 SYSTEM, UL LISTED, 150 LBS (FILLING RANGE 72 TO 152 LBS), LIFECO MODEL LF 90150-E	</v>
          </cell>
          <cell r="E7">
            <v>1</v>
          </cell>
          <cell r="F7" t="str">
            <v>Nos</v>
          </cell>
          <cell r="G7">
            <v>2519.9885714285715</v>
          </cell>
          <cell r="I7">
            <v>5</v>
          </cell>
          <cell r="K7" t="str">
            <v>ACTUATION PACKAGE ACCESSORIES ELECTRIC SOLENOID 24 VDC, LIFECO-227 SYSTEM, LIFECO MODEL LF50025-2</v>
          </cell>
          <cell r="M7">
            <v>1</v>
          </cell>
          <cell r="N7" t="str">
            <v>Nos</v>
          </cell>
          <cell r="O7">
            <v>252.35428571428574</v>
          </cell>
        </row>
        <row r="8">
          <cell r="C8" t="str">
            <v>HFC 227 ENGINEERED CYLINDER C/W 1.5"  HEAD VALVE, &amp; MOUNTING BRACKET, LIFECO-227 SYSTEM, UL LISTED, 250 LBS (FILLING RANGE 153 TO 253 LBS), LIFECO MODEL LF 90250-E</v>
          </cell>
          <cell r="E8">
            <v>1</v>
          </cell>
          <cell r="F8" t="str">
            <v>Nos</v>
          </cell>
          <cell r="G8">
            <v>3119.1395918367348</v>
          </cell>
          <cell r="I8">
            <v>6</v>
          </cell>
          <cell r="K8" t="str">
            <v>ACTUATION PACKAGE ACCESSORIES ELECTRIC SOLENOID 24 VDC, LIFECO-227 SYSTEM, LIFECO MODEL LF50025-2</v>
          </cell>
          <cell r="M8">
            <v>1</v>
          </cell>
          <cell r="N8" t="str">
            <v>Nos</v>
          </cell>
          <cell r="O8">
            <v>252.35428571428574</v>
          </cell>
        </row>
        <row r="9">
          <cell r="C9" t="str">
            <v>HFC 227 ENGINEERED CYLINDER C/W 2.5" HEAD VALVE, &amp; MOUNTING BRACKET, LIFECO-227 SYSTEM, UL LISTED, 375 LBS (FILLING RANGE 254 TO 379 LBS), LIFECO-227 SYSTEM, LIFECO MODEL LF 90375-E</v>
          </cell>
          <cell r="E9">
            <v>1</v>
          </cell>
          <cell r="F9" t="str">
            <v>Nos</v>
          </cell>
          <cell r="G9">
            <v>3521.2816326530615</v>
          </cell>
          <cell r="I9">
            <v>7</v>
          </cell>
          <cell r="K9" t="str">
            <v>ACTUATION PACKAGE ACCESSORIES ELECTRIC SOLENOID 24 VDC, LIFECO-227 SYSTEM, LIFECO MODEL LF50025-2</v>
          </cell>
          <cell r="M9">
            <v>1</v>
          </cell>
          <cell r="N9" t="str">
            <v>Nos</v>
          </cell>
          <cell r="O9">
            <v>252.35428571428574</v>
          </cell>
        </row>
        <row r="10">
          <cell r="C10" t="str">
            <v>HFC 227 ENGINEERED CYLINDER C/W 2.5" HEAD VALVE, &amp; MOUNTING BRACKET, LIFECO-227 SYSTEM, UL LISTED, 560 LBS (FILLING RANGE 380 TO 561 LBS), LIFECO MODEL LF 90560-E</v>
          </cell>
          <cell r="E10">
            <v>1</v>
          </cell>
          <cell r="F10" t="str">
            <v>Nos</v>
          </cell>
          <cell r="G10">
            <v>4631.2342857142858</v>
          </cell>
          <cell r="I10">
            <v>8</v>
          </cell>
          <cell r="K10" t="str">
            <v>ACTUATION PACKAGE ACCESSORIES ELECTRIC SOLENOID 24 VDC, LIFECO-227 SYSTEM, LIFECO MODEL LF50025-2</v>
          </cell>
          <cell r="M10">
            <v>1</v>
          </cell>
          <cell r="N10" t="str">
            <v>Nos</v>
          </cell>
          <cell r="O10">
            <v>252.35428571428599</v>
          </cell>
        </row>
        <row r="11">
          <cell r="C11" t="str">
            <v xml:space="preserve">HFC 227 ENGINEERED CYLINDER C/W 4" HEAD VALVE, &amp; MOUNTING BRACKET, LIFECO-227 SYSTEM, UL LISTED, 800 LBS (FILLING RANGE 353 TO 806 LBS), LIFECO MODEL LF 90800-E	</v>
          </cell>
          <cell r="E11">
            <v>1</v>
          </cell>
          <cell r="F11" t="str">
            <v>Nos</v>
          </cell>
          <cell r="G11">
            <v>6753.6506122448982</v>
          </cell>
          <cell r="I11">
            <v>9</v>
          </cell>
          <cell r="K11" t="str">
            <v>ACTUATION PACKAGE ACCESSORIES 800 LB/1000 LB/1200 LB CYLINDER ELECTRIC SOLENOID 24 VDC, LIFECO-227 SYSTEM, LIFECO MODEL LF50025-6</v>
          </cell>
          <cell r="M11">
            <v>1</v>
          </cell>
          <cell r="N11" t="str">
            <v>Nos</v>
          </cell>
          <cell r="O11">
            <v>267.58693877551025</v>
          </cell>
        </row>
        <row r="12">
          <cell r="C12" t="str">
            <v>HFC 227 ENGINEERED CYLINDER C/W 4" HEAD VALVE, &amp; MOUNTING BRACKET, LIFECO-227 SYSTEM, UL LISTED, 1000 LBS (FILLING RANGE 439 TO 1008 LBS), LIFECO MODEL LF 91000-E</v>
          </cell>
          <cell r="E12">
            <v>1</v>
          </cell>
          <cell r="F12" t="str">
            <v>Nos</v>
          </cell>
          <cell r="G12">
            <v>7238.5567346938778</v>
          </cell>
          <cell r="I12">
            <v>10</v>
          </cell>
          <cell r="K12" t="str">
            <v>ACTUATION PACKAGE ACCESSORIES 800 LB/1000 LB/1200 LB CYLINDER ELECTRIC SOLENOID 24 VDC, LIFECO-227 SYSTEM, LIFECO MODEL LF50025-6</v>
          </cell>
          <cell r="M12">
            <v>1</v>
          </cell>
          <cell r="N12" t="str">
            <v>Nos</v>
          </cell>
          <cell r="O12">
            <v>267.58693877551025</v>
          </cell>
        </row>
        <row r="13">
          <cell r="C13" t="str">
            <v>HFC 227 ENGINEERED CYLINDER C/W 4" HEAD VALVE, &amp; MOUNTING BRACKET, LIFECO-227 SYSTEM, UL LISTED, 1200 LBS (FILLING RANGE 562 TO 1211 LBS), LIFECO MODEL LF 91200-E</v>
          </cell>
          <cell r="E13">
            <v>1</v>
          </cell>
          <cell r="F13" t="str">
            <v>Nos</v>
          </cell>
          <cell r="G13">
            <v>7519.34530612245</v>
          </cell>
          <cell r="I13">
            <v>11</v>
          </cell>
          <cell r="K13" t="str">
            <v>ACTUATION PACKAGE ACCESSORIES 800 LB/1000 LB/1200 LB CYLINDER ELECTRIC SOLENOID 24 VDC, LIFECO-227 SYSTEM, LIFECO MODEL LF50025-6</v>
          </cell>
          <cell r="M13">
            <v>1</v>
          </cell>
          <cell r="N13" t="str">
            <v>Nos</v>
          </cell>
          <cell r="O13">
            <v>267.58693877551025</v>
          </cell>
        </row>
      </sheetData>
      <sheetData sheetId="3"/>
      <sheetData sheetId="4">
        <row r="3">
          <cell r="C3" t="str">
            <v>FK-5-1-12 ENGINEERED CYLINDER (500 PSI) C/W 1" SS HEAD VALVE, TOP PLUG ADAPTER, SS SIPHON TUBE, PRESSURE GAUGE WITH GUARD, SS BRACKET, UL LISTED, 20 LBS (FILLING RANGE 11 TO 21 LBS), LIFECO 5112 SYSTEM, MODEL LF 70020-E-SS</v>
          </cell>
          <cell r="E3">
            <v>1</v>
          </cell>
          <cell r="F3" t="str">
            <v>Nos</v>
          </cell>
          <cell r="G3">
            <v>1359.2604081632653</v>
          </cell>
          <cell r="I3">
            <v>1</v>
          </cell>
          <cell r="K3" t="str">
            <v>ACTUATION PACKAGE ACCESSORIES ELECTRIC SOLENOID 11 WATTS, 24 VDC FOR 20-650 LBS CYLINDER, W/O SUPERVISION, LIFECO-5112 SYSTEM, MODEL LF 50025-2</v>
          </cell>
          <cell r="M3">
            <v>1</v>
          </cell>
          <cell r="N3" t="str">
            <v>Nos</v>
          </cell>
          <cell r="O3">
            <v>252.35428571428574</v>
          </cell>
        </row>
        <row r="4">
          <cell r="C4" t="str">
            <v>FK-5-1-12 ENGINEERED CYLINDER (500 PSI) C/W 1" SS HEAD VALVE, TOP PLUG ADAPTER, SS SIPHON TUBE, PRESSURE GAUGE WITH GUARD, SS BRACKET, UL LISTED, 35 LBS (FILLING RANGE 18 TO 38 LBS), LIFECO 5112 SYSTEM, MODEL LF 70035-E-SS</v>
          </cell>
          <cell r="E4">
            <v>1</v>
          </cell>
          <cell r="F4" t="str">
            <v>Nos</v>
          </cell>
          <cell r="G4">
            <v>1483.6604081632654</v>
          </cell>
          <cell r="I4">
            <v>2</v>
          </cell>
          <cell r="K4" t="str">
            <v>ACTUATION PACKAGE ACCESSORIES ELECTRIC SOLENOID 11 WATTS, 24 VDC FOR 20-650 LBS CYLINDER, W/O SUPERVISION, LIFECO-5112 SYSTEM, MODEL LF 50025-2</v>
          </cell>
          <cell r="M4">
            <v>1</v>
          </cell>
          <cell r="N4" t="str">
            <v>Nos</v>
          </cell>
          <cell r="O4">
            <v>252.35428571428574</v>
          </cell>
        </row>
        <row r="5">
          <cell r="C5" t="str">
            <v>FK-5-1-12 ENGINEERED CYLINDER (500 PSI) C/W 1" SS HEAD VALVE, TOP PLUG ADAPTER, SS SIPHON TUBE, PRESSURE GAUGE WITH GUARD, SS BRACKET, UL LISTED, 70 LBS (FILLING RANGE 36 TO 76 LBS), LIFECO 5112 SYSTEM, MODEL LF 70070-E-SS</v>
          </cell>
          <cell r="E5">
            <v>1</v>
          </cell>
          <cell r="F5" t="str">
            <v>Nos</v>
          </cell>
          <cell r="G5">
            <v>1638.5257142857145</v>
          </cell>
          <cell r="I5">
            <v>3</v>
          </cell>
          <cell r="K5" t="str">
            <v>ACTUATION PACKAGE ACCESSORIES ELECTRIC SOLENOID 11 WATTS, 24 VDC FOR 20-650 LBS CYLINDER, W/O SUPERVISION, LIFECO-5112 SYSTEM, MODEL LF 50025-2</v>
          </cell>
          <cell r="M5">
            <v>1</v>
          </cell>
          <cell r="N5" t="str">
            <v>Nos</v>
          </cell>
          <cell r="O5">
            <v>252.35428571428574</v>
          </cell>
        </row>
        <row r="6">
          <cell r="C6" t="str">
            <v>FK-5-1-12 ENGINEERED CYLINDER (500 PSI) C/W 1" SS HEAD VALVE, TOP PLUG ADAPTER, SS SIPHON TUBE, PRESSURE GAUGE WITH GUARD, SS BRACKET, UL LISTED, 100 LBS (FILLING RANGE 51 TO 108 LBS), LIFECO 5112 SYSTEM, MODEL LF 70100-F-SS</v>
          </cell>
          <cell r="E6">
            <v>1</v>
          </cell>
          <cell r="F6" t="str">
            <v>Nos</v>
          </cell>
          <cell r="G6">
            <v>2274.7428571428572</v>
          </cell>
          <cell r="I6">
            <v>4</v>
          </cell>
          <cell r="K6" t="str">
            <v>ACTUATION PACKAGE ACCESSORIES ELECTRIC SOLENOID 11 WATTS, 24 VDC FOR 20-650 LBS CYLINDER, W/O SUPERVISION, LIFECO-5112 SYSTEM, MODEL LF 50025-2</v>
          </cell>
          <cell r="M6">
            <v>1</v>
          </cell>
          <cell r="N6" t="str">
            <v>Nos</v>
          </cell>
          <cell r="O6">
            <v>252.35428571428574</v>
          </cell>
        </row>
        <row r="7">
          <cell r="C7" t="str">
            <v>FK-5-1-12 ENGINEERED CYLINDER (500 PSI) C/W 1.5" SS HEAD VALVE, TOP PLUG ADAPTER, SS SIPHON TUBE, PRESSURE GAUGE WITH GUARD, SS BRACKET, UL LISTED, 150 LBS (FILLING RANGE 77 TO 163 LBS), LIFECO 5112 SYSTEM, MODEL LF 70150-E-SS</v>
          </cell>
          <cell r="E7">
            <v>1</v>
          </cell>
          <cell r="F7" t="str">
            <v>Nos</v>
          </cell>
          <cell r="G7">
            <v>2519.9885714285715</v>
          </cell>
          <cell r="I7">
            <v>5</v>
          </cell>
          <cell r="K7" t="str">
            <v>ACTUATION PACKAGE ACCESSORIES ELECTRIC SOLENOID 11 WATTS, 24 VDC FOR 20-650 LBS CYLINDER, W/O SUPERVISION, LIFECO-5112 SYSTEM, MODEL LF 50025-2</v>
          </cell>
          <cell r="M7">
            <v>1</v>
          </cell>
          <cell r="N7" t="str">
            <v>Nos</v>
          </cell>
          <cell r="O7">
            <v>252.35428571428574</v>
          </cell>
        </row>
        <row r="8">
          <cell r="C8" t="str">
            <v>FK-5-1-12 ENGINEERED CYLINDER (500 PSI) C/W 1.5" SS HEAD VALVE, TOP PLUG ADAPTER, SS SIPHON TUBE, PRESSURE GAUGE WITH GUARD, SS BRACKET, UL LISTED, 250 LBS (FILLING RANGE 127 TO 271 LBS),
LIFECO 5112 SYSTEM, MODEL LF 70250-E-SS</v>
          </cell>
          <cell r="E8">
            <v>1</v>
          </cell>
          <cell r="F8" t="str">
            <v>Nos</v>
          </cell>
          <cell r="G8">
            <v>3119.1395918367348</v>
          </cell>
          <cell r="I8">
            <v>6</v>
          </cell>
          <cell r="K8" t="str">
            <v>ACTUATION PACKAGE ACCESSORIES ELECTRIC SOLENOID 11 WATTS, 24 VDC FOR 20-650 LBS CYLINDER, W/O SUPERVISION, LIFECO-5112 SYSTEM, MODEL LF 50025-2</v>
          </cell>
          <cell r="M8">
            <v>1</v>
          </cell>
          <cell r="N8" t="str">
            <v>Nos</v>
          </cell>
          <cell r="O8">
            <v>252.35428571428574</v>
          </cell>
        </row>
        <row r="9">
          <cell r="C9" t="str">
            <v>FK-5-1-12 ENGINEERED CYLINDER (500 PSI) C/W 2.5" SS HEAD VALVE, TOP PLUG ADAPTER, SS SIPHON TUBE, PRESSURE GAUGE WITH GUARD, SS BRACKET, UL LISTED, 375 LBS (FILLING RANGE 190 TO 406 LBS),
LIFECO 5112 SYSTEM, MODEL LF 70375-E-SS</v>
          </cell>
          <cell r="E9">
            <v>1</v>
          </cell>
          <cell r="F9" t="str">
            <v>Nos</v>
          </cell>
          <cell r="G9">
            <v>3521.2816326530615</v>
          </cell>
          <cell r="I9">
            <v>7</v>
          </cell>
          <cell r="K9" t="str">
            <v>ACTUATION PACKAGE ACCESSORIES ELECTRIC SOLENOID 11 WATTS, 24 VDC FOR 20-650 LBS CYLINDER, W/O SUPERVISION, LIFECO-5112 SYSTEM, MODEL LF 50025-2</v>
          </cell>
          <cell r="M9">
            <v>1</v>
          </cell>
          <cell r="N9" t="str">
            <v>Nos</v>
          </cell>
          <cell r="O9">
            <v>252.35428571428574</v>
          </cell>
        </row>
        <row r="10">
          <cell r="C10" t="str">
            <v>FK-5-1-12 ENGINEERED CYLINDER (500 PSI) C/W 2.5" SS HEAD VALVE, TOP PLUG ADAPTER, SS SIPHON TUBE, PRESSURE GAUGE WITH GUARD, SS BRACKET, UL LISTED, 560 LBS (FILLING RANGE 281 TO 601 LBS),
LIFECO 5112 SYSTEM, MODEL LF 70560-E-SS</v>
          </cell>
          <cell r="E10">
            <v>1</v>
          </cell>
          <cell r="F10" t="str">
            <v>Nos</v>
          </cell>
          <cell r="G10">
            <v>4631.2342857142858</v>
          </cell>
          <cell r="I10">
            <v>8</v>
          </cell>
          <cell r="K10" t="str">
            <v>ACTUATION PACKAGE ACCESSORIES ELECTRIC SOLENOID 11 WATTS, 24 VDC FOR 20-650 LBS CYLINDER, W/O SUPERVISION, LIFECO-5112 SYSTEM, MODEL LF 50025-2</v>
          </cell>
          <cell r="M10">
            <v>1</v>
          </cell>
          <cell r="N10" t="str">
            <v>Nos</v>
          </cell>
          <cell r="O10">
            <v>252.35428571428574</v>
          </cell>
        </row>
        <row r="11">
          <cell r="C11" t="str">
            <v>FK-5-1-12 ENGINEERED CYLINDER (500 PSI) C/W 3" SS HEAD VALVE, TOP PLUG ADAPTER, SS SIPHON TUBE, PRESSURE GAUGE WITH GUARD, SS BRACKET, UL LISTED, 650 LBS (FILLING RANGE 333 TO 712 LBS),
LIFECO 5112 SYSTEM, MODEL LF 70650-F-SS</v>
          </cell>
          <cell r="E11">
            <v>1</v>
          </cell>
          <cell r="F11" t="str">
            <v>Nos</v>
          </cell>
          <cell r="G11">
            <v>5421.3012244897973</v>
          </cell>
          <cell r="I11">
            <v>9</v>
          </cell>
          <cell r="K11" t="str">
            <v>ACTUATION PACKAGE ACCESSORIES ELECTRIC SOLENOID 11 WATTS, 24 VDC FOR 20-650 LBS CYLINDER, W/O SUPERVISION, LIFECO-5112 SYSTEM, MODEL LF 50025-2</v>
          </cell>
          <cell r="M11">
            <v>1</v>
          </cell>
          <cell r="N11" t="str">
            <v>Nos</v>
          </cell>
          <cell r="O11">
            <v>252.35428571428574</v>
          </cell>
        </row>
        <row r="12">
          <cell r="C12" t="str">
            <v>FK-5-1-12 ENGINEERED CYLINDER (500 PSI) C/W 4" SS HEAD VALVE, TOP PLUG ADAPTER, SS SIPHON TUBE, PRESSURE GAUGE WITH GUARD, SS BRACKET, UL LISTED, 800 LBS (FILLING RANGE 420 TO 900 LBS),
LIFECO 5112 SYSTEM, MODEL LF 70800-E</v>
          </cell>
          <cell r="E12">
            <v>1</v>
          </cell>
          <cell r="F12" t="str">
            <v>Nos</v>
          </cell>
          <cell r="G12">
            <v>6753.6506122448982</v>
          </cell>
          <cell r="I12">
            <v>10</v>
          </cell>
          <cell r="K12" t="str">
            <v>"ACTUATION PACKAGE ACCESSORIES ELECTRIC SOLENOID 15 WATTS, 24 VDC FOR 800/1000/1200 LBS CYLINDER, W/O SUPERVISION, LIFECO 1230 SYSTEM, MODEL LF 50025-6"</v>
          </cell>
          <cell r="M12">
            <v>1</v>
          </cell>
          <cell r="N12" t="str">
            <v>Nos</v>
          </cell>
          <cell r="O12">
            <v>267.58693877551025</v>
          </cell>
        </row>
        <row r="13">
          <cell r="C13" t="str">
            <v>FK-5-1-12 ENGINEERED CYLINDER (500 PSI) C/W 3" SS HEAD VALVE, TOP PLUG ADAPTER, SS SIPHON TUBE, PRESSURE GAUGE WITH GUARD, SS BRACKET, UL LISTED, 800 LBS (FILLING RANGE 420 TO 900 LBS),
LIFECO 5112 SYSTEM, MODEL LF 70800-F</v>
          </cell>
          <cell r="E13">
            <v>1</v>
          </cell>
          <cell r="F13" t="str">
            <v>Nos</v>
          </cell>
          <cell r="G13">
            <v>6674.4408163265307</v>
          </cell>
          <cell r="I13">
            <v>11</v>
          </cell>
          <cell r="K13" t="str">
            <v>"ACTUATION PACKAGE ACCESSORIES ELECTRIC SOLENOID 15 WATTS, 24 VDC FOR 800/1000/1200 LBS CYLINDER, W/O SUPERVISION, LIFECO 1230 SYSTEM, MODEL LF 50025-6"</v>
          </cell>
          <cell r="M13">
            <v>1</v>
          </cell>
          <cell r="N13" t="str">
            <v>Nos</v>
          </cell>
          <cell r="O13">
            <v>267.58693877551025</v>
          </cell>
        </row>
        <row r="14">
          <cell r="C14" t="str">
            <v>FK-5-1-12 ENGINEERED CYLINDER (500 PSI) C/W 4" SS HEAD VALVE, TOP PLUG ADAPTER, SS SIPHON TUBE, PRESSURE GAUGE WITH GUARD, SS BRACKET, UL LISTED, 1000 LBS (FILLING RANGE 520 TO 1112 LBS),
LIFECO 5112 SYSTEM, MODEL LF 71000-E</v>
          </cell>
          <cell r="E14">
            <v>1</v>
          </cell>
          <cell r="F14" t="str">
            <v>Nos</v>
          </cell>
          <cell r="G14">
            <v>7238.5567346938778</v>
          </cell>
          <cell r="I14">
            <v>12</v>
          </cell>
          <cell r="K14" t="str">
            <v>"ACTUATION PACKAGE ACCESSORIES ELECTRIC SOLENOID 15 WATTS, 24 VDC FOR 800/1000/1200 LBS CYLINDER, W/O SUPERVISION, LIFECO 1230 SYSTEM, MODEL LF 50025-6"</v>
          </cell>
          <cell r="M14">
            <v>1</v>
          </cell>
          <cell r="N14" t="str">
            <v>Nos</v>
          </cell>
          <cell r="O14">
            <v>267.58693877551025</v>
          </cell>
        </row>
        <row r="15">
          <cell r="C15" t="str">
            <v>FK-5-1-12 ENGINEERED CYLINDER (500 PSI) C/W 3" SS HEAD VALVE, TOP PLUG ADAPTER, SS SIPHON TUBE, PRESSURE GAUGE WITH GUARD, SS BRACKET, UL LISTED, 1000 LBS (FILLING RANGE 520 TO 1112 LBS),
LIFECO 5112 SYSTEM, MODEL LF 71000-F</v>
          </cell>
          <cell r="E15">
            <v>1</v>
          </cell>
          <cell r="F15" t="str">
            <v>Nos</v>
          </cell>
          <cell r="G15">
            <v>7001.4351020408167</v>
          </cell>
          <cell r="I15">
            <v>13</v>
          </cell>
          <cell r="K15" t="str">
            <v>"ACTUATION PACKAGE ACCESSORIES ELECTRIC SOLENOID 15 WATTS, 24 VDC FOR 800/1000/1200 LBS CYLINDER, W/O SUPERVISION, LIFECO 1230 SYSTEM, MODEL LF 50025-6"</v>
          </cell>
          <cell r="M15">
            <v>1</v>
          </cell>
          <cell r="N15" t="str">
            <v>Nos</v>
          </cell>
          <cell r="O15">
            <v>267.58693877551025</v>
          </cell>
        </row>
        <row r="16">
          <cell r="C16" t="str">
            <v>FK-5-1-12 ENGINEERED CYLINDER (500 PSI) C/W 4" SS HEAD VALVE, TOP PLUG ADAPTER, SS SIPHON TUBE, PRESSURE GAUGE WITH GUARD, SS BRACKET, UL LISTED, 1200 LBS (FILLING RANGE 606 TO 1297 LBS),
LIFECO 5112 SYSTEM, MODEL LF 71200-E</v>
          </cell>
          <cell r="E16">
            <v>1</v>
          </cell>
          <cell r="F16" t="str">
            <v>Nos</v>
          </cell>
          <cell r="G16">
            <v>7519.34530612245</v>
          </cell>
          <cell r="I16">
            <v>14</v>
          </cell>
          <cell r="K16" t="str">
            <v>"ACTUATION PACKAGE ACCESSORIES ELECTRIC SOLENOID 15 WATTS, 24 VDC FOR 800/1000/1200 LBS CYLINDER, W/O SUPERVISION, LIFECO 1230 SYSTEM, MODEL LF 50025-6"</v>
          </cell>
          <cell r="M16">
            <v>1</v>
          </cell>
          <cell r="N16" t="str">
            <v>Nos</v>
          </cell>
          <cell r="O16">
            <v>267.58693877551025</v>
          </cell>
        </row>
      </sheetData>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LIS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vmlDrawing" Target="../drawings/vmlDrawing35.vml"/><Relationship Id="rId1" Type="http://schemas.openxmlformats.org/officeDocument/2006/relationships/printerSettings" Target="../printerSettings/printerSettings35.bin"/><Relationship Id="rId4" Type="http://schemas.openxmlformats.org/officeDocument/2006/relationships/comments" Target="../comments1.xml"/></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1.xml"/><Relationship Id="rId1" Type="http://schemas.openxmlformats.org/officeDocument/2006/relationships/printerSettings" Target="../printerSettings/printerSettings39.bin"/><Relationship Id="rId4" Type="http://schemas.openxmlformats.org/officeDocument/2006/relationships/comments" Target="../comments2.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vmlDrawing" Target="../drawings/vmlDrawing41.vml"/><Relationship Id="rId1" Type="http://schemas.openxmlformats.org/officeDocument/2006/relationships/printerSettings" Target="../printerSettings/printerSettings40.bin"/><Relationship Id="rId4" Type="http://schemas.openxmlformats.org/officeDocument/2006/relationships/comments" Target="../comments3.xml"/></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49.vml"/><Relationship Id="rId2" Type="http://schemas.openxmlformats.org/officeDocument/2006/relationships/drawing" Target="../drawings/drawing2.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51.vml"/><Relationship Id="rId2" Type="http://schemas.openxmlformats.org/officeDocument/2006/relationships/drawing" Target="../drawings/drawing3.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52.v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53.v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55.vml"/><Relationship Id="rId2" Type="http://schemas.openxmlformats.org/officeDocument/2006/relationships/vmlDrawing" Target="../drawings/vmlDrawing54.vml"/><Relationship Id="rId1" Type="http://schemas.openxmlformats.org/officeDocument/2006/relationships/printerSettings" Target="../printerSettings/printerSettings52.bin"/><Relationship Id="rId4" Type="http://schemas.openxmlformats.org/officeDocument/2006/relationships/comments" Target="../comments4.xml"/></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56.v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57.vml"/><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9">
    <tabColor theme="2" tint="-0.499984740745262"/>
    <pageSetUpPr fitToPage="1"/>
  </sheetPr>
  <dimension ref="A1:H81"/>
  <sheetViews>
    <sheetView topLeftCell="B1" zoomScale="70" zoomScaleNormal="70" zoomScaleSheetLayoutView="75" workbookViewId="0">
      <selection activeCell="F39" sqref="F39"/>
    </sheetView>
  </sheetViews>
  <sheetFormatPr defaultColWidth="8.6640625" defaultRowHeight="14.5"/>
  <cols>
    <col min="1" max="1" width="13.6640625" style="73" customWidth="1"/>
    <col min="2" max="2" width="23.6640625" style="73" customWidth="1"/>
    <col min="3" max="3" width="26.109375" style="67" customWidth="1"/>
    <col min="4" max="4" width="130.6640625" style="67" customWidth="1"/>
    <col min="5" max="5" width="2" style="6" customWidth="1"/>
    <col min="6" max="6" width="27.6640625" style="115" customWidth="1"/>
    <col min="7" max="7" width="2" style="6" customWidth="1"/>
    <col min="8" max="8" width="27.6640625" style="270" customWidth="1"/>
    <col min="9" max="249" width="8.6640625" style="67"/>
    <col min="250" max="250" width="63" style="67" customWidth="1"/>
    <col min="251" max="251" width="16.6640625" style="67" bestFit="1" customWidth="1"/>
    <col min="252" max="505" width="8.6640625" style="67"/>
    <col min="506" max="506" width="63" style="67" customWidth="1"/>
    <col min="507" max="507" width="16.6640625" style="67" bestFit="1" customWidth="1"/>
    <col min="508" max="761" width="8.6640625" style="67"/>
    <col min="762" max="762" width="63" style="67" customWidth="1"/>
    <col min="763" max="763" width="16.6640625" style="67" bestFit="1" customWidth="1"/>
    <col min="764" max="1017" width="8.6640625" style="67"/>
    <col min="1018" max="1018" width="63" style="67" customWidth="1"/>
    <col min="1019" max="1019" width="16.6640625" style="67" bestFit="1" customWidth="1"/>
    <col min="1020" max="1273" width="8.6640625" style="67"/>
    <col min="1274" max="1274" width="63" style="67" customWidth="1"/>
    <col min="1275" max="1275" width="16.6640625" style="67" bestFit="1" customWidth="1"/>
    <col min="1276" max="1529" width="8.6640625" style="67"/>
    <col min="1530" max="1530" width="63" style="67" customWidth="1"/>
    <col min="1531" max="1531" width="16.6640625" style="67" bestFit="1" customWidth="1"/>
    <col min="1532" max="1785" width="8.6640625" style="67"/>
    <col min="1786" max="1786" width="63" style="67" customWidth="1"/>
    <col min="1787" max="1787" width="16.6640625" style="67" bestFit="1" customWidth="1"/>
    <col min="1788" max="2041" width="8.6640625" style="67"/>
    <col min="2042" max="2042" width="63" style="67" customWidth="1"/>
    <col min="2043" max="2043" width="16.6640625" style="67" bestFit="1" customWidth="1"/>
    <col min="2044" max="2297" width="8.6640625" style="67"/>
    <col min="2298" max="2298" width="63" style="67" customWidth="1"/>
    <col min="2299" max="2299" width="16.6640625" style="67" bestFit="1" customWidth="1"/>
    <col min="2300" max="2553" width="8.6640625" style="67"/>
    <col min="2554" max="2554" width="63" style="67" customWidth="1"/>
    <col min="2555" max="2555" width="16.6640625" style="67" bestFit="1" customWidth="1"/>
    <col min="2556" max="2809" width="8.6640625" style="67"/>
    <col min="2810" max="2810" width="63" style="67" customWidth="1"/>
    <col min="2811" max="2811" width="16.6640625" style="67" bestFit="1" customWidth="1"/>
    <col min="2812" max="3065" width="8.6640625" style="67"/>
    <col min="3066" max="3066" width="63" style="67" customWidth="1"/>
    <col min="3067" max="3067" width="16.6640625" style="67" bestFit="1" customWidth="1"/>
    <col min="3068" max="3321" width="8.6640625" style="67"/>
    <col min="3322" max="3322" width="63" style="67" customWidth="1"/>
    <col min="3323" max="3323" width="16.6640625" style="67" bestFit="1" customWidth="1"/>
    <col min="3324" max="3577" width="8.6640625" style="67"/>
    <col min="3578" max="3578" width="63" style="67" customWidth="1"/>
    <col min="3579" max="3579" width="16.6640625" style="67" bestFit="1" customWidth="1"/>
    <col min="3580" max="3833" width="8.6640625" style="67"/>
    <col min="3834" max="3834" width="63" style="67" customWidth="1"/>
    <col min="3835" max="3835" width="16.6640625" style="67" bestFit="1" customWidth="1"/>
    <col min="3836" max="4089" width="8.6640625" style="67"/>
    <col min="4090" max="4090" width="63" style="67" customWidth="1"/>
    <col min="4091" max="4091" width="16.6640625" style="67" bestFit="1" customWidth="1"/>
    <col min="4092" max="4345" width="8.6640625" style="67"/>
    <col min="4346" max="4346" width="63" style="67" customWidth="1"/>
    <col min="4347" max="4347" width="16.6640625" style="67" bestFit="1" customWidth="1"/>
    <col min="4348" max="4601" width="8.6640625" style="67"/>
    <col min="4602" max="4602" width="63" style="67" customWidth="1"/>
    <col min="4603" max="4603" width="16.6640625" style="67" bestFit="1" customWidth="1"/>
    <col min="4604" max="4857" width="8.6640625" style="67"/>
    <col min="4858" max="4858" width="63" style="67" customWidth="1"/>
    <col min="4859" max="4859" width="16.6640625" style="67" bestFit="1" customWidth="1"/>
    <col min="4860" max="5113" width="8.6640625" style="67"/>
    <col min="5114" max="5114" width="63" style="67" customWidth="1"/>
    <col min="5115" max="5115" width="16.6640625" style="67" bestFit="1" customWidth="1"/>
    <col min="5116" max="5369" width="8.6640625" style="67"/>
    <col min="5370" max="5370" width="63" style="67" customWidth="1"/>
    <col min="5371" max="5371" width="16.6640625" style="67" bestFit="1" customWidth="1"/>
    <col min="5372" max="5625" width="8.6640625" style="67"/>
    <col min="5626" max="5626" width="63" style="67" customWidth="1"/>
    <col min="5627" max="5627" width="16.6640625" style="67" bestFit="1" customWidth="1"/>
    <col min="5628" max="5881" width="8.6640625" style="67"/>
    <col min="5882" max="5882" width="63" style="67" customWidth="1"/>
    <col min="5883" max="5883" width="16.6640625" style="67" bestFit="1" customWidth="1"/>
    <col min="5884" max="6137" width="8.6640625" style="67"/>
    <col min="6138" max="6138" width="63" style="67" customWidth="1"/>
    <col min="6139" max="6139" width="16.6640625" style="67" bestFit="1" customWidth="1"/>
    <col min="6140" max="6393" width="8.6640625" style="67"/>
    <col min="6394" max="6394" width="63" style="67" customWidth="1"/>
    <col min="6395" max="6395" width="16.6640625" style="67" bestFit="1" customWidth="1"/>
    <col min="6396" max="6649" width="8.6640625" style="67"/>
    <col min="6650" max="6650" width="63" style="67" customWidth="1"/>
    <col min="6651" max="6651" width="16.6640625" style="67" bestFit="1" customWidth="1"/>
    <col min="6652" max="6905" width="8.6640625" style="67"/>
    <col min="6906" max="6906" width="63" style="67" customWidth="1"/>
    <col min="6907" max="6907" width="16.6640625" style="67" bestFit="1" customWidth="1"/>
    <col min="6908" max="7161" width="8.6640625" style="67"/>
    <col min="7162" max="7162" width="63" style="67" customWidth="1"/>
    <col min="7163" max="7163" width="16.6640625" style="67" bestFit="1" customWidth="1"/>
    <col min="7164" max="7417" width="8.6640625" style="67"/>
    <col min="7418" max="7418" width="63" style="67" customWidth="1"/>
    <col min="7419" max="7419" width="16.6640625" style="67" bestFit="1" customWidth="1"/>
    <col min="7420" max="7673" width="8.6640625" style="67"/>
    <col min="7674" max="7674" width="63" style="67" customWidth="1"/>
    <col min="7675" max="7675" width="16.6640625" style="67" bestFit="1" customWidth="1"/>
    <col min="7676" max="7929" width="8.6640625" style="67"/>
    <col min="7930" max="7930" width="63" style="67" customWidth="1"/>
    <col min="7931" max="7931" width="16.6640625" style="67" bestFit="1" customWidth="1"/>
    <col min="7932" max="8185" width="8.6640625" style="67"/>
    <col min="8186" max="8186" width="63" style="67" customWidth="1"/>
    <col min="8187" max="8187" width="16.6640625" style="67" bestFit="1" customWidth="1"/>
    <col min="8188" max="8441" width="8.6640625" style="67"/>
    <col min="8442" max="8442" width="63" style="67" customWidth="1"/>
    <col min="8443" max="8443" width="16.6640625" style="67" bestFit="1" customWidth="1"/>
    <col min="8444" max="8697" width="8.6640625" style="67"/>
    <col min="8698" max="8698" width="63" style="67" customWidth="1"/>
    <col min="8699" max="8699" width="16.6640625" style="67" bestFit="1" customWidth="1"/>
    <col min="8700" max="8953" width="8.6640625" style="67"/>
    <col min="8954" max="8954" width="63" style="67" customWidth="1"/>
    <col min="8955" max="8955" width="16.6640625" style="67" bestFit="1" customWidth="1"/>
    <col min="8956" max="9209" width="8.6640625" style="67"/>
    <col min="9210" max="9210" width="63" style="67" customWidth="1"/>
    <col min="9211" max="9211" width="16.6640625" style="67" bestFit="1" customWidth="1"/>
    <col min="9212" max="9465" width="8.6640625" style="67"/>
    <col min="9466" max="9466" width="63" style="67" customWidth="1"/>
    <col min="9467" max="9467" width="16.6640625" style="67" bestFit="1" customWidth="1"/>
    <col min="9468" max="9721" width="8.6640625" style="67"/>
    <col min="9722" max="9722" width="63" style="67" customWidth="1"/>
    <col min="9723" max="9723" width="16.6640625" style="67" bestFit="1" customWidth="1"/>
    <col min="9724" max="9977" width="8.6640625" style="67"/>
    <col min="9978" max="9978" width="63" style="67" customWidth="1"/>
    <col min="9979" max="9979" width="16.6640625" style="67" bestFit="1" customWidth="1"/>
    <col min="9980" max="10233" width="8.6640625" style="67"/>
    <col min="10234" max="10234" width="63" style="67" customWidth="1"/>
    <col min="10235" max="10235" width="16.6640625" style="67" bestFit="1" customWidth="1"/>
    <col min="10236" max="10489" width="8.6640625" style="67"/>
    <col min="10490" max="10490" width="63" style="67" customWidth="1"/>
    <col min="10491" max="10491" width="16.6640625" style="67" bestFit="1" customWidth="1"/>
    <col min="10492" max="10745" width="8.6640625" style="67"/>
    <col min="10746" max="10746" width="63" style="67" customWidth="1"/>
    <col min="10747" max="10747" width="16.6640625" style="67" bestFit="1" customWidth="1"/>
    <col min="10748" max="11001" width="8.6640625" style="67"/>
    <col min="11002" max="11002" width="63" style="67" customWidth="1"/>
    <col min="11003" max="11003" width="16.6640625" style="67" bestFit="1" customWidth="1"/>
    <col min="11004" max="11257" width="8.6640625" style="67"/>
    <col min="11258" max="11258" width="63" style="67" customWidth="1"/>
    <col min="11259" max="11259" width="16.6640625" style="67" bestFit="1" customWidth="1"/>
    <col min="11260" max="11513" width="8.6640625" style="67"/>
    <col min="11514" max="11514" width="63" style="67" customWidth="1"/>
    <col min="11515" max="11515" width="16.6640625" style="67" bestFit="1" customWidth="1"/>
    <col min="11516" max="11769" width="8.6640625" style="67"/>
    <col min="11770" max="11770" width="63" style="67" customWidth="1"/>
    <col min="11771" max="11771" width="16.6640625" style="67" bestFit="1" customWidth="1"/>
    <col min="11772" max="12025" width="8.6640625" style="67"/>
    <col min="12026" max="12026" width="63" style="67" customWidth="1"/>
    <col min="12027" max="12027" width="16.6640625" style="67" bestFit="1" customWidth="1"/>
    <col min="12028" max="12281" width="8.6640625" style="67"/>
    <col min="12282" max="12282" width="63" style="67" customWidth="1"/>
    <col min="12283" max="12283" width="16.6640625" style="67" bestFit="1" customWidth="1"/>
    <col min="12284" max="12537" width="8.6640625" style="67"/>
    <col min="12538" max="12538" width="63" style="67" customWidth="1"/>
    <col min="12539" max="12539" width="16.6640625" style="67" bestFit="1" customWidth="1"/>
    <col min="12540" max="12793" width="8.6640625" style="67"/>
    <col min="12794" max="12794" width="63" style="67" customWidth="1"/>
    <col min="12795" max="12795" width="16.6640625" style="67" bestFit="1" customWidth="1"/>
    <col min="12796" max="13049" width="8.6640625" style="67"/>
    <col min="13050" max="13050" width="63" style="67" customWidth="1"/>
    <col min="13051" max="13051" width="16.6640625" style="67" bestFit="1" customWidth="1"/>
    <col min="13052" max="13305" width="8.6640625" style="67"/>
    <col min="13306" max="13306" width="63" style="67" customWidth="1"/>
    <col min="13307" max="13307" width="16.6640625" style="67" bestFit="1" customWidth="1"/>
    <col min="13308" max="13561" width="8.6640625" style="67"/>
    <col min="13562" max="13562" width="63" style="67" customWidth="1"/>
    <col min="13563" max="13563" width="16.6640625" style="67" bestFit="1" customWidth="1"/>
    <col min="13564" max="13817" width="8.6640625" style="67"/>
    <col min="13818" max="13818" width="63" style="67" customWidth="1"/>
    <col min="13819" max="13819" width="16.6640625" style="67" bestFit="1" customWidth="1"/>
    <col min="13820" max="14073" width="8.6640625" style="67"/>
    <col min="14074" max="14074" width="63" style="67" customWidth="1"/>
    <col min="14075" max="14075" width="16.6640625" style="67" bestFit="1" customWidth="1"/>
    <col min="14076" max="14329" width="8.6640625" style="67"/>
    <col min="14330" max="14330" width="63" style="67" customWidth="1"/>
    <col min="14331" max="14331" width="16.6640625" style="67" bestFit="1" customWidth="1"/>
    <col min="14332" max="14585" width="8.6640625" style="67"/>
    <col min="14586" max="14586" width="63" style="67" customWidth="1"/>
    <col min="14587" max="14587" width="16.6640625" style="67" bestFit="1" customWidth="1"/>
    <col min="14588" max="14841" width="8.6640625" style="67"/>
    <col min="14842" max="14842" width="63" style="67" customWidth="1"/>
    <col min="14843" max="14843" width="16.6640625" style="67" bestFit="1" customWidth="1"/>
    <col min="14844" max="15097" width="8.6640625" style="67"/>
    <col min="15098" max="15098" width="63" style="67" customWidth="1"/>
    <col min="15099" max="15099" width="16.6640625" style="67" bestFit="1" customWidth="1"/>
    <col min="15100" max="15353" width="8.6640625" style="67"/>
    <col min="15354" max="15354" width="63" style="67" customWidth="1"/>
    <col min="15355" max="15355" width="16.6640625" style="67" bestFit="1" customWidth="1"/>
    <col min="15356" max="15609" width="8.6640625" style="67"/>
    <col min="15610" max="15610" width="63" style="67" customWidth="1"/>
    <col min="15611" max="15611" width="16.6640625" style="67" bestFit="1" customWidth="1"/>
    <col min="15612" max="15865" width="8.6640625" style="67"/>
    <col min="15866" max="15866" width="63" style="67" customWidth="1"/>
    <col min="15867" max="15867" width="16.6640625" style="67" bestFit="1" customWidth="1"/>
    <col min="15868" max="16121" width="8.6640625" style="67"/>
    <col min="16122" max="16122" width="63" style="67" customWidth="1"/>
    <col min="16123" max="16123" width="16.6640625" style="67" bestFit="1" customWidth="1"/>
    <col min="16124" max="16384" width="8.6640625" style="67"/>
  </cols>
  <sheetData>
    <row r="1" spans="1:8" s="15" customFormat="1" ht="30" customHeight="1">
      <c r="A1" s="760" t="s">
        <v>1180</v>
      </c>
      <c r="B1" s="760"/>
      <c r="C1" s="760"/>
      <c r="D1" s="760"/>
      <c r="E1" s="760"/>
      <c r="F1" s="760"/>
      <c r="G1" s="760"/>
      <c r="H1" s="760"/>
    </row>
    <row r="2" spans="1:8" ht="30" customHeight="1">
      <c r="A2" s="361" t="s">
        <v>0</v>
      </c>
      <c r="B2" s="554" t="s">
        <v>3567</v>
      </c>
      <c r="C2" s="393" t="s">
        <v>1164</v>
      </c>
      <c r="D2" s="361" t="s">
        <v>1</v>
      </c>
      <c r="E2" s="370"/>
      <c r="F2" s="362" t="s">
        <v>4316</v>
      </c>
      <c r="G2" s="370"/>
      <c r="H2" s="363" t="s">
        <v>4317</v>
      </c>
    </row>
    <row r="3" spans="1:8" ht="29">
      <c r="A3" s="77" t="s">
        <v>4318</v>
      </c>
      <c r="B3" s="555">
        <v>126064200880</v>
      </c>
      <c r="C3" s="3" t="s">
        <v>2751</v>
      </c>
      <c r="D3" s="3" t="s">
        <v>4340</v>
      </c>
      <c r="E3" s="262"/>
      <c r="F3" s="281">
        <v>19675.23378582202</v>
      </c>
      <c r="G3" s="262"/>
      <c r="H3" s="360">
        <v>72306.484162895926</v>
      </c>
    </row>
    <row r="4" spans="1:8" ht="29">
      <c r="A4" s="7" t="s">
        <v>4318</v>
      </c>
      <c r="B4" s="555">
        <v>126064200881</v>
      </c>
      <c r="C4" s="3" t="s">
        <v>2751</v>
      </c>
      <c r="D4" s="3" t="s">
        <v>4341</v>
      </c>
      <c r="E4" s="226"/>
      <c r="F4" s="281">
        <v>19675.23378582202</v>
      </c>
      <c r="G4" s="226"/>
      <c r="H4" s="360">
        <v>72306.484162895926</v>
      </c>
    </row>
    <row r="5" spans="1:8" ht="29">
      <c r="A5" s="7" t="s">
        <v>4318</v>
      </c>
      <c r="B5" s="555">
        <v>126064200882</v>
      </c>
      <c r="C5" s="3" t="s">
        <v>2752</v>
      </c>
      <c r="D5" s="3" t="s">
        <v>4342</v>
      </c>
      <c r="E5" s="226"/>
      <c r="F5" s="281">
        <v>21638.941176470591</v>
      </c>
      <c r="G5" s="226"/>
      <c r="H5" s="360">
        <v>79523.108823529416</v>
      </c>
    </row>
    <row r="6" spans="1:8" ht="29">
      <c r="A6" s="7" t="s">
        <v>4318</v>
      </c>
      <c r="B6" s="555">
        <v>126064200883</v>
      </c>
      <c r="C6" s="3" t="s">
        <v>2753</v>
      </c>
      <c r="D6" s="3" t="s">
        <v>4343</v>
      </c>
      <c r="E6" s="226"/>
      <c r="F6" s="281">
        <v>23254.630467571646</v>
      </c>
      <c r="G6" s="226"/>
      <c r="H6" s="360">
        <v>85460.766968325799</v>
      </c>
    </row>
    <row r="7" spans="1:8" ht="29">
      <c r="A7" s="7" t="s">
        <v>4318</v>
      </c>
      <c r="B7" s="555">
        <v>126064200884</v>
      </c>
      <c r="C7" s="3" t="s">
        <v>2754</v>
      </c>
      <c r="D7" s="3" t="s">
        <v>4344</v>
      </c>
      <c r="E7" s="226"/>
      <c r="F7" s="281">
        <v>24729.891402714933</v>
      </c>
      <c r="G7" s="226"/>
      <c r="H7" s="360">
        <v>90882.350904977371</v>
      </c>
    </row>
    <row r="8" spans="1:8" ht="29">
      <c r="A8" s="7" t="s">
        <v>4318</v>
      </c>
      <c r="B8" s="555" t="s">
        <v>3568</v>
      </c>
      <c r="C8" s="3" t="s">
        <v>2755</v>
      </c>
      <c r="D8" s="3" t="s">
        <v>4345</v>
      </c>
      <c r="E8" s="226"/>
      <c r="F8" s="281">
        <v>29770.048265460027</v>
      </c>
      <c r="G8" s="226"/>
      <c r="H8" s="360">
        <v>109404.92737556559</v>
      </c>
    </row>
    <row r="9" spans="1:8" ht="29">
      <c r="A9" s="7" t="s">
        <v>4318</v>
      </c>
      <c r="B9" s="555" t="s">
        <v>3569</v>
      </c>
      <c r="C9" s="3" t="s">
        <v>2755</v>
      </c>
      <c r="D9" s="3" t="s">
        <v>4346</v>
      </c>
      <c r="E9" s="226"/>
      <c r="F9" s="281">
        <v>30761.441930618403</v>
      </c>
      <c r="G9" s="226"/>
      <c r="H9" s="360">
        <v>113048.29909502262</v>
      </c>
    </row>
    <row r="10" spans="1:8" ht="29">
      <c r="A10" s="7" t="s">
        <v>4318</v>
      </c>
      <c r="B10" s="555" t="s">
        <v>3570</v>
      </c>
      <c r="C10" s="3" t="s">
        <v>2755</v>
      </c>
      <c r="D10" s="3" t="s">
        <v>4347</v>
      </c>
      <c r="E10" s="226"/>
      <c r="F10" s="281">
        <v>30761.441930618403</v>
      </c>
      <c r="G10" s="226"/>
      <c r="H10" s="360">
        <v>113048.29909502262</v>
      </c>
    </row>
    <row r="11" spans="1:8" ht="29">
      <c r="A11" s="7" t="s">
        <v>4318</v>
      </c>
      <c r="B11" s="555" t="s">
        <v>3571</v>
      </c>
      <c r="C11" s="3" t="s">
        <v>2755</v>
      </c>
      <c r="D11" s="3" t="s">
        <v>4348</v>
      </c>
      <c r="E11" s="226"/>
      <c r="F11" s="281">
        <v>30761.441930618403</v>
      </c>
      <c r="G11" s="226"/>
      <c r="H11" s="360">
        <v>113048.29909502262</v>
      </c>
    </row>
    <row r="12" spans="1:8" ht="29">
      <c r="A12" s="7" t="s">
        <v>4318</v>
      </c>
      <c r="B12" s="555" t="s">
        <v>3572</v>
      </c>
      <c r="C12" s="3" t="s">
        <v>2756</v>
      </c>
      <c r="D12" s="3" t="s">
        <v>4349</v>
      </c>
      <c r="E12" s="226"/>
      <c r="F12" s="281">
        <v>33723.411764705881</v>
      </c>
      <c r="G12" s="226"/>
      <c r="H12" s="360">
        <v>123933.53823529411</v>
      </c>
    </row>
    <row r="13" spans="1:8" ht="29">
      <c r="A13" s="7" t="s">
        <v>4318</v>
      </c>
      <c r="B13" s="555" t="s">
        <v>3573</v>
      </c>
      <c r="C13" s="3" t="s">
        <v>2756</v>
      </c>
      <c r="D13" s="3" t="s">
        <v>4350</v>
      </c>
      <c r="E13" s="226"/>
      <c r="F13" s="281">
        <v>35311.625942684768</v>
      </c>
      <c r="G13" s="226"/>
      <c r="H13" s="360">
        <v>129770.22533936652</v>
      </c>
    </row>
    <row r="14" spans="1:8" ht="29">
      <c r="A14" s="7" t="s">
        <v>4318</v>
      </c>
      <c r="B14" s="555">
        <v>126064200885</v>
      </c>
      <c r="C14" s="3" t="s">
        <v>2751</v>
      </c>
      <c r="D14" s="3" t="s">
        <v>4351</v>
      </c>
      <c r="E14" s="226"/>
      <c r="F14" s="281">
        <v>19675.23378582202</v>
      </c>
      <c r="G14" s="226"/>
      <c r="H14" s="360">
        <v>72306.484162895926</v>
      </c>
    </row>
    <row r="15" spans="1:8" ht="29">
      <c r="A15" s="7" t="s">
        <v>4318</v>
      </c>
      <c r="B15" s="555">
        <v>126064200886</v>
      </c>
      <c r="C15" s="3" t="s">
        <v>2752</v>
      </c>
      <c r="D15" s="3" t="s">
        <v>4352</v>
      </c>
      <c r="E15" s="226"/>
      <c r="F15" s="281">
        <v>20346.847662141783</v>
      </c>
      <c r="G15" s="226"/>
      <c r="H15" s="360">
        <v>74774.665158371048</v>
      </c>
    </row>
    <row r="16" spans="1:8" ht="29">
      <c r="A16" s="7" t="s">
        <v>4318</v>
      </c>
      <c r="B16" s="555">
        <v>126064200887</v>
      </c>
      <c r="C16" s="3" t="s">
        <v>2752</v>
      </c>
      <c r="D16" s="3" t="s">
        <v>4353</v>
      </c>
      <c r="E16" s="226"/>
      <c r="F16" s="281">
        <v>21638.941176470591</v>
      </c>
      <c r="G16" s="226"/>
      <c r="H16" s="360">
        <v>79523.108823529416</v>
      </c>
    </row>
    <row r="17" spans="1:8" ht="29">
      <c r="A17" s="7" t="s">
        <v>4318</v>
      </c>
      <c r="B17" s="555">
        <v>126064200888</v>
      </c>
      <c r="C17" s="3" t="s">
        <v>2753</v>
      </c>
      <c r="D17" s="3" t="s">
        <v>4354</v>
      </c>
      <c r="E17" s="226"/>
      <c r="F17" s="281">
        <v>23254.630467571646</v>
      </c>
      <c r="G17" s="226"/>
      <c r="H17" s="360">
        <v>85460.766968325799</v>
      </c>
    </row>
    <row r="18" spans="1:8" ht="29">
      <c r="A18" s="7" t="s">
        <v>4318</v>
      </c>
      <c r="B18" s="555">
        <v>126064200889</v>
      </c>
      <c r="C18" s="3" t="s">
        <v>2754</v>
      </c>
      <c r="D18" s="3" t="s">
        <v>4355</v>
      </c>
      <c r="E18" s="226"/>
      <c r="F18" s="281">
        <v>24729.891402714933</v>
      </c>
      <c r="G18" s="226"/>
      <c r="H18" s="360">
        <v>90882.350904977371</v>
      </c>
    </row>
    <row r="19" spans="1:8" ht="29">
      <c r="A19" s="7" t="s">
        <v>4318</v>
      </c>
      <c r="B19" s="555" t="s">
        <v>3574</v>
      </c>
      <c r="C19" s="3" t="s">
        <v>2755</v>
      </c>
      <c r="D19" s="3" t="s">
        <v>4356</v>
      </c>
      <c r="E19" s="226"/>
      <c r="F19" s="281">
        <v>29770.048265459998</v>
      </c>
      <c r="G19" s="226"/>
      <c r="H19" s="360">
        <v>109404.92737556559</v>
      </c>
    </row>
    <row r="20" spans="1:8" ht="29">
      <c r="A20" s="7" t="s">
        <v>4318</v>
      </c>
      <c r="B20" s="555" t="s">
        <v>3575</v>
      </c>
      <c r="C20" s="3" t="s">
        <v>2755</v>
      </c>
      <c r="D20" s="3" t="s">
        <v>4357</v>
      </c>
      <c r="E20" s="226"/>
      <c r="F20" s="281">
        <v>30761.441930618403</v>
      </c>
      <c r="G20" s="226"/>
      <c r="H20" s="360">
        <v>113048.29909502262</v>
      </c>
    </row>
    <row r="21" spans="1:8" ht="29">
      <c r="A21" s="7" t="s">
        <v>4318</v>
      </c>
      <c r="B21" s="555" t="s">
        <v>3576</v>
      </c>
      <c r="C21" s="3" t="s">
        <v>2755</v>
      </c>
      <c r="D21" s="3" t="s">
        <v>4358</v>
      </c>
      <c r="E21" s="226"/>
      <c r="F21" s="281">
        <v>30761.441930618403</v>
      </c>
      <c r="G21" s="226"/>
      <c r="H21" s="360">
        <v>113048.29909502262</v>
      </c>
    </row>
    <row r="22" spans="1:8" ht="29">
      <c r="A22" s="7" t="s">
        <v>4318</v>
      </c>
      <c r="B22" s="555" t="s">
        <v>3577</v>
      </c>
      <c r="C22" s="3" t="s">
        <v>2756</v>
      </c>
      <c r="D22" s="3" t="s">
        <v>4359</v>
      </c>
      <c r="E22" s="226"/>
      <c r="F22" s="281">
        <v>33723.411764705881</v>
      </c>
      <c r="G22" s="226"/>
      <c r="H22" s="360">
        <v>123933.53823529411</v>
      </c>
    </row>
    <row r="23" spans="1:8" ht="29">
      <c r="A23" s="7" t="s">
        <v>4318</v>
      </c>
      <c r="B23" s="555" t="s">
        <v>3578</v>
      </c>
      <c r="C23" s="3" t="s">
        <v>2756</v>
      </c>
      <c r="D23" s="3" t="s">
        <v>4360</v>
      </c>
      <c r="E23" s="226"/>
      <c r="F23" s="281">
        <v>35311.625942684768</v>
      </c>
      <c r="G23" s="226"/>
      <c r="H23" s="360">
        <v>129770.22533936652</v>
      </c>
    </row>
    <row r="24" spans="1:8" ht="29">
      <c r="A24" s="7" t="s">
        <v>4318</v>
      </c>
      <c r="B24" s="555">
        <v>126064200890</v>
      </c>
      <c r="C24" s="3" t="s">
        <v>2751</v>
      </c>
      <c r="D24" s="3" t="s">
        <v>4361</v>
      </c>
      <c r="E24" s="226"/>
      <c r="F24" s="281">
        <v>19675.23378582202</v>
      </c>
      <c r="G24" s="226"/>
      <c r="H24" s="360">
        <v>72306.484162895926</v>
      </c>
    </row>
    <row r="25" spans="1:8" ht="29">
      <c r="A25" s="7" t="s">
        <v>4318</v>
      </c>
      <c r="B25" s="555">
        <v>126064200891</v>
      </c>
      <c r="C25" s="3" t="s">
        <v>2752</v>
      </c>
      <c r="D25" s="3" t="s">
        <v>4362</v>
      </c>
      <c r="E25" s="226"/>
      <c r="F25" s="281">
        <v>20346.847662141783</v>
      </c>
      <c r="G25" s="226"/>
      <c r="H25" s="360">
        <v>74774.665158371048</v>
      </c>
    </row>
    <row r="26" spans="1:8" ht="29">
      <c r="A26" s="7" t="s">
        <v>4318</v>
      </c>
      <c r="B26" s="555">
        <v>126064200892</v>
      </c>
      <c r="C26" s="3" t="s">
        <v>2752</v>
      </c>
      <c r="D26" s="3" t="s">
        <v>4363</v>
      </c>
      <c r="E26" s="226"/>
      <c r="F26" s="281">
        <v>21638.941176470591</v>
      </c>
      <c r="G26" s="226"/>
      <c r="H26" s="360">
        <v>79523.108823529416</v>
      </c>
    </row>
    <row r="27" spans="1:8" ht="29">
      <c r="A27" s="7" t="s">
        <v>4318</v>
      </c>
      <c r="B27" s="555">
        <v>126064200893</v>
      </c>
      <c r="C27" s="3" t="s">
        <v>2753</v>
      </c>
      <c r="D27" s="3" t="s">
        <v>4364</v>
      </c>
      <c r="E27" s="226"/>
      <c r="F27" s="281">
        <v>23254.630467571646</v>
      </c>
      <c r="G27" s="226"/>
      <c r="H27" s="360">
        <v>85460.766968325799</v>
      </c>
    </row>
    <row r="28" spans="1:8" ht="29">
      <c r="A28" s="7" t="s">
        <v>4318</v>
      </c>
      <c r="B28" s="555">
        <v>126064200894</v>
      </c>
      <c r="C28" s="3" t="s">
        <v>2754</v>
      </c>
      <c r="D28" s="3" t="s">
        <v>4365</v>
      </c>
      <c r="E28" s="226"/>
      <c r="F28" s="281">
        <v>24729.891402714933</v>
      </c>
      <c r="G28" s="226"/>
      <c r="H28" s="360">
        <v>90882.350904977371</v>
      </c>
    </row>
    <row r="29" spans="1:8" ht="29">
      <c r="A29" s="7" t="s">
        <v>4318</v>
      </c>
      <c r="B29" s="555" t="s">
        <v>3579</v>
      </c>
      <c r="C29" s="3" t="s">
        <v>2755</v>
      </c>
      <c r="D29" s="3" t="s">
        <v>4366</v>
      </c>
      <c r="E29" s="226"/>
      <c r="F29" s="281">
        <v>29770.048265460027</v>
      </c>
      <c r="G29" s="226"/>
      <c r="H29" s="360">
        <v>109404.92737556559</v>
      </c>
    </row>
    <row r="30" spans="1:8" ht="29">
      <c r="A30" s="7" t="s">
        <v>4318</v>
      </c>
      <c r="B30" s="555" t="s">
        <v>3580</v>
      </c>
      <c r="C30" s="3" t="s">
        <v>2755</v>
      </c>
      <c r="D30" s="3" t="s">
        <v>4367</v>
      </c>
      <c r="E30" s="226"/>
      <c r="F30" s="281">
        <v>30761.441930618403</v>
      </c>
      <c r="G30" s="226"/>
      <c r="H30" s="360">
        <v>113048.29909502262</v>
      </c>
    </row>
    <row r="31" spans="1:8" ht="29">
      <c r="A31" s="7" t="s">
        <v>4318</v>
      </c>
      <c r="B31" s="555" t="s">
        <v>3581</v>
      </c>
      <c r="C31" s="3" t="s">
        <v>2755</v>
      </c>
      <c r="D31" s="3" t="s">
        <v>4368</v>
      </c>
      <c r="E31" s="226"/>
      <c r="F31" s="281">
        <v>30761.441930618403</v>
      </c>
      <c r="G31" s="226"/>
      <c r="H31" s="360">
        <v>113048.29909502262</v>
      </c>
    </row>
    <row r="32" spans="1:8" ht="29">
      <c r="A32" s="7" t="s">
        <v>4318</v>
      </c>
      <c r="B32" s="555" t="s">
        <v>3582</v>
      </c>
      <c r="C32" s="3" t="s">
        <v>2756</v>
      </c>
      <c r="D32" s="3" t="s">
        <v>4369</v>
      </c>
      <c r="E32" s="226"/>
      <c r="F32" s="281">
        <v>33723.411764705881</v>
      </c>
      <c r="G32" s="226"/>
      <c r="H32" s="360">
        <v>123933.53823529411</v>
      </c>
    </row>
    <row r="33" spans="1:8" ht="29">
      <c r="A33" s="7" t="s">
        <v>4318</v>
      </c>
      <c r="B33" s="555" t="s">
        <v>3583</v>
      </c>
      <c r="C33" s="3" t="s">
        <v>2756</v>
      </c>
      <c r="D33" s="3" t="s">
        <v>4370</v>
      </c>
      <c r="E33" s="226"/>
      <c r="F33" s="281">
        <v>35311.625942684768</v>
      </c>
      <c r="G33" s="226"/>
      <c r="H33" s="360">
        <v>129770.22533936652</v>
      </c>
    </row>
    <row r="34" spans="1:8" ht="29">
      <c r="A34" s="7" t="s">
        <v>4318</v>
      </c>
      <c r="B34" s="555" t="s">
        <v>3584</v>
      </c>
      <c r="C34" s="3" t="s">
        <v>2756</v>
      </c>
      <c r="D34" s="3" t="s">
        <v>4371</v>
      </c>
      <c r="E34" s="226"/>
      <c r="F34" s="281">
        <v>35311.625942684768</v>
      </c>
      <c r="G34" s="226"/>
      <c r="H34" s="360">
        <v>129770.22533936652</v>
      </c>
    </row>
    <row r="35" spans="1:8" ht="29">
      <c r="A35" s="7" t="s">
        <v>4318</v>
      </c>
      <c r="B35" s="555">
        <v>126064200895</v>
      </c>
      <c r="C35" s="3" t="s">
        <v>2751</v>
      </c>
      <c r="D35" s="3" t="s">
        <v>4372</v>
      </c>
      <c r="E35" s="226"/>
      <c r="F35" s="281">
        <v>19675.23378582202</v>
      </c>
      <c r="G35" s="226"/>
      <c r="H35" s="360">
        <v>72306.484162895926</v>
      </c>
    </row>
    <row r="36" spans="1:8" ht="29">
      <c r="A36" s="7" t="s">
        <v>4318</v>
      </c>
      <c r="B36" s="555">
        <v>126064200896</v>
      </c>
      <c r="C36" s="3" t="s">
        <v>2752</v>
      </c>
      <c r="D36" s="3" t="s">
        <v>4373</v>
      </c>
      <c r="E36" s="226"/>
      <c r="F36" s="281">
        <v>21638.941176470591</v>
      </c>
      <c r="G36" s="226"/>
      <c r="H36" s="360">
        <v>79523.108823529416</v>
      </c>
    </row>
    <row r="37" spans="1:8" ht="29">
      <c r="A37" s="7" t="s">
        <v>4318</v>
      </c>
      <c r="B37" s="555">
        <v>126064200897</v>
      </c>
      <c r="C37" s="3" t="s">
        <v>2753</v>
      </c>
      <c r="D37" s="3" t="s">
        <v>4374</v>
      </c>
      <c r="E37" s="226"/>
      <c r="F37" s="281">
        <v>23254.630467571646</v>
      </c>
      <c r="G37" s="226"/>
      <c r="H37" s="360">
        <v>85460.766968325799</v>
      </c>
    </row>
    <row r="38" spans="1:8" ht="29">
      <c r="A38" s="7" t="s">
        <v>4318</v>
      </c>
      <c r="B38" s="555">
        <v>126064200898</v>
      </c>
      <c r="C38" s="3" t="s">
        <v>2754</v>
      </c>
      <c r="D38" s="3" t="s">
        <v>4375</v>
      </c>
      <c r="E38" s="226"/>
      <c r="F38" s="281">
        <v>23557.619909502264</v>
      </c>
      <c r="G38" s="226"/>
      <c r="H38" s="360">
        <v>86574.253167420815</v>
      </c>
    </row>
    <row r="39" spans="1:8" ht="29">
      <c r="A39" s="7" t="s">
        <v>4318</v>
      </c>
      <c r="B39" s="555">
        <v>126064200899</v>
      </c>
      <c r="C39" s="3" t="s">
        <v>2754</v>
      </c>
      <c r="D39" s="3" t="s">
        <v>4376</v>
      </c>
      <c r="E39" s="226"/>
      <c r="F39" s="281">
        <v>24729.891402714933</v>
      </c>
      <c r="G39" s="226"/>
      <c r="H39" s="360">
        <v>90882.350904977371</v>
      </c>
    </row>
    <row r="40" spans="1:8" ht="29">
      <c r="A40" s="7" t="s">
        <v>4318</v>
      </c>
      <c r="B40" s="555" t="s">
        <v>3585</v>
      </c>
      <c r="C40" s="3" t="s">
        <v>2755</v>
      </c>
      <c r="D40" s="3" t="s">
        <v>4377</v>
      </c>
      <c r="E40" s="226"/>
      <c r="F40" s="281">
        <v>29770.048265460027</v>
      </c>
      <c r="G40" s="226"/>
      <c r="H40" s="360">
        <v>109404.92737556559</v>
      </c>
    </row>
    <row r="41" spans="1:8" ht="29">
      <c r="A41" s="7" t="s">
        <v>4318</v>
      </c>
      <c r="B41" s="555" t="s">
        <v>3586</v>
      </c>
      <c r="C41" s="3" t="s">
        <v>2755</v>
      </c>
      <c r="D41" s="3" t="s">
        <v>4378</v>
      </c>
      <c r="E41" s="226"/>
      <c r="F41" s="281">
        <v>30761.441930618403</v>
      </c>
      <c r="G41" s="226"/>
      <c r="H41" s="360">
        <v>113048.29909502262</v>
      </c>
    </row>
    <row r="42" spans="1:8" ht="29">
      <c r="A42" s="7" t="s">
        <v>4318</v>
      </c>
      <c r="B42" s="555" t="s">
        <v>3587</v>
      </c>
      <c r="C42" s="3" t="s">
        <v>2755</v>
      </c>
      <c r="D42" s="3" t="s">
        <v>4379</v>
      </c>
      <c r="E42" s="226"/>
      <c r="F42" s="281">
        <v>30761.441930618403</v>
      </c>
      <c r="G42" s="226"/>
      <c r="H42" s="360">
        <v>113048.29909502262</v>
      </c>
    </row>
    <row r="43" spans="1:8" ht="29">
      <c r="A43" s="7" t="s">
        <v>4318</v>
      </c>
      <c r="B43" s="555" t="s">
        <v>3588</v>
      </c>
      <c r="C43" s="3" t="s">
        <v>2756</v>
      </c>
      <c r="D43" s="3" t="s">
        <v>4380</v>
      </c>
      <c r="E43" s="226"/>
      <c r="F43" s="281">
        <v>33723.411764705881</v>
      </c>
      <c r="G43" s="226"/>
      <c r="H43" s="360">
        <v>123933.53823529411</v>
      </c>
    </row>
    <row r="44" spans="1:8" ht="29">
      <c r="A44" s="7" t="s">
        <v>4318</v>
      </c>
      <c r="B44" s="555" t="s">
        <v>3589</v>
      </c>
      <c r="C44" s="3" t="s">
        <v>2756</v>
      </c>
      <c r="D44" s="3" t="s">
        <v>4381</v>
      </c>
      <c r="E44" s="226"/>
      <c r="F44" s="281">
        <v>33723.411764705881</v>
      </c>
      <c r="G44" s="226"/>
      <c r="H44" s="360">
        <v>123933.53823529411</v>
      </c>
    </row>
    <row r="45" spans="1:8" ht="29">
      <c r="A45" s="7" t="s">
        <v>4318</v>
      </c>
      <c r="B45" s="555" t="s">
        <v>3590</v>
      </c>
      <c r="C45" s="3" t="s">
        <v>2756</v>
      </c>
      <c r="D45" s="3" t="s">
        <v>4382</v>
      </c>
      <c r="E45" s="226"/>
      <c r="F45" s="281">
        <v>35311.625942684768</v>
      </c>
      <c r="G45" s="226"/>
      <c r="H45" s="360">
        <v>129770.22533936652</v>
      </c>
    </row>
    <row r="46" spans="1:8" ht="29">
      <c r="A46" s="7" t="s">
        <v>4318</v>
      </c>
      <c r="B46" s="555" t="s">
        <v>3591</v>
      </c>
      <c r="C46" s="3" t="s">
        <v>2756</v>
      </c>
      <c r="D46" s="3" t="s">
        <v>4383</v>
      </c>
      <c r="E46" s="226"/>
      <c r="F46" s="281">
        <v>35311.625942684768</v>
      </c>
      <c r="G46" s="226"/>
      <c r="H46" s="360">
        <v>129770.22533936652</v>
      </c>
    </row>
    <row r="47" spans="1:8" ht="29">
      <c r="A47" s="7" t="s">
        <v>4318</v>
      </c>
      <c r="B47" s="555">
        <v>126064200900</v>
      </c>
      <c r="C47" s="3" t="s">
        <v>2751</v>
      </c>
      <c r="D47" s="3" t="s">
        <v>4384</v>
      </c>
      <c r="E47" s="226"/>
      <c r="F47" s="281">
        <v>19675.23378582202</v>
      </c>
      <c r="G47" s="226"/>
      <c r="H47" s="360">
        <v>72306.484162895926</v>
      </c>
    </row>
    <row r="48" spans="1:8" ht="29">
      <c r="A48" s="7" t="s">
        <v>4318</v>
      </c>
      <c r="B48" s="555">
        <v>126064200901</v>
      </c>
      <c r="C48" s="3" t="s">
        <v>2752</v>
      </c>
      <c r="D48" s="3" t="s">
        <v>4385</v>
      </c>
      <c r="E48" s="226"/>
      <c r="F48" s="281">
        <v>21638.941176470591</v>
      </c>
      <c r="G48" s="226"/>
      <c r="H48" s="360">
        <v>79523.108823529416</v>
      </c>
    </row>
    <row r="49" spans="1:8" ht="29">
      <c r="A49" s="7" t="s">
        <v>4318</v>
      </c>
      <c r="B49" s="555">
        <v>126064200902</v>
      </c>
      <c r="C49" s="3" t="s">
        <v>2753</v>
      </c>
      <c r="D49" s="3" t="s">
        <v>4386</v>
      </c>
      <c r="E49" s="226"/>
      <c r="F49" s="281">
        <v>23254.630467571646</v>
      </c>
      <c r="G49" s="226"/>
      <c r="H49" s="360">
        <v>85460.766968325799</v>
      </c>
    </row>
    <row r="50" spans="1:8" ht="29">
      <c r="A50" s="7" t="s">
        <v>4318</v>
      </c>
      <c r="B50" s="555">
        <v>126064200903</v>
      </c>
      <c r="C50" s="3" t="s">
        <v>2754</v>
      </c>
      <c r="D50" s="3" t="s">
        <v>4387</v>
      </c>
      <c r="E50" s="226"/>
      <c r="F50" s="281">
        <v>23557.619909502264</v>
      </c>
      <c r="G50" s="226"/>
      <c r="H50" s="360">
        <v>86574.253167420815</v>
      </c>
    </row>
    <row r="51" spans="1:8" ht="29">
      <c r="A51" s="7" t="s">
        <v>4318</v>
      </c>
      <c r="B51" s="555">
        <v>126064200904</v>
      </c>
      <c r="C51" s="3" t="s">
        <v>2754</v>
      </c>
      <c r="D51" s="3" t="s">
        <v>4388</v>
      </c>
      <c r="E51" s="226"/>
      <c r="F51" s="281">
        <v>24729.891402714933</v>
      </c>
      <c r="G51" s="226"/>
      <c r="H51" s="360">
        <v>90882.350904977371</v>
      </c>
    </row>
    <row r="52" spans="1:8" ht="29">
      <c r="A52" s="7" t="s">
        <v>4318</v>
      </c>
      <c r="B52" s="555" t="s">
        <v>3592</v>
      </c>
      <c r="C52" s="3" t="s">
        <v>2755</v>
      </c>
      <c r="D52" s="3" t="s">
        <v>4389</v>
      </c>
      <c r="E52" s="226"/>
      <c r="F52" s="281">
        <v>29770.048265460027</v>
      </c>
      <c r="G52" s="226"/>
      <c r="H52" s="360">
        <v>109404.92737556559</v>
      </c>
    </row>
    <row r="53" spans="1:8" ht="29">
      <c r="A53" s="7" t="s">
        <v>4318</v>
      </c>
      <c r="B53" s="555" t="s">
        <v>3593</v>
      </c>
      <c r="C53" s="3" t="s">
        <v>2755</v>
      </c>
      <c r="D53" s="3" t="s">
        <v>4390</v>
      </c>
      <c r="E53" s="226"/>
      <c r="F53" s="281">
        <v>30761.441930618403</v>
      </c>
      <c r="G53" s="226"/>
      <c r="H53" s="360">
        <v>113048.29909502262</v>
      </c>
    </row>
    <row r="54" spans="1:8" ht="29">
      <c r="A54" s="7" t="s">
        <v>4318</v>
      </c>
      <c r="B54" s="555" t="s">
        <v>3594</v>
      </c>
      <c r="C54" s="3" t="s">
        <v>2756</v>
      </c>
      <c r="D54" s="3" t="s">
        <v>4391</v>
      </c>
      <c r="E54" s="226"/>
      <c r="F54" s="281">
        <v>33723.411764705881</v>
      </c>
      <c r="G54" s="226"/>
      <c r="H54" s="360">
        <v>123933.53823529411</v>
      </c>
    </row>
    <row r="55" spans="1:8" ht="29">
      <c r="A55" s="7" t="s">
        <v>4318</v>
      </c>
      <c r="B55" s="555" t="s">
        <v>3595</v>
      </c>
      <c r="C55" s="3" t="s">
        <v>2756</v>
      </c>
      <c r="D55" s="3" t="s">
        <v>4392</v>
      </c>
      <c r="E55" s="226"/>
      <c r="F55" s="281">
        <v>35311.625942684768</v>
      </c>
      <c r="G55" s="226"/>
      <c r="H55" s="360">
        <v>129770.22533936652</v>
      </c>
    </row>
    <row r="56" spans="1:8" ht="29">
      <c r="A56" s="7" t="s">
        <v>4318</v>
      </c>
      <c r="B56" s="555" t="s">
        <v>3596</v>
      </c>
      <c r="C56" s="3" t="s">
        <v>2757</v>
      </c>
      <c r="D56" s="3" t="s">
        <v>4393</v>
      </c>
      <c r="E56" s="226"/>
      <c r="F56" s="281">
        <v>40576.162895927599</v>
      </c>
      <c r="G56" s="226"/>
      <c r="H56" s="360">
        <v>149117.39864253392</v>
      </c>
    </row>
    <row r="57" spans="1:8" ht="29">
      <c r="A57" s="7" t="s">
        <v>4318</v>
      </c>
      <c r="B57" s="555">
        <v>126064200905</v>
      </c>
      <c r="C57" s="3" t="s">
        <v>2751</v>
      </c>
      <c r="D57" s="3" t="s">
        <v>4394</v>
      </c>
      <c r="E57" s="226"/>
      <c r="F57" s="281">
        <v>19675.23378582202</v>
      </c>
      <c r="G57" s="226"/>
      <c r="H57" s="360">
        <v>72306.484162895926</v>
      </c>
    </row>
    <row r="58" spans="1:8" ht="29">
      <c r="A58" s="7" t="s">
        <v>4318</v>
      </c>
      <c r="B58" s="555">
        <v>126064200906</v>
      </c>
      <c r="C58" s="3" t="s">
        <v>2752</v>
      </c>
      <c r="D58" s="3" t="s">
        <v>4395</v>
      </c>
      <c r="E58" s="226"/>
      <c r="F58" s="281">
        <v>21638.941176470591</v>
      </c>
      <c r="G58" s="226"/>
      <c r="H58" s="360">
        <v>79523.108823529416</v>
      </c>
    </row>
    <row r="59" spans="1:8" ht="29">
      <c r="A59" s="7" t="s">
        <v>4318</v>
      </c>
      <c r="B59" s="555">
        <v>126064200907</v>
      </c>
      <c r="C59" s="3" t="s">
        <v>2753</v>
      </c>
      <c r="D59" s="3" t="s">
        <v>4396</v>
      </c>
      <c r="E59" s="226"/>
      <c r="F59" s="281">
        <v>23254.630467571646</v>
      </c>
      <c r="G59" s="226"/>
      <c r="H59" s="360">
        <v>85460.766968325799</v>
      </c>
    </row>
    <row r="60" spans="1:8" ht="29">
      <c r="A60" s="7" t="s">
        <v>4318</v>
      </c>
      <c r="B60" s="555">
        <v>126064200908</v>
      </c>
      <c r="C60" s="3" t="s">
        <v>2754</v>
      </c>
      <c r="D60" s="3" t="s">
        <v>4397</v>
      </c>
      <c r="E60" s="226"/>
      <c r="F60" s="281">
        <v>23557.619909502264</v>
      </c>
      <c r="G60" s="226"/>
      <c r="H60" s="360">
        <v>86574.253167420815</v>
      </c>
    </row>
    <row r="61" spans="1:8" ht="29">
      <c r="A61" s="7" t="s">
        <v>4318</v>
      </c>
      <c r="B61" s="555">
        <v>126064200909</v>
      </c>
      <c r="C61" s="3" t="s">
        <v>2754</v>
      </c>
      <c r="D61" s="3" t="s">
        <v>4398</v>
      </c>
      <c r="E61" s="226"/>
      <c r="F61" s="281">
        <v>24729.891402714933</v>
      </c>
      <c r="G61" s="226"/>
      <c r="H61" s="360">
        <v>90882.350904977371</v>
      </c>
    </row>
    <row r="62" spans="1:8" ht="29">
      <c r="A62" s="7" t="s">
        <v>4318</v>
      </c>
      <c r="B62" s="555" t="s">
        <v>3597</v>
      </c>
      <c r="C62" s="3" t="s">
        <v>2755</v>
      </c>
      <c r="D62" s="3" t="s">
        <v>4399</v>
      </c>
      <c r="E62" s="226"/>
      <c r="F62" s="281">
        <v>29770.048265460027</v>
      </c>
      <c r="G62" s="226"/>
      <c r="H62" s="360">
        <v>109404.92737556559</v>
      </c>
    </row>
    <row r="63" spans="1:8" ht="29">
      <c r="A63" s="7" t="s">
        <v>4318</v>
      </c>
      <c r="B63" s="555" t="s">
        <v>3598</v>
      </c>
      <c r="C63" s="3" t="s">
        <v>2755</v>
      </c>
      <c r="D63" s="3" t="s">
        <v>4400</v>
      </c>
      <c r="E63" s="226"/>
      <c r="F63" s="281">
        <v>30761.441930618403</v>
      </c>
      <c r="G63" s="226"/>
      <c r="H63" s="360">
        <v>113048.29909502262</v>
      </c>
    </row>
    <row r="64" spans="1:8" ht="29">
      <c r="A64" s="7" t="s">
        <v>4318</v>
      </c>
      <c r="B64" s="555" t="s">
        <v>3599</v>
      </c>
      <c r="C64" s="3" t="s">
        <v>2755</v>
      </c>
      <c r="D64" s="3" t="s">
        <v>4401</v>
      </c>
      <c r="E64" s="226"/>
      <c r="F64" s="281">
        <v>30761.441930618403</v>
      </c>
      <c r="G64" s="226"/>
      <c r="H64" s="360">
        <v>113048.29909502262</v>
      </c>
    </row>
    <row r="65" spans="1:8" ht="29">
      <c r="A65" s="7" t="s">
        <v>4318</v>
      </c>
      <c r="B65" s="555" t="s">
        <v>3600</v>
      </c>
      <c r="C65" s="3" t="s">
        <v>2756</v>
      </c>
      <c r="D65" s="3" t="s">
        <v>4402</v>
      </c>
      <c r="E65" s="226"/>
      <c r="F65" s="281">
        <v>33723.411764705881</v>
      </c>
      <c r="G65" s="226"/>
      <c r="H65" s="360">
        <v>123933.53823529411</v>
      </c>
    </row>
    <row r="66" spans="1:8" ht="29">
      <c r="A66" s="7" t="s">
        <v>4318</v>
      </c>
      <c r="B66" s="555" t="s">
        <v>3601</v>
      </c>
      <c r="C66" s="3" t="s">
        <v>2756</v>
      </c>
      <c r="D66" s="3" t="s">
        <v>4403</v>
      </c>
      <c r="E66" s="226"/>
      <c r="F66" s="281">
        <v>33723.411764705881</v>
      </c>
      <c r="G66" s="226"/>
      <c r="H66" s="360">
        <v>123933.53823529411</v>
      </c>
    </row>
    <row r="67" spans="1:8" ht="29">
      <c r="A67" s="7" t="s">
        <v>4318</v>
      </c>
      <c r="B67" s="555" t="s">
        <v>3602</v>
      </c>
      <c r="C67" s="3" t="s">
        <v>2756</v>
      </c>
      <c r="D67" s="3" t="s">
        <v>4404</v>
      </c>
      <c r="E67" s="226"/>
      <c r="F67" s="281">
        <v>35311.625942684768</v>
      </c>
      <c r="G67" s="226"/>
      <c r="H67" s="360">
        <v>129770.22533936652</v>
      </c>
    </row>
    <row r="68" spans="1:8" ht="29">
      <c r="A68" s="7" t="s">
        <v>4318</v>
      </c>
      <c r="B68" s="555" t="s">
        <v>3603</v>
      </c>
      <c r="C68" s="3" t="s">
        <v>2757</v>
      </c>
      <c r="D68" s="3" t="s">
        <v>4405</v>
      </c>
      <c r="E68" s="226"/>
      <c r="F68" s="281">
        <v>40576.162895927599</v>
      </c>
      <c r="G68" s="226"/>
      <c r="H68" s="360">
        <v>149117.39864253392</v>
      </c>
    </row>
    <row r="69" spans="1:8" ht="29">
      <c r="A69" s="7" t="s">
        <v>4318</v>
      </c>
      <c r="B69" s="555">
        <v>126064200910</v>
      </c>
      <c r="C69" s="3" t="s">
        <v>2752</v>
      </c>
      <c r="D69" s="3" t="s">
        <v>4406</v>
      </c>
      <c r="E69" s="226"/>
      <c r="F69" s="281">
        <v>20346.847662141783</v>
      </c>
      <c r="G69" s="226"/>
      <c r="H69" s="360">
        <v>74774.665158371048</v>
      </c>
    </row>
    <row r="70" spans="1:8" ht="29">
      <c r="A70" s="7" t="s">
        <v>4318</v>
      </c>
      <c r="B70" s="555">
        <v>126064200911</v>
      </c>
      <c r="C70" s="3" t="s">
        <v>2753</v>
      </c>
      <c r="D70" s="3" t="s">
        <v>4407</v>
      </c>
      <c r="E70" s="226"/>
      <c r="F70" s="281">
        <v>23254.630467571646</v>
      </c>
      <c r="G70" s="226"/>
      <c r="H70" s="360">
        <v>85460.766968325799</v>
      </c>
    </row>
    <row r="71" spans="1:8" ht="29">
      <c r="A71" s="7" t="s">
        <v>4318</v>
      </c>
      <c r="B71" s="555">
        <v>126064200912</v>
      </c>
      <c r="C71" s="3" t="s">
        <v>2753</v>
      </c>
      <c r="D71" s="3" t="s">
        <v>4408</v>
      </c>
      <c r="E71" s="226"/>
      <c r="F71" s="281">
        <v>23254.630467571646</v>
      </c>
      <c r="G71" s="226"/>
      <c r="H71" s="360">
        <v>85460.766968325799</v>
      </c>
    </row>
    <row r="72" spans="1:8" ht="29">
      <c r="A72" s="7" t="s">
        <v>4318</v>
      </c>
      <c r="B72" s="555">
        <v>126064200913</v>
      </c>
      <c r="C72" s="3" t="s">
        <v>2754</v>
      </c>
      <c r="D72" s="3" t="s">
        <v>4409</v>
      </c>
      <c r="E72" s="226"/>
      <c r="F72" s="281">
        <v>23557.619909502264</v>
      </c>
      <c r="G72" s="226"/>
      <c r="H72" s="360">
        <v>86574.253167420815</v>
      </c>
    </row>
    <row r="73" spans="1:8" ht="29">
      <c r="A73" s="7" t="s">
        <v>4318</v>
      </c>
      <c r="B73" s="555" t="s">
        <v>3604</v>
      </c>
      <c r="C73" s="3" t="s">
        <v>2755</v>
      </c>
      <c r="D73" s="3" t="s">
        <v>4410</v>
      </c>
      <c r="E73" s="226"/>
      <c r="F73" s="281">
        <v>29770.048265460027</v>
      </c>
      <c r="G73" s="226"/>
      <c r="H73" s="360">
        <v>109404.92737556559</v>
      </c>
    </row>
    <row r="74" spans="1:8" ht="29">
      <c r="A74" s="7" t="s">
        <v>4318</v>
      </c>
      <c r="B74" s="555" t="s">
        <v>3605</v>
      </c>
      <c r="C74" s="3" t="s">
        <v>2755</v>
      </c>
      <c r="D74" s="3" t="s">
        <v>4411</v>
      </c>
      <c r="E74" s="226"/>
      <c r="F74" s="281">
        <v>29770.048265460027</v>
      </c>
      <c r="G74" s="226"/>
      <c r="H74" s="360">
        <v>109404.92737556559</v>
      </c>
    </row>
    <row r="75" spans="1:8" ht="29">
      <c r="A75" s="7" t="s">
        <v>4318</v>
      </c>
      <c r="B75" s="555">
        <v>126064200914</v>
      </c>
      <c r="C75" s="3" t="s">
        <v>2755</v>
      </c>
      <c r="D75" s="3" t="s">
        <v>4412</v>
      </c>
      <c r="E75" s="226"/>
      <c r="F75" s="281">
        <v>29770.048265460027</v>
      </c>
      <c r="G75" s="226"/>
      <c r="H75" s="360">
        <v>109404.92737556559</v>
      </c>
    </row>
    <row r="76" spans="1:8" ht="29">
      <c r="A76" s="7" t="s">
        <v>4318</v>
      </c>
      <c r="B76" s="555" t="s">
        <v>3606</v>
      </c>
      <c r="C76" s="3" t="s">
        <v>2755</v>
      </c>
      <c r="D76" s="3" t="s">
        <v>4413</v>
      </c>
      <c r="E76" s="226"/>
      <c r="F76" s="281">
        <v>30761.441930618403</v>
      </c>
      <c r="G76" s="226"/>
      <c r="H76" s="360">
        <v>113048.29909502262</v>
      </c>
    </row>
    <row r="77" spans="1:8" ht="29">
      <c r="A77" s="7" t="s">
        <v>4318</v>
      </c>
      <c r="B77" s="555" t="s">
        <v>3607</v>
      </c>
      <c r="C77" s="3" t="s">
        <v>2755</v>
      </c>
      <c r="D77" s="3" t="s">
        <v>4414</v>
      </c>
      <c r="E77" s="226"/>
      <c r="F77" s="281">
        <v>30761.441930618403</v>
      </c>
      <c r="G77" s="226"/>
      <c r="H77" s="360">
        <v>113048.29909502262</v>
      </c>
    </row>
    <row r="78" spans="1:8" ht="29">
      <c r="A78" s="7" t="s">
        <v>4318</v>
      </c>
      <c r="B78" s="555" t="s">
        <v>3608</v>
      </c>
      <c r="C78" s="3" t="s">
        <v>2755</v>
      </c>
      <c r="D78" s="3" t="s">
        <v>4415</v>
      </c>
      <c r="E78" s="226"/>
      <c r="F78" s="281">
        <v>30761.441930618403</v>
      </c>
      <c r="G78" s="226"/>
      <c r="H78" s="360">
        <v>113048.29909502262</v>
      </c>
    </row>
    <row r="79" spans="1:8" ht="29">
      <c r="A79" s="7" t="s">
        <v>4318</v>
      </c>
      <c r="B79" s="555" t="s">
        <v>3609</v>
      </c>
      <c r="C79" s="3" t="s">
        <v>2755</v>
      </c>
      <c r="D79" s="3" t="s">
        <v>4416</v>
      </c>
      <c r="E79" s="226"/>
      <c r="F79" s="281">
        <v>32721.333333333332</v>
      </c>
      <c r="G79" s="226"/>
      <c r="H79" s="360">
        <v>120250.9</v>
      </c>
    </row>
    <row r="80" spans="1:8" ht="29">
      <c r="A80" s="7" t="s">
        <v>4318</v>
      </c>
      <c r="B80" s="555" t="s">
        <v>3610</v>
      </c>
      <c r="C80" s="3" t="s">
        <v>2755</v>
      </c>
      <c r="D80" s="3" t="s">
        <v>4417</v>
      </c>
      <c r="E80" s="226"/>
      <c r="F80" s="281">
        <v>32721.333333333332</v>
      </c>
      <c r="G80" s="226"/>
      <c r="H80" s="360">
        <v>120250.9</v>
      </c>
    </row>
    <row r="81" spans="1:8" ht="29">
      <c r="A81" s="7" t="s">
        <v>4318</v>
      </c>
      <c r="B81" s="555" t="s">
        <v>3611</v>
      </c>
      <c r="C81" s="3" t="s">
        <v>2757</v>
      </c>
      <c r="D81" s="3" t="s">
        <v>4418</v>
      </c>
      <c r="E81" s="226"/>
      <c r="F81" s="281">
        <v>40576.162895927599</v>
      </c>
      <c r="G81" s="226"/>
      <c r="H81" s="360">
        <v>149117.39864253392</v>
      </c>
    </row>
  </sheetData>
  <sheetProtection algorithmName="SHA-512" hashValue="kQAj1fBB6Qyh+q0p00BePmhi9jep2CRceKxbA8SxGb7KgfkjwmCllK6JgFEcW2cvgdq+OrUVIGLaM2Y1C1LXeA==" saltValue="RuyUks4765CtWqNK/1QbnQ==" spinCount="100000" sheet="1" objects="1" scenarios="1"/>
  <autoFilter ref="A2:H65" xr:uid="{00000000-0009-0000-0000-000000000000}"/>
  <mergeCells count="1">
    <mergeCell ref="A1:H1"/>
  </mergeCells>
  <printOptions horizontalCentered="1"/>
  <pageMargins left="0.23622047244094491" right="0.23622047244094491" top="1.0629921259842521" bottom="0.74803149606299213" header="0.31496062992125984" footer="0.31496062992125984"/>
  <pageSetup paperSize="9" scale="49"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0">
    <tabColor theme="2" tint="-0.499984740745262"/>
    <pageSetUpPr fitToPage="1"/>
  </sheetPr>
  <dimension ref="A1:I91"/>
  <sheetViews>
    <sheetView topLeftCell="A82" zoomScale="70" zoomScaleNormal="70" zoomScaleSheetLayoutView="75" workbookViewId="0">
      <selection activeCell="F39" sqref="F39"/>
    </sheetView>
  </sheetViews>
  <sheetFormatPr defaultColWidth="8.6640625" defaultRowHeight="14.5"/>
  <cols>
    <col min="1" max="1" width="13.6640625" style="73" customWidth="1"/>
    <col min="2" max="2" width="23.6640625" style="73" customWidth="1"/>
    <col min="3" max="4" width="23" style="67" customWidth="1"/>
    <col min="5" max="5" width="130.6640625" style="67" customWidth="1"/>
    <col min="6" max="6" width="2" style="6" customWidth="1"/>
    <col min="7" max="7" width="27.6640625" style="115" customWidth="1"/>
    <col min="8" max="8" width="2" style="6" customWidth="1"/>
    <col min="9" max="9" width="27.6640625" style="270" customWidth="1"/>
    <col min="10" max="250" width="8.6640625" style="67"/>
    <col min="251" max="251" width="63" style="67" customWidth="1"/>
    <col min="252" max="252" width="16.6640625" style="67" bestFit="1" customWidth="1"/>
    <col min="253" max="506" width="8.6640625" style="67"/>
    <col min="507" max="507" width="63" style="67" customWidth="1"/>
    <col min="508" max="508" width="16.6640625" style="67" bestFit="1" customWidth="1"/>
    <col min="509" max="762" width="8.6640625" style="67"/>
    <col min="763" max="763" width="63" style="67" customWidth="1"/>
    <col min="764" max="764" width="16.6640625" style="67" bestFit="1" customWidth="1"/>
    <col min="765" max="1018" width="8.6640625" style="67"/>
    <col min="1019" max="1019" width="63" style="67" customWidth="1"/>
    <col min="1020" max="1020" width="16.6640625" style="67" bestFit="1" customWidth="1"/>
    <col min="1021" max="1274" width="8.6640625" style="67"/>
    <col min="1275" max="1275" width="63" style="67" customWidth="1"/>
    <col min="1276" max="1276" width="16.6640625" style="67" bestFit="1" customWidth="1"/>
    <col min="1277" max="1530" width="8.6640625" style="67"/>
    <col min="1531" max="1531" width="63" style="67" customWidth="1"/>
    <col min="1532" max="1532" width="16.6640625" style="67" bestFit="1" customWidth="1"/>
    <col min="1533" max="1786" width="8.6640625" style="67"/>
    <col min="1787" max="1787" width="63" style="67" customWidth="1"/>
    <col min="1788" max="1788" width="16.6640625" style="67" bestFit="1" customWidth="1"/>
    <col min="1789" max="2042" width="8.6640625" style="67"/>
    <col min="2043" max="2043" width="63" style="67" customWidth="1"/>
    <col min="2044" max="2044" width="16.6640625" style="67" bestFit="1" customWidth="1"/>
    <col min="2045" max="2298" width="8.6640625" style="67"/>
    <col min="2299" max="2299" width="63" style="67" customWidth="1"/>
    <col min="2300" max="2300" width="16.6640625" style="67" bestFit="1" customWidth="1"/>
    <col min="2301" max="2554" width="8.6640625" style="67"/>
    <col min="2555" max="2555" width="63" style="67" customWidth="1"/>
    <col min="2556" max="2556" width="16.6640625" style="67" bestFit="1" customWidth="1"/>
    <col min="2557" max="2810" width="8.6640625" style="67"/>
    <col min="2811" max="2811" width="63" style="67" customWidth="1"/>
    <col min="2812" max="2812" width="16.6640625" style="67" bestFit="1" customWidth="1"/>
    <col min="2813" max="3066" width="8.6640625" style="67"/>
    <col min="3067" max="3067" width="63" style="67" customWidth="1"/>
    <col min="3068" max="3068" width="16.6640625" style="67" bestFit="1" customWidth="1"/>
    <col min="3069" max="3322" width="8.6640625" style="67"/>
    <col min="3323" max="3323" width="63" style="67" customWidth="1"/>
    <col min="3324" max="3324" width="16.6640625" style="67" bestFit="1" customWidth="1"/>
    <col min="3325" max="3578" width="8.6640625" style="67"/>
    <col min="3579" max="3579" width="63" style="67" customWidth="1"/>
    <col min="3580" max="3580" width="16.6640625" style="67" bestFit="1" customWidth="1"/>
    <col min="3581" max="3834" width="8.6640625" style="67"/>
    <col min="3835" max="3835" width="63" style="67" customWidth="1"/>
    <col min="3836" max="3836" width="16.6640625" style="67" bestFit="1" customWidth="1"/>
    <col min="3837" max="4090" width="8.6640625" style="67"/>
    <col min="4091" max="4091" width="63" style="67" customWidth="1"/>
    <col min="4092" max="4092" width="16.6640625" style="67" bestFit="1" customWidth="1"/>
    <col min="4093" max="4346" width="8.6640625" style="67"/>
    <col min="4347" max="4347" width="63" style="67" customWidth="1"/>
    <col min="4348" max="4348" width="16.6640625" style="67" bestFit="1" customWidth="1"/>
    <col min="4349" max="4602" width="8.6640625" style="67"/>
    <col min="4603" max="4603" width="63" style="67" customWidth="1"/>
    <col min="4604" max="4604" width="16.6640625" style="67" bestFit="1" customWidth="1"/>
    <col min="4605" max="4858" width="8.6640625" style="67"/>
    <col min="4859" max="4859" width="63" style="67" customWidth="1"/>
    <col min="4860" max="4860" width="16.6640625" style="67" bestFit="1" customWidth="1"/>
    <col min="4861" max="5114" width="8.6640625" style="67"/>
    <col min="5115" max="5115" width="63" style="67" customWidth="1"/>
    <col min="5116" max="5116" width="16.6640625" style="67" bestFit="1" customWidth="1"/>
    <col min="5117" max="5370" width="8.6640625" style="67"/>
    <col min="5371" max="5371" width="63" style="67" customWidth="1"/>
    <col min="5372" max="5372" width="16.6640625" style="67" bestFit="1" customWidth="1"/>
    <col min="5373" max="5626" width="8.6640625" style="67"/>
    <col min="5627" max="5627" width="63" style="67" customWidth="1"/>
    <col min="5628" max="5628" width="16.6640625" style="67" bestFit="1" customWidth="1"/>
    <col min="5629" max="5882" width="8.6640625" style="67"/>
    <col min="5883" max="5883" width="63" style="67" customWidth="1"/>
    <col min="5884" max="5884" width="16.6640625" style="67" bestFit="1" customWidth="1"/>
    <col min="5885" max="6138" width="8.6640625" style="67"/>
    <col min="6139" max="6139" width="63" style="67" customWidth="1"/>
    <col min="6140" max="6140" width="16.6640625" style="67" bestFit="1" customWidth="1"/>
    <col min="6141" max="6394" width="8.6640625" style="67"/>
    <col min="6395" max="6395" width="63" style="67" customWidth="1"/>
    <col min="6396" max="6396" width="16.6640625" style="67" bestFit="1" customWidth="1"/>
    <col min="6397" max="6650" width="8.6640625" style="67"/>
    <col min="6651" max="6651" width="63" style="67" customWidth="1"/>
    <col min="6652" max="6652" width="16.6640625" style="67" bestFit="1" customWidth="1"/>
    <col min="6653" max="6906" width="8.6640625" style="67"/>
    <col min="6907" max="6907" width="63" style="67" customWidth="1"/>
    <col min="6908" max="6908" width="16.6640625" style="67" bestFit="1" customWidth="1"/>
    <col min="6909" max="7162" width="8.6640625" style="67"/>
    <col min="7163" max="7163" width="63" style="67" customWidth="1"/>
    <col min="7164" max="7164" width="16.6640625" style="67" bestFit="1" customWidth="1"/>
    <col min="7165" max="7418" width="8.6640625" style="67"/>
    <col min="7419" max="7419" width="63" style="67" customWidth="1"/>
    <col min="7420" max="7420" width="16.6640625" style="67" bestFit="1" customWidth="1"/>
    <col min="7421" max="7674" width="8.6640625" style="67"/>
    <col min="7675" max="7675" width="63" style="67" customWidth="1"/>
    <col min="7676" max="7676" width="16.6640625" style="67" bestFit="1" customWidth="1"/>
    <col min="7677" max="7930" width="8.6640625" style="67"/>
    <col min="7931" max="7931" width="63" style="67" customWidth="1"/>
    <col min="7932" max="7932" width="16.6640625" style="67" bestFit="1" customWidth="1"/>
    <col min="7933" max="8186" width="8.6640625" style="67"/>
    <col min="8187" max="8187" width="63" style="67" customWidth="1"/>
    <col min="8188" max="8188" width="16.6640625" style="67" bestFit="1" customWidth="1"/>
    <col min="8189" max="8442" width="8.6640625" style="67"/>
    <col min="8443" max="8443" width="63" style="67" customWidth="1"/>
    <col min="8444" max="8444" width="16.6640625" style="67" bestFit="1" customWidth="1"/>
    <col min="8445" max="8698" width="8.6640625" style="67"/>
    <col min="8699" max="8699" width="63" style="67" customWidth="1"/>
    <col min="8700" max="8700" width="16.6640625" style="67" bestFit="1" customWidth="1"/>
    <col min="8701" max="8954" width="8.6640625" style="67"/>
    <col min="8955" max="8955" width="63" style="67" customWidth="1"/>
    <col min="8956" max="8956" width="16.6640625" style="67" bestFit="1" customWidth="1"/>
    <col min="8957" max="9210" width="8.6640625" style="67"/>
    <col min="9211" max="9211" width="63" style="67" customWidth="1"/>
    <col min="9212" max="9212" width="16.6640625" style="67" bestFit="1" customWidth="1"/>
    <col min="9213" max="9466" width="8.6640625" style="67"/>
    <col min="9467" max="9467" width="63" style="67" customWidth="1"/>
    <col min="9468" max="9468" width="16.6640625" style="67" bestFit="1" customWidth="1"/>
    <col min="9469" max="9722" width="8.6640625" style="67"/>
    <col min="9723" max="9723" width="63" style="67" customWidth="1"/>
    <col min="9724" max="9724" width="16.6640625" style="67" bestFit="1" customWidth="1"/>
    <col min="9725" max="9978" width="8.6640625" style="67"/>
    <col min="9979" max="9979" width="63" style="67" customWidth="1"/>
    <col min="9980" max="9980" width="16.6640625" style="67" bestFit="1" customWidth="1"/>
    <col min="9981" max="10234" width="8.6640625" style="67"/>
    <col min="10235" max="10235" width="63" style="67" customWidth="1"/>
    <col min="10236" max="10236" width="16.6640625" style="67" bestFit="1" customWidth="1"/>
    <col min="10237" max="10490" width="8.6640625" style="67"/>
    <col min="10491" max="10491" width="63" style="67" customWidth="1"/>
    <col min="10492" max="10492" width="16.6640625" style="67" bestFit="1" customWidth="1"/>
    <col min="10493" max="10746" width="8.6640625" style="67"/>
    <col min="10747" max="10747" width="63" style="67" customWidth="1"/>
    <col min="10748" max="10748" width="16.6640625" style="67" bestFit="1" customWidth="1"/>
    <col min="10749" max="11002" width="8.6640625" style="67"/>
    <col min="11003" max="11003" width="63" style="67" customWidth="1"/>
    <col min="11004" max="11004" width="16.6640625" style="67" bestFit="1" customWidth="1"/>
    <col min="11005" max="11258" width="8.6640625" style="67"/>
    <col min="11259" max="11259" width="63" style="67" customWidth="1"/>
    <col min="11260" max="11260" width="16.6640625" style="67" bestFit="1" customWidth="1"/>
    <col min="11261" max="11514" width="8.6640625" style="67"/>
    <col min="11515" max="11515" width="63" style="67" customWidth="1"/>
    <col min="11516" max="11516" width="16.6640625" style="67" bestFit="1" customWidth="1"/>
    <col min="11517" max="11770" width="8.6640625" style="67"/>
    <col min="11771" max="11771" width="63" style="67" customWidth="1"/>
    <col min="11772" max="11772" width="16.6640625" style="67" bestFit="1" customWidth="1"/>
    <col min="11773" max="12026" width="8.6640625" style="67"/>
    <col min="12027" max="12027" width="63" style="67" customWidth="1"/>
    <col min="12028" max="12028" width="16.6640625" style="67" bestFit="1" customWidth="1"/>
    <col min="12029" max="12282" width="8.6640625" style="67"/>
    <col min="12283" max="12283" width="63" style="67" customWidth="1"/>
    <col min="12284" max="12284" width="16.6640625" style="67" bestFit="1" customWidth="1"/>
    <col min="12285" max="12538" width="8.6640625" style="67"/>
    <col min="12539" max="12539" width="63" style="67" customWidth="1"/>
    <col min="12540" max="12540" width="16.6640625" style="67" bestFit="1" customWidth="1"/>
    <col min="12541" max="12794" width="8.6640625" style="67"/>
    <col min="12795" max="12795" width="63" style="67" customWidth="1"/>
    <col min="12796" max="12796" width="16.6640625" style="67" bestFit="1" customWidth="1"/>
    <col min="12797" max="13050" width="8.6640625" style="67"/>
    <col min="13051" max="13051" width="63" style="67" customWidth="1"/>
    <col min="13052" max="13052" width="16.6640625" style="67" bestFit="1" customWidth="1"/>
    <col min="13053" max="13306" width="8.6640625" style="67"/>
    <col min="13307" max="13307" width="63" style="67" customWidth="1"/>
    <col min="13308" max="13308" width="16.6640625" style="67" bestFit="1" customWidth="1"/>
    <col min="13309" max="13562" width="8.6640625" style="67"/>
    <col min="13563" max="13563" width="63" style="67" customWidth="1"/>
    <col min="13564" max="13564" width="16.6640625" style="67" bestFit="1" customWidth="1"/>
    <col min="13565" max="13818" width="8.6640625" style="67"/>
    <col min="13819" max="13819" width="63" style="67" customWidth="1"/>
    <col min="13820" max="13820" width="16.6640625" style="67" bestFit="1" customWidth="1"/>
    <col min="13821" max="14074" width="8.6640625" style="67"/>
    <col min="14075" max="14075" width="63" style="67" customWidth="1"/>
    <col min="14076" max="14076" width="16.6640625" style="67" bestFit="1" customWidth="1"/>
    <col min="14077" max="14330" width="8.6640625" style="67"/>
    <col min="14331" max="14331" width="63" style="67" customWidth="1"/>
    <col min="14332" max="14332" width="16.6640625" style="67" bestFit="1" customWidth="1"/>
    <col min="14333" max="14586" width="8.6640625" style="67"/>
    <col min="14587" max="14587" width="63" style="67" customWidth="1"/>
    <col min="14588" max="14588" width="16.6640625" style="67" bestFit="1" customWidth="1"/>
    <col min="14589" max="14842" width="8.6640625" style="67"/>
    <col min="14843" max="14843" width="63" style="67" customWidth="1"/>
    <col min="14844" max="14844" width="16.6640625" style="67" bestFit="1" customWidth="1"/>
    <col min="14845" max="15098" width="8.6640625" style="67"/>
    <col min="15099" max="15099" width="63" style="67" customWidth="1"/>
    <col min="15100" max="15100" width="16.6640625" style="67" bestFit="1" customWidth="1"/>
    <col min="15101" max="15354" width="8.6640625" style="67"/>
    <col min="15355" max="15355" width="63" style="67" customWidth="1"/>
    <col min="15356" max="15356" width="16.6640625" style="67" bestFit="1" customWidth="1"/>
    <col min="15357" max="15610" width="8.6640625" style="67"/>
    <col min="15611" max="15611" width="63" style="67" customWidth="1"/>
    <col min="15612" max="15612" width="16.6640625" style="67" bestFit="1" customWidth="1"/>
    <col min="15613" max="15866" width="8.6640625" style="67"/>
    <col min="15867" max="15867" width="63" style="67" customWidth="1"/>
    <col min="15868" max="15868" width="16.6640625" style="67" bestFit="1" customWidth="1"/>
    <col min="15869" max="16122" width="8.6640625" style="67"/>
    <col min="16123" max="16123" width="63" style="67" customWidth="1"/>
    <col min="16124" max="16124" width="16.6640625" style="67" bestFit="1" customWidth="1"/>
    <col min="16125" max="16384" width="8.6640625" style="67"/>
  </cols>
  <sheetData>
    <row r="1" spans="1:9" s="15" customFormat="1" ht="30" customHeight="1">
      <c r="A1" s="760" t="s">
        <v>1165</v>
      </c>
      <c r="B1" s="760"/>
      <c r="C1" s="760"/>
      <c r="D1" s="760"/>
      <c r="E1" s="760"/>
      <c r="F1" s="760"/>
      <c r="G1" s="760"/>
      <c r="H1" s="760"/>
      <c r="I1" s="760"/>
    </row>
    <row r="2" spans="1:9" ht="30" customHeight="1">
      <c r="A2" s="361" t="s">
        <v>0</v>
      </c>
      <c r="B2" s="361" t="s">
        <v>304</v>
      </c>
      <c r="C2" s="393" t="s">
        <v>1177</v>
      </c>
      <c r="D2" s="393" t="s">
        <v>1166</v>
      </c>
      <c r="E2" s="361" t="s">
        <v>1</v>
      </c>
      <c r="F2" s="370"/>
      <c r="G2" s="362" t="s">
        <v>4316</v>
      </c>
      <c r="H2" s="370"/>
      <c r="I2" s="363" t="s">
        <v>4317</v>
      </c>
    </row>
    <row r="3" spans="1:9" ht="29">
      <c r="A3" s="77" t="s">
        <v>4318</v>
      </c>
      <c r="B3" s="555" t="s">
        <v>3612</v>
      </c>
      <c r="C3" s="555" t="s">
        <v>2799</v>
      </c>
      <c r="D3" s="555" t="s">
        <v>2969</v>
      </c>
      <c r="E3" s="2" t="s">
        <v>4419</v>
      </c>
      <c r="F3" s="262"/>
      <c r="G3" s="281">
        <f>I3/3.675</f>
        <v>30207.3604826546</v>
      </c>
      <c r="H3" s="262"/>
      <c r="I3" s="360">
        <v>111012.04977375564</v>
      </c>
    </row>
    <row r="4" spans="1:9" ht="29">
      <c r="A4" s="7" t="s">
        <v>4318</v>
      </c>
      <c r="B4" s="555" t="s">
        <v>3613</v>
      </c>
      <c r="C4" s="555" t="s">
        <v>2799</v>
      </c>
      <c r="D4" s="555" t="s">
        <v>2969</v>
      </c>
      <c r="E4" s="2" t="s">
        <v>4420</v>
      </c>
      <c r="F4" s="226"/>
      <c r="G4" s="281">
        <f t="shared" ref="G4:G67" si="0">I4/3.675</f>
        <v>30207.3604826546</v>
      </c>
      <c r="H4" s="226"/>
      <c r="I4" s="360">
        <v>111012.04977375564</v>
      </c>
    </row>
    <row r="5" spans="1:9" ht="29">
      <c r="A5" s="7" t="s">
        <v>4318</v>
      </c>
      <c r="B5" s="555" t="s">
        <v>3614</v>
      </c>
      <c r="C5" s="555" t="s">
        <v>2799</v>
      </c>
      <c r="D5" s="555" t="s">
        <v>2969</v>
      </c>
      <c r="E5" s="2" t="s">
        <v>4421</v>
      </c>
      <c r="F5" s="226"/>
      <c r="G5" s="281">
        <f t="shared" si="0"/>
        <v>30283.680241327296</v>
      </c>
      <c r="H5" s="226"/>
      <c r="I5" s="360">
        <v>111292.52488687781</v>
      </c>
    </row>
    <row r="6" spans="1:9" ht="29">
      <c r="A6" s="7" t="s">
        <v>4318</v>
      </c>
      <c r="B6" s="555" t="s">
        <v>3615</v>
      </c>
      <c r="C6" s="555" t="s">
        <v>2799</v>
      </c>
      <c r="D6" s="555" t="s">
        <v>2969</v>
      </c>
      <c r="E6" s="2" t="s">
        <v>4422</v>
      </c>
      <c r="F6" s="226"/>
      <c r="G6" s="281">
        <f t="shared" si="0"/>
        <v>33316.627450980392</v>
      </c>
      <c r="H6" s="226"/>
      <c r="I6" s="360">
        <v>122438.60588235293</v>
      </c>
    </row>
    <row r="7" spans="1:9" ht="29">
      <c r="A7" s="7" t="s">
        <v>4318</v>
      </c>
      <c r="B7" s="555" t="s">
        <v>3616</v>
      </c>
      <c r="C7" s="555" t="s">
        <v>2800</v>
      </c>
      <c r="D7" s="555" t="s">
        <v>2969</v>
      </c>
      <c r="E7" s="2" t="s">
        <v>4423</v>
      </c>
      <c r="F7" s="226"/>
      <c r="G7" s="281">
        <f t="shared" si="0"/>
        <v>35320.784313725497</v>
      </c>
      <c r="H7" s="226"/>
      <c r="I7" s="360">
        <v>129803.88235294119</v>
      </c>
    </row>
    <row r="8" spans="1:9" ht="29">
      <c r="A8" s="7" t="s">
        <v>4318</v>
      </c>
      <c r="B8" s="555">
        <v>126064200916</v>
      </c>
      <c r="C8" s="555" t="s">
        <v>2800</v>
      </c>
      <c r="D8" s="555" t="s">
        <v>2970</v>
      </c>
      <c r="E8" s="2" t="s">
        <v>4424</v>
      </c>
      <c r="F8" s="226"/>
      <c r="G8" s="281">
        <f t="shared" si="0"/>
        <v>36133.589743589735</v>
      </c>
      <c r="H8" s="226"/>
      <c r="I8" s="360">
        <v>132790.94230769228</v>
      </c>
    </row>
    <row r="9" spans="1:9" ht="29">
      <c r="A9" s="7" t="s">
        <v>4318</v>
      </c>
      <c r="B9" s="555" t="s">
        <v>3617</v>
      </c>
      <c r="C9" s="555" t="s">
        <v>2800</v>
      </c>
      <c r="D9" s="555" t="s">
        <v>2970</v>
      </c>
      <c r="E9" s="2" t="s">
        <v>4425</v>
      </c>
      <c r="F9" s="226"/>
      <c r="G9" s="281">
        <f t="shared" si="0"/>
        <v>37271.517345399698</v>
      </c>
      <c r="H9" s="226"/>
      <c r="I9" s="360">
        <v>136972.82624434389</v>
      </c>
    </row>
    <row r="10" spans="1:9" ht="29">
      <c r="A10" s="7" t="s">
        <v>4318</v>
      </c>
      <c r="B10" s="555" t="s">
        <v>3618</v>
      </c>
      <c r="C10" s="555" t="s">
        <v>2800</v>
      </c>
      <c r="D10" s="555" t="s">
        <v>2970</v>
      </c>
      <c r="E10" s="2" t="s">
        <v>4426</v>
      </c>
      <c r="F10" s="226"/>
      <c r="G10" s="281">
        <f t="shared" si="0"/>
        <v>37293.650075414778</v>
      </c>
      <c r="H10" s="226"/>
      <c r="I10" s="360">
        <v>137054.16402714929</v>
      </c>
    </row>
    <row r="11" spans="1:9" ht="29">
      <c r="A11" s="7" t="s">
        <v>4318</v>
      </c>
      <c r="B11" s="555" t="s">
        <v>3619</v>
      </c>
      <c r="C11" s="555" t="s">
        <v>2800</v>
      </c>
      <c r="D11" s="555" t="s">
        <v>2970</v>
      </c>
      <c r="E11" s="2" t="s">
        <v>4427</v>
      </c>
      <c r="F11" s="226"/>
      <c r="G11" s="281">
        <f t="shared" si="0"/>
        <v>39964.841628959271</v>
      </c>
      <c r="H11" s="226"/>
      <c r="I11" s="360">
        <v>146870.79298642531</v>
      </c>
    </row>
    <row r="12" spans="1:9" ht="29">
      <c r="A12" s="7" t="s">
        <v>4318</v>
      </c>
      <c r="B12" s="555" t="s">
        <v>3620</v>
      </c>
      <c r="C12" s="555" t="s">
        <v>2800</v>
      </c>
      <c r="D12" s="555" t="s">
        <v>2970</v>
      </c>
      <c r="E12" s="2" t="s">
        <v>4428</v>
      </c>
      <c r="F12" s="226"/>
      <c r="G12" s="281">
        <f t="shared" si="0"/>
        <v>40851.67722473605</v>
      </c>
      <c r="H12" s="226"/>
      <c r="I12" s="360">
        <v>150129.91380090496</v>
      </c>
    </row>
    <row r="13" spans="1:9" ht="29">
      <c r="A13" s="7" t="s">
        <v>4318</v>
      </c>
      <c r="B13" s="555" t="s">
        <v>3621</v>
      </c>
      <c r="C13" s="555" t="s">
        <v>2800</v>
      </c>
      <c r="D13" s="555" t="s">
        <v>2970</v>
      </c>
      <c r="E13" s="2" t="s">
        <v>4429</v>
      </c>
      <c r="F13" s="226"/>
      <c r="G13" s="281">
        <f t="shared" si="0"/>
        <v>40851.67722473605</v>
      </c>
      <c r="H13" s="226"/>
      <c r="I13" s="360">
        <v>150129.91380090496</v>
      </c>
    </row>
    <row r="14" spans="1:9" ht="29">
      <c r="A14" s="7" t="s">
        <v>4318</v>
      </c>
      <c r="B14" s="555" t="s">
        <v>3622</v>
      </c>
      <c r="C14" s="555" t="s">
        <v>2800</v>
      </c>
      <c r="D14" s="555" t="s">
        <v>2971</v>
      </c>
      <c r="E14" s="2" t="s">
        <v>4430</v>
      </c>
      <c r="F14" s="226"/>
      <c r="G14" s="281">
        <f t="shared" si="0"/>
        <v>43948.733031674201</v>
      </c>
      <c r="H14" s="226"/>
      <c r="I14" s="360">
        <v>161511.59389140268</v>
      </c>
    </row>
    <row r="15" spans="1:9" ht="29">
      <c r="A15" s="7" t="s">
        <v>4318</v>
      </c>
      <c r="B15" s="555" t="s">
        <v>3623</v>
      </c>
      <c r="C15" s="555" t="s">
        <v>2800</v>
      </c>
      <c r="D15" s="555" t="s">
        <v>2971</v>
      </c>
      <c r="E15" s="2" t="s">
        <v>4431</v>
      </c>
      <c r="F15" s="226"/>
      <c r="G15" s="281">
        <f t="shared" si="0"/>
        <v>45536.947209653088</v>
      </c>
      <c r="H15" s="226"/>
      <c r="I15" s="360">
        <v>167348.2809954751</v>
      </c>
    </row>
    <row r="16" spans="1:9" ht="29">
      <c r="A16" s="7" t="s">
        <v>4318</v>
      </c>
      <c r="B16" s="555" t="s">
        <v>3624</v>
      </c>
      <c r="C16" s="555" t="s">
        <v>2799</v>
      </c>
      <c r="D16" s="555" t="s">
        <v>2969</v>
      </c>
      <c r="E16" s="2" t="s">
        <v>4432</v>
      </c>
      <c r="F16" s="226"/>
      <c r="G16" s="281">
        <f t="shared" si="0"/>
        <v>30207.3604826546</v>
      </c>
      <c r="H16" s="226"/>
      <c r="I16" s="360">
        <v>111012.04977375564</v>
      </c>
    </row>
    <row r="17" spans="1:9" ht="29">
      <c r="A17" s="7" t="s">
        <v>4318</v>
      </c>
      <c r="B17" s="555" t="s">
        <v>3625</v>
      </c>
      <c r="C17" s="555" t="s">
        <v>2799</v>
      </c>
      <c r="D17" s="555" t="s">
        <v>2969</v>
      </c>
      <c r="E17" s="2" t="s">
        <v>4433</v>
      </c>
      <c r="F17" s="226"/>
      <c r="G17" s="281">
        <f t="shared" si="0"/>
        <v>30207.3604826546</v>
      </c>
      <c r="H17" s="226"/>
      <c r="I17" s="360">
        <v>111012.04977375564</v>
      </c>
    </row>
    <row r="18" spans="1:9" ht="29">
      <c r="A18" s="7" t="s">
        <v>4318</v>
      </c>
      <c r="B18" s="555" t="s">
        <v>3626</v>
      </c>
      <c r="C18" s="555" t="s">
        <v>2799</v>
      </c>
      <c r="D18" s="555" t="s">
        <v>2969</v>
      </c>
      <c r="E18" s="2" t="s">
        <v>4434</v>
      </c>
      <c r="F18" s="226"/>
      <c r="G18" s="281">
        <f t="shared" si="0"/>
        <v>32193.963800904978</v>
      </c>
      <c r="H18" s="226"/>
      <c r="I18" s="360">
        <v>118312.81696832579</v>
      </c>
    </row>
    <row r="19" spans="1:9" ht="29">
      <c r="A19" s="7" t="s">
        <v>4318</v>
      </c>
      <c r="B19" s="555" t="s">
        <v>3627</v>
      </c>
      <c r="C19" s="555" t="s">
        <v>2799</v>
      </c>
      <c r="D19" s="555" t="s">
        <v>2969</v>
      </c>
      <c r="E19" s="2" t="s">
        <v>4435</v>
      </c>
      <c r="F19" s="226"/>
      <c r="G19" s="281">
        <f t="shared" si="0"/>
        <v>33316.627450980392</v>
      </c>
      <c r="H19" s="226"/>
      <c r="I19" s="360">
        <v>122438.60588235293</v>
      </c>
    </row>
    <row r="20" spans="1:9" ht="29">
      <c r="A20" s="7" t="s">
        <v>4318</v>
      </c>
      <c r="B20" s="555" t="s">
        <v>3628</v>
      </c>
      <c r="C20" s="555" t="s">
        <v>2799</v>
      </c>
      <c r="D20" s="555" t="s">
        <v>2969</v>
      </c>
      <c r="E20" s="2" t="s">
        <v>4436</v>
      </c>
      <c r="F20" s="226"/>
      <c r="G20" s="281">
        <f t="shared" si="0"/>
        <v>33316.627450980392</v>
      </c>
      <c r="H20" s="226"/>
      <c r="I20" s="360">
        <v>122438.60588235293</v>
      </c>
    </row>
    <row r="21" spans="1:9" ht="29">
      <c r="A21" s="7" t="s">
        <v>4318</v>
      </c>
      <c r="B21" s="555">
        <v>126064200917</v>
      </c>
      <c r="C21" s="555" t="s">
        <v>2800</v>
      </c>
      <c r="D21" s="555" t="s">
        <v>2970</v>
      </c>
      <c r="E21" s="2" t="s">
        <v>4437</v>
      </c>
      <c r="F21" s="226"/>
      <c r="G21" s="281">
        <f t="shared" si="0"/>
        <v>36133.589743589735</v>
      </c>
      <c r="H21" s="226"/>
      <c r="I21" s="360">
        <v>132790.94230769228</v>
      </c>
    </row>
    <row r="22" spans="1:9" ht="29">
      <c r="A22" s="7" t="s">
        <v>4318</v>
      </c>
      <c r="B22" s="555" t="s">
        <v>3629</v>
      </c>
      <c r="C22" s="555" t="s">
        <v>2800</v>
      </c>
      <c r="D22" s="555" t="s">
        <v>2970</v>
      </c>
      <c r="E22" s="2" t="s">
        <v>4438</v>
      </c>
      <c r="F22" s="226"/>
      <c r="G22" s="281">
        <f t="shared" si="0"/>
        <v>37271.517345399698</v>
      </c>
      <c r="H22" s="226"/>
      <c r="I22" s="360">
        <v>136972.82624434389</v>
      </c>
    </row>
    <row r="23" spans="1:9" ht="29">
      <c r="A23" s="7" t="s">
        <v>4318</v>
      </c>
      <c r="B23" s="555" t="s">
        <v>3630</v>
      </c>
      <c r="C23" s="555" t="s">
        <v>2800</v>
      </c>
      <c r="D23" s="555" t="s">
        <v>2970</v>
      </c>
      <c r="E23" s="2" t="s">
        <v>4439</v>
      </c>
      <c r="F23" s="226"/>
      <c r="G23" s="281">
        <f t="shared" si="0"/>
        <v>39964.841628959271</v>
      </c>
      <c r="H23" s="226"/>
      <c r="I23" s="360">
        <v>146870.79298642531</v>
      </c>
    </row>
    <row r="24" spans="1:9" ht="29">
      <c r="A24" s="7" t="s">
        <v>4318</v>
      </c>
      <c r="B24" s="555" t="s">
        <v>3631</v>
      </c>
      <c r="C24" s="555" t="s">
        <v>2800</v>
      </c>
      <c r="D24" s="555" t="s">
        <v>2970</v>
      </c>
      <c r="E24" s="2" t="s">
        <v>4440</v>
      </c>
      <c r="F24" s="226"/>
      <c r="G24" s="281">
        <f t="shared" si="0"/>
        <v>40775.357466063353</v>
      </c>
      <c r="H24" s="226"/>
      <c r="I24" s="360">
        <v>149849.43868778282</v>
      </c>
    </row>
    <row r="25" spans="1:9" ht="29">
      <c r="A25" s="7" t="s">
        <v>4318</v>
      </c>
      <c r="B25" s="555" t="s">
        <v>3632</v>
      </c>
      <c r="C25" s="555" t="s">
        <v>2800</v>
      </c>
      <c r="D25" s="555" t="s">
        <v>2970</v>
      </c>
      <c r="E25" s="2" t="s">
        <v>4441</v>
      </c>
      <c r="F25" s="226"/>
      <c r="G25" s="281">
        <f t="shared" si="0"/>
        <v>40851.67722473605</v>
      </c>
      <c r="H25" s="226"/>
      <c r="I25" s="360">
        <v>150129.91380090496</v>
      </c>
    </row>
    <row r="26" spans="1:9" ht="29">
      <c r="A26" s="7" t="s">
        <v>4318</v>
      </c>
      <c r="B26" s="555" t="s">
        <v>3633</v>
      </c>
      <c r="C26" s="555" t="s">
        <v>2800</v>
      </c>
      <c r="D26" s="555" t="s">
        <v>2971</v>
      </c>
      <c r="E26" s="2" t="s">
        <v>4442</v>
      </c>
      <c r="F26" s="226"/>
      <c r="G26" s="281">
        <f t="shared" si="0"/>
        <v>43948.733031674201</v>
      </c>
      <c r="H26" s="226"/>
      <c r="I26" s="360">
        <v>161511.59389140268</v>
      </c>
    </row>
    <row r="27" spans="1:9" ht="29">
      <c r="A27" s="7" t="s">
        <v>4318</v>
      </c>
      <c r="B27" s="555" t="s">
        <v>3634</v>
      </c>
      <c r="C27" s="555" t="s">
        <v>2800</v>
      </c>
      <c r="D27" s="555" t="s">
        <v>2971</v>
      </c>
      <c r="E27" s="2" t="s">
        <v>4443</v>
      </c>
      <c r="F27" s="226"/>
      <c r="G27" s="281">
        <f t="shared" si="0"/>
        <v>43948.733031674201</v>
      </c>
      <c r="H27" s="226"/>
      <c r="I27" s="360">
        <v>161511.59389140268</v>
      </c>
    </row>
    <row r="28" spans="1:9" ht="29">
      <c r="A28" s="7" t="s">
        <v>4318</v>
      </c>
      <c r="B28" s="555">
        <v>126064200918</v>
      </c>
      <c r="C28" s="555" t="s">
        <v>2800</v>
      </c>
      <c r="D28" s="555" t="s">
        <v>2971</v>
      </c>
      <c r="E28" s="2" t="s">
        <v>4444</v>
      </c>
      <c r="F28" s="226"/>
      <c r="G28" s="281">
        <f t="shared" si="0"/>
        <v>45536.947209653088</v>
      </c>
      <c r="H28" s="226"/>
      <c r="I28" s="360">
        <v>167348.2809954751</v>
      </c>
    </row>
    <row r="29" spans="1:9" ht="29">
      <c r="A29" s="7" t="s">
        <v>4318</v>
      </c>
      <c r="B29" s="555" t="s">
        <v>3635</v>
      </c>
      <c r="C29" s="555" t="s">
        <v>2799</v>
      </c>
      <c r="D29" s="555" t="s">
        <v>2969</v>
      </c>
      <c r="E29" s="2" t="s">
        <v>4445</v>
      </c>
      <c r="F29" s="226"/>
      <c r="G29" s="281">
        <f t="shared" si="0"/>
        <v>30207.3604826546</v>
      </c>
      <c r="H29" s="226"/>
      <c r="I29" s="360">
        <v>111012.04977375564</v>
      </c>
    </row>
    <row r="30" spans="1:9" ht="29">
      <c r="A30" s="7" t="s">
        <v>4318</v>
      </c>
      <c r="B30" s="555" t="s">
        <v>3636</v>
      </c>
      <c r="C30" s="555" t="s">
        <v>2799</v>
      </c>
      <c r="D30" s="555" t="s">
        <v>2969</v>
      </c>
      <c r="E30" s="2" t="s">
        <v>4446</v>
      </c>
      <c r="F30" s="226"/>
      <c r="G30" s="281">
        <f t="shared" si="0"/>
        <v>30207.3604826546</v>
      </c>
      <c r="H30" s="226"/>
      <c r="I30" s="360">
        <v>111012.04977375564</v>
      </c>
    </row>
    <row r="31" spans="1:9" ht="29">
      <c r="A31" s="7" t="s">
        <v>4318</v>
      </c>
      <c r="B31" s="555" t="s">
        <v>3637</v>
      </c>
      <c r="C31" s="555" t="s">
        <v>2799</v>
      </c>
      <c r="D31" s="555" t="s">
        <v>2969</v>
      </c>
      <c r="E31" s="2" t="s">
        <v>4447</v>
      </c>
      <c r="F31" s="226"/>
      <c r="G31" s="281">
        <f t="shared" si="0"/>
        <v>32270.283559577674</v>
      </c>
      <c r="H31" s="226"/>
      <c r="I31" s="360">
        <v>118593.29208144794</v>
      </c>
    </row>
    <row r="32" spans="1:9" ht="29">
      <c r="A32" s="7" t="s">
        <v>4318</v>
      </c>
      <c r="B32" s="555" t="s">
        <v>3638</v>
      </c>
      <c r="C32" s="555" t="s">
        <v>2799</v>
      </c>
      <c r="D32" s="555" t="s">
        <v>2969</v>
      </c>
      <c r="E32" s="2" t="s">
        <v>4448</v>
      </c>
      <c r="F32" s="226"/>
      <c r="G32" s="281">
        <f t="shared" si="0"/>
        <v>33316.627450980392</v>
      </c>
      <c r="H32" s="226"/>
      <c r="I32" s="360">
        <v>122438.60588235293</v>
      </c>
    </row>
    <row r="33" spans="1:9" ht="29">
      <c r="A33" s="7" t="s">
        <v>4318</v>
      </c>
      <c r="B33" s="555">
        <v>126064200919</v>
      </c>
      <c r="C33" s="555" t="s">
        <v>2800</v>
      </c>
      <c r="D33" s="555" t="s">
        <v>2970</v>
      </c>
      <c r="E33" s="2" t="s">
        <v>4449</v>
      </c>
      <c r="F33" s="226"/>
      <c r="G33" s="281">
        <f t="shared" si="0"/>
        <v>36133.589743589735</v>
      </c>
      <c r="H33" s="226"/>
      <c r="I33" s="360">
        <v>132790.94230769228</v>
      </c>
    </row>
    <row r="34" spans="1:9" ht="29">
      <c r="A34" s="7" t="s">
        <v>4318</v>
      </c>
      <c r="B34" s="555" t="s">
        <v>3639</v>
      </c>
      <c r="C34" s="555" t="s">
        <v>2800</v>
      </c>
      <c r="D34" s="555" t="s">
        <v>2970</v>
      </c>
      <c r="E34" s="2" t="s">
        <v>4450</v>
      </c>
      <c r="F34" s="226"/>
      <c r="G34" s="281">
        <f t="shared" si="0"/>
        <v>37271.517345399698</v>
      </c>
      <c r="H34" s="226"/>
      <c r="I34" s="360">
        <v>136972.82624434389</v>
      </c>
    </row>
    <row r="35" spans="1:9" ht="29">
      <c r="A35" s="7" t="s">
        <v>4318</v>
      </c>
      <c r="B35" s="555" t="s">
        <v>3640</v>
      </c>
      <c r="C35" s="555" t="s">
        <v>2800</v>
      </c>
      <c r="D35" s="555" t="s">
        <v>2970</v>
      </c>
      <c r="E35" s="2" t="s">
        <v>4451</v>
      </c>
      <c r="F35" s="226"/>
      <c r="G35" s="281">
        <f t="shared" si="0"/>
        <v>37293.650075414778</v>
      </c>
      <c r="H35" s="226"/>
      <c r="I35" s="360">
        <v>137054.16402714929</v>
      </c>
    </row>
    <row r="36" spans="1:9" ht="29">
      <c r="A36" s="7" t="s">
        <v>4318</v>
      </c>
      <c r="B36" s="555" t="s">
        <v>3641</v>
      </c>
      <c r="C36" s="555" t="s">
        <v>2800</v>
      </c>
      <c r="D36" s="555" t="s">
        <v>2970</v>
      </c>
      <c r="E36" s="2" t="s">
        <v>4452</v>
      </c>
      <c r="F36" s="226"/>
      <c r="G36" s="281">
        <f t="shared" si="0"/>
        <v>39964.841628959271</v>
      </c>
      <c r="H36" s="226"/>
      <c r="I36" s="360">
        <v>146870.79298642531</v>
      </c>
    </row>
    <row r="37" spans="1:9" ht="29">
      <c r="A37" s="7" t="s">
        <v>4318</v>
      </c>
      <c r="B37" s="555" t="s">
        <v>3642</v>
      </c>
      <c r="C37" s="555" t="s">
        <v>2800</v>
      </c>
      <c r="D37" s="555" t="s">
        <v>2970</v>
      </c>
      <c r="E37" s="2" t="s">
        <v>4453</v>
      </c>
      <c r="F37" s="226"/>
      <c r="G37" s="281">
        <f t="shared" si="0"/>
        <v>40775.357466063353</v>
      </c>
      <c r="H37" s="226"/>
      <c r="I37" s="360">
        <v>149849.43868778282</v>
      </c>
    </row>
    <row r="38" spans="1:9" ht="29">
      <c r="A38" s="7" t="s">
        <v>4318</v>
      </c>
      <c r="B38" s="555" t="s">
        <v>3643</v>
      </c>
      <c r="C38" s="555" t="s">
        <v>2800</v>
      </c>
      <c r="D38" s="555" t="s">
        <v>2970</v>
      </c>
      <c r="E38" s="2" t="s">
        <v>4454</v>
      </c>
      <c r="F38" s="226"/>
      <c r="G38" s="281">
        <f t="shared" si="0"/>
        <v>41538.555052790354</v>
      </c>
      <c r="H38" s="226"/>
      <c r="I38" s="360">
        <v>152654.18981900453</v>
      </c>
    </row>
    <row r="39" spans="1:9" ht="29">
      <c r="A39" s="7" t="s">
        <v>4318</v>
      </c>
      <c r="B39" s="555">
        <v>126064200920</v>
      </c>
      <c r="C39" s="555" t="s">
        <v>2800</v>
      </c>
      <c r="D39" s="555" t="s">
        <v>2971</v>
      </c>
      <c r="E39" s="2" t="s">
        <v>4455</v>
      </c>
      <c r="F39" s="226"/>
      <c r="G39" s="281">
        <f t="shared" si="0"/>
        <v>43948.733031674201</v>
      </c>
      <c r="H39" s="226"/>
      <c r="I39" s="360">
        <v>161511.59389140268</v>
      </c>
    </row>
    <row r="40" spans="1:9" ht="29">
      <c r="A40" s="7" t="s">
        <v>4318</v>
      </c>
      <c r="B40" s="555" t="s">
        <v>3644</v>
      </c>
      <c r="C40" s="555" t="s">
        <v>2800</v>
      </c>
      <c r="D40" s="555" t="s">
        <v>2971</v>
      </c>
      <c r="E40" s="2" t="s">
        <v>4456</v>
      </c>
      <c r="F40" s="226"/>
      <c r="G40" s="281">
        <f t="shared" si="0"/>
        <v>43948.733031674201</v>
      </c>
      <c r="H40" s="226"/>
      <c r="I40" s="360">
        <v>161511.59389140268</v>
      </c>
    </row>
    <row r="41" spans="1:9" ht="29">
      <c r="A41" s="7" t="s">
        <v>4318</v>
      </c>
      <c r="B41" s="555" t="s">
        <v>3645</v>
      </c>
      <c r="C41" s="555" t="s">
        <v>2800</v>
      </c>
      <c r="D41" s="555" t="s">
        <v>2971</v>
      </c>
      <c r="E41" s="2" t="s">
        <v>4457</v>
      </c>
      <c r="F41" s="226"/>
      <c r="G41" s="281">
        <f t="shared" si="0"/>
        <v>52482.045248868773</v>
      </c>
      <c r="H41" s="226"/>
      <c r="I41" s="360">
        <v>192871.51628959272</v>
      </c>
    </row>
    <row r="42" spans="1:9" ht="29">
      <c r="A42" s="7" t="s">
        <v>4318</v>
      </c>
      <c r="B42" s="555" t="s">
        <v>3646</v>
      </c>
      <c r="C42" s="555" t="s">
        <v>2799</v>
      </c>
      <c r="D42" s="555" t="s">
        <v>2969</v>
      </c>
      <c r="E42" s="2" t="s">
        <v>4458</v>
      </c>
      <c r="F42" s="226"/>
      <c r="G42" s="281">
        <f t="shared" si="0"/>
        <v>30207.3604826546</v>
      </c>
      <c r="H42" s="226"/>
      <c r="I42" s="360">
        <v>111012.04977375564</v>
      </c>
    </row>
    <row r="43" spans="1:9" ht="29">
      <c r="A43" s="7" t="s">
        <v>4318</v>
      </c>
      <c r="B43" s="555" t="s">
        <v>3647</v>
      </c>
      <c r="C43" s="555" t="s">
        <v>2799</v>
      </c>
      <c r="D43" s="555" t="s">
        <v>2969</v>
      </c>
      <c r="E43" s="2" t="s">
        <v>4459</v>
      </c>
      <c r="F43" s="226"/>
      <c r="G43" s="281">
        <f t="shared" si="0"/>
        <v>30283.680241327296</v>
      </c>
      <c r="H43" s="226"/>
      <c r="I43" s="360">
        <v>111292.52488687781</v>
      </c>
    </row>
    <row r="44" spans="1:9" ht="29">
      <c r="A44" s="7" t="s">
        <v>4318</v>
      </c>
      <c r="B44" s="555" t="s">
        <v>3648</v>
      </c>
      <c r="C44" s="555" t="s">
        <v>2799</v>
      </c>
      <c r="D44" s="555" t="s">
        <v>2969</v>
      </c>
      <c r="E44" s="2" t="s">
        <v>4460</v>
      </c>
      <c r="F44" s="226"/>
      <c r="G44" s="281">
        <f t="shared" si="0"/>
        <v>33316.627450980392</v>
      </c>
      <c r="H44" s="226"/>
      <c r="I44" s="360">
        <v>122438.60588235293</v>
      </c>
    </row>
    <row r="45" spans="1:9" ht="29">
      <c r="A45" s="7" t="s">
        <v>4318</v>
      </c>
      <c r="B45" s="555" t="s">
        <v>3649</v>
      </c>
      <c r="C45" s="555" t="s">
        <v>2800</v>
      </c>
      <c r="D45" s="555" t="s">
        <v>2969</v>
      </c>
      <c r="E45" s="2" t="s">
        <v>4461</v>
      </c>
      <c r="F45" s="226"/>
      <c r="G45" s="281">
        <f t="shared" si="0"/>
        <v>35320.784313725497</v>
      </c>
      <c r="H45" s="226"/>
      <c r="I45" s="360">
        <v>129803.88235294119</v>
      </c>
    </row>
    <row r="46" spans="1:9" ht="29">
      <c r="A46" s="7" t="s">
        <v>4318</v>
      </c>
      <c r="B46" s="555" t="s">
        <v>3650</v>
      </c>
      <c r="C46" s="555" t="s">
        <v>2800</v>
      </c>
      <c r="D46" s="555" t="s">
        <v>2970</v>
      </c>
      <c r="E46" s="2" t="s">
        <v>4462</v>
      </c>
      <c r="F46" s="226"/>
      <c r="G46" s="281">
        <f t="shared" si="0"/>
        <v>37271.517345399698</v>
      </c>
      <c r="H46" s="226"/>
      <c r="I46" s="360">
        <v>136972.82624434389</v>
      </c>
    </row>
    <row r="47" spans="1:9" ht="29">
      <c r="A47" s="7" t="s">
        <v>4318</v>
      </c>
      <c r="B47" s="555" t="s">
        <v>3651</v>
      </c>
      <c r="C47" s="555" t="s">
        <v>2800</v>
      </c>
      <c r="D47" s="555" t="s">
        <v>2970</v>
      </c>
      <c r="E47" s="2" t="s">
        <v>4463</v>
      </c>
      <c r="F47" s="226"/>
      <c r="G47" s="281">
        <f t="shared" si="0"/>
        <v>39964.841628959271</v>
      </c>
      <c r="H47" s="226"/>
      <c r="I47" s="360">
        <v>146870.79298642531</v>
      </c>
    </row>
    <row r="48" spans="1:9" ht="29">
      <c r="A48" s="7" t="s">
        <v>4318</v>
      </c>
      <c r="B48" s="555" t="s">
        <v>3652</v>
      </c>
      <c r="C48" s="555" t="s">
        <v>2800</v>
      </c>
      <c r="D48" s="555" t="s">
        <v>2970</v>
      </c>
      <c r="E48" s="2" t="s">
        <v>4464</v>
      </c>
      <c r="F48" s="226"/>
      <c r="G48" s="281">
        <f t="shared" si="0"/>
        <v>40775.357466063353</v>
      </c>
      <c r="H48" s="226"/>
      <c r="I48" s="360">
        <v>149849.43868778282</v>
      </c>
    </row>
    <row r="49" spans="1:9" ht="29">
      <c r="A49" s="7" t="s">
        <v>4318</v>
      </c>
      <c r="B49" s="555" t="s">
        <v>3653</v>
      </c>
      <c r="C49" s="555" t="s">
        <v>2800</v>
      </c>
      <c r="D49" s="555" t="s">
        <v>2970</v>
      </c>
      <c r="E49" s="2" t="s">
        <v>4465</v>
      </c>
      <c r="F49" s="226"/>
      <c r="G49" s="281">
        <f t="shared" si="0"/>
        <v>40851.67722473605</v>
      </c>
      <c r="H49" s="226"/>
      <c r="I49" s="360">
        <v>150129.91380090496</v>
      </c>
    </row>
    <row r="50" spans="1:9" ht="29">
      <c r="A50" s="7" t="s">
        <v>4318</v>
      </c>
      <c r="B50" s="555" t="s">
        <v>3654</v>
      </c>
      <c r="C50" s="555" t="s">
        <v>2800</v>
      </c>
      <c r="D50" s="555" t="s">
        <v>2971</v>
      </c>
      <c r="E50" s="2" t="s">
        <v>4466</v>
      </c>
      <c r="F50" s="226"/>
      <c r="G50" s="281">
        <f t="shared" si="0"/>
        <v>43948.733031674201</v>
      </c>
      <c r="H50" s="226"/>
      <c r="I50" s="360">
        <v>161511.59389140268</v>
      </c>
    </row>
    <row r="51" spans="1:9" ht="29">
      <c r="A51" s="7" t="s">
        <v>4318</v>
      </c>
      <c r="B51" s="555" t="s">
        <v>3655</v>
      </c>
      <c r="C51" s="555" t="s">
        <v>2800</v>
      </c>
      <c r="D51" s="555" t="s">
        <v>2971</v>
      </c>
      <c r="E51" s="2" t="s">
        <v>4467</v>
      </c>
      <c r="F51" s="226"/>
      <c r="G51" s="281">
        <f t="shared" si="0"/>
        <v>43948.733031674201</v>
      </c>
      <c r="H51" s="226"/>
      <c r="I51" s="360">
        <v>161511.59389140268</v>
      </c>
    </row>
    <row r="52" spans="1:9" ht="29">
      <c r="A52" s="7" t="s">
        <v>4318</v>
      </c>
      <c r="B52" s="555" t="s">
        <v>3656</v>
      </c>
      <c r="C52" s="555" t="s">
        <v>2800</v>
      </c>
      <c r="D52" s="555" t="s">
        <v>2971</v>
      </c>
      <c r="E52" s="2" t="s">
        <v>4468</v>
      </c>
      <c r="F52" s="226"/>
      <c r="G52" s="281">
        <f t="shared" si="0"/>
        <v>52482.045248868773</v>
      </c>
      <c r="H52" s="226"/>
      <c r="I52" s="360">
        <v>192871.51628959272</v>
      </c>
    </row>
    <row r="53" spans="1:9" ht="29">
      <c r="A53" s="7" t="s">
        <v>4318</v>
      </c>
      <c r="B53" s="555" t="s">
        <v>3657</v>
      </c>
      <c r="C53" s="555" t="s">
        <v>2800</v>
      </c>
      <c r="D53" s="555" t="s">
        <v>2971</v>
      </c>
      <c r="E53" s="2" t="s">
        <v>4469</v>
      </c>
      <c r="F53" s="226"/>
      <c r="G53" s="281">
        <f t="shared" si="0"/>
        <v>52558.36500754147</v>
      </c>
      <c r="H53" s="226"/>
      <c r="I53" s="360">
        <v>193151.99140271489</v>
      </c>
    </row>
    <row r="54" spans="1:9" ht="29">
      <c r="A54" s="7" t="s">
        <v>4318</v>
      </c>
      <c r="B54" s="555" t="s">
        <v>3658</v>
      </c>
      <c r="C54" s="555" t="s">
        <v>2799</v>
      </c>
      <c r="D54" s="555" t="s">
        <v>2969</v>
      </c>
      <c r="E54" s="2" t="s">
        <v>4470</v>
      </c>
      <c r="F54" s="226"/>
      <c r="G54" s="281">
        <f t="shared" si="0"/>
        <v>30207.3604826546</v>
      </c>
      <c r="H54" s="226"/>
      <c r="I54" s="360">
        <v>111012.04977375564</v>
      </c>
    </row>
    <row r="55" spans="1:9" ht="29">
      <c r="A55" s="7" t="s">
        <v>4318</v>
      </c>
      <c r="B55" s="555" t="s">
        <v>3659</v>
      </c>
      <c r="C55" s="555" t="s">
        <v>2799</v>
      </c>
      <c r="D55" s="555" t="s">
        <v>2969</v>
      </c>
      <c r="E55" s="2" t="s">
        <v>4471</v>
      </c>
      <c r="F55" s="226"/>
      <c r="G55" s="281">
        <f t="shared" si="0"/>
        <v>30283.680241327296</v>
      </c>
      <c r="H55" s="226"/>
      <c r="I55" s="360">
        <v>111292.52488687781</v>
      </c>
    </row>
    <row r="56" spans="1:9" ht="29">
      <c r="A56" s="7" t="s">
        <v>4318</v>
      </c>
      <c r="B56" s="555" t="s">
        <v>3660</v>
      </c>
      <c r="C56" s="555" t="s">
        <v>2799</v>
      </c>
      <c r="D56" s="555" t="s">
        <v>2969</v>
      </c>
      <c r="E56" s="2" t="s">
        <v>4472</v>
      </c>
      <c r="F56" s="226"/>
      <c r="G56" s="281">
        <f t="shared" si="0"/>
        <v>33316.627450980392</v>
      </c>
      <c r="H56" s="226"/>
      <c r="I56" s="360">
        <v>122438.60588235293</v>
      </c>
    </row>
    <row r="57" spans="1:9" ht="29">
      <c r="A57" s="7" t="s">
        <v>4318</v>
      </c>
      <c r="B57" s="555" t="s">
        <v>3661</v>
      </c>
      <c r="C57" s="555" t="s">
        <v>2799</v>
      </c>
      <c r="D57" s="555" t="s">
        <v>2969</v>
      </c>
      <c r="E57" s="2" t="s">
        <v>4473</v>
      </c>
      <c r="F57" s="226"/>
      <c r="G57" s="281">
        <f t="shared" si="0"/>
        <v>33316.627450980392</v>
      </c>
      <c r="H57" s="226"/>
      <c r="I57" s="360">
        <v>122438.60588235293</v>
      </c>
    </row>
    <row r="58" spans="1:9" ht="29">
      <c r="A58" s="7" t="s">
        <v>4318</v>
      </c>
      <c r="B58" s="555" t="s">
        <v>3662</v>
      </c>
      <c r="C58" s="555" t="s">
        <v>2800</v>
      </c>
      <c r="D58" s="555" t="s">
        <v>2970</v>
      </c>
      <c r="E58" s="2" t="s">
        <v>4474</v>
      </c>
      <c r="F58" s="226"/>
      <c r="G58" s="281">
        <f t="shared" si="0"/>
        <v>36133.589743589735</v>
      </c>
      <c r="H58" s="226"/>
      <c r="I58" s="360">
        <v>132790.94230769228</v>
      </c>
    </row>
    <row r="59" spans="1:9" ht="29">
      <c r="A59" s="7" t="s">
        <v>4318</v>
      </c>
      <c r="B59" s="555" t="s">
        <v>3663</v>
      </c>
      <c r="C59" s="555" t="s">
        <v>2800</v>
      </c>
      <c r="D59" s="555" t="s">
        <v>2970</v>
      </c>
      <c r="E59" s="2" t="s">
        <v>4475</v>
      </c>
      <c r="F59" s="226"/>
      <c r="G59" s="281">
        <f t="shared" si="0"/>
        <v>37271.517345399698</v>
      </c>
      <c r="H59" s="226"/>
      <c r="I59" s="360">
        <v>136972.82624434389</v>
      </c>
    </row>
    <row r="60" spans="1:9" ht="29">
      <c r="A60" s="7" t="s">
        <v>4318</v>
      </c>
      <c r="B60" s="555" t="s">
        <v>3664</v>
      </c>
      <c r="C60" s="555" t="s">
        <v>2800</v>
      </c>
      <c r="D60" s="555" t="s">
        <v>2970</v>
      </c>
      <c r="E60" s="2" t="s">
        <v>4476</v>
      </c>
      <c r="F60" s="226"/>
      <c r="G60" s="281">
        <f t="shared" si="0"/>
        <v>39964.841628959271</v>
      </c>
      <c r="H60" s="226"/>
      <c r="I60" s="360">
        <v>146870.79298642531</v>
      </c>
    </row>
    <row r="61" spans="1:9" ht="29">
      <c r="A61" s="7" t="s">
        <v>4318</v>
      </c>
      <c r="B61" s="555" t="s">
        <v>3665</v>
      </c>
      <c r="C61" s="555" t="s">
        <v>2800</v>
      </c>
      <c r="D61" s="555" t="s">
        <v>2970</v>
      </c>
      <c r="E61" s="2" t="s">
        <v>4477</v>
      </c>
      <c r="F61" s="226"/>
      <c r="G61" s="281">
        <f t="shared" si="0"/>
        <v>40851.67722473605</v>
      </c>
      <c r="H61" s="226"/>
      <c r="I61" s="360">
        <v>150129.91380090496</v>
      </c>
    </row>
    <row r="62" spans="1:9" ht="29">
      <c r="A62" s="7" t="s">
        <v>4318</v>
      </c>
      <c r="B62" s="555">
        <v>126064200921</v>
      </c>
      <c r="C62" s="555" t="s">
        <v>2800</v>
      </c>
      <c r="D62" s="555" t="s">
        <v>2971</v>
      </c>
      <c r="E62" s="2" t="s">
        <v>4478</v>
      </c>
      <c r="F62" s="226"/>
      <c r="G62" s="281">
        <f t="shared" si="0"/>
        <v>43948.733031674201</v>
      </c>
      <c r="H62" s="226"/>
      <c r="I62" s="360">
        <v>161511.59389140268</v>
      </c>
    </row>
    <row r="63" spans="1:9" ht="29">
      <c r="A63" s="7" t="s">
        <v>4318</v>
      </c>
      <c r="B63" s="555" t="s">
        <v>3666</v>
      </c>
      <c r="C63" s="555" t="s">
        <v>2800</v>
      </c>
      <c r="D63" s="555" t="s">
        <v>2971</v>
      </c>
      <c r="E63" s="2" t="s">
        <v>4479</v>
      </c>
      <c r="F63" s="226"/>
      <c r="G63" s="281">
        <f t="shared" si="0"/>
        <v>43948.733031674201</v>
      </c>
      <c r="H63" s="226"/>
      <c r="I63" s="360">
        <v>161511.59389140268</v>
      </c>
    </row>
    <row r="64" spans="1:9" ht="29">
      <c r="A64" s="7" t="s">
        <v>4318</v>
      </c>
      <c r="B64" s="555" t="s">
        <v>3667</v>
      </c>
      <c r="C64" s="555" t="s">
        <v>2800</v>
      </c>
      <c r="D64" s="555" t="s">
        <v>2971</v>
      </c>
      <c r="E64" s="2" t="s">
        <v>4480</v>
      </c>
      <c r="F64" s="226"/>
      <c r="G64" s="281">
        <f t="shared" si="0"/>
        <v>45536.947209653088</v>
      </c>
      <c r="H64" s="226"/>
      <c r="I64" s="360">
        <v>167348.2809954751</v>
      </c>
    </row>
    <row r="65" spans="1:9" ht="29">
      <c r="A65" s="7" t="s">
        <v>4318</v>
      </c>
      <c r="B65" s="555">
        <v>126064200922</v>
      </c>
      <c r="C65" s="555" t="s">
        <v>2800</v>
      </c>
      <c r="D65" s="555" t="s">
        <v>2971</v>
      </c>
      <c r="E65" s="2" t="s">
        <v>4481</v>
      </c>
      <c r="F65" s="226"/>
      <c r="G65" s="281">
        <f t="shared" si="0"/>
        <v>52482.045248868773</v>
      </c>
      <c r="H65" s="226"/>
      <c r="I65" s="360">
        <v>192871.51628959272</v>
      </c>
    </row>
    <row r="66" spans="1:9" ht="29">
      <c r="A66" s="7" t="s">
        <v>4318</v>
      </c>
      <c r="B66" s="555" t="s">
        <v>3668</v>
      </c>
      <c r="C66" s="555" t="s">
        <v>2800</v>
      </c>
      <c r="D66" s="555" t="s">
        <v>2971</v>
      </c>
      <c r="E66" s="2" t="s">
        <v>4482</v>
      </c>
      <c r="F66" s="226"/>
      <c r="G66" s="281">
        <f t="shared" si="0"/>
        <v>52558.36500754147</v>
      </c>
      <c r="H66" s="226"/>
      <c r="I66" s="360">
        <v>193151.99140271489</v>
      </c>
    </row>
    <row r="67" spans="1:9" ht="29">
      <c r="A67" s="7" t="s">
        <v>4318</v>
      </c>
      <c r="B67" s="555" t="s">
        <v>3669</v>
      </c>
      <c r="C67" s="555" t="s">
        <v>2799</v>
      </c>
      <c r="D67" s="555" t="s">
        <v>2969</v>
      </c>
      <c r="E67" s="2" t="s">
        <v>4483</v>
      </c>
      <c r="F67" s="226"/>
      <c r="G67" s="281">
        <f t="shared" si="0"/>
        <v>30207.3604826546</v>
      </c>
      <c r="H67" s="226"/>
      <c r="I67" s="360">
        <v>111012.04977375564</v>
      </c>
    </row>
    <row r="68" spans="1:9" ht="29">
      <c r="A68" s="7" t="s">
        <v>4318</v>
      </c>
      <c r="B68" s="555" t="s">
        <v>3670</v>
      </c>
      <c r="C68" s="555" t="s">
        <v>2799</v>
      </c>
      <c r="D68" s="555" t="s">
        <v>2969</v>
      </c>
      <c r="E68" s="2" t="s">
        <v>4484</v>
      </c>
      <c r="F68" s="226"/>
      <c r="G68" s="281">
        <f t="shared" ref="G68:G91" si="1">I68/3.675</f>
        <v>32142.06636500754</v>
      </c>
      <c r="H68" s="226"/>
      <c r="I68" s="360">
        <v>118122.09389140271</v>
      </c>
    </row>
    <row r="69" spans="1:9" ht="29">
      <c r="A69" s="7" t="s">
        <v>4318</v>
      </c>
      <c r="B69" s="555" t="s">
        <v>3671</v>
      </c>
      <c r="C69" s="555" t="s">
        <v>2799</v>
      </c>
      <c r="D69" s="555" t="s">
        <v>2969</v>
      </c>
      <c r="E69" s="2" t="s">
        <v>4485</v>
      </c>
      <c r="F69" s="226"/>
      <c r="G69" s="281">
        <f t="shared" si="1"/>
        <v>33316.627450980392</v>
      </c>
      <c r="H69" s="226"/>
      <c r="I69" s="360">
        <v>122438.60588235293</v>
      </c>
    </row>
    <row r="70" spans="1:9" ht="29">
      <c r="A70" s="7" t="s">
        <v>4318</v>
      </c>
      <c r="B70" s="555" t="s">
        <v>3672</v>
      </c>
      <c r="C70" s="555" t="s">
        <v>2800</v>
      </c>
      <c r="D70" s="555" t="s">
        <v>2970</v>
      </c>
      <c r="E70" s="2" t="s">
        <v>4486</v>
      </c>
      <c r="F70" s="226"/>
      <c r="G70" s="281">
        <f t="shared" si="1"/>
        <v>36133.589743589735</v>
      </c>
      <c r="H70" s="226"/>
      <c r="I70" s="360">
        <v>132790.94230769228</v>
      </c>
    </row>
    <row r="71" spans="1:9" ht="29">
      <c r="A71" s="7" t="s">
        <v>4318</v>
      </c>
      <c r="B71" s="555" t="s">
        <v>3673</v>
      </c>
      <c r="C71" s="555" t="s">
        <v>2800</v>
      </c>
      <c r="D71" s="555" t="s">
        <v>2970</v>
      </c>
      <c r="E71" s="2" t="s">
        <v>4487</v>
      </c>
      <c r="F71" s="226"/>
      <c r="G71" s="281">
        <f t="shared" si="1"/>
        <v>37271.517345399698</v>
      </c>
      <c r="H71" s="226"/>
      <c r="I71" s="360">
        <v>136972.82624434389</v>
      </c>
    </row>
    <row r="72" spans="1:9" ht="29">
      <c r="A72" s="7" t="s">
        <v>4318</v>
      </c>
      <c r="B72" s="555" t="s">
        <v>3674</v>
      </c>
      <c r="C72" s="555" t="s">
        <v>2800</v>
      </c>
      <c r="D72" s="555" t="s">
        <v>2970</v>
      </c>
      <c r="E72" s="2" t="s">
        <v>4488</v>
      </c>
      <c r="F72" s="226"/>
      <c r="G72" s="281">
        <f t="shared" si="1"/>
        <v>37293.650075414778</v>
      </c>
      <c r="H72" s="226"/>
      <c r="I72" s="360">
        <v>137054.16402714929</v>
      </c>
    </row>
    <row r="73" spans="1:9" ht="29">
      <c r="A73" s="7" t="s">
        <v>4318</v>
      </c>
      <c r="B73" s="555" t="s">
        <v>3675</v>
      </c>
      <c r="C73" s="555" t="s">
        <v>2800</v>
      </c>
      <c r="D73" s="555" t="s">
        <v>2970</v>
      </c>
      <c r="E73" s="2" t="s">
        <v>4489</v>
      </c>
      <c r="F73" s="226"/>
      <c r="G73" s="281">
        <f t="shared" si="1"/>
        <v>39964.841628959271</v>
      </c>
      <c r="H73" s="226"/>
      <c r="I73" s="360">
        <v>146870.79298642531</v>
      </c>
    </row>
    <row r="74" spans="1:9" ht="29">
      <c r="A74" s="7" t="s">
        <v>4318</v>
      </c>
      <c r="B74" s="555" t="s">
        <v>3676</v>
      </c>
      <c r="C74" s="555" t="s">
        <v>2800</v>
      </c>
      <c r="D74" s="555" t="s">
        <v>2970</v>
      </c>
      <c r="E74" s="2" t="s">
        <v>4490</v>
      </c>
      <c r="F74" s="226"/>
      <c r="G74" s="281">
        <f t="shared" si="1"/>
        <v>40851.67722473605</v>
      </c>
      <c r="H74" s="226"/>
      <c r="I74" s="360">
        <v>150129.91380090496</v>
      </c>
    </row>
    <row r="75" spans="1:9" ht="29">
      <c r="A75" s="7" t="s">
        <v>4318</v>
      </c>
      <c r="B75" s="555" t="s">
        <v>3677</v>
      </c>
      <c r="C75" s="555" t="s">
        <v>2800</v>
      </c>
      <c r="D75" s="555" t="s">
        <v>2971</v>
      </c>
      <c r="E75" s="2" t="s">
        <v>4491</v>
      </c>
      <c r="F75" s="226"/>
      <c r="G75" s="281">
        <f t="shared" si="1"/>
        <v>43948.733031674201</v>
      </c>
      <c r="H75" s="226"/>
      <c r="I75" s="360">
        <v>161511.59389140268</v>
      </c>
    </row>
    <row r="76" spans="1:9" ht="29">
      <c r="A76" s="7" t="s">
        <v>4318</v>
      </c>
      <c r="B76" s="555" t="s">
        <v>3678</v>
      </c>
      <c r="C76" s="555" t="s">
        <v>2800</v>
      </c>
      <c r="D76" s="555" t="s">
        <v>2971</v>
      </c>
      <c r="E76" s="2" t="s">
        <v>4492</v>
      </c>
      <c r="F76" s="226"/>
      <c r="G76" s="281">
        <f t="shared" si="1"/>
        <v>43948.733031674201</v>
      </c>
      <c r="H76" s="226"/>
      <c r="I76" s="360">
        <v>161511.59389140268</v>
      </c>
    </row>
    <row r="77" spans="1:9" ht="29">
      <c r="A77" s="7" t="s">
        <v>4318</v>
      </c>
      <c r="B77" s="555" t="s">
        <v>3679</v>
      </c>
      <c r="C77" s="555" t="s">
        <v>2800</v>
      </c>
      <c r="D77" s="555" t="s">
        <v>2971</v>
      </c>
      <c r="E77" s="2" t="s">
        <v>4493</v>
      </c>
      <c r="F77" s="226"/>
      <c r="G77" s="281">
        <f t="shared" si="1"/>
        <v>52482.045248868773</v>
      </c>
      <c r="H77" s="226"/>
      <c r="I77" s="360">
        <v>192871.51628959272</v>
      </c>
    </row>
    <row r="78" spans="1:9" ht="29">
      <c r="A78" s="7" t="s">
        <v>4318</v>
      </c>
      <c r="B78" s="555" t="s">
        <v>3680</v>
      </c>
      <c r="C78" s="555" t="s">
        <v>2800</v>
      </c>
      <c r="D78" s="555" t="s">
        <v>2971</v>
      </c>
      <c r="E78" s="2" t="s">
        <v>4494</v>
      </c>
      <c r="F78" s="226"/>
      <c r="G78" s="281">
        <f t="shared" si="1"/>
        <v>52558.36500754147</v>
      </c>
      <c r="H78" s="226"/>
      <c r="I78" s="360">
        <v>193151.99140271489</v>
      </c>
    </row>
    <row r="79" spans="1:9" ht="29">
      <c r="A79" s="7" t="s">
        <v>4318</v>
      </c>
      <c r="B79" s="555" t="s">
        <v>3681</v>
      </c>
      <c r="C79" s="555" t="s">
        <v>2799</v>
      </c>
      <c r="D79" s="555" t="s">
        <v>2969</v>
      </c>
      <c r="E79" s="2" t="s">
        <v>4495</v>
      </c>
      <c r="F79" s="226"/>
      <c r="G79" s="281">
        <f t="shared" si="1"/>
        <v>30283.680241327296</v>
      </c>
      <c r="H79" s="226"/>
      <c r="I79" s="360">
        <v>111292.52488687781</v>
      </c>
    </row>
    <row r="80" spans="1:9" ht="29">
      <c r="A80" s="7" t="s">
        <v>4318</v>
      </c>
      <c r="B80" s="555" t="s">
        <v>3682</v>
      </c>
      <c r="C80" s="555" t="s">
        <v>2800</v>
      </c>
      <c r="D80" s="555" t="s">
        <v>2969</v>
      </c>
      <c r="E80" s="2" t="s">
        <v>4496</v>
      </c>
      <c r="F80" s="226"/>
      <c r="G80" s="281">
        <f t="shared" si="1"/>
        <v>35320.784313725497</v>
      </c>
      <c r="H80" s="226"/>
      <c r="I80" s="360">
        <v>129803.88235294119</v>
      </c>
    </row>
    <row r="81" spans="1:9" ht="29">
      <c r="A81" s="7" t="s">
        <v>4318</v>
      </c>
      <c r="B81" s="555" t="s">
        <v>3683</v>
      </c>
      <c r="C81" s="555" t="s">
        <v>2800</v>
      </c>
      <c r="D81" s="555" t="s">
        <v>2969</v>
      </c>
      <c r="E81" s="2" t="s">
        <v>4497</v>
      </c>
      <c r="F81" s="226"/>
      <c r="G81" s="281">
        <f t="shared" si="1"/>
        <v>35320.784313725497</v>
      </c>
      <c r="H81" s="226"/>
      <c r="I81" s="360">
        <v>129803.88235294119</v>
      </c>
    </row>
    <row r="82" spans="1:9" ht="29">
      <c r="A82" s="7" t="s">
        <v>4318</v>
      </c>
      <c r="B82" s="555" t="s">
        <v>3684</v>
      </c>
      <c r="C82" s="555" t="s">
        <v>2800</v>
      </c>
      <c r="D82" s="555" t="s">
        <v>2970</v>
      </c>
      <c r="E82" s="2" t="s">
        <v>4498</v>
      </c>
      <c r="F82" s="226"/>
      <c r="G82" s="281">
        <f t="shared" si="1"/>
        <v>36133.589743589735</v>
      </c>
      <c r="H82" s="226"/>
      <c r="I82" s="360">
        <v>132790.94230769228</v>
      </c>
    </row>
    <row r="83" spans="1:9" ht="29">
      <c r="A83" s="7" t="s">
        <v>4318</v>
      </c>
      <c r="B83" s="555" t="s">
        <v>3685</v>
      </c>
      <c r="C83" s="555" t="s">
        <v>2800</v>
      </c>
      <c r="D83" s="555" t="s">
        <v>2970</v>
      </c>
      <c r="E83" s="2" t="s">
        <v>4499</v>
      </c>
      <c r="F83" s="226"/>
      <c r="G83" s="281">
        <f t="shared" si="1"/>
        <v>39964.841628959271</v>
      </c>
      <c r="H83" s="226"/>
      <c r="I83" s="360">
        <v>146870.79298642531</v>
      </c>
    </row>
    <row r="84" spans="1:9" ht="29">
      <c r="A84" s="7" t="s">
        <v>4318</v>
      </c>
      <c r="B84" s="555" t="s">
        <v>3686</v>
      </c>
      <c r="C84" s="555" t="s">
        <v>2800</v>
      </c>
      <c r="D84" s="555" t="s">
        <v>2970</v>
      </c>
      <c r="E84" s="2" t="s">
        <v>4500</v>
      </c>
      <c r="F84" s="226"/>
      <c r="G84" s="281">
        <f t="shared" si="1"/>
        <v>39964.841628959271</v>
      </c>
      <c r="H84" s="226"/>
      <c r="I84" s="360">
        <v>146870.79298642531</v>
      </c>
    </row>
    <row r="85" spans="1:9" ht="29">
      <c r="A85" s="7" t="s">
        <v>4318</v>
      </c>
      <c r="B85" s="555">
        <v>126064200923</v>
      </c>
      <c r="C85" s="555" t="s">
        <v>2800</v>
      </c>
      <c r="D85" s="555" t="s">
        <v>2970</v>
      </c>
      <c r="E85" s="2" t="s">
        <v>4501</v>
      </c>
      <c r="F85" s="226"/>
      <c r="G85" s="281">
        <f t="shared" si="1"/>
        <v>39964.841628959271</v>
      </c>
      <c r="H85" s="226"/>
      <c r="I85" s="360">
        <v>146870.79298642531</v>
      </c>
    </row>
    <row r="86" spans="1:9" ht="29">
      <c r="A86" s="7" t="s">
        <v>4318</v>
      </c>
      <c r="B86" s="555" t="s">
        <v>3687</v>
      </c>
      <c r="C86" s="555" t="s">
        <v>2800</v>
      </c>
      <c r="D86" s="555" t="s">
        <v>2970</v>
      </c>
      <c r="E86" s="2" t="s">
        <v>4502</v>
      </c>
      <c r="F86" s="226"/>
      <c r="G86" s="281">
        <f t="shared" si="1"/>
        <v>40851.67722473605</v>
      </c>
      <c r="H86" s="226"/>
      <c r="I86" s="360">
        <v>150129.91380090496</v>
      </c>
    </row>
    <row r="87" spans="1:9" ht="29">
      <c r="A87" s="7" t="s">
        <v>4318</v>
      </c>
      <c r="B87" s="555" t="s">
        <v>3688</v>
      </c>
      <c r="C87" s="555" t="s">
        <v>2800</v>
      </c>
      <c r="D87" s="555" t="s">
        <v>2970</v>
      </c>
      <c r="E87" s="2" t="s">
        <v>4503</v>
      </c>
      <c r="F87" s="226"/>
      <c r="G87" s="281">
        <f t="shared" si="1"/>
        <v>40851.67722473605</v>
      </c>
      <c r="H87" s="226"/>
      <c r="I87" s="360">
        <v>150129.91380090496</v>
      </c>
    </row>
    <row r="88" spans="1:9" ht="29">
      <c r="A88" s="7" t="s">
        <v>4318</v>
      </c>
      <c r="B88" s="555" t="s">
        <v>3689</v>
      </c>
      <c r="C88" s="555" t="s">
        <v>2800</v>
      </c>
      <c r="D88" s="555" t="s">
        <v>2970</v>
      </c>
      <c r="E88" s="2" t="s">
        <v>4504</v>
      </c>
      <c r="F88" s="226"/>
      <c r="G88" s="281">
        <f t="shared" si="1"/>
        <v>40851.67722473605</v>
      </c>
      <c r="H88" s="226"/>
      <c r="I88" s="360">
        <v>150129.91380090496</v>
      </c>
    </row>
    <row r="89" spans="1:9" ht="29">
      <c r="A89" s="7" t="s">
        <v>4318</v>
      </c>
      <c r="B89" s="555" t="s">
        <v>3690</v>
      </c>
      <c r="C89" s="555" t="s">
        <v>2800</v>
      </c>
      <c r="D89" s="555" t="s">
        <v>2970</v>
      </c>
      <c r="E89" s="2" t="s">
        <v>4505</v>
      </c>
      <c r="F89" s="226"/>
      <c r="G89" s="281">
        <f t="shared" si="1"/>
        <v>42440.654600301656</v>
      </c>
      <c r="H89" s="226"/>
      <c r="I89" s="360">
        <v>155969.40565610857</v>
      </c>
    </row>
    <row r="90" spans="1:9" ht="29">
      <c r="A90" s="7" t="s">
        <v>4318</v>
      </c>
      <c r="B90" s="555" t="s">
        <v>3691</v>
      </c>
      <c r="C90" s="555" t="s">
        <v>2800</v>
      </c>
      <c r="D90" s="555" t="s">
        <v>2970</v>
      </c>
      <c r="E90" s="2" t="s">
        <v>4506</v>
      </c>
      <c r="F90" s="226"/>
      <c r="G90" s="281">
        <f t="shared" si="1"/>
        <v>42440.654600301656</v>
      </c>
      <c r="H90" s="226"/>
      <c r="I90" s="360">
        <v>155969.40565610857</v>
      </c>
    </row>
    <row r="91" spans="1:9" ht="29">
      <c r="A91" s="7" t="s">
        <v>4318</v>
      </c>
      <c r="B91" s="555" t="s">
        <v>3692</v>
      </c>
      <c r="C91" s="555" t="s">
        <v>2800</v>
      </c>
      <c r="D91" s="555" t="s">
        <v>2970</v>
      </c>
      <c r="E91" s="2" t="s">
        <v>4507</v>
      </c>
      <c r="F91" s="226"/>
      <c r="G91" s="281">
        <f t="shared" si="1"/>
        <v>52558.36500754147</v>
      </c>
      <c r="H91" s="226"/>
      <c r="I91" s="360">
        <v>193151.99140271489</v>
      </c>
    </row>
  </sheetData>
  <sheetProtection algorithmName="SHA-512" hashValue="MkS4eyu9Qp6cOLaoOoJXkEzi04IyHY5Xr5MKdivWTd8b3/QzulfuWETAWTngufVmAAK2Pt0RVpJkEmdBCZAfLQ==" saltValue="cy8/VmZzdguFRHIfVG2u0g==" spinCount="100000" sheet="1" objects="1" scenarios="1"/>
  <autoFilter ref="A2:I65" xr:uid="{00000000-0009-0000-0000-000001000000}"/>
  <mergeCells count="1">
    <mergeCell ref="A1:I1"/>
  </mergeCells>
  <printOptions horizontalCentered="1"/>
  <pageMargins left="0.23622047244094491" right="0.23622047244094491" top="1.0629921259842521" bottom="0.74803149606299213" header="0.31496062992125984" footer="0.31496062992125984"/>
  <pageSetup paperSize="9" scale="46"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1">
    <tabColor theme="2" tint="-0.499984740745262"/>
    <pageSetUpPr fitToPage="1"/>
  </sheetPr>
  <dimension ref="A1:H84"/>
  <sheetViews>
    <sheetView topLeftCell="A67" zoomScale="70" zoomScaleNormal="70" zoomScaleSheetLayoutView="75" workbookViewId="0">
      <selection activeCell="F39" sqref="F39"/>
    </sheetView>
  </sheetViews>
  <sheetFormatPr defaultColWidth="8.6640625" defaultRowHeight="14.5"/>
  <cols>
    <col min="1" max="1" width="13.6640625" style="73" customWidth="1"/>
    <col min="2" max="2" width="23.6640625" style="73" customWidth="1"/>
    <col min="3" max="3" width="26.109375" style="67" customWidth="1"/>
    <col min="4" max="4" width="130.6640625" style="67" customWidth="1"/>
    <col min="5" max="5" width="2" style="6" customWidth="1"/>
    <col min="6" max="6" width="27.6640625" style="115" customWidth="1"/>
    <col min="7" max="7" width="2" style="6" customWidth="1"/>
    <col min="8" max="8" width="27.6640625" style="270" customWidth="1"/>
    <col min="9" max="249" width="8.6640625" style="67"/>
    <col min="250" max="250" width="63" style="67" customWidth="1"/>
    <col min="251" max="251" width="16.6640625" style="67" bestFit="1" customWidth="1"/>
    <col min="252" max="505" width="8.6640625" style="67"/>
    <col min="506" max="506" width="63" style="67" customWidth="1"/>
    <col min="507" max="507" width="16.6640625" style="67" bestFit="1" customWidth="1"/>
    <col min="508" max="761" width="8.6640625" style="67"/>
    <col min="762" max="762" width="63" style="67" customWidth="1"/>
    <col min="763" max="763" width="16.6640625" style="67" bestFit="1" customWidth="1"/>
    <col min="764" max="1017" width="8.6640625" style="67"/>
    <col min="1018" max="1018" width="63" style="67" customWidth="1"/>
    <col min="1019" max="1019" width="16.6640625" style="67" bestFit="1" customWidth="1"/>
    <col min="1020" max="1273" width="8.6640625" style="67"/>
    <col min="1274" max="1274" width="63" style="67" customWidth="1"/>
    <col min="1275" max="1275" width="16.6640625" style="67" bestFit="1" customWidth="1"/>
    <col min="1276" max="1529" width="8.6640625" style="67"/>
    <col min="1530" max="1530" width="63" style="67" customWidth="1"/>
    <col min="1531" max="1531" width="16.6640625" style="67" bestFit="1" customWidth="1"/>
    <col min="1532" max="1785" width="8.6640625" style="67"/>
    <col min="1786" max="1786" width="63" style="67" customWidth="1"/>
    <col min="1787" max="1787" width="16.6640625" style="67" bestFit="1" customWidth="1"/>
    <col min="1788" max="2041" width="8.6640625" style="67"/>
    <col min="2042" max="2042" width="63" style="67" customWidth="1"/>
    <col min="2043" max="2043" width="16.6640625" style="67" bestFit="1" customWidth="1"/>
    <col min="2044" max="2297" width="8.6640625" style="67"/>
    <col min="2298" max="2298" width="63" style="67" customWidth="1"/>
    <col min="2299" max="2299" width="16.6640625" style="67" bestFit="1" customWidth="1"/>
    <col min="2300" max="2553" width="8.6640625" style="67"/>
    <col min="2554" max="2554" width="63" style="67" customWidth="1"/>
    <col min="2555" max="2555" width="16.6640625" style="67" bestFit="1" customWidth="1"/>
    <col min="2556" max="2809" width="8.6640625" style="67"/>
    <col min="2810" max="2810" width="63" style="67" customWidth="1"/>
    <col min="2811" max="2811" width="16.6640625" style="67" bestFit="1" customWidth="1"/>
    <col min="2812" max="3065" width="8.6640625" style="67"/>
    <col min="3066" max="3066" width="63" style="67" customWidth="1"/>
    <col min="3067" max="3067" width="16.6640625" style="67" bestFit="1" customWidth="1"/>
    <col min="3068" max="3321" width="8.6640625" style="67"/>
    <col min="3322" max="3322" width="63" style="67" customWidth="1"/>
    <col min="3323" max="3323" width="16.6640625" style="67" bestFit="1" customWidth="1"/>
    <col min="3324" max="3577" width="8.6640625" style="67"/>
    <col min="3578" max="3578" width="63" style="67" customWidth="1"/>
    <col min="3579" max="3579" width="16.6640625" style="67" bestFit="1" customWidth="1"/>
    <col min="3580" max="3833" width="8.6640625" style="67"/>
    <col min="3834" max="3834" width="63" style="67" customWidth="1"/>
    <col min="3835" max="3835" width="16.6640625" style="67" bestFit="1" customWidth="1"/>
    <col min="3836" max="4089" width="8.6640625" style="67"/>
    <col min="4090" max="4090" width="63" style="67" customWidth="1"/>
    <col min="4091" max="4091" width="16.6640625" style="67" bestFit="1" customWidth="1"/>
    <col min="4092" max="4345" width="8.6640625" style="67"/>
    <col min="4346" max="4346" width="63" style="67" customWidth="1"/>
    <col min="4347" max="4347" width="16.6640625" style="67" bestFit="1" customWidth="1"/>
    <col min="4348" max="4601" width="8.6640625" style="67"/>
    <col min="4602" max="4602" width="63" style="67" customWidth="1"/>
    <col min="4603" max="4603" width="16.6640625" style="67" bestFit="1" customWidth="1"/>
    <col min="4604" max="4857" width="8.6640625" style="67"/>
    <col min="4858" max="4858" width="63" style="67" customWidth="1"/>
    <col min="4859" max="4859" width="16.6640625" style="67" bestFit="1" customWidth="1"/>
    <col min="4860" max="5113" width="8.6640625" style="67"/>
    <col min="5114" max="5114" width="63" style="67" customWidth="1"/>
    <col min="5115" max="5115" width="16.6640625" style="67" bestFit="1" customWidth="1"/>
    <col min="5116" max="5369" width="8.6640625" style="67"/>
    <col min="5370" max="5370" width="63" style="67" customWidth="1"/>
    <col min="5371" max="5371" width="16.6640625" style="67" bestFit="1" customWidth="1"/>
    <col min="5372" max="5625" width="8.6640625" style="67"/>
    <col min="5626" max="5626" width="63" style="67" customWidth="1"/>
    <col min="5627" max="5627" width="16.6640625" style="67" bestFit="1" customWidth="1"/>
    <col min="5628" max="5881" width="8.6640625" style="67"/>
    <col min="5882" max="5882" width="63" style="67" customWidth="1"/>
    <col min="5883" max="5883" width="16.6640625" style="67" bestFit="1" customWidth="1"/>
    <col min="5884" max="6137" width="8.6640625" style="67"/>
    <col min="6138" max="6138" width="63" style="67" customWidth="1"/>
    <col min="6139" max="6139" width="16.6640625" style="67" bestFit="1" customWidth="1"/>
    <col min="6140" max="6393" width="8.6640625" style="67"/>
    <col min="6394" max="6394" width="63" style="67" customWidth="1"/>
    <col min="6395" max="6395" width="16.6640625" style="67" bestFit="1" customWidth="1"/>
    <col min="6396" max="6649" width="8.6640625" style="67"/>
    <col min="6650" max="6650" width="63" style="67" customWidth="1"/>
    <col min="6651" max="6651" width="16.6640625" style="67" bestFit="1" customWidth="1"/>
    <col min="6652" max="6905" width="8.6640625" style="67"/>
    <col min="6906" max="6906" width="63" style="67" customWidth="1"/>
    <col min="6907" max="6907" width="16.6640625" style="67" bestFit="1" customWidth="1"/>
    <col min="6908" max="7161" width="8.6640625" style="67"/>
    <col min="7162" max="7162" width="63" style="67" customWidth="1"/>
    <col min="7163" max="7163" width="16.6640625" style="67" bestFit="1" customWidth="1"/>
    <col min="7164" max="7417" width="8.6640625" style="67"/>
    <col min="7418" max="7418" width="63" style="67" customWidth="1"/>
    <col min="7419" max="7419" width="16.6640625" style="67" bestFit="1" customWidth="1"/>
    <col min="7420" max="7673" width="8.6640625" style="67"/>
    <col min="7674" max="7674" width="63" style="67" customWidth="1"/>
    <col min="7675" max="7675" width="16.6640625" style="67" bestFit="1" customWidth="1"/>
    <col min="7676" max="7929" width="8.6640625" style="67"/>
    <col min="7930" max="7930" width="63" style="67" customWidth="1"/>
    <col min="7931" max="7931" width="16.6640625" style="67" bestFit="1" customWidth="1"/>
    <col min="7932" max="8185" width="8.6640625" style="67"/>
    <col min="8186" max="8186" width="63" style="67" customWidth="1"/>
    <col min="8187" max="8187" width="16.6640625" style="67" bestFit="1" customWidth="1"/>
    <col min="8188" max="8441" width="8.6640625" style="67"/>
    <col min="8442" max="8442" width="63" style="67" customWidth="1"/>
    <col min="8443" max="8443" width="16.6640625" style="67" bestFit="1" customWidth="1"/>
    <col min="8444" max="8697" width="8.6640625" style="67"/>
    <col min="8698" max="8698" width="63" style="67" customWidth="1"/>
    <col min="8699" max="8699" width="16.6640625" style="67" bestFit="1" customWidth="1"/>
    <col min="8700" max="8953" width="8.6640625" style="67"/>
    <col min="8954" max="8954" width="63" style="67" customWidth="1"/>
    <col min="8955" max="8955" width="16.6640625" style="67" bestFit="1" customWidth="1"/>
    <col min="8956" max="9209" width="8.6640625" style="67"/>
    <col min="9210" max="9210" width="63" style="67" customWidth="1"/>
    <col min="9211" max="9211" width="16.6640625" style="67" bestFit="1" customWidth="1"/>
    <col min="9212" max="9465" width="8.6640625" style="67"/>
    <col min="9466" max="9466" width="63" style="67" customWidth="1"/>
    <col min="9467" max="9467" width="16.6640625" style="67" bestFit="1" customWidth="1"/>
    <col min="9468" max="9721" width="8.6640625" style="67"/>
    <col min="9722" max="9722" width="63" style="67" customWidth="1"/>
    <col min="9723" max="9723" width="16.6640625" style="67" bestFit="1" customWidth="1"/>
    <col min="9724" max="9977" width="8.6640625" style="67"/>
    <col min="9978" max="9978" width="63" style="67" customWidth="1"/>
    <col min="9979" max="9979" width="16.6640625" style="67" bestFit="1" customWidth="1"/>
    <col min="9980" max="10233" width="8.6640625" style="67"/>
    <col min="10234" max="10234" width="63" style="67" customWidth="1"/>
    <col min="10235" max="10235" width="16.6640625" style="67" bestFit="1" customWidth="1"/>
    <col min="10236" max="10489" width="8.6640625" style="67"/>
    <col min="10490" max="10490" width="63" style="67" customWidth="1"/>
    <col min="10491" max="10491" width="16.6640625" style="67" bestFit="1" customWidth="1"/>
    <col min="10492" max="10745" width="8.6640625" style="67"/>
    <col min="10746" max="10746" width="63" style="67" customWidth="1"/>
    <col min="10747" max="10747" width="16.6640625" style="67" bestFit="1" customWidth="1"/>
    <col min="10748" max="11001" width="8.6640625" style="67"/>
    <col min="11002" max="11002" width="63" style="67" customWidth="1"/>
    <col min="11003" max="11003" width="16.6640625" style="67" bestFit="1" customWidth="1"/>
    <col min="11004" max="11257" width="8.6640625" style="67"/>
    <col min="11258" max="11258" width="63" style="67" customWidth="1"/>
    <col min="11259" max="11259" width="16.6640625" style="67" bestFit="1" customWidth="1"/>
    <col min="11260" max="11513" width="8.6640625" style="67"/>
    <col min="11514" max="11514" width="63" style="67" customWidth="1"/>
    <col min="11515" max="11515" width="16.6640625" style="67" bestFit="1" customWidth="1"/>
    <col min="11516" max="11769" width="8.6640625" style="67"/>
    <col min="11770" max="11770" width="63" style="67" customWidth="1"/>
    <col min="11771" max="11771" width="16.6640625" style="67" bestFit="1" customWidth="1"/>
    <col min="11772" max="12025" width="8.6640625" style="67"/>
    <col min="12026" max="12026" width="63" style="67" customWidth="1"/>
    <col min="12027" max="12027" width="16.6640625" style="67" bestFit="1" customWidth="1"/>
    <col min="12028" max="12281" width="8.6640625" style="67"/>
    <col min="12282" max="12282" width="63" style="67" customWidth="1"/>
    <col min="12283" max="12283" width="16.6640625" style="67" bestFit="1" customWidth="1"/>
    <col min="12284" max="12537" width="8.6640625" style="67"/>
    <col min="12538" max="12538" width="63" style="67" customWidth="1"/>
    <col min="12539" max="12539" width="16.6640625" style="67" bestFit="1" customWidth="1"/>
    <col min="12540" max="12793" width="8.6640625" style="67"/>
    <col min="12794" max="12794" width="63" style="67" customWidth="1"/>
    <col min="12795" max="12795" width="16.6640625" style="67" bestFit="1" customWidth="1"/>
    <col min="12796" max="13049" width="8.6640625" style="67"/>
    <col min="13050" max="13050" width="63" style="67" customWidth="1"/>
    <col min="13051" max="13051" width="16.6640625" style="67" bestFit="1" customWidth="1"/>
    <col min="13052" max="13305" width="8.6640625" style="67"/>
    <col min="13306" max="13306" width="63" style="67" customWidth="1"/>
    <col min="13307" max="13307" width="16.6640625" style="67" bestFit="1" customWidth="1"/>
    <col min="13308" max="13561" width="8.6640625" style="67"/>
    <col min="13562" max="13562" width="63" style="67" customWidth="1"/>
    <col min="13563" max="13563" width="16.6640625" style="67" bestFit="1" customWidth="1"/>
    <col min="13564" max="13817" width="8.6640625" style="67"/>
    <col min="13818" max="13818" width="63" style="67" customWidth="1"/>
    <col min="13819" max="13819" width="16.6640625" style="67" bestFit="1" customWidth="1"/>
    <col min="13820" max="14073" width="8.6640625" style="67"/>
    <col min="14074" max="14074" width="63" style="67" customWidth="1"/>
    <col min="14075" max="14075" width="16.6640625" style="67" bestFit="1" customWidth="1"/>
    <col min="14076" max="14329" width="8.6640625" style="67"/>
    <col min="14330" max="14330" width="63" style="67" customWidth="1"/>
    <col min="14331" max="14331" width="16.6640625" style="67" bestFit="1" customWidth="1"/>
    <col min="14332" max="14585" width="8.6640625" style="67"/>
    <col min="14586" max="14586" width="63" style="67" customWidth="1"/>
    <col min="14587" max="14587" width="16.6640625" style="67" bestFit="1" customWidth="1"/>
    <col min="14588" max="14841" width="8.6640625" style="67"/>
    <col min="14842" max="14842" width="63" style="67" customWidth="1"/>
    <col min="14843" max="14843" width="16.6640625" style="67" bestFit="1" customWidth="1"/>
    <col min="14844" max="15097" width="8.6640625" style="67"/>
    <col min="15098" max="15098" width="63" style="67" customWidth="1"/>
    <col min="15099" max="15099" width="16.6640625" style="67" bestFit="1" customWidth="1"/>
    <col min="15100" max="15353" width="8.6640625" style="67"/>
    <col min="15354" max="15354" width="63" style="67" customWidth="1"/>
    <col min="15355" max="15355" width="16.6640625" style="67" bestFit="1" customWidth="1"/>
    <col min="15356" max="15609" width="8.6640625" style="67"/>
    <col min="15610" max="15610" width="63" style="67" customWidth="1"/>
    <col min="15611" max="15611" width="16.6640625" style="67" bestFit="1" customWidth="1"/>
    <col min="15612" max="15865" width="8.6640625" style="67"/>
    <col min="15866" max="15866" width="63" style="67" customWidth="1"/>
    <col min="15867" max="15867" width="16.6640625" style="67" bestFit="1" customWidth="1"/>
    <col min="15868" max="16121" width="8.6640625" style="67"/>
    <col min="16122" max="16122" width="63" style="67" customWidth="1"/>
    <col min="16123" max="16123" width="16.6640625" style="67" bestFit="1" customWidth="1"/>
    <col min="16124" max="16384" width="8.6640625" style="67"/>
  </cols>
  <sheetData>
    <row r="1" spans="1:8" s="15" customFormat="1" ht="30" customHeight="1">
      <c r="A1" s="760" t="s">
        <v>1167</v>
      </c>
      <c r="B1" s="760"/>
      <c r="C1" s="760"/>
      <c r="D1" s="760"/>
      <c r="E1" s="760"/>
      <c r="F1" s="760"/>
      <c r="G1" s="760"/>
      <c r="H1" s="760"/>
    </row>
    <row r="2" spans="1:8" ht="30" customHeight="1">
      <c r="A2" s="361" t="s">
        <v>0</v>
      </c>
      <c r="B2" s="361" t="s">
        <v>304</v>
      </c>
      <c r="C2" s="393" t="s">
        <v>1164</v>
      </c>
      <c r="D2" s="361" t="s">
        <v>1</v>
      </c>
      <c r="E2" s="370"/>
      <c r="F2" s="362" t="s">
        <v>4316</v>
      </c>
      <c r="G2" s="370"/>
      <c r="H2" s="363" t="s">
        <v>4317</v>
      </c>
    </row>
    <row r="3" spans="1:8" ht="29">
      <c r="A3" s="77" t="s">
        <v>4318</v>
      </c>
      <c r="B3" s="555" t="s">
        <v>3693</v>
      </c>
      <c r="C3" s="555" t="s">
        <v>2770</v>
      </c>
      <c r="D3" s="2" t="s">
        <v>4508</v>
      </c>
      <c r="E3" s="262"/>
      <c r="F3" s="281">
        <f>H3/3.675</f>
        <v>23779.710407239814</v>
      </c>
      <c r="G3" s="262"/>
      <c r="H3" s="360">
        <v>87390.435746606308</v>
      </c>
    </row>
    <row r="4" spans="1:8" ht="29">
      <c r="A4" s="7" t="s">
        <v>4318</v>
      </c>
      <c r="B4" s="555" t="s">
        <v>3694</v>
      </c>
      <c r="C4" s="555" t="s">
        <v>2770</v>
      </c>
      <c r="D4" s="2" t="s">
        <v>4509</v>
      </c>
      <c r="E4" s="226"/>
      <c r="F4" s="281">
        <f t="shared" ref="F4:F67" si="0">H4/3.675</f>
        <v>23779.710407239814</v>
      </c>
      <c r="G4" s="226"/>
      <c r="H4" s="360">
        <v>87390.435746606308</v>
      </c>
    </row>
    <row r="5" spans="1:8" ht="29">
      <c r="A5" s="7" t="s">
        <v>4318</v>
      </c>
      <c r="B5" s="555" t="s">
        <v>3695</v>
      </c>
      <c r="C5" s="555" t="s">
        <v>2771</v>
      </c>
      <c r="D5" s="2" t="s">
        <v>4510</v>
      </c>
      <c r="E5" s="226"/>
      <c r="F5" s="281">
        <f t="shared" si="0"/>
        <v>25420.585218702865</v>
      </c>
      <c r="G5" s="226"/>
      <c r="H5" s="360">
        <v>93420.650678733029</v>
      </c>
    </row>
    <row r="6" spans="1:8" ht="29">
      <c r="A6" s="7" t="s">
        <v>4318</v>
      </c>
      <c r="B6" s="555" t="s">
        <v>3696</v>
      </c>
      <c r="C6" s="555" t="s">
        <v>2772</v>
      </c>
      <c r="D6" s="2" t="s">
        <v>4511</v>
      </c>
      <c r="E6" s="226"/>
      <c r="F6" s="281">
        <f t="shared" si="0"/>
        <v>26263.155354449475</v>
      </c>
      <c r="G6" s="226"/>
      <c r="H6" s="360">
        <v>96517.095927601811</v>
      </c>
    </row>
    <row r="7" spans="1:8" ht="29">
      <c r="A7" s="7" t="s">
        <v>4318</v>
      </c>
      <c r="B7" s="555" t="s">
        <v>3697</v>
      </c>
      <c r="C7" s="555" t="s">
        <v>2773</v>
      </c>
      <c r="D7" s="2" t="s">
        <v>4512</v>
      </c>
      <c r="E7" s="226"/>
      <c r="F7" s="281">
        <f t="shared" si="0"/>
        <v>28656.542986425342</v>
      </c>
      <c r="G7" s="226"/>
      <c r="H7" s="360">
        <v>105312.79547511313</v>
      </c>
    </row>
    <row r="8" spans="1:8" ht="29">
      <c r="A8" s="7" t="s">
        <v>4318</v>
      </c>
      <c r="B8" s="555" t="s">
        <v>3698</v>
      </c>
      <c r="C8" s="555" t="s">
        <v>2773</v>
      </c>
      <c r="D8" s="2" t="s">
        <v>4513</v>
      </c>
      <c r="E8" s="226"/>
      <c r="F8" s="281">
        <f t="shared" si="0"/>
        <v>28656.542986425342</v>
      </c>
      <c r="G8" s="226"/>
      <c r="H8" s="360">
        <v>105312.79547511313</v>
      </c>
    </row>
    <row r="9" spans="1:8" ht="29">
      <c r="A9" s="7" t="s">
        <v>4318</v>
      </c>
      <c r="B9" s="555" t="s">
        <v>3699</v>
      </c>
      <c r="C9" s="555" t="s">
        <v>2774</v>
      </c>
      <c r="D9" s="2" t="s">
        <v>4514</v>
      </c>
      <c r="E9" s="226"/>
      <c r="F9" s="281">
        <f t="shared" si="0"/>
        <v>29770.048265460027</v>
      </c>
      <c r="G9" s="226"/>
      <c r="H9" s="360">
        <v>109404.92737556559</v>
      </c>
    </row>
    <row r="10" spans="1:8" ht="29">
      <c r="A10" s="7" t="s">
        <v>4318</v>
      </c>
      <c r="B10" s="555" t="s">
        <v>3700</v>
      </c>
      <c r="C10" s="555" t="s">
        <v>2774</v>
      </c>
      <c r="D10" s="2" t="s">
        <v>4515</v>
      </c>
      <c r="E10" s="226"/>
      <c r="F10" s="281">
        <f t="shared" si="0"/>
        <v>30761.441930618403</v>
      </c>
      <c r="G10" s="226"/>
      <c r="H10" s="360">
        <v>113048.29909502262</v>
      </c>
    </row>
    <row r="11" spans="1:8" ht="29">
      <c r="A11" s="7" t="s">
        <v>4318</v>
      </c>
      <c r="B11" s="555" t="s">
        <v>3701</v>
      </c>
      <c r="C11" s="555" t="s">
        <v>2774</v>
      </c>
      <c r="D11" s="2" t="s">
        <v>4516</v>
      </c>
      <c r="E11" s="226"/>
      <c r="F11" s="281">
        <f t="shared" si="0"/>
        <v>30761.441930618403</v>
      </c>
      <c r="G11" s="226"/>
      <c r="H11" s="360">
        <v>113048.29909502262</v>
      </c>
    </row>
    <row r="12" spans="1:8" ht="29">
      <c r="A12" s="7" t="s">
        <v>4318</v>
      </c>
      <c r="B12" s="555" t="s">
        <v>3702</v>
      </c>
      <c r="C12" s="555" t="s">
        <v>2774</v>
      </c>
      <c r="D12" s="2" t="s">
        <v>4517</v>
      </c>
      <c r="E12" s="226"/>
      <c r="F12" s="281">
        <f t="shared" si="0"/>
        <v>30761.441930618403</v>
      </c>
      <c r="G12" s="226"/>
      <c r="H12" s="360">
        <v>113048.29909502262</v>
      </c>
    </row>
    <row r="13" spans="1:8" ht="29">
      <c r="A13" s="7" t="s">
        <v>4318</v>
      </c>
      <c r="B13" s="555" t="s">
        <v>3703</v>
      </c>
      <c r="C13" s="555" t="s">
        <v>2775</v>
      </c>
      <c r="D13" s="2" t="s">
        <v>4518</v>
      </c>
      <c r="E13" s="226"/>
      <c r="F13" s="281">
        <f t="shared" si="0"/>
        <v>33723.411764705881</v>
      </c>
      <c r="G13" s="226"/>
      <c r="H13" s="360">
        <v>123933.53823529411</v>
      </c>
    </row>
    <row r="14" spans="1:8" ht="29">
      <c r="A14" s="7" t="s">
        <v>4318</v>
      </c>
      <c r="B14" s="555" t="s">
        <v>3704</v>
      </c>
      <c r="C14" s="555" t="s">
        <v>2775</v>
      </c>
      <c r="D14" s="2" t="s">
        <v>4519</v>
      </c>
      <c r="E14" s="226"/>
      <c r="F14" s="281">
        <f t="shared" si="0"/>
        <v>35311.625942684768</v>
      </c>
      <c r="G14" s="226"/>
      <c r="H14" s="360">
        <v>129770.22533936652</v>
      </c>
    </row>
    <row r="15" spans="1:8" ht="29">
      <c r="A15" s="7" t="s">
        <v>4318</v>
      </c>
      <c r="B15" s="555" t="s">
        <v>3705</v>
      </c>
      <c r="C15" s="555" t="s">
        <v>2770</v>
      </c>
      <c r="D15" s="2" t="s">
        <v>4520</v>
      </c>
      <c r="E15" s="226"/>
      <c r="F15" s="281">
        <f t="shared" si="0"/>
        <v>23779.710407239814</v>
      </c>
      <c r="G15" s="226"/>
      <c r="H15" s="360">
        <v>87390.435746606308</v>
      </c>
    </row>
    <row r="16" spans="1:8" ht="29">
      <c r="A16" s="7" t="s">
        <v>4318</v>
      </c>
      <c r="B16" s="555" t="s">
        <v>3706</v>
      </c>
      <c r="C16" s="555" t="s">
        <v>2771</v>
      </c>
      <c r="D16" s="2" t="s">
        <v>4521</v>
      </c>
      <c r="E16" s="226"/>
      <c r="F16" s="281">
        <f t="shared" si="0"/>
        <v>24128.491704374057</v>
      </c>
      <c r="G16" s="226"/>
      <c r="H16" s="360">
        <v>88672.207013574662</v>
      </c>
    </row>
    <row r="17" spans="1:8" ht="29">
      <c r="A17" s="7" t="s">
        <v>4318</v>
      </c>
      <c r="B17" s="555" t="s">
        <v>3707</v>
      </c>
      <c r="C17" s="555" t="s">
        <v>2771</v>
      </c>
      <c r="D17" s="2" t="s">
        <v>4522</v>
      </c>
      <c r="E17" s="226"/>
      <c r="F17" s="281">
        <f t="shared" si="0"/>
        <v>25420.585218702865</v>
      </c>
      <c r="G17" s="226"/>
      <c r="H17" s="360">
        <v>93420.650678733029</v>
      </c>
    </row>
    <row r="18" spans="1:8" ht="29">
      <c r="A18" s="7" t="s">
        <v>4318</v>
      </c>
      <c r="B18" s="555" t="s">
        <v>3708</v>
      </c>
      <c r="C18" s="555" t="s">
        <v>2772</v>
      </c>
      <c r="D18" s="2" t="s">
        <v>4523</v>
      </c>
      <c r="E18" s="226"/>
      <c r="F18" s="281">
        <f t="shared" si="0"/>
        <v>26263.155354449475</v>
      </c>
      <c r="G18" s="226"/>
      <c r="H18" s="360">
        <v>96517.095927601811</v>
      </c>
    </row>
    <row r="19" spans="1:8" ht="29">
      <c r="A19" s="7" t="s">
        <v>4318</v>
      </c>
      <c r="B19" s="555" t="s">
        <v>3709</v>
      </c>
      <c r="C19" s="555" t="s">
        <v>2772</v>
      </c>
      <c r="D19" s="2" t="s">
        <v>4524</v>
      </c>
      <c r="E19" s="226"/>
      <c r="F19" s="281">
        <f t="shared" si="0"/>
        <v>26263.155354449475</v>
      </c>
      <c r="G19" s="226"/>
      <c r="H19" s="360">
        <v>96517.095927601811</v>
      </c>
    </row>
    <row r="20" spans="1:8" ht="29">
      <c r="A20" s="7" t="s">
        <v>4318</v>
      </c>
      <c r="B20" s="555" t="s">
        <v>3710</v>
      </c>
      <c r="C20" s="555" t="s">
        <v>2773</v>
      </c>
      <c r="D20" s="2" t="s">
        <v>4525</v>
      </c>
      <c r="E20" s="226"/>
      <c r="F20" s="281">
        <f t="shared" si="0"/>
        <v>28656.542986425342</v>
      </c>
      <c r="G20" s="226"/>
      <c r="H20" s="360">
        <v>105312.79547511313</v>
      </c>
    </row>
    <row r="21" spans="1:8" ht="29">
      <c r="A21" s="7" t="s">
        <v>4318</v>
      </c>
      <c r="B21" s="555" t="s">
        <v>3711</v>
      </c>
      <c r="C21" s="555" t="s">
        <v>2774</v>
      </c>
      <c r="D21" s="2" t="s">
        <v>4526</v>
      </c>
      <c r="E21" s="226"/>
      <c r="F21" s="281">
        <f t="shared" si="0"/>
        <v>29770.048265460027</v>
      </c>
      <c r="G21" s="226"/>
      <c r="H21" s="360">
        <v>109404.92737556559</v>
      </c>
    </row>
    <row r="22" spans="1:8" ht="29">
      <c r="A22" s="7" t="s">
        <v>4318</v>
      </c>
      <c r="B22" s="555" t="s">
        <v>3712</v>
      </c>
      <c r="C22" s="555" t="s">
        <v>2774</v>
      </c>
      <c r="D22" s="2" t="s">
        <v>4527</v>
      </c>
      <c r="E22" s="226"/>
      <c r="F22" s="281">
        <f t="shared" si="0"/>
        <v>30761.441930618403</v>
      </c>
      <c r="G22" s="226"/>
      <c r="H22" s="360">
        <v>113048.29909502262</v>
      </c>
    </row>
    <row r="23" spans="1:8" ht="29">
      <c r="A23" s="7" t="s">
        <v>4318</v>
      </c>
      <c r="B23" s="555" t="s">
        <v>3713</v>
      </c>
      <c r="C23" s="555" t="s">
        <v>2774</v>
      </c>
      <c r="D23" s="2" t="s">
        <v>4528</v>
      </c>
      <c r="E23" s="226"/>
      <c r="F23" s="281">
        <f t="shared" si="0"/>
        <v>30761.441930618403</v>
      </c>
      <c r="G23" s="226"/>
      <c r="H23" s="360">
        <v>113048.29909502262</v>
      </c>
    </row>
    <row r="24" spans="1:8" ht="29">
      <c r="A24" s="7" t="s">
        <v>4318</v>
      </c>
      <c r="B24" s="555" t="s">
        <v>3714</v>
      </c>
      <c r="C24" s="555" t="s">
        <v>2775</v>
      </c>
      <c r="D24" s="2" t="s">
        <v>4529</v>
      </c>
      <c r="E24" s="226"/>
      <c r="F24" s="281">
        <f t="shared" si="0"/>
        <v>33723.411764705881</v>
      </c>
      <c r="G24" s="226"/>
      <c r="H24" s="360">
        <v>123933.53823529411</v>
      </c>
    </row>
    <row r="25" spans="1:8" ht="29">
      <c r="A25" s="7" t="s">
        <v>4318</v>
      </c>
      <c r="B25" s="555" t="s">
        <v>3715</v>
      </c>
      <c r="C25" s="555" t="s">
        <v>2775</v>
      </c>
      <c r="D25" s="2" t="s">
        <v>4530</v>
      </c>
      <c r="E25" s="226"/>
      <c r="F25" s="281">
        <f t="shared" si="0"/>
        <v>35311.625942684768</v>
      </c>
      <c r="G25" s="226"/>
      <c r="H25" s="360">
        <v>129770.22533936652</v>
      </c>
    </row>
    <row r="26" spans="1:8" ht="29">
      <c r="A26" s="7" t="s">
        <v>4318</v>
      </c>
      <c r="B26" s="555" t="s">
        <v>3716</v>
      </c>
      <c r="C26" s="555" t="s">
        <v>2770</v>
      </c>
      <c r="D26" s="2" t="s">
        <v>4531</v>
      </c>
      <c r="E26" s="226"/>
      <c r="F26" s="281">
        <f t="shared" si="0"/>
        <v>23779.710407239814</v>
      </c>
      <c r="G26" s="226"/>
      <c r="H26" s="360">
        <v>87390.435746606308</v>
      </c>
    </row>
    <row r="27" spans="1:8" ht="29">
      <c r="A27" s="7" t="s">
        <v>4318</v>
      </c>
      <c r="B27" s="555" t="s">
        <v>3717</v>
      </c>
      <c r="C27" s="555" t="s">
        <v>2771</v>
      </c>
      <c r="D27" s="2" t="s">
        <v>4532</v>
      </c>
      <c r="E27" s="226"/>
      <c r="F27" s="281">
        <f t="shared" si="0"/>
        <v>24128.491704374057</v>
      </c>
      <c r="G27" s="226"/>
      <c r="H27" s="360">
        <v>88672.207013574662</v>
      </c>
    </row>
    <row r="28" spans="1:8" ht="29">
      <c r="A28" s="7" t="s">
        <v>4318</v>
      </c>
      <c r="B28" s="555" t="s">
        <v>3718</v>
      </c>
      <c r="C28" s="555" t="s">
        <v>2771</v>
      </c>
      <c r="D28" s="2" t="s">
        <v>4533</v>
      </c>
      <c r="E28" s="226"/>
      <c r="F28" s="281">
        <f t="shared" si="0"/>
        <v>25420.585218702865</v>
      </c>
      <c r="G28" s="226"/>
      <c r="H28" s="360">
        <v>93420.650678733029</v>
      </c>
    </row>
    <row r="29" spans="1:8" ht="29">
      <c r="A29" s="7" t="s">
        <v>4318</v>
      </c>
      <c r="B29" s="555" t="s">
        <v>3719</v>
      </c>
      <c r="C29" s="555" t="s">
        <v>2772</v>
      </c>
      <c r="D29" s="2" t="s">
        <v>4534</v>
      </c>
      <c r="E29" s="226"/>
      <c r="F29" s="281">
        <f t="shared" si="0"/>
        <v>26263.155354449475</v>
      </c>
      <c r="G29" s="226"/>
      <c r="H29" s="360">
        <v>96517.095927601811</v>
      </c>
    </row>
    <row r="30" spans="1:8" ht="29">
      <c r="A30" s="7" t="s">
        <v>4318</v>
      </c>
      <c r="B30" s="555" t="s">
        <v>3720</v>
      </c>
      <c r="C30" s="555" t="s">
        <v>2773</v>
      </c>
      <c r="D30" s="2" t="s">
        <v>4535</v>
      </c>
      <c r="E30" s="226"/>
      <c r="F30" s="281">
        <f t="shared" si="0"/>
        <v>28656.542986425342</v>
      </c>
      <c r="G30" s="226"/>
      <c r="H30" s="360">
        <v>105312.79547511313</v>
      </c>
    </row>
    <row r="31" spans="1:8" ht="29">
      <c r="A31" s="7" t="s">
        <v>4318</v>
      </c>
      <c r="B31" s="555" t="s">
        <v>3721</v>
      </c>
      <c r="C31" s="555" t="s">
        <v>2774</v>
      </c>
      <c r="D31" s="2" t="s">
        <v>4536</v>
      </c>
      <c r="E31" s="226"/>
      <c r="F31" s="281">
        <f t="shared" si="0"/>
        <v>29770.048265460027</v>
      </c>
      <c r="G31" s="226"/>
      <c r="H31" s="360">
        <v>109404.92737556559</v>
      </c>
    </row>
    <row r="32" spans="1:8" ht="29">
      <c r="A32" s="7" t="s">
        <v>4318</v>
      </c>
      <c r="B32" s="555" t="s">
        <v>3722</v>
      </c>
      <c r="C32" s="555" t="s">
        <v>2774</v>
      </c>
      <c r="D32" s="2" t="s">
        <v>4537</v>
      </c>
      <c r="E32" s="226"/>
      <c r="F32" s="281">
        <f t="shared" si="0"/>
        <v>30761.441930618403</v>
      </c>
      <c r="G32" s="226"/>
      <c r="H32" s="360">
        <v>113048.29909502262</v>
      </c>
    </row>
    <row r="33" spans="1:8" ht="29">
      <c r="A33" s="7" t="s">
        <v>4318</v>
      </c>
      <c r="B33" s="555" t="s">
        <v>3723</v>
      </c>
      <c r="C33" s="555" t="s">
        <v>2774</v>
      </c>
      <c r="D33" s="2" t="s">
        <v>4538</v>
      </c>
      <c r="E33" s="226"/>
      <c r="F33" s="281">
        <f t="shared" si="0"/>
        <v>30761.441930618403</v>
      </c>
      <c r="G33" s="226"/>
      <c r="H33" s="360">
        <v>113048.29909502262</v>
      </c>
    </row>
    <row r="34" spans="1:8" ht="29">
      <c r="A34" s="7" t="s">
        <v>4318</v>
      </c>
      <c r="B34" s="555" t="s">
        <v>3724</v>
      </c>
      <c r="C34" s="555" t="s">
        <v>2775</v>
      </c>
      <c r="D34" s="2" t="s">
        <v>4539</v>
      </c>
      <c r="E34" s="226"/>
      <c r="F34" s="281">
        <f t="shared" si="0"/>
        <v>33723.411764705881</v>
      </c>
      <c r="G34" s="226"/>
      <c r="H34" s="360">
        <v>123933.53823529411</v>
      </c>
    </row>
    <row r="35" spans="1:8" ht="29">
      <c r="A35" s="7" t="s">
        <v>4318</v>
      </c>
      <c r="B35" s="555" t="s">
        <v>3725</v>
      </c>
      <c r="C35" s="555" t="s">
        <v>2775</v>
      </c>
      <c r="D35" s="2" t="s">
        <v>4540</v>
      </c>
      <c r="E35" s="226"/>
      <c r="F35" s="281">
        <f t="shared" si="0"/>
        <v>35311.625942684768</v>
      </c>
      <c r="G35" s="226"/>
      <c r="H35" s="360">
        <v>129770.22533936652</v>
      </c>
    </row>
    <row r="36" spans="1:8" ht="29">
      <c r="A36" s="7" t="s">
        <v>4318</v>
      </c>
      <c r="B36" s="555" t="s">
        <v>3726</v>
      </c>
      <c r="C36" s="555" t="s">
        <v>2775</v>
      </c>
      <c r="D36" s="2" t="s">
        <v>4541</v>
      </c>
      <c r="E36" s="226"/>
      <c r="F36" s="281">
        <f t="shared" si="0"/>
        <v>35311.625942684768</v>
      </c>
      <c r="G36" s="226"/>
      <c r="H36" s="360">
        <v>129770.22533936652</v>
      </c>
    </row>
    <row r="37" spans="1:8" ht="29">
      <c r="A37" s="7" t="s">
        <v>4318</v>
      </c>
      <c r="B37" s="555" t="s">
        <v>3727</v>
      </c>
      <c r="C37" s="555" t="s">
        <v>2770</v>
      </c>
      <c r="D37" s="2" t="s">
        <v>4542</v>
      </c>
      <c r="E37" s="226"/>
      <c r="F37" s="281">
        <f t="shared" si="0"/>
        <v>23779.710407239814</v>
      </c>
      <c r="G37" s="226"/>
      <c r="H37" s="360">
        <v>87390.435746606308</v>
      </c>
    </row>
    <row r="38" spans="1:8" ht="29">
      <c r="A38" s="7" t="s">
        <v>4318</v>
      </c>
      <c r="B38" s="555" t="s">
        <v>3728</v>
      </c>
      <c r="C38" s="555" t="s">
        <v>2771</v>
      </c>
      <c r="D38" s="2" t="s">
        <v>4543</v>
      </c>
      <c r="E38" s="226"/>
      <c r="F38" s="281">
        <f t="shared" si="0"/>
        <v>25420.585218702865</v>
      </c>
      <c r="G38" s="226"/>
      <c r="H38" s="360">
        <v>93420.650678733029</v>
      </c>
    </row>
    <row r="39" spans="1:8" ht="29">
      <c r="A39" s="7" t="s">
        <v>4318</v>
      </c>
      <c r="B39" s="555" t="s">
        <v>3729</v>
      </c>
      <c r="C39" s="555" t="s">
        <v>2772</v>
      </c>
      <c r="D39" s="2" t="s">
        <v>4544</v>
      </c>
      <c r="E39" s="226"/>
      <c r="F39" s="281">
        <f t="shared" si="0"/>
        <v>26263.155354449475</v>
      </c>
      <c r="G39" s="226"/>
      <c r="H39" s="360">
        <v>96517.095927601811</v>
      </c>
    </row>
    <row r="40" spans="1:8" ht="29">
      <c r="A40" s="7" t="s">
        <v>4318</v>
      </c>
      <c r="B40" s="555" t="s">
        <v>3730</v>
      </c>
      <c r="C40" s="555" t="s">
        <v>2773</v>
      </c>
      <c r="D40" s="2" t="s">
        <v>4545</v>
      </c>
      <c r="E40" s="226"/>
      <c r="F40" s="281">
        <f t="shared" si="0"/>
        <v>27485.034690799399</v>
      </c>
      <c r="G40" s="226"/>
      <c r="H40" s="360">
        <v>101007.50248868778</v>
      </c>
    </row>
    <row r="41" spans="1:8" ht="29">
      <c r="A41" s="7" t="s">
        <v>4318</v>
      </c>
      <c r="B41" s="555" t="s">
        <v>3731</v>
      </c>
      <c r="C41" s="555" t="s">
        <v>2773</v>
      </c>
      <c r="D41" s="2" t="s">
        <v>4546</v>
      </c>
      <c r="E41" s="226"/>
      <c r="F41" s="281">
        <f t="shared" si="0"/>
        <v>28656.542986425342</v>
      </c>
      <c r="G41" s="226"/>
      <c r="H41" s="360">
        <v>105312.79547511313</v>
      </c>
    </row>
    <row r="42" spans="1:8" ht="29">
      <c r="A42" s="7" t="s">
        <v>4318</v>
      </c>
      <c r="B42" s="555" t="s">
        <v>3732</v>
      </c>
      <c r="C42" s="555" t="s">
        <v>2774</v>
      </c>
      <c r="D42" s="2" t="s">
        <v>4547</v>
      </c>
      <c r="E42" s="226"/>
      <c r="F42" s="281">
        <f t="shared" si="0"/>
        <v>29770.048265460027</v>
      </c>
      <c r="G42" s="226"/>
      <c r="H42" s="360">
        <v>109404.92737556559</v>
      </c>
    </row>
    <row r="43" spans="1:8" ht="29">
      <c r="A43" s="7" t="s">
        <v>4318</v>
      </c>
      <c r="B43" s="555" t="s">
        <v>3733</v>
      </c>
      <c r="C43" s="555" t="s">
        <v>2774</v>
      </c>
      <c r="D43" s="2" t="s">
        <v>4548</v>
      </c>
      <c r="E43" s="226"/>
      <c r="F43" s="281">
        <f t="shared" si="0"/>
        <v>30761.441930618403</v>
      </c>
      <c r="G43" s="226"/>
      <c r="H43" s="360">
        <v>113048.29909502262</v>
      </c>
    </row>
    <row r="44" spans="1:8" ht="29">
      <c r="A44" s="7" t="s">
        <v>4318</v>
      </c>
      <c r="B44" s="555" t="s">
        <v>3734</v>
      </c>
      <c r="C44" s="555" t="s">
        <v>2774</v>
      </c>
      <c r="D44" s="2" t="s">
        <v>4549</v>
      </c>
      <c r="E44" s="226"/>
      <c r="F44" s="281">
        <f t="shared" si="0"/>
        <v>30761.441930618403</v>
      </c>
      <c r="G44" s="226"/>
      <c r="H44" s="360">
        <v>113048.29909502262</v>
      </c>
    </row>
    <row r="45" spans="1:8" ht="29">
      <c r="A45" s="7" t="s">
        <v>4318</v>
      </c>
      <c r="B45" s="555" t="s">
        <v>3735</v>
      </c>
      <c r="C45" s="555" t="s">
        <v>2775</v>
      </c>
      <c r="D45" s="2" t="s">
        <v>4550</v>
      </c>
      <c r="E45" s="226"/>
      <c r="F45" s="281">
        <f t="shared" si="0"/>
        <v>33723.411764705881</v>
      </c>
      <c r="G45" s="226"/>
      <c r="H45" s="360">
        <v>123933.53823529411</v>
      </c>
    </row>
    <row r="46" spans="1:8" ht="29">
      <c r="A46" s="7" t="s">
        <v>4318</v>
      </c>
      <c r="B46" s="555" t="s">
        <v>3736</v>
      </c>
      <c r="C46" s="555" t="s">
        <v>2775</v>
      </c>
      <c r="D46" s="2" t="s">
        <v>4551</v>
      </c>
      <c r="E46" s="226"/>
      <c r="F46" s="281">
        <f t="shared" si="0"/>
        <v>33723.411764705881</v>
      </c>
      <c r="G46" s="226"/>
      <c r="H46" s="360">
        <v>123933.53823529411</v>
      </c>
    </row>
    <row r="47" spans="1:8" ht="29">
      <c r="A47" s="7" t="s">
        <v>4318</v>
      </c>
      <c r="B47" s="555" t="s">
        <v>3737</v>
      </c>
      <c r="C47" s="555" t="s">
        <v>2775</v>
      </c>
      <c r="D47" s="2" t="s">
        <v>4552</v>
      </c>
      <c r="E47" s="226"/>
      <c r="F47" s="281">
        <f t="shared" si="0"/>
        <v>35311.625942684768</v>
      </c>
      <c r="G47" s="226"/>
      <c r="H47" s="360">
        <v>129770.22533936652</v>
      </c>
    </row>
    <row r="48" spans="1:8" ht="29">
      <c r="A48" s="7" t="s">
        <v>4318</v>
      </c>
      <c r="B48" s="555" t="s">
        <v>3738</v>
      </c>
      <c r="C48" s="555" t="s">
        <v>2775</v>
      </c>
      <c r="D48" s="2" t="s">
        <v>4553</v>
      </c>
      <c r="E48" s="226"/>
      <c r="F48" s="281">
        <f t="shared" si="0"/>
        <v>35311.625942684768</v>
      </c>
      <c r="G48" s="226"/>
      <c r="H48" s="360">
        <v>129770.22533936652</v>
      </c>
    </row>
    <row r="49" spans="1:8" ht="29">
      <c r="A49" s="7" t="s">
        <v>4318</v>
      </c>
      <c r="B49" s="555" t="s">
        <v>3739</v>
      </c>
      <c r="C49" s="555" t="s">
        <v>2770</v>
      </c>
      <c r="D49" s="2" t="s">
        <v>4554</v>
      </c>
      <c r="E49" s="226"/>
      <c r="F49" s="281">
        <f t="shared" si="0"/>
        <v>23779.710407239814</v>
      </c>
      <c r="G49" s="226"/>
      <c r="H49" s="360">
        <v>87390.435746606308</v>
      </c>
    </row>
    <row r="50" spans="1:8" ht="29">
      <c r="A50" s="7" t="s">
        <v>4318</v>
      </c>
      <c r="B50" s="555" t="s">
        <v>3740</v>
      </c>
      <c r="C50" s="555" t="s">
        <v>2771</v>
      </c>
      <c r="D50" s="2" t="s">
        <v>4555</v>
      </c>
      <c r="E50" s="226"/>
      <c r="F50" s="281">
        <f t="shared" si="0"/>
        <v>25420.585218702865</v>
      </c>
      <c r="G50" s="226"/>
      <c r="H50" s="360">
        <v>93420.650678733029</v>
      </c>
    </row>
    <row r="51" spans="1:8" ht="29">
      <c r="A51" s="7" t="s">
        <v>4318</v>
      </c>
      <c r="B51" s="555" t="s">
        <v>3741</v>
      </c>
      <c r="C51" s="555" t="s">
        <v>2771</v>
      </c>
      <c r="D51" s="2" t="s">
        <v>4556</v>
      </c>
      <c r="E51" s="226"/>
      <c r="F51" s="281">
        <f t="shared" si="0"/>
        <v>25420.585218702865</v>
      </c>
      <c r="G51" s="226"/>
      <c r="H51" s="360">
        <v>93420.650678733029</v>
      </c>
    </row>
    <row r="52" spans="1:8" ht="29">
      <c r="A52" s="7" t="s">
        <v>4318</v>
      </c>
      <c r="B52" s="555" t="s">
        <v>3742</v>
      </c>
      <c r="C52" s="555" t="s">
        <v>2772</v>
      </c>
      <c r="D52" s="2" t="s">
        <v>4557</v>
      </c>
      <c r="E52" s="226"/>
      <c r="F52" s="281">
        <f t="shared" si="0"/>
        <v>26263.155354449475</v>
      </c>
      <c r="G52" s="226"/>
      <c r="H52" s="360">
        <v>96517.095927601811</v>
      </c>
    </row>
    <row r="53" spans="1:8" ht="29">
      <c r="A53" s="7" t="s">
        <v>4318</v>
      </c>
      <c r="B53" s="555" t="s">
        <v>3743</v>
      </c>
      <c r="C53" s="555" t="s">
        <v>2773</v>
      </c>
      <c r="D53" s="2" t="s">
        <v>4558</v>
      </c>
      <c r="E53" s="226"/>
      <c r="F53" s="281">
        <f t="shared" si="0"/>
        <v>27485.034690799399</v>
      </c>
      <c r="G53" s="226"/>
      <c r="H53" s="360">
        <v>101007.50248868778</v>
      </c>
    </row>
    <row r="54" spans="1:8" ht="29">
      <c r="A54" s="7" t="s">
        <v>4318</v>
      </c>
      <c r="B54" s="555" t="s">
        <v>3744</v>
      </c>
      <c r="C54" s="555" t="s">
        <v>2773</v>
      </c>
      <c r="D54" s="2" t="s">
        <v>4559</v>
      </c>
      <c r="E54" s="226"/>
      <c r="F54" s="281">
        <f t="shared" si="0"/>
        <v>28656.542986425342</v>
      </c>
      <c r="G54" s="226"/>
      <c r="H54" s="360">
        <v>105312.79547511313</v>
      </c>
    </row>
    <row r="55" spans="1:8" ht="29">
      <c r="A55" s="7" t="s">
        <v>4318</v>
      </c>
      <c r="B55" s="555" t="s">
        <v>3745</v>
      </c>
      <c r="C55" s="555" t="s">
        <v>2774</v>
      </c>
      <c r="D55" s="2" t="s">
        <v>4560</v>
      </c>
      <c r="E55" s="226"/>
      <c r="F55" s="281">
        <f t="shared" si="0"/>
        <v>29770.048265460027</v>
      </c>
      <c r="G55" s="226"/>
      <c r="H55" s="360">
        <v>109404.92737556559</v>
      </c>
    </row>
    <row r="56" spans="1:8" ht="29">
      <c r="A56" s="7" t="s">
        <v>4318</v>
      </c>
      <c r="B56" s="555" t="s">
        <v>3746</v>
      </c>
      <c r="C56" s="555" t="s">
        <v>2774</v>
      </c>
      <c r="D56" s="2" t="s">
        <v>4561</v>
      </c>
      <c r="E56" s="226"/>
      <c r="F56" s="281">
        <f t="shared" si="0"/>
        <v>30761.441930618403</v>
      </c>
      <c r="G56" s="226"/>
      <c r="H56" s="360">
        <v>113048.29909502262</v>
      </c>
    </row>
    <row r="57" spans="1:8" ht="29">
      <c r="A57" s="7" t="s">
        <v>4318</v>
      </c>
      <c r="B57" s="555" t="s">
        <v>3747</v>
      </c>
      <c r="C57" s="555" t="s">
        <v>2775</v>
      </c>
      <c r="D57" s="2" t="s">
        <v>4562</v>
      </c>
      <c r="E57" s="226"/>
      <c r="F57" s="281">
        <f t="shared" si="0"/>
        <v>33723.411764705881</v>
      </c>
      <c r="G57" s="226"/>
      <c r="H57" s="360">
        <v>123933.53823529411</v>
      </c>
    </row>
    <row r="58" spans="1:8" ht="29">
      <c r="A58" s="7" t="s">
        <v>4318</v>
      </c>
      <c r="B58" s="555" t="s">
        <v>3748</v>
      </c>
      <c r="C58" s="555" t="s">
        <v>2775</v>
      </c>
      <c r="D58" s="2" t="s">
        <v>4563</v>
      </c>
      <c r="E58" s="226"/>
      <c r="F58" s="281">
        <f t="shared" si="0"/>
        <v>35311.625942684768</v>
      </c>
      <c r="G58" s="226"/>
      <c r="H58" s="360">
        <v>129770.22533936652</v>
      </c>
    </row>
    <row r="59" spans="1:8" ht="29">
      <c r="A59" s="7" t="s">
        <v>4318</v>
      </c>
      <c r="B59" s="555" t="s">
        <v>3749</v>
      </c>
      <c r="C59" s="555" t="s">
        <v>2776</v>
      </c>
      <c r="D59" s="2" t="s">
        <v>4564</v>
      </c>
      <c r="E59" s="226"/>
      <c r="F59" s="281">
        <f t="shared" si="0"/>
        <v>40576.162895927599</v>
      </c>
      <c r="G59" s="226"/>
      <c r="H59" s="360">
        <v>149117.39864253392</v>
      </c>
    </row>
    <row r="60" spans="1:8" ht="29">
      <c r="A60" s="7" t="s">
        <v>4318</v>
      </c>
      <c r="B60" s="555" t="s">
        <v>3750</v>
      </c>
      <c r="C60" s="555" t="s">
        <v>2770</v>
      </c>
      <c r="D60" s="2" t="s">
        <v>4565</v>
      </c>
      <c r="E60" s="226"/>
      <c r="F60" s="281">
        <f t="shared" si="0"/>
        <v>23779.710407239814</v>
      </c>
      <c r="G60" s="226"/>
      <c r="H60" s="360">
        <v>87390.435746606308</v>
      </c>
    </row>
    <row r="61" spans="1:8" ht="29">
      <c r="A61" s="7" t="s">
        <v>4318</v>
      </c>
      <c r="B61" s="555" t="s">
        <v>3751</v>
      </c>
      <c r="C61" s="555" t="s">
        <v>2771</v>
      </c>
      <c r="D61" s="2" t="s">
        <v>4566</v>
      </c>
      <c r="E61" s="226"/>
      <c r="F61" s="281">
        <f t="shared" si="0"/>
        <v>25420.585218702865</v>
      </c>
      <c r="G61" s="226"/>
      <c r="H61" s="360">
        <v>93420.650678733029</v>
      </c>
    </row>
    <row r="62" spans="1:8" ht="29">
      <c r="A62" s="7" t="s">
        <v>4318</v>
      </c>
      <c r="B62" s="555" t="s">
        <v>3752</v>
      </c>
      <c r="C62" s="555" t="s">
        <v>2772</v>
      </c>
      <c r="D62" s="2" t="s">
        <v>4567</v>
      </c>
      <c r="E62" s="226"/>
      <c r="F62" s="281">
        <f t="shared" si="0"/>
        <v>26263.155354449475</v>
      </c>
      <c r="G62" s="226"/>
      <c r="H62" s="360">
        <v>96517.095927601811</v>
      </c>
    </row>
    <row r="63" spans="1:8" ht="29">
      <c r="A63" s="7" t="s">
        <v>4318</v>
      </c>
      <c r="B63" s="555" t="s">
        <v>3753</v>
      </c>
      <c r="C63" s="555" t="s">
        <v>2773</v>
      </c>
      <c r="D63" s="2" t="s">
        <v>4568</v>
      </c>
      <c r="E63" s="226"/>
      <c r="F63" s="281">
        <f t="shared" si="0"/>
        <v>27485.034690799399</v>
      </c>
      <c r="G63" s="226"/>
      <c r="H63" s="360">
        <v>101007.50248868778</v>
      </c>
    </row>
    <row r="64" spans="1:8" ht="29">
      <c r="A64" s="7" t="s">
        <v>4318</v>
      </c>
      <c r="B64" s="555" t="s">
        <v>3754</v>
      </c>
      <c r="C64" s="555" t="s">
        <v>2773</v>
      </c>
      <c r="D64" s="2" t="s">
        <v>4569</v>
      </c>
      <c r="E64" s="226"/>
      <c r="F64" s="281">
        <f t="shared" si="0"/>
        <v>28656.542986425342</v>
      </c>
      <c r="G64" s="226"/>
      <c r="H64" s="360">
        <v>105312.79547511313</v>
      </c>
    </row>
    <row r="65" spans="1:8" ht="29">
      <c r="A65" s="7" t="s">
        <v>4318</v>
      </c>
      <c r="B65" s="555" t="s">
        <v>3755</v>
      </c>
      <c r="C65" s="555" t="s">
        <v>2774</v>
      </c>
      <c r="D65" s="2" t="s">
        <v>4570</v>
      </c>
      <c r="E65" s="226"/>
      <c r="F65" s="281">
        <f t="shared" si="0"/>
        <v>29770.048265460027</v>
      </c>
      <c r="G65" s="226"/>
      <c r="H65" s="360">
        <v>109404.92737556559</v>
      </c>
    </row>
    <row r="66" spans="1:8" ht="29">
      <c r="A66" s="7" t="s">
        <v>4318</v>
      </c>
      <c r="B66" s="555" t="s">
        <v>3756</v>
      </c>
      <c r="C66" s="555" t="s">
        <v>2774</v>
      </c>
      <c r="D66" s="2" t="s">
        <v>4571</v>
      </c>
      <c r="E66" s="226"/>
      <c r="F66" s="281">
        <f t="shared" si="0"/>
        <v>30761.441930618403</v>
      </c>
      <c r="G66" s="226"/>
      <c r="H66" s="360">
        <v>113048.29909502262</v>
      </c>
    </row>
    <row r="67" spans="1:8" ht="29">
      <c r="A67" s="7" t="s">
        <v>4318</v>
      </c>
      <c r="B67" s="555" t="s">
        <v>3757</v>
      </c>
      <c r="C67" s="555" t="s">
        <v>2774</v>
      </c>
      <c r="D67" s="2" t="s">
        <v>4572</v>
      </c>
      <c r="E67" s="226"/>
      <c r="F67" s="281">
        <f t="shared" si="0"/>
        <v>30761.441930618403</v>
      </c>
      <c r="G67" s="226"/>
      <c r="H67" s="360">
        <v>113048.29909502262</v>
      </c>
    </row>
    <row r="68" spans="1:8" ht="29">
      <c r="A68" s="7" t="s">
        <v>4318</v>
      </c>
      <c r="B68" s="555" t="s">
        <v>3758</v>
      </c>
      <c r="C68" s="555" t="s">
        <v>2775</v>
      </c>
      <c r="D68" s="2" t="s">
        <v>4573</v>
      </c>
      <c r="E68" s="226"/>
      <c r="F68" s="281">
        <f t="shared" ref="F68:F84" si="1">H68/3.675</f>
        <v>33723.411764705881</v>
      </c>
      <c r="G68" s="226"/>
      <c r="H68" s="360">
        <v>123933.53823529411</v>
      </c>
    </row>
    <row r="69" spans="1:8" ht="29">
      <c r="A69" s="7" t="s">
        <v>4318</v>
      </c>
      <c r="B69" s="555" t="s">
        <v>3759</v>
      </c>
      <c r="C69" s="555" t="s">
        <v>2775</v>
      </c>
      <c r="D69" s="2" t="s">
        <v>4574</v>
      </c>
      <c r="E69" s="226"/>
      <c r="F69" s="281">
        <f t="shared" si="1"/>
        <v>33723.411764705881</v>
      </c>
      <c r="G69" s="226"/>
      <c r="H69" s="360">
        <v>123933.53823529411</v>
      </c>
    </row>
    <row r="70" spans="1:8" ht="29">
      <c r="A70" s="7" t="s">
        <v>4318</v>
      </c>
      <c r="B70" s="555" t="s">
        <v>3760</v>
      </c>
      <c r="C70" s="555" t="s">
        <v>2775</v>
      </c>
      <c r="D70" s="2" t="s">
        <v>4575</v>
      </c>
      <c r="E70" s="226"/>
      <c r="F70" s="281">
        <f t="shared" si="1"/>
        <v>35311.625942684768</v>
      </c>
      <c r="G70" s="226"/>
      <c r="H70" s="360">
        <v>129770.22533936652</v>
      </c>
    </row>
    <row r="71" spans="1:8" ht="29">
      <c r="A71" s="7" t="s">
        <v>4318</v>
      </c>
      <c r="B71" s="555" t="s">
        <v>3761</v>
      </c>
      <c r="C71" s="555" t="s">
        <v>2776</v>
      </c>
      <c r="D71" s="2" t="s">
        <v>4576</v>
      </c>
      <c r="E71" s="226"/>
      <c r="F71" s="281">
        <f t="shared" si="1"/>
        <v>40576.162895927599</v>
      </c>
      <c r="G71" s="226"/>
      <c r="H71" s="360">
        <v>149117.39864253392</v>
      </c>
    </row>
    <row r="72" spans="1:8" ht="29">
      <c r="A72" s="7" t="s">
        <v>4318</v>
      </c>
      <c r="B72" s="555" t="s">
        <v>3762</v>
      </c>
      <c r="C72" s="555" t="s">
        <v>2771</v>
      </c>
      <c r="D72" s="2" t="s">
        <v>4577</v>
      </c>
      <c r="E72" s="226"/>
      <c r="F72" s="281">
        <f t="shared" si="1"/>
        <v>24128.491704374057</v>
      </c>
      <c r="G72" s="226"/>
      <c r="H72" s="360">
        <v>88672.207013574662</v>
      </c>
    </row>
    <row r="73" spans="1:8" ht="29">
      <c r="A73" s="7" t="s">
        <v>4318</v>
      </c>
      <c r="B73" s="555" t="s">
        <v>3763</v>
      </c>
      <c r="C73" s="555" t="s">
        <v>2772</v>
      </c>
      <c r="D73" s="2" t="s">
        <v>4578</v>
      </c>
      <c r="E73" s="226"/>
      <c r="F73" s="281">
        <f t="shared" si="1"/>
        <v>26263.155354449475</v>
      </c>
      <c r="G73" s="226"/>
      <c r="H73" s="360">
        <v>96517.095927601811</v>
      </c>
    </row>
    <row r="74" spans="1:8" ht="29">
      <c r="A74" s="7" t="s">
        <v>4318</v>
      </c>
      <c r="B74" s="555" t="s">
        <v>3764</v>
      </c>
      <c r="C74" s="555" t="s">
        <v>2772</v>
      </c>
      <c r="D74" s="2" t="s">
        <v>4579</v>
      </c>
      <c r="E74" s="226"/>
      <c r="F74" s="281">
        <f t="shared" si="1"/>
        <v>26263.155354449475</v>
      </c>
      <c r="G74" s="226"/>
      <c r="H74" s="360">
        <v>96517.095927601811</v>
      </c>
    </row>
    <row r="75" spans="1:8" ht="29">
      <c r="A75" s="7" t="s">
        <v>4318</v>
      </c>
      <c r="B75" s="555" t="s">
        <v>3765</v>
      </c>
      <c r="C75" s="555" t="s">
        <v>2773</v>
      </c>
      <c r="D75" s="2" t="s">
        <v>4580</v>
      </c>
      <c r="E75" s="226"/>
      <c r="F75" s="281">
        <f t="shared" si="1"/>
        <v>27485.034690799399</v>
      </c>
      <c r="G75" s="226"/>
      <c r="H75" s="360">
        <v>101007.50248868778</v>
      </c>
    </row>
    <row r="76" spans="1:8" ht="29">
      <c r="A76" s="7" t="s">
        <v>4318</v>
      </c>
      <c r="B76" s="555" t="s">
        <v>3766</v>
      </c>
      <c r="C76" s="555" t="s">
        <v>2774</v>
      </c>
      <c r="D76" s="2" t="s">
        <v>4581</v>
      </c>
      <c r="E76" s="226"/>
      <c r="F76" s="281">
        <f t="shared" si="1"/>
        <v>29770.048265460027</v>
      </c>
      <c r="G76" s="226"/>
      <c r="H76" s="360">
        <v>109404.92737556559</v>
      </c>
    </row>
    <row r="77" spans="1:8" ht="29">
      <c r="A77" s="7" t="s">
        <v>4318</v>
      </c>
      <c r="B77" s="555" t="s">
        <v>3767</v>
      </c>
      <c r="C77" s="555" t="s">
        <v>2774</v>
      </c>
      <c r="D77" s="2" t="s">
        <v>4582</v>
      </c>
      <c r="E77" s="226"/>
      <c r="F77" s="281">
        <f t="shared" si="1"/>
        <v>29770.048265460027</v>
      </c>
      <c r="G77" s="226"/>
      <c r="H77" s="360">
        <v>109404.92737556559</v>
      </c>
    </row>
    <row r="78" spans="1:8" ht="29">
      <c r="A78" s="7" t="s">
        <v>4318</v>
      </c>
      <c r="B78" s="555">
        <v>126064200915</v>
      </c>
      <c r="C78" s="555" t="s">
        <v>2774</v>
      </c>
      <c r="D78" s="2" t="s">
        <v>4583</v>
      </c>
      <c r="E78" s="226"/>
      <c r="F78" s="281">
        <f t="shared" si="1"/>
        <v>29770.048265460027</v>
      </c>
      <c r="G78" s="226"/>
      <c r="H78" s="360">
        <v>109404.92737556559</v>
      </c>
    </row>
    <row r="79" spans="1:8" ht="29">
      <c r="A79" s="7" t="s">
        <v>4318</v>
      </c>
      <c r="B79" s="555" t="s">
        <v>3768</v>
      </c>
      <c r="C79" s="555" t="s">
        <v>2774</v>
      </c>
      <c r="D79" s="2" t="s">
        <v>4584</v>
      </c>
      <c r="E79" s="226"/>
      <c r="F79" s="281">
        <f t="shared" si="1"/>
        <v>30761.441930618403</v>
      </c>
      <c r="G79" s="226"/>
      <c r="H79" s="360">
        <v>113048.29909502262</v>
      </c>
    </row>
    <row r="80" spans="1:8" ht="29">
      <c r="A80" s="7" t="s">
        <v>4318</v>
      </c>
      <c r="B80" s="555" t="s">
        <v>3769</v>
      </c>
      <c r="C80" s="555" t="s">
        <v>2774</v>
      </c>
      <c r="D80" s="2" t="s">
        <v>4585</v>
      </c>
      <c r="E80" s="226"/>
      <c r="F80" s="281">
        <f t="shared" si="1"/>
        <v>30761.441930618403</v>
      </c>
      <c r="G80" s="226"/>
      <c r="H80" s="360">
        <v>113048.29909502262</v>
      </c>
    </row>
    <row r="81" spans="1:8" ht="29">
      <c r="A81" s="7" t="s">
        <v>4318</v>
      </c>
      <c r="B81" s="555" t="s">
        <v>3770</v>
      </c>
      <c r="C81" s="555" t="s">
        <v>2774</v>
      </c>
      <c r="D81" s="2" t="s">
        <v>4586</v>
      </c>
      <c r="E81" s="226"/>
      <c r="F81" s="281">
        <f t="shared" si="1"/>
        <v>30761.441930618403</v>
      </c>
      <c r="G81" s="226"/>
      <c r="H81" s="360">
        <v>113048.29909502262</v>
      </c>
    </row>
    <row r="82" spans="1:8" ht="29">
      <c r="A82" s="7" t="s">
        <v>4318</v>
      </c>
      <c r="B82" s="555" t="s">
        <v>3771</v>
      </c>
      <c r="C82" s="555" t="s">
        <v>2774</v>
      </c>
      <c r="D82" s="2" t="s">
        <v>4587</v>
      </c>
      <c r="E82" s="226"/>
      <c r="F82" s="281">
        <f t="shared" si="1"/>
        <v>32721.333333333332</v>
      </c>
      <c r="G82" s="226"/>
      <c r="H82" s="360">
        <v>120250.9</v>
      </c>
    </row>
    <row r="83" spans="1:8" ht="29">
      <c r="A83" s="7" t="s">
        <v>4318</v>
      </c>
      <c r="B83" s="555" t="s">
        <v>3772</v>
      </c>
      <c r="C83" s="555" t="s">
        <v>2774</v>
      </c>
      <c r="D83" s="2" t="s">
        <v>4588</v>
      </c>
      <c r="E83" s="226"/>
      <c r="F83" s="281">
        <f t="shared" si="1"/>
        <v>32721.333333333332</v>
      </c>
      <c r="G83" s="226"/>
      <c r="H83" s="360">
        <v>120250.9</v>
      </c>
    </row>
    <row r="84" spans="1:8" ht="29">
      <c r="A84" s="7" t="s">
        <v>4318</v>
      </c>
      <c r="B84" s="555" t="s">
        <v>3773</v>
      </c>
      <c r="C84" s="555" t="s">
        <v>2776</v>
      </c>
      <c r="D84" s="2" t="s">
        <v>4589</v>
      </c>
      <c r="E84" s="226"/>
      <c r="F84" s="281">
        <f t="shared" si="1"/>
        <v>40576.162895927599</v>
      </c>
      <c r="G84" s="226"/>
      <c r="H84" s="360">
        <v>149117.39864253392</v>
      </c>
    </row>
  </sheetData>
  <sheetProtection algorithmName="SHA-512" hashValue="dwUHk0k2BzQuujSkLpK7pBUFWG3bApW6YqsNPxvQ/8VGWHaC7QXi8tt3/OOSs6YIbzZ5NK4OP5neqJMsJ9kmrw==" saltValue="9mjlJVBvJkT0LS0JcF624A==" spinCount="100000" sheet="1" objects="1" scenarios="1"/>
  <autoFilter ref="A2:H65" xr:uid="{00000000-0009-0000-0000-000002000000}"/>
  <mergeCells count="1">
    <mergeCell ref="A1:H1"/>
  </mergeCells>
  <printOptions horizontalCentered="1"/>
  <pageMargins left="0.23622047244094491" right="0.23622047244094491" top="1.0629921259842521" bottom="0.74803149606299213" header="0.31496062992125984" footer="0.31496062992125984"/>
  <pageSetup paperSize="9" scale="49"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2">
    <tabColor theme="2" tint="-0.499984740745262"/>
    <pageSetUpPr fitToPage="1"/>
  </sheetPr>
  <dimension ref="A1:H6"/>
  <sheetViews>
    <sheetView zoomScale="70" zoomScaleNormal="70" zoomScaleSheetLayoutView="75" workbookViewId="0">
      <selection activeCell="F39" sqref="F39"/>
    </sheetView>
  </sheetViews>
  <sheetFormatPr defaultColWidth="8.6640625" defaultRowHeight="14.5"/>
  <cols>
    <col min="1" max="1" width="13.6640625" style="73" customWidth="1"/>
    <col min="2" max="3" width="23.6640625" style="73" customWidth="1"/>
    <col min="4" max="4" width="130.6640625" style="67" customWidth="1"/>
    <col min="5" max="5" width="2" style="6" customWidth="1"/>
    <col min="6" max="6" width="27.6640625" style="115" customWidth="1"/>
    <col min="7" max="7" width="2" style="6" customWidth="1"/>
    <col min="8" max="8" width="27.6640625" style="270" customWidth="1"/>
    <col min="9" max="249" width="8.6640625" style="67"/>
    <col min="250" max="250" width="63" style="67" customWidth="1"/>
    <col min="251" max="251" width="16.6640625" style="67" bestFit="1" customWidth="1"/>
    <col min="252" max="505" width="8.6640625" style="67"/>
    <col min="506" max="506" width="63" style="67" customWidth="1"/>
    <col min="507" max="507" width="16.6640625" style="67" bestFit="1" customWidth="1"/>
    <col min="508" max="761" width="8.6640625" style="67"/>
    <col min="762" max="762" width="63" style="67" customWidth="1"/>
    <col min="763" max="763" width="16.6640625" style="67" bestFit="1" customWidth="1"/>
    <col min="764" max="1017" width="8.6640625" style="67"/>
    <col min="1018" max="1018" width="63" style="67" customWidth="1"/>
    <col min="1019" max="1019" width="16.6640625" style="67" bestFit="1" customWidth="1"/>
    <col min="1020" max="1273" width="8.6640625" style="67"/>
    <col min="1274" max="1274" width="63" style="67" customWidth="1"/>
    <col min="1275" max="1275" width="16.6640625" style="67" bestFit="1" customWidth="1"/>
    <col min="1276" max="1529" width="8.6640625" style="67"/>
    <col min="1530" max="1530" width="63" style="67" customWidth="1"/>
    <col min="1531" max="1531" width="16.6640625" style="67" bestFit="1" customWidth="1"/>
    <col min="1532" max="1785" width="8.6640625" style="67"/>
    <col min="1786" max="1786" width="63" style="67" customWidth="1"/>
    <col min="1787" max="1787" width="16.6640625" style="67" bestFit="1" customWidth="1"/>
    <col min="1788" max="2041" width="8.6640625" style="67"/>
    <col min="2042" max="2042" width="63" style="67" customWidth="1"/>
    <col min="2043" max="2043" width="16.6640625" style="67" bestFit="1" customWidth="1"/>
    <col min="2044" max="2297" width="8.6640625" style="67"/>
    <col min="2298" max="2298" width="63" style="67" customWidth="1"/>
    <col min="2299" max="2299" width="16.6640625" style="67" bestFit="1" customWidth="1"/>
    <col min="2300" max="2553" width="8.6640625" style="67"/>
    <col min="2554" max="2554" width="63" style="67" customWidth="1"/>
    <col min="2555" max="2555" width="16.6640625" style="67" bestFit="1" customWidth="1"/>
    <col min="2556" max="2809" width="8.6640625" style="67"/>
    <col min="2810" max="2810" width="63" style="67" customWidth="1"/>
    <col min="2811" max="2811" width="16.6640625" style="67" bestFit="1" customWidth="1"/>
    <col min="2812" max="3065" width="8.6640625" style="67"/>
    <col min="3066" max="3066" width="63" style="67" customWidth="1"/>
    <col min="3067" max="3067" width="16.6640625" style="67" bestFit="1" customWidth="1"/>
    <col min="3068" max="3321" width="8.6640625" style="67"/>
    <col min="3322" max="3322" width="63" style="67" customWidth="1"/>
    <col min="3323" max="3323" width="16.6640625" style="67" bestFit="1" customWidth="1"/>
    <col min="3324" max="3577" width="8.6640625" style="67"/>
    <col min="3578" max="3578" width="63" style="67" customWidth="1"/>
    <col min="3579" max="3579" width="16.6640625" style="67" bestFit="1" customWidth="1"/>
    <col min="3580" max="3833" width="8.6640625" style="67"/>
    <col min="3834" max="3834" width="63" style="67" customWidth="1"/>
    <col min="3835" max="3835" width="16.6640625" style="67" bestFit="1" customWidth="1"/>
    <col min="3836" max="4089" width="8.6640625" style="67"/>
    <col min="4090" max="4090" width="63" style="67" customWidth="1"/>
    <col min="4091" max="4091" width="16.6640625" style="67" bestFit="1" customWidth="1"/>
    <col min="4092" max="4345" width="8.6640625" style="67"/>
    <col min="4346" max="4346" width="63" style="67" customWidth="1"/>
    <col min="4347" max="4347" width="16.6640625" style="67" bestFit="1" customWidth="1"/>
    <col min="4348" max="4601" width="8.6640625" style="67"/>
    <col min="4602" max="4602" width="63" style="67" customWidth="1"/>
    <col min="4603" max="4603" width="16.6640625" style="67" bestFit="1" customWidth="1"/>
    <col min="4604" max="4857" width="8.6640625" style="67"/>
    <col min="4858" max="4858" width="63" style="67" customWidth="1"/>
    <col min="4859" max="4859" width="16.6640625" style="67" bestFit="1" customWidth="1"/>
    <col min="4860" max="5113" width="8.6640625" style="67"/>
    <col min="5114" max="5114" width="63" style="67" customWidth="1"/>
    <col min="5115" max="5115" width="16.6640625" style="67" bestFit="1" customWidth="1"/>
    <col min="5116" max="5369" width="8.6640625" style="67"/>
    <col min="5370" max="5370" width="63" style="67" customWidth="1"/>
    <col min="5371" max="5371" width="16.6640625" style="67" bestFit="1" customWidth="1"/>
    <col min="5372" max="5625" width="8.6640625" style="67"/>
    <col min="5626" max="5626" width="63" style="67" customWidth="1"/>
    <col min="5627" max="5627" width="16.6640625" style="67" bestFit="1" customWidth="1"/>
    <col min="5628" max="5881" width="8.6640625" style="67"/>
    <col min="5882" max="5882" width="63" style="67" customWidth="1"/>
    <col min="5883" max="5883" width="16.6640625" style="67" bestFit="1" customWidth="1"/>
    <col min="5884" max="6137" width="8.6640625" style="67"/>
    <col min="6138" max="6138" width="63" style="67" customWidth="1"/>
    <col min="6139" max="6139" width="16.6640625" style="67" bestFit="1" customWidth="1"/>
    <col min="6140" max="6393" width="8.6640625" style="67"/>
    <col min="6394" max="6394" width="63" style="67" customWidth="1"/>
    <col min="6395" max="6395" width="16.6640625" style="67" bestFit="1" customWidth="1"/>
    <col min="6396" max="6649" width="8.6640625" style="67"/>
    <col min="6650" max="6650" width="63" style="67" customWidth="1"/>
    <col min="6651" max="6651" width="16.6640625" style="67" bestFit="1" customWidth="1"/>
    <col min="6652" max="6905" width="8.6640625" style="67"/>
    <col min="6906" max="6906" width="63" style="67" customWidth="1"/>
    <col min="6907" max="6907" width="16.6640625" style="67" bestFit="1" customWidth="1"/>
    <col min="6908" max="7161" width="8.6640625" style="67"/>
    <col min="7162" max="7162" width="63" style="67" customWidth="1"/>
    <col min="7163" max="7163" width="16.6640625" style="67" bestFit="1" customWidth="1"/>
    <col min="7164" max="7417" width="8.6640625" style="67"/>
    <col min="7418" max="7418" width="63" style="67" customWidth="1"/>
    <col min="7419" max="7419" width="16.6640625" style="67" bestFit="1" customWidth="1"/>
    <col min="7420" max="7673" width="8.6640625" style="67"/>
    <col min="7674" max="7674" width="63" style="67" customWidth="1"/>
    <col min="7675" max="7675" width="16.6640625" style="67" bestFit="1" customWidth="1"/>
    <col min="7676" max="7929" width="8.6640625" style="67"/>
    <col min="7930" max="7930" width="63" style="67" customWidth="1"/>
    <col min="7931" max="7931" width="16.6640625" style="67" bestFit="1" customWidth="1"/>
    <col min="7932" max="8185" width="8.6640625" style="67"/>
    <col min="8186" max="8186" width="63" style="67" customWidth="1"/>
    <col min="8187" max="8187" width="16.6640625" style="67" bestFit="1" customWidth="1"/>
    <col min="8188" max="8441" width="8.6640625" style="67"/>
    <col min="8442" max="8442" width="63" style="67" customWidth="1"/>
    <col min="8443" max="8443" width="16.6640625" style="67" bestFit="1" customWidth="1"/>
    <col min="8444" max="8697" width="8.6640625" style="67"/>
    <col min="8698" max="8698" width="63" style="67" customWidth="1"/>
    <col min="8699" max="8699" width="16.6640625" style="67" bestFit="1" customWidth="1"/>
    <col min="8700" max="8953" width="8.6640625" style="67"/>
    <col min="8954" max="8954" width="63" style="67" customWidth="1"/>
    <col min="8955" max="8955" width="16.6640625" style="67" bestFit="1" customWidth="1"/>
    <col min="8956" max="9209" width="8.6640625" style="67"/>
    <col min="9210" max="9210" width="63" style="67" customWidth="1"/>
    <col min="9211" max="9211" width="16.6640625" style="67" bestFit="1" customWidth="1"/>
    <col min="9212" max="9465" width="8.6640625" style="67"/>
    <col min="9466" max="9466" width="63" style="67" customWidth="1"/>
    <col min="9467" max="9467" width="16.6640625" style="67" bestFit="1" customWidth="1"/>
    <col min="9468" max="9721" width="8.6640625" style="67"/>
    <col min="9722" max="9722" width="63" style="67" customWidth="1"/>
    <col min="9723" max="9723" width="16.6640625" style="67" bestFit="1" customWidth="1"/>
    <col min="9724" max="9977" width="8.6640625" style="67"/>
    <col min="9978" max="9978" width="63" style="67" customWidth="1"/>
    <col min="9979" max="9979" width="16.6640625" style="67" bestFit="1" customWidth="1"/>
    <col min="9980" max="10233" width="8.6640625" style="67"/>
    <col min="10234" max="10234" width="63" style="67" customWidth="1"/>
    <col min="10235" max="10235" width="16.6640625" style="67" bestFit="1" customWidth="1"/>
    <col min="10236" max="10489" width="8.6640625" style="67"/>
    <col min="10490" max="10490" width="63" style="67" customWidth="1"/>
    <col min="10491" max="10491" width="16.6640625" style="67" bestFit="1" customWidth="1"/>
    <col min="10492" max="10745" width="8.6640625" style="67"/>
    <col min="10746" max="10746" width="63" style="67" customWidth="1"/>
    <col min="10747" max="10747" width="16.6640625" style="67" bestFit="1" customWidth="1"/>
    <col min="10748" max="11001" width="8.6640625" style="67"/>
    <col min="11002" max="11002" width="63" style="67" customWidth="1"/>
    <col min="11003" max="11003" width="16.6640625" style="67" bestFit="1" customWidth="1"/>
    <col min="11004" max="11257" width="8.6640625" style="67"/>
    <col min="11258" max="11258" width="63" style="67" customWidth="1"/>
    <col min="11259" max="11259" width="16.6640625" style="67" bestFit="1" customWidth="1"/>
    <col min="11260" max="11513" width="8.6640625" style="67"/>
    <col min="11514" max="11514" width="63" style="67" customWidth="1"/>
    <col min="11515" max="11515" width="16.6640625" style="67" bestFit="1" customWidth="1"/>
    <col min="11516" max="11769" width="8.6640625" style="67"/>
    <col min="11770" max="11770" width="63" style="67" customWidth="1"/>
    <col min="11771" max="11771" width="16.6640625" style="67" bestFit="1" customWidth="1"/>
    <col min="11772" max="12025" width="8.6640625" style="67"/>
    <col min="12026" max="12026" width="63" style="67" customWidth="1"/>
    <col min="12027" max="12027" width="16.6640625" style="67" bestFit="1" customWidth="1"/>
    <col min="12028" max="12281" width="8.6640625" style="67"/>
    <col min="12282" max="12282" width="63" style="67" customWidth="1"/>
    <col min="12283" max="12283" width="16.6640625" style="67" bestFit="1" customWidth="1"/>
    <col min="12284" max="12537" width="8.6640625" style="67"/>
    <col min="12538" max="12538" width="63" style="67" customWidth="1"/>
    <col min="12539" max="12539" width="16.6640625" style="67" bestFit="1" customWidth="1"/>
    <col min="12540" max="12793" width="8.6640625" style="67"/>
    <col min="12794" max="12794" width="63" style="67" customWidth="1"/>
    <col min="12795" max="12795" width="16.6640625" style="67" bestFit="1" customWidth="1"/>
    <col min="12796" max="13049" width="8.6640625" style="67"/>
    <col min="13050" max="13050" width="63" style="67" customWidth="1"/>
    <col min="13051" max="13051" width="16.6640625" style="67" bestFit="1" customWidth="1"/>
    <col min="13052" max="13305" width="8.6640625" style="67"/>
    <col min="13306" max="13306" width="63" style="67" customWidth="1"/>
    <col min="13307" max="13307" width="16.6640625" style="67" bestFit="1" customWidth="1"/>
    <col min="13308" max="13561" width="8.6640625" style="67"/>
    <col min="13562" max="13562" width="63" style="67" customWidth="1"/>
    <col min="13563" max="13563" width="16.6640625" style="67" bestFit="1" customWidth="1"/>
    <col min="13564" max="13817" width="8.6640625" style="67"/>
    <col min="13818" max="13818" width="63" style="67" customWidth="1"/>
    <col min="13819" max="13819" width="16.6640625" style="67" bestFit="1" customWidth="1"/>
    <col min="13820" max="14073" width="8.6640625" style="67"/>
    <col min="14074" max="14074" width="63" style="67" customWidth="1"/>
    <col min="14075" max="14075" width="16.6640625" style="67" bestFit="1" customWidth="1"/>
    <col min="14076" max="14329" width="8.6640625" style="67"/>
    <col min="14330" max="14330" width="63" style="67" customWidth="1"/>
    <col min="14331" max="14331" width="16.6640625" style="67" bestFit="1" customWidth="1"/>
    <col min="14332" max="14585" width="8.6640625" style="67"/>
    <col min="14586" max="14586" width="63" style="67" customWidth="1"/>
    <col min="14587" max="14587" width="16.6640625" style="67" bestFit="1" customWidth="1"/>
    <col min="14588" max="14841" width="8.6640625" style="67"/>
    <col min="14842" max="14842" width="63" style="67" customWidth="1"/>
    <col min="14843" max="14843" width="16.6640625" style="67" bestFit="1" customWidth="1"/>
    <col min="14844" max="15097" width="8.6640625" style="67"/>
    <col min="15098" max="15098" width="63" style="67" customWidth="1"/>
    <col min="15099" max="15099" width="16.6640625" style="67" bestFit="1" customWidth="1"/>
    <col min="15100" max="15353" width="8.6640625" style="67"/>
    <col min="15354" max="15354" width="63" style="67" customWidth="1"/>
    <col min="15355" max="15355" width="16.6640625" style="67" bestFit="1" customWidth="1"/>
    <col min="15356" max="15609" width="8.6640625" style="67"/>
    <col min="15610" max="15610" width="63" style="67" customWidth="1"/>
    <col min="15611" max="15611" width="16.6640625" style="67" bestFit="1" customWidth="1"/>
    <col min="15612" max="15865" width="8.6640625" style="67"/>
    <col min="15866" max="15866" width="63" style="67" customWidth="1"/>
    <col min="15867" max="15867" width="16.6640625" style="67" bestFit="1" customWidth="1"/>
    <col min="15868" max="16121" width="8.6640625" style="67"/>
    <col min="16122" max="16122" width="63" style="67" customWidth="1"/>
    <col min="16123" max="16123" width="16.6640625" style="67" bestFit="1" customWidth="1"/>
    <col min="16124" max="16384" width="8.6640625" style="67"/>
  </cols>
  <sheetData>
    <row r="1" spans="1:8" s="15" customFormat="1" ht="30" customHeight="1">
      <c r="A1" s="760" t="s">
        <v>1168</v>
      </c>
      <c r="B1" s="760"/>
      <c r="C1" s="760"/>
      <c r="D1" s="760"/>
      <c r="E1" s="760"/>
      <c r="F1" s="760"/>
      <c r="G1" s="760"/>
      <c r="H1" s="760"/>
    </row>
    <row r="2" spans="1:8" ht="30" customHeight="1">
      <c r="A2" s="361" t="s">
        <v>0</v>
      </c>
      <c r="B2" s="361" t="s">
        <v>304</v>
      </c>
      <c r="C2" s="361" t="s">
        <v>304</v>
      </c>
      <c r="D2" s="361" t="s">
        <v>1</v>
      </c>
      <c r="E2" s="370"/>
      <c r="F2" s="362" t="s">
        <v>4316</v>
      </c>
      <c r="G2" s="370"/>
      <c r="H2" s="363" t="s">
        <v>4317</v>
      </c>
    </row>
    <row r="3" spans="1:8">
      <c r="A3" s="77" t="s">
        <v>4318</v>
      </c>
      <c r="B3" s="3" t="s">
        <v>1169</v>
      </c>
      <c r="C3" s="406" t="s">
        <v>1255</v>
      </c>
      <c r="D3" s="2" t="s">
        <v>1170</v>
      </c>
      <c r="E3" s="262"/>
      <c r="F3" s="281">
        <v>1246.4375</v>
      </c>
      <c r="G3" s="262"/>
      <c r="H3" s="360">
        <v>4580.6578124999996</v>
      </c>
    </row>
    <row r="4" spans="1:8">
      <c r="A4" s="7" t="s">
        <v>4318</v>
      </c>
      <c r="B4" s="3" t="s">
        <v>1171</v>
      </c>
      <c r="C4" s="406" t="s">
        <v>1256</v>
      </c>
      <c r="D4" s="2" t="s">
        <v>1172</v>
      </c>
      <c r="E4" s="226"/>
      <c r="F4" s="281">
        <v>1590.05</v>
      </c>
      <c r="G4" s="226"/>
      <c r="H4" s="360">
        <v>5843.4337499999992</v>
      </c>
    </row>
    <row r="5" spans="1:8">
      <c r="A5" s="7" t="s">
        <v>4318</v>
      </c>
      <c r="B5" s="3" t="s">
        <v>1173</v>
      </c>
      <c r="C5" s="406" t="s">
        <v>1257</v>
      </c>
      <c r="D5" s="2" t="s">
        <v>1174</v>
      </c>
      <c r="E5" s="226"/>
      <c r="F5" s="281">
        <v>1953.8749999999998</v>
      </c>
      <c r="G5" s="226"/>
      <c r="H5" s="360">
        <v>7180.4906249999985</v>
      </c>
    </row>
    <row r="6" spans="1:8">
      <c r="A6" s="7" t="s">
        <v>4318</v>
      </c>
      <c r="B6" s="3" t="s">
        <v>1175</v>
      </c>
      <c r="C6" s="406" t="s">
        <v>1258</v>
      </c>
      <c r="D6" s="2" t="s">
        <v>1176</v>
      </c>
      <c r="E6" s="226"/>
      <c r="F6" s="281">
        <v>2182.9500000000003</v>
      </c>
      <c r="G6" s="226"/>
      <c r="H6" s="360">
        <v>8022.3412500000004</v>
      </c>
    </row>
  </sheetData>
  <sheetProtection algorithmName="SHA-512" hashValue="wuBJ86oOOVrmNsuy12f1dzeDJCKiIutbFDEM0SjQDCbTqMnYxXmI8mfnc3ZjI1QKmyNDFixhu3TRKY9IA+HjqQ==" saltValue="nH6F8e9GbgcqQrUE2/oSZA==" spinCount="100000" sheet="1" objects="1" scenarios="1"/>
  <autoFilter ref="A2:H6" xr:uid="{00000000-0009-0000-0000-000003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indexed="52"/>
    <pageSetUpPr fitToPage="1"/>
  </sheetPr>
  <dimension ref="A1:K102"/>
  <sheetViews>
    <sheetView zoomScaleNormal="100" zoomScaleSheetLayoutView="75" workbookViewId="0">
      <selection activeCell="D4" sqref="D4"/>
    </sheetView>
  </sheetViews>
  <sheetFormatPr defaultColWidth="9.109375" defaultRowHeight="14.5"/>
  <cols>
    <col min="1" max="1" width="13.6640625" style="8" customWidth="1"/>
    <col min="2" max="3" width="23.6640625" style="8" customWidth="1"/>
    <col min="4" max="4" width="130.6640625" style="4" customWidth="1"/>
    <col min="5" max="5" width="2" style="5" customWidth="1"/>
    <col min="6" max="6" width="27.6640625" style="100" customWidth="1"/>
    <col min="7" max="7" width="2" style="5" customWidth="1"/>
    <col min="8" max="8" width="27.6640625" style="4" customWidth="1"/>
    <col min="9" max="10" width="10" style="4" customWidth="1"/>
    <col min="11" max="11" width="15.44140625" style="4" bestFit="1" customWidth="1"/>
    <col min="12" max="16384" width="9.109375" style="4"/>
  </cols>
  <sheetData>
    <row r="1" spans="1:8" ht="30" customHeight="1">
      <c r="A1" s="760" t="s">
        <v>4590</v>
      </c>
      <c r="B1" s="760"/>
      <c r="C1" s="760"/>
      <c r="D1" s="760"/>
      <c r="E1" s="760"/>
      <c r="F1" s="760"/>
      <c r="G1" s="760"/>
      <c r="H1" s="760"/>
    </row>
    <row r="2" spans="1:8" ht="30" customHeight="1">
      <c r="A2" s="361" t="s">
        <v>0</v>
      </c>
      <c r="B2" s="361" t="s">
        <v>304</v>
      </c>
      <c r="C2" s="361" t="s">
        <v>304</v>
      </c>
      <c r="D2" s="361" t="s">
        <v>1</v>
      </c>
      <c r="E2" s="362"/>
      <c r="F2" s="362" t="s">
        <v>4316</v>
      </c>
      <c r="G2" s="362"/>
      <c r="H2" s="362" t="s">
        <v>4591</v>
      </c>
    </row>
    <row r="3" spans="1:8" s="6" customFormat="1" ht="15" customHeight="1">
      <c r="A3" s="336"/>
      <c r="B3" s="336"/>
      <c r="C3" s="336"/>
      <c r="D3" s="336" t="s">
        <v>2</v>
      </c>
      <c r="E3" s="262"/>
      <c r="F3" s="337"/>
      <c r="G3" s="262"/>
      <c r="H3" s="338"/>
    </row>
    <row r="4" spans="1:8" customFormat="1" ht="54.9" customHeight="1">
      <c r="A4" s="7" t="s">
        <v>4318</v>
      </c>
      <c r="B4" s="7" t="s">
        <v>305</v>
      </c>
      <c r="C4" s="7" t="s">
        <v>1259</v>
      </c>
      <c r="D4" s="2" t="s">
        <v>4592</v>
      </c>
      <c r="E4" s="226"/>
      <c r="F4" s="281">
        <f>H4/3.675</f>
        <v>9755.191553544495</v>
      </c>
      <c r="G4" s="226"/>
      <c r="H4" s="266">
        <v>35850.328959276019</v>
      </c>
    </row>
    <row r="5" spans="1:8" customFormat="1" ht="54.9" customHeight="1">
      <c r="A5" s="7" t="s">
        <v>4318</v>
      </c>
      <c r="B5" s="7" t="s">
        <v>306</v>
      </c>
      <c r="C5" s="7" t="s">
        <v>1260</v>
      </c>
      <c r="D5" s="2" t="s">
        <v>4593</v>
      </c>
      <c r="E5" s="226"/>
      <c r="F5" s="281">
        <f t="shared" ref="F5:F68" si="0">H5/3.675</f>
        <v>9755.191553544495</v>
      </c>
      <c r="G5" s="226"/>
      <c r="H5" s="266">
        <v>35850.328959276019</v>
      </c>
    </row>
    <row r="6" spans="1:8" customFormat="1" ht="54.9" customHeight="1">
      <c r="A6" s="7" t="s">
        <v>4318</v>
      </c>
      <c r="B6" s="7" t="s">
        <v>307</v>
      </c>
      <c r="C6" s="7" t="s">
        <v>1261</v>
      </c>
      <c r="D6" s="2" t="s">
        <v>4594</v>
      </c>
      <c r="E6" s="226"/>
      <c r="F6" s="281">
        <f t="shared" si="0"/>
        <v>8891.251885369531</v>
      </c>
      <c r="G6" s="226"/>
      <c r="H6" s="266">
        <v>32675.350678733023</v>
      </c>
    </row>
    <row r="7" spans="1:8" customFormat="1" ht="54.9" customHeight="1">
      <c r="A7" s="7" t="s">
        <v>4318</v>
      </c>
      <c r="B7" s="7" t="s">
        <v>308</v>
      </c>
      <c r="C7" s="7" t="s">
        <v>1262</v>
      </c>
      <c r="D7" s="2" t="s">
        <v>4595</v>
      </c>
      <c r="E7" s="226"/>
      <c r="F7" s="281">
        <f t="shared" si="0"/>
        <v>9494.1779788838594</v>
      </c>
      <c r="G7" s="226"/>
      <c r="H7" s="266">
        <v>34891.104072398179</v>
      </c>
    </row>
    <row r="8" spans="1:8" customFormat="1" ht="54.9" customHeight="1">
      <c r="A8" s="7" t="s">
        <v>4318</v>
      </c>
      <c r="B8" s="7" t="s">
        <v>309</v>
      </c>
      <c r="C8" s="7" t="s">
        <v>1263</v>
      </c>
      <c r="D8" s="3" t="s">
        <v>6853</v>
      </c>
      <c r="E8" s="226"/>
      <c r="F8" s="281">
        <f t="shared" si="0"/>
        <v>9494.1779788838594</v>
      </c>
      <c r="G8" s="226"/>
      <c r="H8" s="266">
        <v>34891.104072398179</v>
      </c>
    </row>
    <row r="9" spans="1:8" s="6" customFormat="1" ht="15" customHeight="1">
      <c r="A9" s="260"/>
      <c r="B9" s="260"/>
      <c r="C9" s="260"/>
      <c r="D9" s="260" t="s">
        <v>4</v>
      </c>
      <c r="E9" s="226"/>
      <c r="F9" s="265"/>
      <c r="G9" s="226"/>
      <c r="H9" s="265"/>
    </row>
    <row r="10" spans="1:8" customFormat="1" ht="54.9" customHeight="1">
      <c r="A10" s="7" t="s">
        <v>4318</v>
      </c>
      <c r="B10" s="7" t="s">
        <v>310</v>
      </c>
      <c r="C10" s="7" t="s">
        <v>1264</v>
      </c>
      <c r="D10" s="3" t="s">
        <v>6854</v>
      </c>
      <c r="E10" s="226"/>
      <c r="F10" s="281">
        <f t="shared" si="0"/>
        <v>9681.1613876319734</v>
      </c>
      <c r="G10" s="226"/>
      <c r="H10" s="266">
        <v>35578.268099547502</v>
      </c>
    </row>
    <row r="11" spans="1:8" customFormat="1" ht="54.9" customHeight="1">
      <c r="A11" s="7" t="s">
        <v>4318</v>
      </c>
      <c r="B11" s="7" t="s">
        <v>311</v>
      </c>
      <c r="C11" s="7" t="s">
        <v>1265</v>
      </c>
      <c r="D11" s="3" t="s">
        <v>6855</v>
      </c>
      <c r="E11" s="226"/>
      <c r="F11" s="281">
        <f t="shared" si="0"/>
        <v>9681.1613876319734</v>
      </c>
      <c r="G11" s="226"/>
      <c r="H11" s="266">
        <v>35578.268099547502</v>
      </c>
    </row>
    <row r="12" spans="1:8" customFormat="1" ht="54.9" customHeight="1">
      <c r="A12" s="7" t="s">
        <v>4318</v>
      </c>
      <c r="B12" s="7" t="s">
        <v>312</v>
      </c>
      <c r="C12" s="7" t="s">
        <v>1266</v>
      </c>
      <c r="D12" s="3" t="s">
        <v>6856</v>
      </c>
      <c r="E12" s="226"/>
      <c r="F12" s="281">
        <f t="shared" si="0"/>
        <v>10135.263951734538</v>
      </c>
      <c r="G12" s="226"/>
      <c r="H12" s="266">
        <v>37247.095022624424</v>
      </c>
    </row>
    <row r="13" spans="1:8" customFormat="1" ht="54.9" customHeight="1">
      <c r="A13" s="7" t="s">
        <v>4318</v>
      </c>
      <c r="B13" s="7" t="s">
        <v>313</v>
      </c>
      <c r="C13" s="7" t="s">
        <v>1267</v>
      </c>
      <c r="D13" s="3" t="s">
        <v>6857</v>
      </c>
      <c r="E13" s="226"/>
      <c r="F13" s="281">
        <f t="shared" si="0"/>
        <v>10135.263951734538</v>
      </c>
      <c r="G13" s="226"/>
      <c r="H13" s="266">
        <v>37247.095022624424</v>
      </c>
    </row>
    <row r="14" spans="1:8" s="6" customFormat="1" ht="15" customHeight="1">
      <c r="A14" s="260"/>
      <c r="B14" s="260"/>
      <c r="C14" s="260"/>
      <c r="D14" s="260" t="s">
        <v>5</v>
      </c>
      <c r="E14" s="226"/>
      <c r="F14" s="265"/>
      <c r="G14" s="226"/>
      <c r="H14" s="265"/>
    </row>
    <row r="15" spans="1:8" customFormat="1" ht="54.9" customHeight="1">
      <c r="A15" s="7" t="s">
        <v>4318</v>
      </c>
      <c r="B15" s="7" t="s">
        <v>314</v>
      </c>
      <c r="C15" s="7" t="s">
        <v>1268</v>
      </c>
      <c r="D15" s="3" t="s">
        <v>4596</v>
      </c>
      <c r="E15" s="226"/>
      <c r="F15" s="281">
        <f t="shared" si="0"/>
        <v>9925.3846153846152</v>
      </c>
      <c r="G15" s="226"/>
      <c r="H15" s="266">
        <v>36475.788461538461</v>
      </c>
    </row>
    <row r="16" spans="1:8" customFormat="1" ht="54.9" customHeight="1">
      <c r="A16" s="7" t="s">
        <v>4318</v>
      </c>
      <c r="B16" s="7" t="s">
        <v>315</v>
      </c>
      <c r="C16" s="7" t="s">
        <v>1269</v>
      </c>
      <c r="D16" s="3" t="s">
        <v>6858</v>
      </c>
      <c r="E16" s="226"/>
      <c r="F16" s="281">
        <f t="shared" si="0"/>
        <v>10047.496229260934</v>
      </c>
      <c r="G16" s="226"/>
      <c r="H16" s="266">
        <v>36924.548642533933</v>
      </c>
    </row>
    <row r="17" spans="1:8" customFormat="1" ht="54.9" customHeight="1">
      <c r="A17" s="7" t="s">
        <v>4318</v>
      </c>
      <c r="B17" s="7" t="s">
        <v>316</v>
      </c>
      <c r="C17" s="7" t="s">
        <v>1270</v>
      </c>
      <c r="D17" s="3" t="s">
        <v>6859</v>
      </c>
      <c r="E17" s="226"/>
      <c r="F17" s="281">
        <f t="shared" si="0"/>
        <v>10112.368024132729</v>
      </c>
      <c r="G17" s="226"/>
      <c r="H17" s="266">
        <v>37162.952488687777</v>
      </c>
    </row>
    <row r="18" spans="1:8" customFormat="1" ht="54.9" customHeight="1">
      <c r="A18" s="7" t="s">
        <v>4318</v>
      </c>
      <c r="B18" s="7" t="s">
        <v>317</v>
      </c>
      <c r="C18" s="7" t="s">
        <v>1271</v>
      </c>
      <c r="D18" s="3" t="s">
        <v>6860</v>
      </c>
      <c r="E18" s="226"/>
      <c r="F18" s="281">
        <f t="shared" si="0"/>
        <v>10356.591251885369</v>
      </c>
      <c r="G18" s="226"/>
      <c r="H18" s="266">
        <v>38060.472850678729</v>
      </c>
    </row>
    <row r="19" spans="1:8" s="6" customFormat="1" ht="15" customHeight="1">
      <c r="A19" s="260"/>
      <c r="B19" s="260"/>
      <c r="C19" s="260"/>
      <c r="D19" s="295" t="s">
        <v>6</v>
      </c>
      <c r="E19" s="226"/>
      <c r="F19" s="265"/>
      <c r="G19" s="226"/>
      <c r="H19" s="265"/>
    </row>
    <row r="20" spans="1:8" customFormat="1" ht="54.9" customHeight="1">
      <c r="A20" s="7" t="s">
        <v>4318</v>
      </c>
      <c r="B20" s="7" t="s">
        <v>318</v>
      </c>
      <c r="C20" s="7" t="s">
        <v>1272</v>
      </c>
      <c r="D20" s="3" t="s">
        <v>6861</v>
      </c>
      <c r="E20" s="226"/>
      <c r="F20" s="281">
        <f t="shared" si="0"/>
        <v>11356.38009049774</v>
      </c>
      <c r="G20" s="226"/>
      <c r="H20" s="266">
        <v>41734.69683257919</v>
      </c>
    </row>
    <row r="21" spans="1:8" customFormat="1" ht="54.9" customHeight="1">
      <c r="A21" s="7" t="s">
        <v>4318</v>
      </c>
      <c r="B21" s="7" t="s">
        <v>319</v>
      </c>
      <c r="C21" s="7" t="s">
        <v>1273</v>
      </c>
      <c r="D21" s="3" t="s">
        <v>6862</v>
      </c>
      <c r="E21" s="226"/>
      <c r="F21" s="281">
        <f t="shared" si="0"/>
        <v>11470.859728506786</v>
      </c>
      <c r="G21" s="226"/>
      <c r="H21" s="266">
        <v>42155.409502262439</v>
      </c>
    </row>
    <row r="22" spans="1:8" customFormat="1" ht="54.9" customHeight="1">
      <c r="A22" s="7" t="s">
        <v>4318</v>
      </c>
      <c r="B22" s="7" t="s">
        <v>320</v>
      </c>
      <c r="C22" s="7" t="s">
        <v>1274</v>
      </c>
      <c r="D22" s="3" t="s">
        <v>6863</v>
      </c>
      <c r="E22" s="226"/>
      <c r="F22" s="281">
        <f t="shared" si="0"/>
        <v>11524.28355957768</v>
      </c>
      <c r="G22" s="226"/>
      <c r="H22" s="266">
        <v>42351.74208144797</v>
      </c>
    </row>
    <row r="23" spans="1:8" customFormat="1" ht="54.9" customHeight="1">
      <c r="A23" s="7" t="s">
        <v>4318</v>
      </c>
      <c r="B23" s="7" t="s">
        <v>321</v>
      </c>
      <c r="C23" s="7" t="s">
        <v>1275</v>
      </c>
      <c r="D23" s="3" t="s">
        <v>6864</v>
      </c>
      <c r="E23" s="226"/>
      <c r="F23" s="281">
        <f t="shared" si="0"/>
        <v>11997.466063348416</v>
      </c>
      <c r="G23" s="226"/>
      <c r="H23" s="266">
        <v>44090.687782805428</v>
      </c>
    </row>
    <row r="24" spans="1:8" customFormat="1" ht="54.9" customHeight="1">
      <c r="A24" s="7" t="s">
        <v>4318</v>
      </c>
      <c r="B24" s="7" t="s">
        <v>322</v>
      </c>
      <c r="C24" s="7" t="s">
        <v>1276</v>
      </c>
      <c r="D24" s="3" t="s">
        <v>6865</v>
      </c>
      <c r="E24" s="226"/>
      <c r="F24" s="281">
        <f t="shared" si="0"/>
        <v>13008.702865761688</v>
      </c>
      <c r="G24" s="226"/>
      <c r="H24" s="266">
        <v>47806.983031674201</v>
      </c>
    </row>
    <row r="25" spans="1:8" s="6" customFormat="1" ht="15" customHeight="1">
      <c r="A25" s="260"/>
      <c r="B25" s="260"/>
      <c r="C25" s="260"/>
      <c r="D25" s="295" t="s">
        <v>7</v>
      </c>
      <c r="E25" s="226"/>
      <c r="F25" s="265"/>
      <c r="G25" s="226"/>
      <c r="H25" s="265"/>
    </row>
    <row r="26" spans="1:8" customFormat="1" ht="54.9" customHeight="1">
      <c r="A26" s="7" t="s">
        <v>4318</v>
      </c>
      <c r="B26" s="7" t="s">
        <v>323</v>
      </c>
      <c r="C26" s="7" t="s">
        <v>1277</v>
      </c>
      <c r="D26" s="3" t="s">
        <v>6866</v>
      </c>
      <c r="E26" s="226"/>
      <c r="F26" s="281">
        <f t="shared" si="0"/>
        <v>11646.395173453997</v>
      </c>
      <c r="G26" s="226"/>
      <c r="H26" s="266">
        <v>42800.502262443435</v>
      </c>
    </row>
    <row r="27" spans="1:8" customFormat="1" ht="54.9" customHeight="1">
      <c r="A27" s="7" t="s">
        <v>4318</v>
      </c>
      <c r="B27" s="7" t="s">
        <v>324</v>
      </c>
      <c r="C27" s="7" t="s">
        <v>1278</v>
      </c>
      <c r="D27" s="3" t="s">
        <v>6867</v>
      </c>
      <c r="E27" s="226"/>
      <c r="F27" s="281">
        <f t="shared" si="0"/>
        <v>11364.012066365007</v>
      </c>
      <c r="G27" s="226"/>
      <c r="H27" s="266">
        <v>41762.744343891398</v>
      </c>
    </row>
    <row r="28" spans="1:8" customFormat="1" ht="54.9" customHeight="1">
      <c r="A28" s="7" t="s">
        <v>4318</v>
      </c>
      <c r="B28" s="7" t="s">
        <v>325</v>
      </c>
      <c r="C28" s="7" t="s">
        <v>1279</v>
      </c>
      <c r="D28" s="3" t="s">
        <v>6868</v>
      </c>
      <c r="E28" s="226"/>
      <c r="F28" s="281">
        <f t="shared" si="0"/>
        <v>11524.28355957768</v>
      </c>
      <c r="G28" s="226"/>
      <c r="H28" s="266">
        <v>42351.74208144797</v>
      </c>
    </row>
    <row r="29" spans="1:8" customFormat="1" ht="54.9" customHeight="1">
      <c r="A29" s="7" t="s">
        <v>4318</v>
      </c>
      <c r="B29" s="7" t="s">
        <v>326</v>
      </c>
      <c r="C29" s="7" t="s">
        <v>1280</v>
      </c>
      <c r="D29" s="3" t="s">
        <v>6869</v>
      </c>
      <c r="E29" s="226"/>
      <c r="F29" s="281">
        <f t="shared" si="0"/>
        <v>11600.603318250378</v>
      </c>
      <c r="G29" s="226"/>
      <c r="H29" s="266">
        <v>42632.217194570134</v>
      </c>
    </row>
    <row r="30" spans="1:8" customFormat="1" ht="54.9" customHeight="1">
      <c r="A30" s="7"/>
      <c r="B30" s="7" t="s">
        <v>327</v>
      </c>
      <c r="C30" s="7" t="s">
        <v>1281</v>
      </c>
      <c r="D30" s="3" t="s">
        <v>6870</v>
      </c>
      <c r="E30" s="226"/>
      <c r="F30" s="281">
        <f t="shared" si="0"/>
        <v>12058.521870286577</v>
      </c>
      <c r="G30" s="226"/>
      <c r="H30" s="266">
        <v>44315.067873303167</v>
      </c>
    </row>
    <row r="31" spans="1:8" customFormat="1" ht="54.9" customHeight="1">
      <c r="A31" s="7" t="s">
        <v>4318</v>
      </c>
      <c r="B31" s="7" t="s">
        <v>328</v>
      </c>
      <c r="C31" s="7" t="s">
        <v>1282</v>
      </c>
      <c r="D31" s="3" t="s">
        <v>6871</v>
      </c>
      <c r="E31" s="226"/>
      <c r="F31" s="281">
        <f t="shared" si="0"/>
        <v>12073.785822021118</v>
      </c>
      <c r="G31" s="226"/>
      <c r="H31" s="266">
        <v>44371.162895927606</v>
      </c>
    </row>
    <row r="32" spans="1:8" customFormat="1" ht="54.9" customHeight="1">
      <c r="A32" s="7" t="s">
        <v>4318</v>
      </c>
      <c r="B32" s="7" t="s">
        <v>329</v>
      </c>
      <c r="C32" s="7" t="s">
        <v>1283</v>
      </c>
      <c r="D32" s="3" t="s">
        <v>6872</v>
      </c>
      <c r="E32" s="226"/>
      <c r="F32" s="281">
        <f t="shared" si="0"/>
        <v>13920.723981900452</v>
      </c>
      <c r="G32" s="226"/>
      <c r="H32" s="266">
        <v>51158.660633484156</v>
      </c>
    </row>
    <row r="33" spans="1:8" s="6" customFormat="1" ht="15" customHeight="1">
      <c r="A33" s="260"/>
      <c r="B33" s="260"/>
      <c r="C33" s="260"/>
      <c r="D33" s="295" t="s">
        <v>8</v>
      </c>
      <c r="E33" s="226"/>
      <c r="F33" s="265"/>
      <c r="G33" s="226"/>
      <c r="H33" s="265"/>
    </row>
    <row r="34" spans="1:8" customFormat="1" ht="54.9" customHeight="1">
      <c r="A34" s="7" t="s">
        <v>4318</v>
      </c>
      <c r="B34" s="7" t="s">
        <v>330</v>
      </c>
      <c r="C34" s="7" t="s">
        <v>1284</v>
      </c>
      <c r="D34" s="3" t="s">
        <v>6873</v>
      </c>
      <c r="E34" s="226"/>
      <c r="F34" s="281">
        <f t="shared" si="0"/>
        <v>12173.001508295623</v>
      </c>
      <c r="G34" s="226"/>
      <c r="H34" s="266">
        <v>44735.780542986417</v>
      </c>
    </row>
    <row r="35" spans="1:8" customFormat="1" ht="54.9" customHeight="1">
      <c r="A35" s="7" t="s">
        <v>4318</v>
      </c>
      <c r="B35" s="7" t="s">
        <v>331</v>
      </c>
      <c r="C35" s="7" t="s">
        <v>1285</v>
      </c>
      <c r="D35" s="3" t="s">
        <v>6874</v>
      </c>
      <c r="E35" s="226"/>
      <c r="F35" s="281">
        <f t="shared" si="0"/>
        <v>12180.633484162896</v>
      </c>
      <c r="G35" s="226"/>
      <c r="H35" s="266">
        <v>44763.828054298639</v>
      </c>
    </row>
    <row r="36" spans="1:8" customFormat="1" ht="54.9" customHeight="1">
      <c r="A36" s="7" t="s">
        <v>4318</v>
      </c>
      <c r="B36" s="7" t="s">
        <v>332</v>
      </c>
      <c r="C36" s="7" t="s">
        <v>1286</v>
      </c>
      <c r="D36" s="3" t="s">
        <v>6875</v>
      </c>
      <c r="E36" s="226"/>
      <c r="F36" s="281">
        <f t="shared" si="0"/>
        <v>12993.438914027151</v>
      </c>
      <c r="G36" s="226"/>
      <c r="H36" s="266">
        <v>47750.888009049777</v>
      </c>
    </row>
    <row r="37" spans="1:8" customFormat="1" ht="54.9" customHeight="1">
      <c r="A37" s="7" t="s">
        <v>4318</v>
      </c>
      <c r="B37" s="7" t="s">
        <v>333</v>
      </c>
      <c r="C37" s="7" t="s">
        <v>1287</v>
      </c>
      <c r="D37" s="3" t="s">
        <v>6876</v>
      </c>
      <c r="E37" s="226"/>
      <c r="F37" s="281">
        <f t="shared" si="0"/>
        <v>12993.438914027151</v>
      </c>
      <c r="G37" s="226"/>
      <c r="H37" s="266">
        <v>47750.888009049777</v>
      </c>
    </row>
    <row r="38" spans="1:8" customFormat="1" ht="54.9" customHeight="1">
      <c r="A38" s="7" t="s">
        <v>4318</v>
      </c>
      <c r="B38" s="7" t="s">
        <v>334</v>
      </c>
      <c r="C38" s="7" t="s">
        <v>1288</v>
      </c>
      <c r="D38" s="3" t="s">
        <v>6877</v>
      </c>
      <c r="E38" s="226"/>
      <c r="F38" s="281">
        <f t="shared" si="0"/>
        <v>15569.23076923077</v>
      </c>
      <c r="G38" s="226"/>
      <c r="H38" s="266">
        <v>57216.923076923078</v>
      </c>
    </row>
    <row r="39" spans="1:8" s="6" customFormat="1" ht="15" customHeight="1">
      <c r="A39" s="260"/>
      <c r="B39" s="260"/>
      <c r="C39" s="260"/>
      <c r="D39" s="295" t="s">
        <v>9</v>
      </c>
      <c r="E39" s="226"/>
      <c r="F39" s="265"/>
      <c r="G39" s="226"/>
      <c r="H39" s="265"/>
    </row>
    <row r="40" spans="1:8" customFormat="1" ht="54.9" customHeight="1">
      <c r="A40" s="7" t="s">
        <v>4318</v>
      </c>
      <c r="B40" s="7" t="s">
        <v>335</v>
      </c>
      <c r="C40" s="7" t="s">
        <v>1289</v>
      </c>
      <c r="D40" s="3" t="s">
        <v>6878</v>
      </c>
      <c r="E40" s="226"/>
      <c r="F40" s="281">
        <f t="shared" si="0"/>
        <v>12219.556561085974</v>
      </c>
      <c r="G40" s="226"/>
      <c r="H40" s="266">
        <v>44906.87036199095</v>
      </c>
    </row>
    <row r="41" spans="1:8" customFormat="1" ht="54.9" customHeight="1">
      <c r="A41" s="7" t="s">
        <v>4318</v>
      </c>
      <c r="B41" s="7" t="s">
        <v>336</v>
      </c>
      <c r="C41" s="7" t="s">
        <v>1290</v>
      </c>
      <c r="D41" s="3" t="s">
        <v>6879</v>
      </c>
      <c r="E41" s="226"/>
      <c r="F41" s="281">
        <f t="shared" si="0"/>
        <v>12928.567119155354</v>
      </c>
      <c r="G41" s="226"/>
      <c r="H41" s="266">
        <v>47512.484162895926</v>
      </c>
    </row>
    <row r="42" spans="1:8" customFormat="1" ht="54.9" customHeight="1">
      <c r="A42" s="7" t="s">
        <v>4318</v>
      </c>
      <c r="B42" s="7" t="s">
        <v>337</v>
      </c>
      <c r="C42" s="7" t="s">
        <v>1291</v>
      </c>
      <c r="D42" s="3" t="s">
        <v>6880</v>
      </c>
      <c r="E42" s="226"/>
      <c r="F42" s="281">
        <f t="shared" si="0"/>
        <v>12993.438914027151</v>
      </c>
      <c r="G42" s="226"/>
      <c r="H42" s="266">
        <v>47750.888009049777</v>
      </c>
    </row>
    <row r="43" spans="1:8" customFormat="1" ht="54.9" customHeight="1">
      <c r="A43" s="7" t="s">
        <v>4318</v>
      </c>
      <c r="B43" s="7" t="s">
        <v>338</v>
      </c>
      <c r="C43" s="7" t="s">
        <v>1292</v>
      </c>
      <c r="D43" s="3" t="s">
        <v>6881</v>
      </c>
      <c r="E43" s="226"/>
      <c r="F43" s="281">
        <f t="shared" si="0"/>
        <v>15042.624434389139</v>
      </c>
      <c r="G43" s="226"/>
      <c r="H43" s="266">
        <v>55281.644796380082</v>
      </c>
    </row>
    <row r="44" spans="1:8" customFormat="1" ht="54.9" customHeight="1">
      <c r="A44" s="7" t="s">
        <v>4318</v>
      </c>
      <c r="B44" s="7" t="s">
        <v>339</v>
      </c>
      <c r="C44" s="7" t="s">
        <v>1293</v>
      </c>
      <c r="D44" s="3" t="s">
        <v>6882</v>
      </c>
      <c r="E44" s="226"/>
      <c r="F44" s="281">
        <f t="shared" si="0"/>
        <v>17168.129713423827</v>
      </c>
      <c r="G44" s="226"/>
      <c r="H44" s="266">
        <v>63092.876696832558</v>
      </c>
    </row>
    <row r="45" spans="1:8" s="6" customFormat="1" ht="15" customHeight="1">
      <c r="A45" s="260"/>
      <c r="B45" s="260"/>
      <c r="C45" s="260"/>
      <c r="D45" s="295" t="s">
        <v>10</v>
      </c>
      <c r="E45" s="226"/>
      <c r="F45" s="265"/>
      <c r="G45" s="226"/>
      <c r="H45" s="265"/>
    </row>
    <row r="46" spans="1:8" customFormat="1" ht="54.9" customHeight="1">
      <c r="A46" s="7" t="s">
        <v>4318</v>
      </c>
      <c r="B46" s="7" t="s">
        <v>340</v>
      </c>
      <c r="C46" s="7" t="s">
        <v>1294</v>
      </c>
      <c r="D46" s="3" t="s">
        <v>6883</v>
      </c>
      <c r="E46" s="226"/>
      <c r="F46" s="281">
        <f t="shared" si="0"/>
        <v>14455.725490196079</v>
      </c>
      <c r="G46" s="226"/>
      <c r="H46" s="266">
        <v>53124.791176470586</v>
      </c>
    </row>
    <row r="47" spans="1:8" customFormat="1" ht="54.9" customHeight="1">
      <c r="A47" s="7" t="s">
        <v>4318</v>
      </c>
      <c r="B47" s="7" t="s">
        <v>341</v>
      </c>
      <c r="C47" s="7" t="s">
        <v>1295</v>
      </c>
      <c r="D47" s="3" t="s">
        <v>6884</v>
      </c>
      <c r="E47" s="226"/>
      <c r="F47" s="281">
        <f t="shared" si="0"/>
        <v>15344.850678733032</v>
      </c>
      <c r="G47" s="226"/>
      <c r="H47" s="266">
        <v>56392.326244343887</v>
      </c>
    </row>
    <row r="48" spans="1:8" customFormat="1" ht="54.9" customHeight="1">
      <c r="A48" s="7" t="s">
        <v>4318</v>
      </c>
      <c r="B48" s="7" t="s">
        <v>342</v>
      </c>
      <c r="C48" s="7" t="s">
        <v>1296</v>
      </c>
      <c r="D48" s="3" t="s">
        <v>6885</v>
      </c>
      <c r="E48" s="226"/>
      <c r="F48" s="281">
        <f t="shared" si="0"/>
        <v>15740.95022624434</v>
      </c>
      <c r="G48" s="226"/>
      <c r="H48" s="266">
        <v>57847.992081447948</v>
      </c>
    </row>
    <row r="49" spans="1:11" customFormat="1" ht="54.9" customHeight="1">
      <c r="A49" s="7" t="s">
        <v>4318</v>
      </c>
      <c r="B49" s="7" t="s">
        <v>343</v>
      </c>
      <c r="C49" s="7" t="s">
        <v>1297</v>
      </c>
      <c r="D49" s="3" t="s">
        <v>4597</v>
      </c>
      <c r="E49" s="226"/>
      <c r="F49" s="281">
        <f t="shared" si="0"/>
        <v>9219.4268476621401</v>
      </c>
      <c r="G49" s="226"/>
      <c r="H49" s="266">
        <v>33881.393665158364</v>
      </c>
    </row>
    <row r="50" spans="1:11" customFormat="1" ht="54.9" customHeight="1">
      <c r="A50" s="7" t="s">
        <v>4318</v>
      </c>
      <c r="B50" s="7" t="s">
        <v>344</v>
      </c>
      <c r="C50" s="7" t="s">
        <v>1298</v>
      </c>
      <c r="D50" s="3" t="s">
        <v>6886</v>
      </c>
      <c r="E50" s="226"/>
      <c r="F50" s="281">
        <f t="shared" si="0"/>
        <v>15740.95022624434</v>
      </c>
      <c r="G50" s="226"/>
      <c r="H50" s="266">
        <v>57847.992081447948</v>
      </c>
    </row>
    <row r="51" spans="1:11" customFormat="1" ht="54.9" customHeight="1">
      <c r="A51" s="7" t="s">
        <v>4318</v>
      </c>
      <c r="B51" s="7" t="s">
        <v>345</v>
      </c>
      <c r="C51" s="7" t="s">
        <v>1299</v>
      </c>
      <c r="D51" s="3" t="s">
        <v>6887</v>
      </c>
      <c r="E51" s="226"/>
      <c r="F51" s="281">
        <f t="shared" si="0"/>
        <v>19031.858220211157</v>
      </c>
      <c r="G51" s="226"/>
      <c r="H51" s="266">
        <v>69942.078959275997</v>
      </c>
    </row>
    <row r="52" spans="1:11" s="6" customFormat="1" ht="15" customHeight="1">
      <c r="A52" s="260"/>
      <c r="B52" s="260"/>
      <c r="C52" s="260"/>
      <c r="D52" s="295" t="s">
        <v>11</v>
      </c>
      <c r="E52" s="226"/>
      <c r="F52" s="265"/>
      <c r="G52" s="226"/>
      <c r="H52" s="265"/>
    </row>
    <row r="53" spans="1:11" customFormat="1" ht="54.9" customHeight="1">
      <c r="A53" s="7" t="s">
        <v>4318</v>
      </c>
      <c r="B53" s="7" t="s">
        <v>346</v>
      </c>
      <c r="C53" s="7" t="s">
        <v>1300</v>
      </c>
      <c r="D53" s="3" t="s">
        <v>6888</v>
      </c>
      <c r="E53" s="226"/>
      <c r="F53" s="281">
        <f t="shared" si="0"/>
        <v>15431.855203619911</v>
      </c>
      <c r="G53" s="226"/>
      <c r="H53" s="266">
        <v>56712.067873303167</v>
      </c>
    </row>
    <row r="54" spans="1:11" customFormat="1" ht="54.9" customHeight="1">
      <c r="A54" s="7" t="s">
        <v>4318</v>
      </c>
      <c r="B54" s="7" t="s">
        <v>347</v>
      </c>
      <c r="C54" s="7" t="s">
        <v>1301</v>
      </c>
      <c r="D54" s="3" t="s">
        <v>6889</v>
      </c>
      <c r="E54" s="226"/>
      <c r="F54" s="281">
        <f t="shared" si="0"/>
        <v>10677.134238310708</v>
      </c>
      <c r="G54" s="226"/>
      <c r="H54" s="266">
        <v>39238.468325791851</v>
      </c>
    </row>
    <row r="55" spans="1:11" customFormat="1" ht="54.9" customHeight="1">
      <c r="A55" s="7" t="s">
        <v>4318</v>
      </c>
      <c r="B55" s="7" t="s">
        <v>348</v>
      </c>
      <c r="C55" s="7" t="s">
        <v>1302</v>
      </c>
      <c r="D55" s="3" t="s">
        <v>6890</v>
      </c>
      <c r="E55" s="226"/>
      <c r="F55" s="281">
        <f t="shared" si="0"/>
        <v>15431.855203619911</v>
      </c>
      <c r="G55" s="226"/>
      <c r="H55" s="266">
        <v>56712.067873303167</v>
      </c>
    </row>
    <row r="56" spans="1:11" customFormat="1" ht="54.9" customHeight="1">
      <c r="A56" s="7" t="s">
        <v>4318</v>
      </c>
      <c r="B56" s="7" t="s">
        <v>349</v>
      </c>
      <c r="C56" s="7" t="s">
        <v>1303</v>
      </c>
      <c r="D56" s="3" t="s">
        <v>6891</v>
      </c>
      <c r="E56" s="226"/>
      <c r="F56" s="281">
        <f t="shared" si="0"/>
        <v>8967.5716440422329</v>
      </c>
      <c r="G56" s="226"/>
      <c r="H56" s="266">
        <v>32955.825791855204</v>
      </c>
    </row>
    <row r="57" spans="1:11" customFormat="1" ht="54.9" customHeight="1">
      <c r="A57" s="7" t="s">
        <v>4318</v>
      </c>
      <c r="B57" s="7" t="s">
        <v>350</v>
      </c>
      <c r="C57" s="7" t="s">
        <v>1304</v>
      </c>
      <c r="D57" s="3" t="s">
        <v>6892</v>
      </c>
      <c r="E57" s="226"/>
      <c r="F57" s="281">
        <f t="shared" si="0"/>
        <v>17137.601809954751</v>
      </c>
      <c r="G57" s="226"/>
      <c r="H57" s="266">
        <v>62980.686651583703</v>
      </c>
    </row>
    <row r="58" spans="1:11" customFormat="1" ht="54.9" customHeight="1">
      <c r="A58" s="7" t="s">
        <v>4318</v>
      </c>
      <c r="B58" s="7" t="s">
        <v>351</v>
      </c>
      <c r="C58" s="7" t="s">
        <v>1305</v>
      </c>
      <c r="D58" s="3" t="s">
        <v>6893</v>
      </c>
      <c r="E58" s="226"/>
      <c r="F58" s="281">
        <f t="shared" si="0"/>
        <v>11166.106286403507</v>
      </c>
      <c r="G58" s="226"/>
      <c r="H58" s="266">
        <v>41035.440602532886</v>
      </c>
    </row>
    <row r="59" spans="1:11" customFormat="1" ht="54.9" customHeight="1">
      <c r="A59" s="7" t="s">
        <v>4318</v>
      </c>
      <c r="B59" s="7" t="s">
        <v>352</v>
      </c>
      <c r="C59" s="7" t="s">
        <v>1306</v>
      </c>
      <c r="D59" s="3" t="s">
        <v>6894</v>
      </c>
      <c r="E59" s="226"/>
      <c r="F59" s="281">
        <f t="shared" si="0"/>
        <v>10829.773755656108</v>
      </c>
      <c r="G59" s="226"/>
      <c r="H59" s="266">
        <v>39799.418552036193</v>
      </c>
      <c r="K59" s="277"/>
    </row>
    <row r="60" spans="1:11" customFormat="1" ht="54.9" customHeight="1">
      <c r="A60" s="7" t="s">
        <v>4318</v>
      </c>
      <c r="B60" s="7" t="s">
        <v>353</v>
      </c>
      <c r="C60" s="7" t="s">
        <v>1307</v>
      </c>
      <c r="D60" s="3" t="s">
        <v>6895</v>
      </c>
      <c r="E60" s="226"/>
      <c r="F60" s="281">
        <f t="shared" si="0"/>
        <v>19303.872290404459</v>
      </c>
      <c r="G60" s="226"/>
      <c r="H60" s="266">
        <v>70941.730667236377</v>
      </c>
      <c r="K60" s="278"/>
    </row>
    <row r="61" spans="1:11" customFormat="1" ht="54.9" customHeight="1">
      <c r="A61" s="7" t="s">
        <v>4318</v>
      </c>
      <c r="B61" s="7" t="s">
        <v>354</v>
      </c>
      <c r="C61" s="7" t="s">
        <v>1308</v>
      </c>
      <c r="D61" s="3" t="s">
        <v>6896</v>
      </c>
      <c r="E61" s="226"/>
      <c r="F61" s="281">
        <f t="shared" si="0"/>
        <v>22537.224736048265</v>
      </c>
      <c r="G61" s="226"/>
      <c r="H61" s="266">
        <v>82824.300904977368</v>
      </c>
    </row>
    <row r="62" spans="1:11" customFormat="1" ht="54.9" customHeight="1">
      <c r="A62" s="7" t="s">
        <v>4318</v>
      </c>
      <c r="B62" s="7" t="s">
        <v>355</v>
      </c>
      <c r="C62" s="7" t="s">
        <v>1309</v>
      </c>
      <c r="D62" s="3" t="s">
        <v>6897</v>
      </c>
      <c r="E62" s="226"/>
      <c r="F62" s="281">
        <f t="shared" si="0"/>
        <v>22736.419306184001</v>
      </c>
      <c r="G62" s="226"/>
      <c r="H62" s="266">
        <v>83556.340950226207</v>
      </c>
    </row>
    <row r="63" spans="1:11" customFormat="1" ht="54.9" customHeight="1">
      <c r="A63" s="7" t="s">
        <v>4318</v>
      </c>
      <c r="B63" s="7" t="s">
        <v>356</v>
      </c>
      <c r="C63" s="7" t="s">
        <v>1310</v>
      </c>
      <c r="D63" s="3" t="s">
        <v>6898</v>
      </c>
      <c r="E63" s="226"/>
      <c r="F63" s="281">
        <f t="shared" si="0"/>
        <v>24693.257918552034</v>
      </c>
      <c r="G63" s="226"/>
      <c r="H63" s="266">
        <v>90747.722850678721</v>
      </c>
    </row>
    <row r="64" spans="1:11" customFormat="1" ht="54.9" customHeight="1">
      <c r="A64" s="7" t="s">
        <v>4318</v>
      </c>
      <c r="B64" s="7" t="s">
        <v>357</v>
      </c>
      <c r="C64" s="7" t="s">
        <v>1311</v>
      </c>
      <c r="D64" s="3" t="s">
        <v>6899</v>
      </c>
      <c r="E64" s="226"/>
      <c r="F64" s="281">
        <f t="shared" si="0"/>
        <v>27833.815987933634</v>
      </c>
      <c r="G64" s="226"/>
      <c r="H64" s="266">
        <v>102289.2737556561</v>
      </c>
    </row>
    <row r="65" spans="1:8" s="6" customFormat="1" ht="15" customHeight="1">
      <c r="A65" s="260"/>
      <c r="B65" s="260"/>
      <c r="C65" s="260"/>
      <c r="D65" s="295" t="s">
        <v>12</v>
      </c>
      <c r="E65" s="226"/>
      <c r="F65" s="265"/>
      <c r="G65" s="226"/>
      <c r="H65" s="265"/>
    </row>
    <row r="66" spans="1:8" customFormat="1" ht="54.9" customHeight="1">
      <c r="A66" s="7" t="s">
        <v>4318</v>
      </c>
      <c r="B66" s="7" t="s">
        <v>358</v>
      </c>
      <c r="C66" s="7" t="s">
        <v>1312</v>
      </c>
      <c r="D66" s="3" t="s">
        <v>6900</v>
      </c>
      <c r="E66" s="226"/>
      <c r="F66" s="281">
        <f t="shared" si="0"/>
        <v>21466.41522697666</v>
      </c>
      <c r="G66" s="226"/>
      <c r="H66" s="266">
        <v>78889.075959139227</v>
      </c>
    </row>
    <row r="67" spans="1:8" customFormat="1" ht="54.9" customHeight="1">
      <c r="A67" s="7" t="s">
        <v>4318</v>
      </c>
      <c r="B67" s="7" t="s">
        <v>359</v>
      </c>
      <c r="C67" s="7" t="s">
        <v>1313</v>
      </c>
      <c r="D67" s="3" t="s">
        <v>6901</v>
      </c>
      <c r="E67" s="226"/>
      <c r="F67" s="281">
        <f t="shared" si="0"/>
        <v>12146.753593294048</v>
      </c>
      <c r="G67" s="226"/>
      <c r="H67" s="266">
        <v>44639.319455355624</v>
      </c>
    </row>
    <row r="68" spans="1:8" customFormat="1" ht="54.9" customHeight="1">
      <c r="A68" s="7" t="s">
        <v>4318</v>
      </c>
      <c r="B68" s="7" t="s">
        <v>360</v>
      </c>
      <c r="C68" s="7" t="s">
        <v>1314</v>
      </c>
      <c r="D68" s="3" t="s">
        <v>6902</v>
      </c>
      <c r="E68" s="226"/>
      <c r="F68" s="281">
        <f t="shared" si="0"/>
        <v>12043.257918552035</v>
      </c>
      <c r="G68" s="226"/>
      <c r="H68" s="266">
        <v>44258.972850678729</v>
      </c>
    </row>
    <row r="69" spans="1:8" customFormat="1" ht="54.9" customHeight="1">
      <c r="A69" s="7" t="s">
        <v>4318</v>
      </c>
      <c r="B69" s="7" t="s">
        <v>361</v>
      </c>
      <c r="C69" s="7" t="s">
        <v>1315</v>
      </c>
      <c r="D69" s="3" t="s">
        <v>6903</v>
      </c>
      <c r="E69" s="226"/>
      <c r="F69" s="281">
        <f t="shared" ref="F69:F98" si="1">H69/3.675</f>
        <v>22084.260423076921</v>
      </c>
      <c r="G69" s="226"/>
      <c r="H69" s="266">
        <v>81159.657054807685</v>
      </c>
    </row>
    <row r="70" spans="1:8" customFormat="1" ht="54.9" customHeight="1">
      <c r="A70" s="7" t="s">
        <v>4318</v>
      </c>
      <c r="B70" s="7" t="s">
        <v>362</v>
      </c>
      <c r="C70" s="7" t="s">
        <v>1316</v>
      </c>
      <c r="D70" s="3" t="s">
        <v>6904</v>
      </c>
      <c r="E70" s="226"/>
      <c r="F70" s="281">
        <f t="shared" si="1"/>
        <v>14553.215544048187</v>
      </c>
      <c r="G70" s="226"/>
      <c r="H70" s="266">
        <v>53483.067124377085</v>
      </c>
    </row>
    <row r="71" spans="1:8" customFormat="1" ht="54.9" customHeight="1">
      <c r="A71" s="7" t="s">
        <v>4318</v>
      </c>
      <c r="B71" s="7" t="s">
        <v>363</v>
      </c>
      <c r="C71" s="7" t="s">
        <v>1317</v>
      </c>
      <c r="D71" s="3" t="s">
        <v>6905</v>
      </c>
      <c r="E71" s="226"/>
      <c r="F71" s="281">
        <f t="shared" si="1"/>
        <v>22700.192307692301</v>
      </c>
      <c r="G71" s="226"/>
      <c r="H71" s="266">
        <v>83423.206730769205</v>
      </c>
    </row>
    <row r="72" spans="1:8" customFormat="1" ht="54.9" customHeight="1">
      <c r="A72" s="7" t="s">
        <v>4318</v>
      </c>
      <c r="B72" s="7" t="s">
        <v>364</v>
      </c>
      <c r="C72" s="7" t="s">
        <v>1318</v>
      </c>
      <c r="D72" s="3" t="s">
        <v>4598</v>
      </c>
      <c r="E72" s="226"/>
      <c r="F72" s="281">
        <f t="shared" si="1"/>
        <v>15327.169846153845</v>
      </c>
      <c r="G72" s="226"/>
      <c r="H72" s="266">
        <v>56327.349184615377</v>
      </c>
    </row>
    <row r="73" spans="1:8" customFormat="1" ht="54.9" customHeight="1">
      <c r="A73" s="7" t="s">
        <v>4318</v>
      </c>
      <c r="B73" s="7" t="s">
        <v>365</v>
      </c>
      <c r="C73" s="7" t="s">
        <v>1319</v>
      </c>
      <c r="D73" s="3" t="s">
        <v>6906</v>
      </c>
      <c r="E73" s="226"/>
      <c r="F73" s="281">
        <f t="shared" si="1"/>
        <v>27772.760180995476</v>
      </c>
      <c r="G73" s="226"/>
      <c r="H73" s="266">
        <v>102064.89366515836</v>
      </c>
    </row>
    <row r="74" spans="1:8" customFormat="1" ht="54.9" customHeight="1">
      <c r="A74" s="7" t="s">
        <v>4318</v>
      </c>
      <c r="B74" s="7" t="s">
        <v>366</v>
      </c>
      <c r="C74" s="7" t="s">
        <v>1320</v>
      </c>
      <c r="D74" s="3" t="s">
        <v>6907</v>
      </c>
      <c r="E74" s="226"/>
      <c r="F74" s="281">
        <f t="shared" si="1"/>
        <v>18171.734539969828</v>
      </c>
      <c r="G74" s="226"/>
      <c r="H74" s="266">
        <v>66781.124434389116</v>
      </c>
    </row>
    <row r="75" spans="1:8" customFormat="1" ht="54.9" customHeight="1">
      <c r="A75" s="7" t="s">
        <v>4318</v>
      </c>
      <c r="B75" s="7" t="s">
        <v>367</v>
      </c>
      <c r="C75" s="7" t="s">
        <v>1321</v>
      </c>
      <c r="D75" s="3" t="s">
        <v>6908</v>
      </c>
      <c r="E75" s="226"/>
      <c r="F75" s="281">
        <f t="shared" si="1"/>
        <v>14100.075414781297</v>
      </c>
      <c r="G75" s="226"/>
      <c r="H75" s="266">
        <v>51817.777149321264</v>
      </c>
    </row>
    <row r="76" spans="1:8" customFormat="1" ht="54.9" customHeight="1">
      <c r="A76" s="7" t="s">
        <v>4318</v>
      </c>
      <c r="B76" s="7" t="s">
        <v>368</v>
      </c>
      <c r="C76" s="7" t="s">
        <v>1322</v>
      </c>
      <c r="D76" s="3" t="s">
        <v>6909</v>
      </c>
      <c r="E76" s="226"/>
      <c r="F76" s="281">
        <f t="shared" si="1"/>
        <v>27772.760180995476</v>
      </c>
      <c r="G76" s="226"/>
      <c r="H76" s="266">
        <v>102064.89366515836</v>
      </c>
    </row>
    <row r="77" spans="1:8" customFormat="1" ht="54.9" customHeight="1">
      <c r="A77" s="7" t="s">
        <v>4318</v>
      </c>
      <c r="B77" s="7" t="s">
        <v>369</v>
      </c>
      <c r="C77" s="7" t="s">
        <v>1323</v>
      </c>
      <c r="D77" s="3" t="s">
        <v>6910</v>
      </c>
      <c r="E77" s="226"/>
      <c r="F77" s="281">
        <f t="shared" si="1"/>
        <v>31165.17345399698</v>
      </c>
      <c r="G77" s="226"/>
      <c r="H77" s="266">
        <v>114532.0124434389</v>
      </c>
    </row>
    <row r="78" spans="1:8" customFormat="1" ht="54.9" customHeight="1">
      <c r="A78" s="7" t="s">
        <v>4318</v>
      </c>
      <c r="B78" s="7" t="s">
        <v>370</v>
      </c>
      <c r="C78" s="7" t="s">
        <v>1324</v>
      </c>
      <c r="D78" s="3" t="s">
        <v>6911</v>
      </c>
      <c r="E78" s="226"/>
      <c r="F78" s="281">
        <f t="shared" si="1"/>
        <v>31165.17345399698</v>
      </c>
      <c r="G78" s="226"/>
      <c r="H78" s="266">
        <v>114532.0124434389</v>
      </c>
    </row>
    <row r="79" spans="1:8" s="6" customFormat="1" ht="15" customHeight="1">
      <c r="A79" s="260"/>
      <c r="B79" s="260"/>
      <c r="C79" s="260"/>
      <c r="D79" s="295" t="s">
        <v>13</v>
      </c>
      <c r="E79" s="226"/>
      <c r="F79" s="265"/>
      <c r="G79" s="226"/>
      <c r="H79" s="265"/>
    </row>
    <row r="80" spans="1:8" customFormat="1" ht="54.9" customHeight="1">
      <c r="A80" s="7" t="s">
        <v>4318</v>
      </c>
      <c r="B80" s="7" t="s">
        <v>371</v>
      </c>
      <c r="C80" s="7" t="s">
        <v>1325</v>
      </c>
      <c r="D80" s="3" t="s">
        <v>6912</v>
      </c>
      <c r="E80" s="226"/>
      <c r="F80" s="281">
        <f t="shared" si="1"/>
        <v>24477.273001508293</v>
      </c>
      <c r="G80" s="226"/>
      <c r="H80" s="266">
        <v>89953.978280542971</v>
      </c>
    </row>
    <row r="81" spans="1:8" customFormat="1" ht="54.9" customHeight="1">
      <c r="A81" s="7" t="s">
        <v>4318</v>
      </c>
      <c r="B81" s="7" t="s">
        <v>372</v>
      </c>
      <c r="C81" s="7" t="s">
        <v>1326</v>
      </c>
      <c r="D81" s="3" t="s">
        <v>6913</v>
      </c>
      <c r="E81" s="226"/>
      <c r="F81" s="281">
        <f t="shared" si="1"/>
        <v>28085.671191553549</v>
      </c>
      <c r="G81" s="226"/>
      <c r="H81" s="266">
        <v>103214.84162895929</v>
      </c>
    </row>
    <row r="82" spans="1:8" customFormat="1" ht="54.9" customHeight="1">
      <c r="A82" s="7" t="s">
        <v>4318</v>
      </c>
      <c r="B82" s="7" t="s">
        <v>373</v>
      </c>
      <c r="C82" s="7" t="s">
        <v>1327</v>
      </c>
      <c r="D82" s="3" t="s">
        <v>6914</v>
      </c>
      <c r="E82" s="226"/>
      <c r="F82" s="281">
        <f t="shared" si="1"/>
        <v>31091.143288084459</v>
      </c>
      <c r="G82" s="226"/>
      <c r="H82" s="266">
        <v>114259.95158371038</v>
      </c>
    </row>
    <row r="83" spans="1:8" customFormat="1" ht="54.9" customHeight="1">
      <c r="A83" s="7" t="s">
        <v>4318</v>
      </c>
      <c r="B83" s="7" t="s">
        <v>374</v>
      </c>
      <c r="C83" s="7" t="s">
        <v>1328</v>
      </c>
      <c r="D83" s="3" t="s">
        <v>6915</v>
      </c>
      <c r="E83" s="226"/>
      <c r="F83" s="281">
        <f t="shared" si="1"/>
        <v>32397.737556561078</v>
      </c>
      <c r="G83" s="226"/>
      <c r="H83" s="266">
        <v>119061.68552036196</v>
      </c>
    </row>
    <row r="84" spans="1:8" customFormat="1" ht="54.9" customHeight="1">
      <c r="A84" s="7" t="s">
        <v>4318</v>
      </c>
      <c r="B84" s="7" t="s">
        <v>375</v>
      </c>
      <c r="C84" s="7" t="s">
        <v>1329</v>
      </c>
      <c r="D84" s="3" t="s">
        <v>6916</v>
      </c>
      <c r="E84" s="226"/>
      <c r="F84" s="281">
        <f t="shared" si="1"/>
        <v>35980.950226244342</v>
      </c>
      <c r="G84" s="226"/>
      <c r="H84" s="266">
        <v>132229.99208144794</v>
      </c>
    </row>
    <row r="85" spans="1:8" customFormat="1" ht="54.9" customHeight="1">
      <c r="A85" s="7" t="s">
        <v>4318</v>
      </c>
      <c r="B85" s="7" t="s">
        <v>376</v>
      </c>
      <c r="C85" s="7" t="s">
        <v>1330</v>
      </c>
      <c r="D85" s="3" t="s">
        <v>6917</v>
      </c>
      <c r="E85" s="226"/>
      <c r="F85" s="281">
        <f t="shared" si="1"/>
        <v>36032.847662141779</v>
      </c>
      <c r="G85" s="226"/>
      <c r="H85" s="266">
        <v>132420.71515837102</v>
      </c>
    </row>
    <row r="86" spans="1:8" customFormat="1" ht="54.9" customHeight="1">
      <c r="A86" s="7" t="s">
        <v>4318</v>
      </c>
      <c r="B86" s="7" t="s">
        <v>377</v>
      </c>
      <c r="C86" s="7" t="s">
        <v>1331</v>
      </c>
      <c r="D86" s="3" t="s">
        <v>6918</v>
      </c>
      <c r="E86" s="226"/>
      <c r="F86" s="281">
        <f t="shared" si="1"/>
        <v>36881.523378582191</v>
      </c>
      <c r="G86" s="226"/>
      <c r="H86" s="266">
        <v>135539.59841628955</v>
      </c>
    </row>
    <row r="87" spans="1:8" s="6" customFormat="1" ht="15" customHeight="1">
      <c r="A87" s="260"/>
      <c r="B87" s="260"/>
      <c r="C87" s="260"/>
      <c r="D87" s="295" t="s">
        <v>14</v>
      </c>
      <c r="E87" s="226"/>
      <c r="F87" s="265"/>
      <c r="G87" s="226"/>
      <c r="H87" s="265"/>
    </row>
    <row r="88" spans="1:8" customFormat="1" ht="54.9" customHeight="1">
      <c r="A88" s="7" t="s">
        <v>4318</v>
      </c>
      <c r="B88" s="7" t="s">
        <v>378</v>
      </c>
      <c r="C88" s="7" t="s">
        <v>1332</v>
      </c>
      <c r="D88" s="3" t="s">
        <v>6919</v>
      </c>
      <c r="E88" s="226"/>
      <c r="F88" s="281">
        <f t="shared" si="1"/>
        <v>28720.651583710409</v>
      </c>
      <c r="G88" s="226"/>
      <c r="H88" s="266">
        <v>105548.39457013574</v>
      </c>
    </row>
    <row r="89" spans="1:8" customFormat="1" ht="54.9" customHeight="1">
      <c r="A89" s="7" t="s">
        <v>4318</v>
      </c>
      <c r="B89" s="7" t="s">
        <v>379</v>
      </c>
      <c r="C89" s="7" t="s">
        <v>1333</v>
      </c>
      <c r="D89" s="3" t="s">
        <v>6920</v>
      </c>
      <c r="E89" s="226"/>
      <c r="F89" s="281">
        <f t="shared" si="1"/>
        <v>32135.19758672699</v>
      </c>
      <c r="G89" s="226"/>
      <c r="H89" s="266">
        <v>118096.85113122169</v>
      </c>
    </row>
    <row r="90" spans="1:8" customFormat="1" ht="54.9" customHeight="1">
      <c r="A90" s="7" t="s">
        <v>4318</v>
      </c>
      <c r="B90" s="7" t="s">
        <v>380</v>
      </c>
      <c r="C90" s="7" t="s">
        <v>1334</v>
      </c>
      <c r="D90" s="3" t="s">
        <v>6921</v>
      </c>
      <c r="E90" s="226"/>
      <c r="F90" s="281">
        <f t="shared" si="1"/>
        <v>37089.876319758681</v>
      </c>
      <c r="G90" s="226"/>
      <c r="H90" s="266">
        <v>136305.29547511315</v>
      </c>
    </row>
    <row r="91" spans="1:8" customFormat="1" ht="54.9" customHeight="1">
      <c r="A91" s="7" t="s">
        <v>4318</v>
      </c>
      <c r="B91" s="7" t="s">
        <v>381</v>
      </c>
      <c r="C91" s="7" t="s">
        <v>1335</v>
      </c>
      <c r="D91" s="3" t="s">
        <v>6922</v>
      </c>
      <c r="E91" s="226"/>
      <c r="F91" s="281">
        <f t="shared" si="1"/>
        <v>48344.751131221725</v>
      </c>
      <c r="G91" s="226"/>
      <c r="H91" s="266">
        <v>177666.96040723982</v>
      </c>
    </row>
    <row r="92" spans="1:8" customFormat="1" ht="54.9" customHeight="1">
      <c r="A92" s="7" t="s">
        <v>4318</v>
      </c>
      <c r="B92" s="7" t="s">
        <v>382</v>
      </c>
      <c r="C92" s="7" t="s">
        <v>1336</v>
      </c>
      <c r="D92" s="3" t="s">
        <v>6923</v>
      </c>
      <c r="E92" s="226"/>
      <c r="F92" s="281">
        <f t="shared" si="1"/>
        <v>48401.990950226253</v>
      </c>
      <c r="G92" s="226"/>
      <c r="H92" s="266">
        <v>177877.31674208146</v>
      </c>
    </row>
    <row r="93" spans="1:8" customFormat="1" ht="54.9" customHeight="1">
      <c r="A93" s="7" t="s">
        <v>4318</v>
      </c>
      <c r="B93" s="7" t="s">
        <v>383</v>
      </c>
      <c r="C93" s="7" t="s">
        <v>1337</v>
      </c>
      <c r="D93" s="3" t="s">
        <v>6924</v>
      </c>
      <c r="E93" s="226"/>
      <c r="F93" s="281">
        <f t="shared" si="1"/>
        <v>51274.012949271644</v>
      </c>
      <c r="G93" s="226"/>
      <c r="H93" s="266">
        <v>188431.99758857329</v>
      </c>
    </row>
    <row r="94" spans="1:8" s="6" customFormat="1" ht="15" customHeight="1">
      <c r="A94" s="260"/>
      <c r="B94" s="260"/>
      <c r="C94" s="260"/>
      <c r="D94" s="295" t="s">
        <v>15</v>
      </c>
      <c r="E94" s="226"/>
      <c r="F94" s="265"/>
      <c r="G94" s="226"/>
      <c r="H94" s="265"/>
    </row>
    <row r="95" spans="1:8" customFormat="1" ht="54.9" customHeight="1">
      <c r="A95" s="7" t="s">
        <v>4318</v>
      </c>
      <c r="B95" s="7" t="s">
        <v>384</v>
      </c>
      <c r="C95" s="7" t="s">
        <v>1338</v>
      </c>
      <c r="D95" s="3" t="s">
        <v>6925</v>
      </c>
      <c r="E95" s="226"/>
      <c r="F95" s="281">
        <f t="shared" si="1"/>
        <v>37709.592760180996</v>
      </c>
      <c r="G95" s="226"/>
      <c r="H95" s="266">
        <v>138582.75339366516</v>
      </c>
    </row>
    <row r="96" spans="1:8" customFormat="1" ht="54.9" customHeight="1">
      <c r="A96" s="7" t="s">
        <v>4318</v>
      </c>
      <c r="B96" s="7" t="s">
        <v>385</v>
      </c>
      <c r="C96" s="7" t="s">
        <v>1339</v>
      </c>
      <c r="D96" s="3" t="s">
        <v>6926</v>
      </c>
      <c r="E96" s="226"/>
      <c r="F96" s="281">
        <f t="shared" si="1"/>
        <v>41363.782805429866</v>
      </c>
      <c r="G96" s="226"/>
      <c r="H96" s="266">
        <v>152011.90180995475</v>
      </c>
    </row>
    <row r="97" spans="1:8" customFormat="1" ht="54.9" customHeight="1">
      <c r="A97" s="7" t="s">
        <v>4318</v>
      </c>
      <c r="B97" s="7" t="s">
        <v>386</v>
      </c>
      <c r="C97" s="7" t="s">
        <v>1340</v>
      </c>
      <c r="D97" s="3" t="s">
        <v>6927</v>
      </c>
      <c r="E97" s="226"/>
      <c r="F97" s="281">
        <f t="shared" si="1"/>
        <v>43099.294117647049</v>
      </c>
      <c r="G97" s="226"/>
      <c r="H97" s="266">
        <v>158389.9058823529</v>
      </c>
    </row>
    <row r="98" spans="1:8" customFormat="1" ht="54.9" customHeight="1">
      <c r="A98" s="7" t="s">
        <v>4318</v>
      </c>
      <c r="B98" s="7" t="s">
        <v>387</v>
      </c>
      <c r="C98" s="7" t="s">
        <v>1341</v>
      </c>
      <c r="D98" s="3" t="s">
        <v>6928</v>
      </c>
      <c r="E98" s="226"/>
      <c r="F98" s="281">
        <f t="shared" si="1"/>
        <v>54675.475113122178</v>
      </c>
      <c r="G98" s="226"/>
      <c r="H98" s="266">
        <v>200932.37104072399</v>
      </c>
    </row>
    <row r="100" spans="1:8">
      <c r="A100" s="762"/>
      <c r="B100" s="762"/>
      <c r="C100" s="762"/>
      <c r="D100" s="762"/>
      <c r="E100" s="762"/>
      <c r="F100" s="762"/>
      <c r="G100" s="762"/>
      <c r="H100" s="762"/>
    </row>
    <row r="101" spans="1:8">
      <c r="A101" s="761"/>
      <c r="B101" s="761"/>
      <c r="C101" s="761"/>
      <c r="D101" s="761"/>
      <c r="E101" s="761"/>
      <c r="F101" s="761"/>
      <c r="G101" s="4"/>
    </row>
    <row r="102" spans="1:8">
      <c r="A102" s="14"/>
      <c r="B102" s="14"/>
      <c r="C102" s="14"/>
    </row>
  </sheetData>
  <sheetProtection algorithmName="SHA-512" hashValue="FK0OPp0xgR+k+17q7uZUrCEhz1q7GhI29liZ3VIbhcs8CuEQmxN87RCO11mXF/wXvZK6M8jB4f1Kl05Q+w2mQA==" saltValue="kWRxfZctqyd6nWg0ASEVmA==" spinCount="100000" sheet="1" objects="1" scenarios="1"/>
  <autoFilter ref="A2:H98" xr:uid="{00000000-0009-0000-0000-000004000000}"/>
  <mergeCells count="3">
    <mergeCell ref="A101:F101"/>
    <mergeCell ref="A1:H1"/>
    <mergeCell ref="A100:H100"/>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rowBreaks count="1" manualBreakCount="1">
    <brk id="17" max="6"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4">
    <tabColor rgb="FFFFFF00"/>
    <pageSetUpPr fitToPage="1"/>
  </sheetPr>
  <dimension ref="A1:H199"/>
  <sheetViews>
    <sheetView topLeftCell="A182" zoomScale="70" zoomScaleNormal="70" zoomScaleSheetLayoutView="75" workbookViewId="0">
      <selection activeCell="F39" sqref="F39"/>
    </sheetView>
  </sheetViews>
  <sheetFormatPr defaultColWidth="8.6640625" defaultRowHeight="14.5"/>
  <cols>
    <col min="1" max="1" width="13.6640625" style="8" customWidth="1"/>
    <col min="2" max="3" width="23.6640625" style="8" customWidth="1"/>
    <col min="4" max="4" width="130.6640625" style="4" customWidth="1"/>
    <col min="5" max="5" width="2" style="11" customWidth="1"/>
    <col min="6" max="6" width="27.6640625" style="11" customWidth="1"/>
    <col min="7" max="7" width="2" style="6" customWidth="1"/>
    <col min="8" max="8" width="27.6640625" style="268" customWidth="1"/>
    <col min="9" max="9" width="8.6640625" style="6"/>
    <col min="10" max="10" width="11" style="6" bestFit="1" customWidth="1"/>
    <col min="11" max="16384" width="8.6640625" style="6"/>
  </cols>
  <sheetData>
    <row r="1" spans="1:8" s="85" customFormat="1" ht="30" customHeight="1">
      <c r="A1" s="763" t="s">
        <v>396</v>
      </c>
      <c r="B1" s="763"/>
      <c r="C1" s="763"/>
      <c r="D1" s="763"/>
      <c r="E1" s="763"/>
      <c r="F1" s="763"/>
      <c r="G1" s="763"/>
      <c r="H1" s="763"/>
    </row>
    <row r="2" spans="1:8" s="85" customFormat="1" ht="30" customHeight="1">
      <c r="A2" s="371" t="s">
        <v>0</v>
      </c>
      <c r="B2" s="371" t="s">
        <v>4315</v>
      </c>
      <c r="C2" s="371" t="s">
        <v>3880</v>
      </c>
      <c r="D2" s="371" t="s">
        <v>1</v>
      </c>
      <c r="E2" s="372"/>
      <c r="F2" s="372" t="s">
        <v>4316</v>
      </c>
      <c r="G2" s="372"/>
      <c r="H2" s="373" t="s">
        <v>4591</v>
      </c>
    </row>
    <row r="3" spans="1:8" s="15" customFormat="1" ht="43.5">
      <c r="A3" s="77" t="s">
        <v>4318</v>
      </c>
      <c r="B3" s="77"/>
      <c r="C3" s="77" t="s">
        <v>1342</v>
      </c>
      <c r="D3" s="376" t="s">
        <v>5241</v>
      </c>
      <c r="E3" s="262"/>
      <c r="F3" s="359">
        <v>10906.570512820514</v>
      </c>
      <c r="G3" s="262"/>
      <c r="H3" s="360">
        <f>F3*3.675</f>
        <v>40081.646634615383</v>
      </c>
    </row>
    <row r="4" spans="1:8" s="15" customFormat="1" ht="29">
      <c r="A4" s="7" t="s">
        <v>4318</v>
      </c>
      <c r="B4" s="7"/>
      <c r="C4" s="7" t="s">
        <v>1343</v>
      </c>
      <c r="D4" s="3" t="s">
        <v>5242</v>
      </c>
      <c r="E4" s="226"/>
      <c r="F4" s="359">
        <v>11636.378205128203</v>
      </c>
      <c r="G4" s="226"/>
      <c r="H4" s="360">
        <f t="shared" ref="H4:H67" si="0">F4*3.675</f>
        <v>42763.689903846142</v>
      </c>
    </row>
    <row r="5" spans="1:8" s="15" customFormat="1" ht="29">
      <c r="A5" s="7" t="s">
        <v>4318</v>
      </c>
      <c r="B5" s="7"/>
      <c r="C5" s="7" t="s">
        <v>1344</v>
      </c>
      <c r="D5" s="3" t="s">
        <v>5243</v>
      </c>
      <c r="E5" s="226"/>
      <c r="F5" s="359">
        <v>11636.378205128203</v>
      </c>
      <c r="G5" s="226"/>
      <c r="H5" s="360">
        <f t="shared" si="0"/>
        <v>42763.689903846142</v>
      </c>
    </row>
    <row r="6" spans="1:8" s="15" customFormat="1" ht="29">
      <c r="A6" s="7" t="s">
        <v>4318</v>
      </c>
      <c r="B6" s="7"/>
      <c r="C6" s="7" t="s">
        <v>1345</v>
      </c>
      <c r="D6" s="3" t="s">
        <v>5244</v>
      </c>
      <c r="E6" s="226"/>
      <c r="F6" s="359">
        <v>12851.363461538462</v>
      </c>
      <c r="G6" s="226"/>
      <c r="H6" s="360">
        <f t="shared" si="0"/>
        <v>47228.760721153842</v>
      </c>
    </row>
    <row r="7" spans="1:8" s="15" customFormat="1" ht="29">
      <c r="A7" s="7" t="s">
        <v>4318</v>
      </c>
      <c r="B7" s="7"/>
      <c r="C7" s="7" t="s">
        <v>1346</v>
      </c>
      <c r="D7" s="3" t="s">
        <v>5245</v>
      </c>
      <c r="E7" s="226"/>
      <c r="F7" s="359">
        <v>13594.695512820508</v>
      </c>
      <c r="G7" s="226"/>
      <c r="H7" s="360">
        <f t="shared" si="0"/>
        <v>49960.506009615368</v>
      </c>
    </row>
    <row r="8" spans="1:8" s="15" customFormat="1" ht="29">
      <c r="A8" s="7" t="s">
        <v>4318</v>
      </c>
      <c r="B8" s="7"/>
      <c r="C8" s="7" t="s">
        <v>1347</v>
      </c>
      <c r="D8" s="3" t="s">
        <v>5246</v>
      </c>
      <c r="E8" s="226"/>
      <c r="F8" s="359">
        <v>15082.692307692303</v>
      </c>
      <c r="G8" s="226"/>
      <c r="H8" s="360">
        <f t="shared" si="0"/>
        <v>55428.894230769212</v>
      </c>
    </row>
    <row r="9" spans="1:8" s="15" customFormat="1" ht="29">
      <c r="A9" s="7" t="s">
        <v>4318</v>
      </c>
      <c r="B9" s="7"/>
      <c r="C9" s="7" t="s">
        <v>1348</v>
      </c>
      <c r="D9" s="3" t="s">
        <v>5247</v>
      </c>
      <c r="E9" s="226"/>
      <c r="F9" s="359">
        <v>16055.769230769234</v>
      </c>
      <c r="G9" s="226"/>
      <c r="H9" s="360">
        <f t="shared" si="0"/>
        <v>59004.951923076929</v>
      </c>
    </row>
    <row r="10" spans="1:8" s="15" customFormat="1" ht="29">
      <c r="A10" s="7" t="s">
        <v>4318</v>
      </c>
      <c r="B10" s="7"/>
      <c r="C10" s="7" t="s">
        <v>1349</v>
      </c>
      <c r="D10" s="3" t="s">
        <v>5248</v>
      </c>
      <c r="E10" s="226"/>
      <c r="F10" s="359">
        <v>16217.948717948717</v>
      </c>
      <c r="G10" s="226"/>
      <c r="H10" s="360">
        <f t="shared" si="0"/>
        <v>59600.961538461532</v>
      </c>
    </row>
    <row r="11" spans="1:8" s="15" customFormat="1" ht="29">
      <c r="A11" s="7" t="s">
        <v>4318</v>
      </c>
      <c r="B11" s="7"/>
      <c r="C11" s="7" t="s">
        <v>1350</v>
      </c>
      <c r="D11" s="3" t="s">
        <v>5249</v>
      </c>
      <c r="E11" s="226"/>
      <c r="F11" s="359">
        <v>24245.833333333328</v>
      </c>
      <c r="G11" s="226"/>
      <c r="H11" s="360">
        <f t="shared" si="0"/>
        <v>89103.437499999971</v>
      </c>
    </row>
    <row r="12" spans="1:8" s="15" customFormat="1" ht="29">
      <c r="A12" s="7" t="s">
        <v>4318</v>
      </c>
      <c r="B12" s="7"/>
      <c r="C12" s="7" t="s">
        <v>1351</v>
      </c>
      <c r="D12" s="3" t="s">
        <v>5250</v>
      </c>
      <c r="E12" s="226"/>
      <c r="F12" s="359">
        <v>24245.833333333328</v>
      </c>
      <c r="G12" s="226"/>
      <c r="H12" s="360">
        <f t="shared" si="0"/>
        <v>89103.437499999971</v>
      </c>
    </row>
    <row r="13" spans="1:8" s="15" customFormat="1" ht="29">
      <c r="A13" s="7" t="s">
        <v>4318</v>
      </c>
      <c r="B13" s="7"/>
      <c r="C13" s="7" t="s">
        <v>1352</v>
      </c>
      <c r="D13" s="3" t="s">
        <v>5251</v>
      </c>
      <c r="E13" s="226"/>
      <c r="F13" s="359">
        <v>28057.051282051281</v>
      </c>
      <c r="G13" s="226"/>
      <c r="H13" s="360">
        <f t="shared" si="0"/>
        <v>103109.66346153845</v>
      </c>
    </row>
    <row r="14" spans="1:8" s="15" customFormat="1" ht="29">
      <c r="A14" s="7" t="s">
        <v>4318</v>
      </c>
      <c r="B14" s="7"/>
      <c r="C14" s="7" t="s">
        <v>1353</v>
      </c>
      <c r="D14" s="3" t="s">
        <v>5252</v>
      </c>
      <c r="E14" s="226"/>
      <c r="F14" s="359">
        <v>28057.051282051281</v>
      </c>
      <c r="G14" s="226"/>
      <c r="H14" s="360">
        <f t="shared" si="0"/>
        <v>103109.66346153845</v>
      </c>
    </row>
    <row r="15" spans="1:8" s="15" customFormat="1" ht="29">
      <c r="A15" s="7" t="s">
        <v>4318</v>
      </c>
      <c r="B15" s="7"/>
      <c r="C15" s="7" t="s">
        <v>1354</v>
      </c>
      <c r="D15" s="3" t="s">
        <v>5253</v>
      </c>
      <c r="E15" s="226"/>
      <c r="F15" s="359">
        <v>28057.051282051281</v>
      </c>
      <c r="G15" s="226"/>
      <c r="H15" s="360">
        <f t="shared" si="0"/>
        <v>103109.66346153845</v>
      </c>
    </row>
    <row r="16" spans="1:8" s="15" customFormat="1" ht="29">
      <c r="A16" s="7" t="s">
        <v>4318</v>
      </c>
      <c r="B16" s="7"/>
      <c r="C16" s="7" t="s">
        <v>1355</v>
      </c>
      <c r="D16" s="3" t="s">
        <v>5254</v>
      </c>
      <c r="E16" s="226"/>
      <c r="F16" s="359">
        <v>28178.206410256411</v>
      </c>
      <c r="G16" s="226"/>
      <c r="H16" s="360">
        <f t="shared" si="0"/>
        <v>103554.90855769231</v>
      </c>
    </row>
    <row r="17" spans="1:8" s="15" customFormat="1" ht="29">
      <c r="A17" s="7" t="s">
        <v>4318</v>
      </c>
      <c r="B17" s="7"/>
      <c r="C17" s="7" t="s">
        <v>1356</v>
      </c>
      <c r="D17" s="3" t="s">
        <v>5255</v>
      </c>
      <c r="E17" s="226"/>
      <c r="F17" s="359">
        <v>10906.570512820514</v>
      </c>
      <c r="G17" s="226"/>
      <c r="H17" s="360">
        <f t="shared" si="0"/>
        <v>40081.646634615383</v>
      </c>
    </row>
    <row r="18" spans="1:8" s="15" customFormat="1" ht="29">
      <c r="A18" s="7" t="s">
        <v>4318</v>
      </c>
      <c r="B18" s="7"/>
      <c r="C18" s="7" t="s">
        <v>1357</v>
      </c>
      <c r="D18" s="3" t="s">
        <v>5256</v>
      </c>
      <c r="E18" s="226"/>
      <c r="F18" s="359">
        <v>11636.378205128203</v>
      </c>
      <c r="G18" s="226"/>
      <c r="H18" s="360">
        <f t="shared" si="0"/>
        <v>42763.689903846142</v>
      </c>
    </row>
    <row r="19" spans="1:8" s="15" customFormat="1" ht="29">
      <c r="A19" s="7" t="s">
        <v>4318</v>
      </c>
      <c r="B19" s="7"/>
      <c r="C19" s="7" t="s">
        <v>1358</v>
      </c>
      <c r="D19" s="3" t="s">
        <v>5257</v>
      </c>
      <c r="E19" s="226"/>
      <c r="F19" s="359">
        <v>11636.378205128203</v>
      </c>
      <c r="G19" s="226"/>
      <c r="H19" s="360">
        <f t="shared" si="0"/>
        <v>42763.689903846142</v>
      </c>
    </row>
    <row r="20" spans="1:8" s="15" customFormat="1" ht="29">
      <c r="A20" s="7" t="s">
        <v>4318</v>
      </c>
      <c r="B20" s="7"/>
      <c r="C20" s="7" t="s">
        <v>1359</v>
      </c>
      <c r="D20" s="3" t="s">
        <v>5258</v>
      </c>
      <c r="E20" s="226"/>
      <c r="F20" s="359">
        <v>12851.363461538462</v>
      </c>
      <c r="G20" s="226"/>
      <c r="H20" s="360">
        <f t="shared" si="0"/>
        <v>47228.760721153842</v>
      </c>
    </row>
    <row r="21" spans="1:8" s="15" customFormat="1" ht="29">
      <c r="A21" s="7" t="s">
        <v>4318</v>
      </c>
      <c r="B21" s="7"/>
      <c r="C21" s="7" t="s">
        <v>1360</v>
      </c>
      <c r="D21" s="3" t="s">
        <v>5259</v>
      </c>
      <c r="E21" s="226"/>
      <c r="F21" s="359">
        <v>13608.036538461538</v>
      </c>
      <c r="G21" s="226"/>
      <c r="H21" s="360">
        <f t="shared" si="0"/>
        <v>50009.534278846149</v>
      </c>
    </row>
    <row r="22" spans="1:8" s="15" customFormat="1" ht="29">
      <c r="A22" s="7" t="s">
        <v>4318</v>
      </c>
      <c r="B22" s="7"/>
      <c r="C22" s="7" t="s">
        <v>1361</v>
      </c>
      <c r="D22" s="3" t="s">
        <v>5260</v>
      </c>
      <c r="E22" s="226"/>
      <c r="F22" s="359">
        <v>15082.692307692303</v>
      </c>
      <c r="G22" s="226"/>
      <c r="H22" s="360">
        <f t="shared" si="0"/>
        <v>55428.894230769212</v>
      </c>
    </row>
    <row r="23" spans="1:8" s="15" customFormat="1" ht="29">
      <c r="A23" s="7" t="s">
        <v>4318</v>
      </c>
      <c r="B23" s="7"/>
      <c r="C23" s="7" t="s">
        <v>1362</v>
      </c>
      <c r="D23" s="3" t="s">
        <v>5261</v>
      </c>
      <c r="E23" s="226"/>
      <c r="F23" s="359">
        <v>16055.769230769234</v>
      </c>
      <c r="G23" s="226"/>
      <c r="H23" s="360">
        <f t="shared" si="0"/>
        <v>59004.951923076929</v>
      </c>
    </row>
    <row r="24" spans="1:8" s="15" customFormat="1" ht="29">
      <c r="A24" s="7" t="s">
        <v>4318</v>
      </c>
      <c r="B24" s="7"/>
      <c r="C24" s="7" t="s">
        <v>1363</v>
      </c>
      <c r="D24" s="3" t="s">
        <v>5262</v>
      </c>
      <c r="E24" s="226"/>
      <c r="F24" s="359">
        <v>16217.948717948717</v>
      </c>
      <c r="G24" s="226"/>
      <c r="H24" s="360">
        <f t="shared" si="0"/>
        <v>59600.961538461532</v>
      </c>
    </row>
    <row r="25" spans="1:8" s="15" customFormat="1" ht="29">
      <c r="A25" s="7" t="s">
        <v>4318</v>
      </c>
      <c r="B25" s="7"/>
      <c r="C25" s="7" t="s">
        <v>1364</v>
      </c>
      <c r="D25" s="3" t="s">
        <v>5263</v>
      </c>
      <c r="E25" s="226"/>
      <c r="F25" s="359">
        <v>24245.833333333328</v>
      </c>
      <c r="G25" s="226"/>
      <c r="H25" s="360">
        <f t="shared" si="0"/>
        <v>89103.437499999971</v>
      </c>
    </row>
    <row r="26" spans="1:8" s="15" customFormat="1" ht="29">
      <c r="A26" s="7" t="s">
        <v>4318</v>
      </c>
      <c r="B26" s="7"/>
      <c r="C26" s="7" t="s">
        <v>1365</v>
      </c>
      <c r="D26" s="3" t="s">
        <v>5264</v>
      </c>
      <c r="E26" s="226"/>
      <c r="F26" s="359">
        <v>24245.833333333328</v>
      </c>
      <c r="G26" s="226"/>
      <c r="H26" s="360">
        <f t="shared" si="0"/>
        <v>89103.437499999971</v>
      </c>
    </row>
    <row r="27" spans="1:8" s="15" customFormat="1" ht="29">
      <c r="A27" s="7" t="s">
        <v>4318</v>
      </c>
      <c r="B27" s="7"/>
      <c r="C27" s="7" t="s">
        <v>1366</v>
      </c>
      <c r="D27" s="3" t="s">
        <v>5265</v>
      </c>
      <c r="E27" s="226"/>
      <c r="F27" s="359">
        <v>28057.051282051281</v>
      </c>
      <c r="G27" s="226"/>
      <c r="H27" s="360">
        <f t="shared" si="0"/>
        <v>103109.66346153845</v>
      </c>
    </row>
    <row r="28" spans="1:8" s="15" customFormat="1" ht="29">
      <c r="A28" s="7" t="s">
        <v>4318</v>
      </c>
      <c r="B28" s="7"/>
      <c r="C28" s="7" t="s">
        <v>1367</v>
      </c>
      <c r="D28" s="3" t="s">
        <v>5266</v>
      </c>
      <c r="E28" s="226"/>
      <c r="F28" s="359">
        <v>28057.051282051281</v>
      </c>
      <c r="G28" s="226"/>
      <c r="H28" s="360">
        <f t="shared" si="0"/>
        <v>103109.66346153845</v>
      </c>
    </row>
    <row r="29" spans="1:8" s="15" customFormat="1" ht="29">
      <c r="A29" s="7" t="s">
        <v>4318</v>
      </c>
      <c r="B29" s="7"/>
      <c r="C29" s="7" t="s">
        <v>1368</v>
      </c>
      <c r="D29" s="3" t="s">
        <v>5267</v>
      </c>
      <c r="E29" s="226"/>
      <c r="F29" s="359">
        <v>28057.051282051281</v>
      </c>
      <c r="G29" s="226"/>
      <c r="H29" s="360">
        <f t="shared" si="0"/>
        <v>103109.66346153845</v>
      </c>
    </row>
    <row r="30" spans="1:8" s="15" customFormat="1" ht="29">
      <c r="A30" s="7" t="s">
        <v>4318</v>
      </c>
      <c r="B30" s="7"/>
      <c r="C30" s="7" t="s">
        <v>1369</v>
      </c>
      <c r="D30" s="3" t="s">
        <v>5268</v>
      </c>
      <c r="E30" s="226"/>
      <c r="F30" s="359">
        <v>28178.206410256411</v>
      </c>
      <c r="G30" s="226"/>
      <c r="H30" s="360">
        <f t="shared" si="0"/>
        <v>103554.90855769231</v>
      </c>
    </row>
    <row r="31" spans="1:8" s="15" customFormat="1" ht="29">
      <c r="A31" s="7" t="s">
        <v>4318</v>
      </c>
      <c r="B31" s="7"/>
      <c r="C31" s="7" t="s">
        <v>1370</v>
      </c>
      <c r="D31" s="3" t="s">
        <v>5269</v>
      </c>
      <c r="E31" s="226"/>
      <c r="F31" s="359">
        <v>10906.570512820514</v>
      </c>
      <c r="G31" s="226"/>
      <c r="H31" s="360">
        <f t="shared" si="0"/>
        <v>40081.646634615383</v>
      </c>
    </row>
    <row r="32" spans="1:8" s="15" customFormat="1" ht="29">
      <c r="A32" s="7" t="s">
        <v>4318</v>
      </c>
      <c r="B32" s="7"/>
      <c r="C32" s="7" t="s">
        <v>1371</v>
      </c>
      <c r="D32" s="3" t="s">
        <v>5270</v>
      </c>
      <c r="E32" s="226"/>
      <c r="F32" s="359">
        <v>11636.378205128203</v>
      </c>
      <c r="G32" s="226"/>
      <c r="H32" s="360">
        <f t="shared" si="0"/>
        <v>42763.689903846142</v>
      </c>
    </row>
    <row r="33" spans="1:8" s="15" customFormat="1" ht="29">
      <c r="A33" s="7" t="s">
        <v>4318</v>
      </c>
      <c r="B33" s="7"/>
      <c r="C33" s="7" t="s">
        <v>1372</v>
      </c>
      <c r="D33" s="3" t="s">
        <v>5271</v>
      </c>
      <c r="E33" s="226"/>
      <c r="F33" s="359">
        <v>12851.363461538462</v>
      </c>
      <c r="G33" s="226"/>
      <c r="H33" s="360">
        <f t="shared" si="0"/>
        <v>47228.760721153842</v>
      </c>
    </row>
    <row r="34" spans="1:8" s="15" customFormat="1" ht="29">
      <c r="A34" s="7" t="s">
        <v>4318</v>
      </c>
      <c r="B34" s="7"/>
      <c r="C34" s="7" t="s">
        <v>1373</v>
      </c>
      <c r="D34" s="3" t="s">
        <v>5272</v>
      </c>
      <c r="E34" s="226"/>
      <c r="F34" s="359">
        <v>13594.695512820508</v>
      </c>
      <c r="G34" s="226"/>
      <c r="H34" s="360">
        <f t="shared" si="0"/>
        <v>49960.506009615368</v>
      </c>
    </row>
    <row r="35" spans="1:8" s="15" customFormat="1" ht="29">
      <c r="A35" s="7" t="s">
        <v>4318</v>
      </c>
      <c r="B35" s="7"/>
      <c r="C35" s="7" t="s">
        <v>1374</v>
      </c>
      <c r="D35" s="3" t="s">
        <v>5273</v>
      </c>
      <c r="E35" s="226"/>
      <c r="F35" s="359">
        <v>13683.703846153847</v>
      </c>
      <c r="G35" s="226"/>
      <c r="H35" s="360">
        <f t="shared" si="0"/>
        <v>50287.611634615387</v>
      </c>
    </row>
    <row r="36" spans="1:8" s="15" customFormat="1" ht="29">
      <c r="A36" s="7" t="s">
        <v>4318</v>
      </c>
      <c r="B36" s="7"/>
      <c r="C36" s="7" t="s">
        <v>1375</v>
      </c>
      <c r="D36" s="3" t="s">
        <v>5274</v>
      </c>
      <c r="E36" s="226"/>
      <c r="F36" s="359">
        <v>16055.769230769234</v>
      </c>
      <c r="G36" s="226"/>
      <c r="H36" s="360">
        <f t="shared" si="0"/>
        <v>59004.951923076929</v>
      </c>
    </row>
    <row r="37" spans="1:8" s="15" customFormat="1" ht="29">
      <c r="A37" s="7" t="s">
        <v>4318</v>
      </c>
      <c r="B37" s="7"/>
      <c r="C37" s="7" t="s">
        <v>1376</v>
      </c>
      <c r="D37" s="3" t="s">
        <v>5275</v>
      </c>
      <c r="E37" s="226"/>
      <c r="F37" s="359">
        <v>16055.769230769234</v>
      </c>
      <c r="G37" s="226"/>
      <c r="H37" s="360">
        <f t="shared" si="0"/>
        <v>59004.951923076929</v>
      </c>
    </row>
    <row r="38" spans="1:8" s="15" customFormat="1" ht="29">
      <c r="A38" s="7" t="s">
        <v>4318</v>
      </c>
      <c r="B38" s="7"/>
      <c r="C38" s="7" t="s">
        <v>1377</v>
      </c>
      <c r="D38" s="3" t="s">
        <v>5276</v>
      </c>
      <c r="E38" s="226"/>
      <c r="F38" s="359">
        <v>16217.948717948717</v>
      </c>
      <c r="G38" s="226"/>
      <c r="H38" s="360">
        <f t="shared" si="0"/>
        <v>59600.961538461532</v>
      </c>
    </row>
    <row r="39" spans="1:8" s="15" customFormat="1" ht="29">
      <c r="A39" s="7" t="s">
        <v>4318</v>
      </c>
      <c r="B39" s="7"/>
      <c r="C39" s="7" t="s">
        <v>1378</v>
      </c>
      <c r="D39" s="3" t="s">
        <v>5277</v>
      </c>
      <c r="E39" s="226"/>
      <c r="F39" s="359">
        <v>24245.833333333328</v>
      </c>
      <c r="G39" s="226"/>
      <c r="H39" s="360">
        <f t="shared" si="0"/>
        <v>89103.437499999971</v>
      </c>
    </row>
    <row r="40" spans="1:8" s="15" customFormat="1" ht="29">
      <c r="A40" s="7" t="s">
        <v>4318</v>
      </c>
      <c r="B40" s="7"/>
      <c r="C40" s="7" t="s">
        <v>1379</v>
      </c>
      <c r="D40" s="3" t="s">
        <v>5278</v>
      </c>
      <c r="E40" s="226"/>
      <c r="F40" s="359">
        <v>28057.051282051281</v>
      </c>
      <c r="G40" s="226"/>
      <c r="H40" s="360">
        <f t="shared" si="0"/>
        <v>103109.66346153845</v>
      </c>
    </row>
    <row r="41" spans="1:8" s="15" customFormat="1" ht="29">
      <c r="A41" s="7" t="s">
        <v>4318</v>
      </c>
      <c r="B41" s="7"/>
      <c r="C41" s="7" t="s">
        <v>1380</v>
      </c>
      <c r="D41" s="3" t="s">
        <v>5279</v>
      </c>
      <c r="E41" s="226"/>
      <c r="F41" s="359">
        <v>28057.051282051281</v>
      </c>
      <c r="G41" s="226"/>
      <c r="H41" s="360">
        <f t="shared" si="0"/>
        <v>103109.66346153845</v>
      </c>
    </row>
    <row r="42" spans="1:8" s="15" customFormat="1" ht="29">
      <c r="A42" s="7" t="s">
        <v>4318</v>
      </c>
      <c r="B42" s="7"/>
      <c r="C42" s="7" t="s">
        <v>1381</v>
      </c>
      <c r="D42" s="3" t="s">
        <v>5280</v>
      </c>
      <c r="E42" s="226"/>
      <c r="F42" s="359">
        <v>28057.051282051281</v>
      </c>
      <c r="G42" s="226"/>
      <c r="H42" s="360">
        <f t="shared" si="0"/>
        <v>103109.66346153845</v>
      </c>
    </row>
    <row r="43" spans="1:8" s="15" customFormat="1" ht="29">
      <c r="A43" s="7" t="s">
        <v>4318</v>
      </c>
      <c r="B43" s="7"/>
      <c r="C43" s="7" t="s">
        <v>1382</v>
      </c>
      <c r="D43" s="3" t="s">
        <v>5281</v>
      </c>
      <c r="E43" s="226"/>
      <c r="F43" s="359">
        <v>28057.051282051281</v>
      </c>
      <c r="G43" s="226"/>
      <c r="H43" s="360">
        <f t="shared" si="0"/>
        <v>103109.66346153845</v>
      </c>
    </row>
    <row r="44" spans="1:8" s="15" customFormat="1" ht="29">
      <c r="A44" s="7" t="s">
        <v>4318</v>
      </c>
      <c r="B44" s="7"/>
      <c r="C44" s="7" t="s">
        <v>1383</v>
      </c>
      <c r="D44" s="3" t="s">
        <v>5282</v>
      </c>
      <c r="E44" s="226"/>
      <c r="F44" s="359">
        <v>29273.397435897426</v>
      </c>
      <c r="G44" s="226"/>
      <c r="H44" s="360">
        <f t="shared" si="0"/>
        <v>107579.73557692303</v>
      </c>
    </row>
    <row r="45" spans="1:8" s="15" customFormat="1" ht="29">
      <c r="A45" s="7" t="s">
        <v>4318</v>
      </c>
      <c r="B45" s="7"/>
      <c r="C45" s="7" t="s">
        <v>1384</v>
      </c>
      <c r="D45" s="3" t="s">
        <v>5283</v>
      </c>
      <c r="E45" s="226"/>
      <c r="F45" s="359">
        <v>11636.378205128203</v>
      </c>
      <c r="G45" s="226"/>
      <c r="H45" s="360">
        <f t="shared" si="0"/>
        <v>42763.689903846142</v>
      </c>
    </row>
    <row r="46" spans="1:8" s="15" customFormat="1" ht="29">
      <c r="A46" s="7" t="s">
        <v>4318</v>
      </c>
      <c r="B46" s="7"/>
      <c r="C46" s="7" t="s">
        <v>1385</v>
      </c>
      <c r="D46" s="3" t="s">
        <v>5284</v>
      </c>
      <c r="E46" s="226"/>
      <c r="F46" s="359">
        <v>11636.378205128203</v>
      </c>
      <c r="G46" s="226"/>
      <c r="H46" s="360">
        <f t="shared" si="0"/>
        <v>42763.689903846142</v>
      </c>
    </row>
    <row r="47" spans="1:8" s="15" customFormat="1" ht="29">
      <c r="A47" s="7" t="s">
        <v>4318</v>
      </c>
      <c r="B47" s="7"/>
      <c r="C47" s="7" t="s">
        <v>1386</v>
      </c>
      <c r="D47" s="3" t="s">
        <v>5285</v>
      </c>
      <c r="E47" s="226"/>
      <c r="F47" s="359">
        <v>13789.638076923076</v>
      </c>
      <c r="G47" s="226"/>
      <c r="H47" s="360">
        <f t="shared" si="0"/>
        <v>50676.919932692304</v>
      </c>
    </row>
    <row r="48" spans="1:8" s="15" customFormat="1" ht="29">
      <c r="A48" s="7" t="s">
        <v>4318</v>
      </c>
      <c r="B48" s="7"/>
      <c r="C48" s="7" t="s">
        <v>1387</v>
      </c>
      <c r="D48" s="3" t="s">
        <v>5286</v>
      </c>
      <c r="E48" s="226"/>
      <c r="F48" s="359">
        <v>13986.373076923075</v>
      </c>
      <c r="G48" s="226"/>
      <c r="H48" s="360">
        <f t="shared" si="0"/>
        <v>51399.9210576923</v>
      </c>
    </row>
    <row r="49" spans="1:8" s="15" customFormat="1" ht="29">
      <c r="A49" s="7" t="s">
        <v>4318</v>
      </c>
      <c r="B49" s="7"/>
      <c r="C49" s="7" t="s">
        <v>1388</v>
      </c>
      <c r="D49" s="3" t="s">
        <v>5287</v>
      </c>
      <c r="E49" s="226"/>
      <c r="F49" s="359">
        <v>15339.782051282051</v>
      </c>
      <c r="G49" s="226"/>
      <c r="H49" s="360">
        <f t="shared" si="0"/>
        <v>56373.699038461535</v>
      </c>
    </row>
    <row r="50" spans="1:8" s="15" customFormat="1" ht="29">
      <c r="A50" s="7" t="s">
        <v>4318</v>
      </c>
      <c r="B50" s="7"/>
      <c r="C50" s="7" t="s">
        <v>1389</v>
      </c>
      <c r="D50" s="3" t="s">
        <v>5288</v>
      </c>
      <c r="E50" s="226"/>
      <c r="F50" s="359">
        <v>16399.124358974357</v>
      </c>
      <c r="G50" s="226"/>
      <c r="H50" s="360">
        <f t="shared" si="0"/>
        <v>60266.782019230763</v>
      </c>
    </row>
    <row r="51" spans="1:8" s="15" customFormat="1" ht="29">
      <c r="A51" s="7" t="s">
        <v>4318</v>
      </c>
      <c r="B51" s="7"/>
      <c r="C51" s="7" t="s">
        <v>1390</v>
      </c>
      <c r="D51" s="3" t="s">
        <v>5289</v>
      </c>
      <c r="E51" s="226"/>
      <c r="F51" s="359">
        <v>17515.384615384617</v>
      </c>
      <c r="G51" s="226"/>
      <c r="H51" s="360">
        <f t="shared" si="0"/>
        <v>64369.038461538461</v>
      </c>
    </row>
    <row r="52" spans="1:8" s="15" customFormat="1" ht="29">
      <c r="A52" s="7" t="s">
        <v>4318</v>
      </c>
      <c r="B52" s="7"/>
      <c r="C52" s="7" t="s">
        <v>1391</v>
      </c>
      <c r="D52" s="3" t="s">
        <v>5290</v>
      </c>
      <c r="E52" s="226"/>
      <c r="F52" s="359">
        <v>17677.564102564105</v>
      </c>
      <c r="G52" s="226"/>
      <c r="H52" s="360">
        <f t="shared" si="0"/>
        <v>64965.048076923085</v>
      </c>
    </row>
    <row r="53" spans="1:8" s="15" customFormat="1" ht="29">
      <c r="A53" s="7" t="s">
        <v>4318</v>
      </c>
      <c r="B53" s="7"/>
      <c r="C53" s="7" t="s">
        <v>1392</v>
      </c>
      <c r="D53" s="3" t="s">
        <v>5291</v>
      </c>
      <c r="E53" s="226"/>
      <c r="F53" s="359">
        <v>24245.833333333328</v>
      </c>
      <c r="G53" s="226"/>
      <c r="H53" s="360">
        <f t="shared" si="0"/>
        <v>89103.437499999971</v>
      </c>
    </row>
    <row r="54" spans="1:8" s="15" customFormat="1" ht="29">
      <c r="A54" s="7" t="s">
        <v>4318</v>
      </c>
      <c r="B54" s="7"/>
      <c r="C54" s="7" t="s">
        <v>1393</v>
      </c>
      <c r="D54" s="3" t="s">
        <v>5292</v>
      </c>
      <c r="E54" s="226"/>
      <c r="F54" s="359">
        <v>28057.051282051281</v>
      </c>
      <c r="G54" s="226"/>
      <c r="H54" s="360">
        <f t="shared" si="0"/>
        <v>103109.66346153845</v>
      </c>
    </row>
    <row r="55" spans="1:8" s="15" customFormat="1" ht="29">
      <c r="A55" s="7" t="s">
        <v>4318</v>
      </c>
      <c r="B55" s="7"/>
      <c r="C55" s="7" t="s">
        <v>1394</v>
      </c>
      <c r="D55" s="3" t="s">
        <v>5293</v>
      </c>
      <c r="E55" s="226"/>
      <c r="F55" s="359">
        <v>28057.051282051281</v>
      </c>
      <c r="G55" s="226"/>
      <c r="H55" s="360">
        <f t="shared" si="0"/>
        <v>103109.66346153845</v>
      </c>
    </row>
    <row r="56" spans="1:8" s="15" customFormat="1" ht="29">
      <c r="A56" s="7" t="s">
        <v>4318</v>
      </c>
      <c r="B56" s="7"/>
      <c r="C56" s="7" t="s">
        <v>1395</v>
      </c>
      <c r="D56" s="3" t="s">
        <v>5294</v>
      </c>
      <c r="E56" s="226"/>
      <c r="F56" s="359">
        <v>28057.051282051281</v>
      </c>
      <c r="G56" s="226"/>
      <c r="H56" s="360">
        <f t="shared" si="0"/>
        <v>103109.66346153845</v>
      </c>
    </row>
    <row r="57" spans="1:8" s="15" customFormat="1" ht="29">
      <c r="A57" s="7" t="s">
        <v>4318</v>
      </c>
      <c r="B57" s="7"/>
      <c r="C57" s="7" t="s">
        <v>1396</v>
      </c>
      <c r="D57" s="3" t="s">
        <v>5295</v>
      </c>
      <c r="E57" s="226"/>
      <c r="F57" s="359">
        <v>28057.051282051281</v>
      </c>
      <c r="G57" s="226"/>
      <c r="H57" s="360">
        <f t="shared" si="0"/>
        <v>103109.66346153845</v>
      </c>
    </row>
    <row r="58" spans="1:8" s="15" customFormat="1" ht="29">
      <c r="A58" s="7" t="s">
        <v>4318</v>
      </c>
      <c r="B58" s="7"/>
      <c r="C58" s="7" t="s">
        <v>1397</v>
      </c>
      <c r="D58" s="3" t="s">
        <v>5296</v>
      </c>
      <c r="E58" s="226"/>
      <c r="F58" s="359">
        <v>29273.397435897426</v>
      </c>
      <c r="G58" s="226"/>
      <c r="H58" s="360">
        <f t="shared" si="0"/>
        <v>107579.73557692303</v>
      </c>
    </row>
    <row r="59" spans="1:8" s="15" customFormat="1" ht="29">
      <c r="A59" s="7" t="s">
        <v>4318</v>
      </c>
      <c r="B59" s="7"/>
      <c r="C59" s="7" t="s">
        <v>1398</v>
      </c>
      <c r="D59" s="3" t="s">
        <v>5297</v>
      </c>
      <c r="E59" s="226"/>
      <c r="F59" s="359">
        <v>11636.378205128203</v>
      </c>
      <c r="G59" s="226"/>
      <c r="H59" s="360">
        <f t="shared" si="0"/>
        <v>42763.689903846142</v>
      </c>
    </row>
    <row r="60" spans="1:8" s="15" customFormat="1" ht="29">
      <c r="A60" s="7" t="s">
        <v>4318</v>
      </c>
      <c r="B60" s="7"/>
      <c r="C60" s="7" t="s">
        <v>1399</v>
      </c>
      <c r="D60" s="3" t="s">
        <v>5298</v>
      </c>
      <c r="E60" s="226"/>
      <c r="F60" s="359">
        <v>12927.030769230769</v>
      </c>
      <c r="G60" s="226"/>
      <c r="H60" s="360">
        <f t="shared" si="0"/>
        <v>47506.838076923072</v>
      </c>
    </row>
    <row r="61" spans="1:8" s="15" customFormat="1" ht="29">
      <c r="A61" s="7" t="s">
        <v>4318</v>
      </c>
      <c r="B61" s="7"/>
      <c r="C61" s="7" t="s">
        <v>1400</v>
      </c>
      <c r="D61" s="3" t="s">
        <v>5299</v>
      </c>
      <c r="E61" s="226"/>
      <c r="F61" s="359">
        <v>13154.032692307692</v>
      </c>
      <c r="G61" s="226"/>
      <c r="H61" s="360">
        <f t="shared" si="0"/>
        <v>48341.070144230762</v>
      </c>
    </row>
    <row r="62" spans="1:8" s="15" customFormat="1" ht="29">
      <c r="A62" s="7" t="s">
        <v>4318</v>
      </c>
      <c r="B62" s="7"/>
      <c r="C62" s="7" t="s">
        <v>1401</v>
      </c>
      <c r="D62" s="3" t="s">
        <v>5300</v>
      </c>
      <c r="E62" s="226"/>
      <c r="F62" s="359">
        <v>13986.373076923075</v>
      </c>
      <c r="G62" s="226"/>
      <c r="H62" s="360">
        <f t="shared" si="0"/>
        <v>51399.9210576923</v>
      </c>
    </row>
    <row r="63" spans="1:8" s="15" customFormat="1" ht="29">
      <c r="A63" s="7" t="s">
        <v>4318</v>
      </c>
      <c r="B63" s="7"/>
      <c r="C63" s="7" t="s">
        <v>1402</v>
      </c>
      <c r="D63" s="3" t="s">
        <v>5301</v>
      </c>
      <c r="E63" s="226"/>
      <c r="F63" s="359">
        <v>15642.451282051279</v>
      </c>
      <c r="G63" s="226"/>
      <c r="H63" s="360">
        <f t="shared" si="0"/>
        <v>57486.008461538448</v>
      </c>
    </row>
    <row r="64" spans="1:8" s="15" customFormat="1" ht="29">
      <c r="A64" s="7" t="s">
        <v>4318</v>
      </c>
      <c r="B64" s="7"/>
      <c r="C64" s="7" t="s">
        <v>1403</v>
      </c>
      <c r="D64" s="3" t="s">
        <v>5302</v>
      </c>
      <c r="E64" s="226"/>
      <c r="F64" s="359">
        <v>15869.453205128202</v>
      </c>
      <c r="G64" s="226"/>
      <c r="H64" s="360">
        <f t="shared" si="0"/>
        <v>58320.240528846138</v>
      </c>
    </row>
    <row r="65" spans="1:8" s="15" customFormat="1" ht="29">
      <c r="A65" s="7" t="s">
        <v>4318</v>
      </c>
      <c r="B65" s="7"/>
      <c r="C65" s="7" t="s">
        <v>1404</v>
      </c>
      <c r="D65" s="3" t="s">
        <v>5303</v>
      </c>
      <c r="E65" s="226"/>
      <c r="F65" s="359">
        <v>17515.384615384617</v>
      </c>
      <c r="G65" s="226"/>
      <c r="H65" s="360">
        <f t="shared" si="0"/>
        <v>64369.038461538461</v>
      </c>
    </row>
    <row r="66" spans="1:8" s="15" customFormat="1" ht="29">
      <c r="A66" s="7" t="s">
        <v>4318</v>
      </c>
      <c r="B66" s="7"/>
      <c r="C66" s="7" t="s">
        <v>1405</v>
      </c>
      <c r="D66" s="3" t="s">
        <v>5304</v>
      </c>
      <c r="E66" s="226"/>
      <c r="F66" s="359">
        <v>17515.384615384617</v>
      </c>
      <c r="G66" s="226"/>
      <c r="H66" s="360">
        <f t="shared" si="0"/>
        <v>64369.038461538461</v>
      </c>
    </row>
    <row r="67" spans="1:8" s="15" customFormat="1" ht="29">
      <c r="A67" s="7" t="s">
        <v>4318</v>
      </c>
      <c r="B67" s="7"/>
      <c r="C67" s="7" t="s">
        <v>1406</v>
      </c>
      <c r="D67" s="3" t="s">
        <v>5305</v>
      </c>
      <c r="E67" s="226"/>
      <c r="F67" s="359">
        <v>17737.979487179487</v>
      </c>
      <c r="G67" s="226"/>
      <c r="H67" s="360">
        <f t="shared" si="0"/>
        <v>65187.074615384612</v>
      </c>
    </row>
    <row r="68" spans="1:8" s="15" customFormat="1" ht="29">
      <c r="A68" s="7" t="s">
        <v>4318</v>
      </c>
      <c r="B68" s="7"/>
      <c r="C68" s="7" t="s">
        <v>1407</v>
      </c>
      <c r="D68" s="3" t="s">
        <v>5306</v>
      </c>
      <c r="E68" s="226"/>
      <c r="F68" s="359">
        <v>24245.833333333328</v>
      </c>
      <c r="G68" s="226"/>
      <c r="H68" s="360">
        <f t="shared" ref="H68:H131" si="1">F68*3.675</f>
        <v>89103.437499999971</v>
      </c>
    </row>
    <row r="69" spans="1:8" s="15" customFormat="1" ht="29">
      <c r="A69" s="7" t="s">
        <v>4318</v>
      </c>
      <c r="B69" s="7"/>
      <c r="C69" s="7" t="s">
        <v>1408</v>
      </c>
      <c r="D69" s="3" t="s">
        <v>5307</v>
      </c>
      <c r="E69" s="226"/>
      <c r="F69" s="359">
        <v>28057.051282051281</v>
      </c>
      <c r="G69" s="226"/>
      <c r="H69" s="360">
        <f t="shared" si="1"/>
        <v>103109.66346153845</v>
      </c>
    </row>
    <row r="70" spans="1:8" s="15" customFormat="1" ht="29">
      <c r="A70" s="7" t="s">
        <v>4318</v>
      </c>
      <c r="B70" s="7"/>
      <c r="C70" s="7" t="s">
        <v>1409</v>
      </c>
      <c r="D70" s="3" t="s">
        <v>5308</v>
      </c>
      <c r="E70" s="226"/>
      <c r="F70" s="359">
        <v>28057.051282051281</v>
      </c>
      <c r="G70" s="226"/>
      <c r="H70" s="360">
        <f t="shared" si="1"/>
        <v>103109.66346153845</v>
      </c>
    </row>
    <row r="71" spans="1:8" s="15" customFormat="1" ht="29">
      <c r="A71" s="7" t="s">
        <v>4318</v>
      </c>
      <c r="B71" s="7"/>
      <c r="C71" s="7" t="s">
        <v>1410</v>
      </c>
      <c r="D71" s="3" t="s">
        <v>5309</v>
      </c>
      <c r="E71" s="226"/>
      <c r="F71" s="359">
        <v>28057.051282051281</v>
      </c>
      <c r="G71" s="226"/>
      <c r="H71" s="360">
        <f t="shared" si="1"/>
        <v>103109.66346153845</v>
      </c>
    </row>
    <row r="72" spans="1:8" s="15" customFormat="1" ht="29">
      <c r="A72" s="7" t="s">
        <v>4318</v>
      </c>
      <c r="B72" s="7"/>
      <c r="C72" s="7" t="s">
        <v>1411</v>
      </c>
      <c r="D72" s="3" t="s">
        <v>5310</v>
      </c>
      <c r="E72" s="226"/>
      <c r="F72" s="359">
        <v>29273.397435897426</v>
      </c>
      <c r="G72" s="226"/>
      <c r="H72" s="360">
        <f t="shared" si="1"/>
        <v>107579.73557692303</v>
      </c>
    </row>
    <row r="73" spans="1:8" s="15" customFormat="1" ht="29">
      <c r="A73" s="7" t="s">
        <v>4318</v>
      </c>
      <c r="B73" s="7"/>
      <c r="C73" s="7" t="s">
        <v>1412</v>
      </c>
      <c r="D73" s="3" t="s">
        <v>5311</v>
      </c>
      <c r="E73" s="226"/>
      <c r="F73" s="359">
        <v>29273.397435897426</v>
      </c>
      <c r="G73" s="226"/>
      <c r="H73" s="360">
        <f t="shared" si="1"/>
        <v>107579.73557692303</v>
      </c>
    </row>
    <row r="74" spans="1:8" s="15" customFormat="1" ht="29">
      <c r="A74" s="7" t="s">
        <v>4318</v>
      </c>
      <c r="B74" s="7"/>
      <c r="C74" s="7" t="s">
        <v>1413</v>
      </c>
      <c r="D74" s="3" t="s">
        <v>5312</v>
      </c>
      <c r="E74" s="226"/>
      <c r="F74" s="359">
        <v>12927.030769230769</v>
      </c>
      <c r="G74" s="226"/>
      <c r="H74" s="360">
        <f t="shared" si="1"/>
        <v>47506.838076923072</v>
      </c>
    </row>
    <row r="75" spans="1:8" s="15" customFormat="1" ht="29">
      <c r="A75" s="7" t="s">
        <v>4318</v>
      </c>
      <c r="B75" s="7"/>
      <c r="C75" s="7" t="s">
        <v>1414</v>
      </c>
      <c r="D75" s="3" t="s">
        <v>5313</v>
      </c>
      <c r="E75" s="226"/>
      <c r="F75" s="359">
        <v>13154.032692307692</v>
      </c>
      <c r="G75" s="226"/>
      <c r="H75" s="360">
        <f t="shared" si="1"/>
        <v>48341.070144230762</v>
      </c>
    </row>
    <row r="76" spans="1:8" s="15" customFormat="1" ht="29">
      <c r="A76" s="7" t="s">
        <v>4318</v>
      </c>
      <c r="B76" s="7"/>
      <c r="C76" s="7" t="s">
        <v>1415</v>
      </c>
      <c r="D76" s="3" t="s">
        <v>5314</v>
      </c>
      <c r="E76" s="226"/>
      <c r="F76" s="359">
        <v>13986.373076923075</v>
      </c>
      <c r="G76" s="226"/>
      <c r="H76" s="360">
        <f t="shared" si="1"/>
        <v>51399.9210576923</v>
      </c>
    </row>
    <row r="77" spans="1:8" s="15" customFormat="1" ht="29">
      <c r="A77" s="7" t="s">
        <v>4318</v>
      </c>
      <c r="B77" s="7"/>
      <c r="C77" s="7" t="s">
        <v>1416</v>
      </c>
      <c r="D77" s="3" t="s">
        <v>5315</v>
      </c>
      <c r="E77" s="226"/>
      <c r="F77" s="359">
        <v>14289.042307692305</v>
      </c>
      <c r="G77" s="226"/>
      <c r="H77" s="360">
        <f t="shared" si="1"/>
        <v>52512.23048076922</v>
      </c>
    </row>
    <row r="78" spans="1:8" s="15" customFormat="1" ht="29">
      <c r="A78" s="7" t="s">
        <v>4318</v>
      </c>
      <c r="B78" s="7"/>
      <c r="C78" s="7" t="s">
        <v>1417</v>
      </c>
      <c r="D78" s="3" t="s">
        <v>5316</v>
      </c>
      <c r="E78" s="226"/>
      <c r="F78" s="359">
        <v>15642.451282051279</v>
      </c>
      <c r="G78" s="226"/>
      <c r="H78" s="360">
        <f t="shared" si="1"/>
        <v>57486.008461538448</v>
      </c>
    </row>
    <row r="79" spans="1:8" s="15" customFormat="1" ht="29">
      <c r="A79" s="7" t="s">
        <v>4318</v>
      </c>
      <c r="B79" s="7"/>
      <c r="C79" s="7" t="s">
        <v>1418</v>
      </c>
      <c r="D79" s="3" t="s">
        <v>5317</v>
      </c>
      <c r="E79" s="226"/>
      <c r="F79" s="359">
        <v>15869.453205128202</v>
      </c>
      <c r="G79" s="226"/>
      <c r="H79" s="360">
        <f t="shared" si="1"/>
        <v>58320.240528846138</v>
      </c>
    </row>
    <row r="80" spans="1:8" s="15" customFormat="1" ht="29">
      <c r="A80" s="7" t="s">
        <v>4318</v>
      </c>
      <c r="B80" s="7"/>
      <c r="C80" s="7" t="s">
        <v>1419</v>
      </c>
      <c r="D80" s="3" t="s">
        <v>5318</v>
      </c>
      <c r="E80" s="226"/>
      <c r="F80" s="359">
        <v>22615.929487179485</v>
      </c>
      <c r="G80" s="226"/>
      <c r="H80" s="360">
        <f t="shared" si="1"/>
        <v>83113.540865384595</v>
      </c>
    </row>
    <row r="81" spans="1:8" s="15" customFormat="1" ht="29">
      <c r="A81" s="7" t="s">
        <v>4318</v>
      </c>
      <c r="B81" s="7"/>
      <c r="C81" s="7" t="s">
        <v>1420</v>
      </c>
      <c r="D81" s="3" t="s">
        <v>5319</v>
      </c>
      <c r="E81" s="226"/>
      <c r="F81" s="359">
        <v>22615.929487179485</v>
      </c>
      <c r="G81" s="226"/>
      <c r="H81" s="360">
        <f t="shared" si="1"/>
        <v>83113.540865384595</v>
      </c>
    </row>
    <row r="82" spans="1:8" s="15" customFormat="1" ht="29">
      <c r="A82" s="7" t="s">
        <v>4318</v>
      </c>
      <c r="B82" s="7"/>
      <c r="C82" s="7" t="s">
        <v>1421</v>
      </c>
      <c r="D82" s="3" t="s">
        <v>5320</v>
      </c>
      <c r="E82" s="226"/>
      <c r="F82" s="359">
        <v>27165.064102564105</v>
      </c>
      <c r="G82" s="226"/>
      <c r="H82" s="360">
        <f t="shared" si="1"/>
        <v>99831.610576923078</v>
      </c>
    </row>
    <row r="83" spans="1:8" s="15" customFormat="1" ht="29">
      <c r="A83" s="7" t="s">
        <v>4318</v>
      </c>
      <c r="B83" s="7"/>
      <c r="C83" s="7" t="s">
        <v>1422</v>
      </c>
      <c r="D83" s="3" t="s">
        <v>5321</v>
      </c>
      <c r="E83" s="226"/>
      <c r="F83" s="359">
        <v>27165.064102564105</v>
      </c>
      <c r="G83" s="226"/>
      <c r="H83" s="360">
        <f t="shared" si="1"/>
        <v>99831.610576923078</v>
      </c>
    </row>
    <row r="84" spans="1:8" s="15" customFormat="1" ht="29">
      <c r="A84" s="7" t="s">
        <v>4318</v>
      </c>
      <c r="B84" s="7"/>
      <c r="C84" s="7" t="s">
        <v>1423</v>
      </c>
      <c r="D84" s="3" t="s">
        <v>5322</v>
      </c>
      <c r="E84" s="226"/>
      <c r="F84" s="359">
        <v>27165.064102564105</v>
      </c>
      <c r="G84" s="226"/>
      <c r="H84" s="360">
        <f t="shared" si="1"/>
        <v>99831.610576923078</v>
      </c>
    </row>
    <row r="85" spans="1:8" s="15" customFormat="1" ht="29">
      <c r="A85" s="7" t="s">
        <v>4318</v>
      </c>
      <c r="B85" s="7"/>
      <c r="C85" s="7" t="s">
        <v>1424</v>
      </c>
      <c r="D85" s="3" t="s">
        <v>5323</v>
      </c>
      <c r="E85" s="226"/>
      <c r="F85" s="359">
        <v>28381.41025641025</v>
      </c>
      <c r="G85" s="226"/>
      <c r="H85" s="360">
        <f t="shared" si="1"/>
        <v>104301.68269230766</v>
      </c>
    </row>
    <row r="86" spans="1:8" s="15" customFormat="1" ht="29">
      <c r="A86" s="7" t="s">
        <v>4318</v>
      </c>
      <c r="B86" s="7"/>
      <c r="C86" s="7" t="s">
        <v>1425</v>
      </c>
      <c r="D86" s="3" t="s">
        <v>5324</v>
      </c>
      <c r="E86" s="226"/>
      <c r="F86" s="359">
        <v>15802.388461538461</v>
      </c>
      <c r="G86" s="226"/>
      <c r="H86" s="360">
        <f t="shared" si="1"/>
        <v>58073.777596153843</v>
      </c>
    </row>
    <row r="87" spans="1:8" s="15" customFormat="1" ht="29">
      <c r="A87" s="7" t="s">
        <v>4318</v>
      </c>
      <c r="B87" s="7"/>
      <c r="C87" s="7" t="s">
        <v>1426</v>
      </c>
      <c r="D87" s="3" t="s">
        <v>5325</v>
      </c>
      <c r="E87" s="226"/>
      <c r="F87" s="359">
        <v>16029.390384615386</v>
      </c>
      <c r="G87" s="226"/>
      <c r="H87" s="360">
        <f t="shared" si="1"/>
        <v>58908.00966346154</v>
      </c>
    </row>
    <row r="88" spans="1:8" s="15" customFormat="1" ht="29">
      <c r="A88" s="7" t="s">
        <v>4318</v>
      </c>
      <c r="B88" s="7"/>
      <c r="C88" s="7" t="s">
        <v>1427</v>
      </c>
      <c r="D88" s="3" t="s">
        <v>5326</v>
      </c>
      <c r="E88" s="226"/>
      <c r="F88" s="359">
        <v>16105.057692307691</v>
      </c>
      <c r="G88" s="226"/>
      <c r="H88" s="360">
        <f t="shared" si="1"/>
        <v>59186.087019230763</v>
      </c>
    </row>
    <row r="89" spans="1:8" s="15" customFormat="1" ht="29">
      <c r="A89" s="7" t="s">
        <v>4318</v>
      </c>
      <c r="B89" s="7"/>
      <c r="C89" s="7" t="s">
        <v>1428</v>
      </c>
      <c r="D89" s="3" t="s">
        <v>5327</v>
      </c>
      <c r="E89" s="226"/>
      <c r="F89" s="359">
        <v>16550.458974358971</v>
      </c>
      <c r="G89" s="226"/>
      <c r="H89" s="360">
        <f t="shared" si="1"/>
        <v>60822.936730769216</v>
      </c>
    </row>
    <row r="90" spans="1:8" s="15" customFormat="1" ht="29">
      <c r="A90" s="7" t="s">
        <v>4318</v>
      </c>
      <c r="B90" s="7"/>
      <c r="C90" s="7" t="s">
        <v>1429</v>
      </c>
      <c r="D90" s="3" t="s">
        <v>5328</v>
      </c>
      <c r="E90" s="226"/>
      <c r="F90" s="359">
        <v>17097.639378423431</v>
      </c>
      <c r="G90" s="226"/>
      <c r="H90" s="360">
        <f t="shared" si="1"/>
        <v>62833.824715706105</v>
      </c>
    </row>
    <row r="91" spans="1:8" s="15" customFormat="1" ht="29">
      <c r="A91" s="7" t="s">
        <v>4318</v>
      </c>
      <c r="B91" s="7"/>
      <c r="C91" s="7" t="s">
        <v>1430</v>
      </c>
      <c r="D91" s="3" t="s">
        <v>5329</v>
      </c>
      <c r="E91" s="226"/>
      <c r="F91" s="359">
        <v>17458.466666666664</v>
      </c>
      <c r="G91" s="226"/>
      <c r="H91" s="360">
        <f t="shared" si="1"/>
        <v>64159.864999999983</v>
      </c>
    </row>
    <row r="92" spans="1:8" s="15" customFormat="1" ht="29">
      <c r="A92" s="7" t="s">
        <v>4318</v>
      </c>
      <c r="B92" s="7"/>
      <c r="C92" s="7" t="s">
        <v>1431</v>
      </c>
      <c r="D92" s="3" t="s">
        <v>5330</v>
      </c>
      <c r="E92" s="226"/>
      <c r="F92" s="359">
        <v>19553.994871794876</v>
      </c>
      <c r="G92" s="226"/>
      <c r="H92" s="360">
        <f t="shared" si="1"/>
        <v>71860.931153846162</v>
      </c>
    </row>
    <row r="93" spans="1:8" s="15" customFormat="1" ht="29">
      <c r="A93" s="7" t="s">
        <v>4318</v>
      </c>
      <c r="B93" s="7"/>
      <c r="C93" s="7" t="s">
        <v>1432</v>
      </c>
      <c r="D93" s="3" t="s">
        <v>5331</v>
      </c>
      <c r="E93" s="226"/>
      <c r="F93" s="359">
        <v>22615.929487179485</v>
      </c>
      <c r="G93" s="226"/>
      <c r="H93" s="360">
        <f t="shared" si="1"/>
        <v>83113.540865384595</v>
      </c>
    </row>
    <row r="94" spans="1:8" s="15" customFormat="1" ht="29">
      <c r="A94" s="7" t="s">
        <v>4318</v>
      </c>
      <c r="B94" s="7"/>
      <c r="C94" s="7" t="s">
        <v>1433</v>
      </c>
      <c r="D94" s="3" t="s">
        <v>5332</v>
      </c>
      <c r="E94" s="226"/>
      <c r="F94" s="359">
        <v>22615.929487179485</v>
      </c>
      <c r="G94" s="226"/>
      <c r="H94" s="360">
        <f t="shared" si="1"/>
        <v>83113.540865384595</v>
      </c>
    </row>
    <row r="95" spans="1:8" s="15" customFormat="1" ht="29">
      <c r="A95" s="7" t="s">
        <v>4318</v>
      </c>
      <c r="B95" s="7"/>
      <c r="C95" s="7" t="s">
        <v>1434</v>
      </c>
      <c r="D95" s="3" t="s">
        <v>5333</v>
      </c>
      <c r="E95" s="226"/>
      <c r="F95" s="359">
        <v>23164.448717948719</v>
      </c>
      <c r="G95" s="226"/>
      <c r="H95" s="360">
        <f t="shared" si="1"/>
        <v>85129.349038461543</v>
      </c>
    </row>
    <row r="96" spans="1:8" s="15" customFormat="1" ht="29">
      <c r="A96" s="7" t="s">
        <v>4318</v>
      </c>
      <c r="B96" s="7"/>
      <c r="C96" s="7" t="s">
        <v>1435</v>
      </c>
      <c r="D96" s="3" t="s">
        <v>5334</v>
      </c>
      <c r="E96" s="226"/>
      <c r="F96" s="359">
        <v>27165.064102564105</v>
      </c>
      <c r="G96" s="226"/>
      <c r="H96" s="360">
        <f t="shared" si="1"/>
        <v>99831.610576923078</v>
      </c>
    </row>
    <row r="97" spans="1:8" s="15" customFormat="1" ht="29">
      <c r="A97" s="7" t="s">
        <v>4318</v>
      </c>
      <c r="B97" s="7"/>
      <c r="C97" s="7" t="s">
        <v>1436</v>
      </c>
      <c r="D97" s="3" t="s">
        <v>5335</v>
      </c>
      <c r="E97" s="226"/>
      <c r="F97" s="359">
        <v>27165.064102564105</v>
      </c>
      <c r="G97" s="226"/>
      <c r="H97" s="360">
        <f t="shared" si="1"/>
        <v>99831.610576923078</v>
      </c>
    </row>
    <row r="98" spans="1:8" s="15" customFormat="1" ht="29">
      <c r="A98" s="7" t="s">
        <v>4318</v>
      </c>
      <c r="B98" s="7"/>
      <c r="C98" s="7" t="s">
        <v>1437</v>
      </c>
      <c r="D98" s="3" t="s">
        <v>5336</v>
      </c>
      <c r="E98" s="226"/>
      <c r="F98" s="359">
        <v>27165.064102564105</v>
      </c>
      <c r="G98" s="226"/>
      <c r="H98" s="360">
        <f t="shared" si="1"/>
        <v>99831.610576923078</v>
      </c>
    </row>
    <row r="99" spans="1:8" ht="29">
      <c r="A99" s="7" t="s">
        <v>4318</v>
      </c>
      <c r="B99" s="7"/>
      <c r="C99" s="7" t="s">
        <v>1438</v>
      </c>
      <c r="D99" s="3" t="s">
        <v>5337</v>
      </c>
      <c r="E99" s="226"/>
      <c r="F99" s="359">
        <v>27165.064102564105</v>
      </c>
      <c r="G99" s="226"/>
      <c r="H99" s="360">
        <f t="shared" si="1"/>
        <v>99831.610576923078</v>
      </c>
    </row>
    <row r="100" spans="1:8" ht="29">
      <c r="A100" s="7" t="s">
        <v>4318</v>
      </c>
      <c r="B100" s="7"/>
      <c r="C100" s="7" t="s">
        <v>1439</v>
      </c>
      <c r="D100" s="3" t="s">
        <v>5338</v>
      </c>
      <c r="E100" s="226"/>
      <c r="F100" s="359">
        <v>28381.41025641025</v>
      </c>
      <c r="G100" s="226"/>
      <c r="H100" s="360">
        <f t="shared" si="1"/>
        <v>104301.68269230766</v>
      </c>
    </row>
    <row r="101" spans="1:8" ht="29">
      <c r="A101" s="7" t="s">
        <v>4318</v>
      </c>
      <c r="B101" s="7"/>
      <c r="C101" s="7" t="s">
        <v>1440</v>
      </c>
      <c r="D101" s="3" t="s">
        <v>5339</v>
      </c>
      <c r="E101" s="226"/>
      <c r="F101" s="359">
        <v>16853.128205128203</v>
      </c>
      <c r="G101" s="226"/>
      <c r="H101" s="360">
        <f t="shared" si="1"/>
        <v>61935.246153846143</v>
      </c>
    </row>
    <row r="102" spans="1:8" ht="29">
      <c r="A102" s="7" t="s">
        <v>4318</v>
      </c>
      <c r="B102" s="7"/>
      <c r="C102" s="7" t="s">
        <v>1441</v>
      </c>
      <c r="D102" s="3" t="s">
        <v>5340</v>
      </c>
      <c r="E102" s="226"/>
      <c r="F102" s="359">
        <v>17307.132051282049</v>
      </c>
      <c r="G102" s="226"/>
      <c r="H102" s="360">
        <f t="shared" si="1"/>
        <v>63603.710288461531</v>
      </c>
    </row>
    <row r="103" spans="1:8" ht="29">
      <c r="A103" s="7" t="s">
        <v>4318</v>
      </c>
      <c r="B103" s="7"/>
      <c r="C103" s="7" t="s">
        <v>1442</v>
      </c>
      <c r="D103" s="3" t="s">
        <v>5341</v>
      </c>
      <c r="E103" s="226"/>
      <c r="F103" s="359">
        <v>17307.132051282049</v>
      </c>
      <c r="G103" s="226"/>
      <c r="H103" s="360">
        <f t="shared" si="1"/>
        <v>63603.710288461531</v>
      </c>
    </row>
    <row r="104" spans="1:8" ht="29">
      <c r="A104" s="7" t="s">
        <v>4318</v>
      </c>
      <c r="B104" s="7"/>
      <c r="C104" s="7" t="s">
        <v>1443</v>
      </c>
      <c r="D104" s="3" t="s">
        <v>5342</v>
      </c>
      <c r="E104" s="226"/>
      <c r="F104" s="359">
        <v>18191.25</v>
      </c>
      <c r="G104" s="226"/>
      <c r="H104" s="360">
        <f t="shared" si="1"/>
        <v>66852.84375</v>
      </c>
    </row>
    <row r="105" spans="1:8" ht="29">
      <c r="A105" s="7" t="s">
        <v>4318</v>
      </c>
      <c r="B105" s="7"/>
      <c r="C105" s="7" t="s">
        <v>1444</v>
      </c>
      <c r="D105" s="3" t="s">
        <v>5343</v>
      </c>
      <c r="E105" s="226"/>
      <c r="F105" s="359">
        <v>19265.780769230769</v>
      </c>
      <c r="G105" s="226"/>
      <c r="H105" s="360">
        <f t="shared" si="1"/>
        <v>70801.744326923072</v>
      </c>
    </row>
    <row r="106" spans="1:8" ht="29">
      <c r="A106" s="7" t="s">
        <v>4318</v>
      </c>
      <c r="B106" s="7"/>
      <c r="C106" s="7" t="s">
        <v>1445</v>
      </c>
      <c r="D106" s="3" t="s">
        <v>5344</v>
      </c>
      <c r="E106" s="226"/>
      <c r="F106" s="359">
        <v>20249.455769230768</v>
      </c>
      <c r="G106" s="226"/>
      <c r="H106" s="360">
        <f t="shared" si="1"/>
        <v>74416.749951923062</v>
      </c>
    </row>
    <row r="107" spans="1:8" ht="29">
      <c r="A107" s="7" t="s">
        <v>4318</v>
      </c>
      <c r="B107" s="7"/>
      <c r="C107" s="7" t="s">
        <v>1446</v>
      </c>
      <c r="D107" s="3" t="s">
        <v>5345</v>
      </c>
      <c r="E107" s="226"/>
      <c r="F107" s="359">
        <v>23678.205128205122</v>
      </c>
      <c r="G107" s="226"/>
      <c r="H107" s="360">
        <f t="shared" si="1"/>
        <v>87017.403846153815</v>
      </c>
    </row>
    <row r="108" spans="1:8" ht="29">
      <c r="A108" s="7" t="s">
        <v>4318</v>
      </c>
      <c r="B108" s="7"/>
      <c r="C108" s="7" t="s">
        <v>1447</v>
      </c>
      <c r="D108" s="3" t="s">
        <v>5346</v>
      </c>
      <c r="E108" s="226"/>
      <c r="F108" s="359">
        <v>23799.839743589746</v>
      </c>
      <c r="G108" s="226"/>
      <c r="H108" s="360">
        <f t="shared" si="1"/>
        <v>87464.411057692312</v>
      </c>
    </row>
    <row r="109" spans="1:8" ht="29">
      <c r="A109" s="7" t="s">
        <v>4318</v>
      </c>
      <c r="B109" s="7"/>
      <c r="C109" s="7" t="s">
        <v>1448</v>
      </c>
      <c r="D109" s="3" t="s">
        <v>5347</v>
      </c>
      <c r="E109" s="226"/>
      <c r="F109" s="359">
        <v>27165.064102564105</v>
      </c>
      <c r="G109" s="226"/>
      <c r="H109" s="360">
        <f t="shared" si="1"/>
        <v>99831.610576923078</v>
      </c>
    </row>
    <row r="110" spans="1:8" ht="29">
      <c r="A110" s="7" t="s">
        <v>4318</v>
      </c>
      <c r="B110" s="7"/>
      <c r="C110" s="7" t="s">
        <v>1449</v>
      </c>
      <c r="D110" s="3" t="s">
        <v>5348</v>
      </c>
      <c r="E110" s="226"/>
      <c r="F110" s="359">
        <v>27165.064102564105</v>
      </c>
      <c r="G110" s="226"/>
      <c r="H110" s="360">
        <f t="shared" si="1"/>
        <v>99831.610576923078</v>
      </c>
    </row>
    <row r="111" spans="1:8" ht="29">
      <c r="A111" s="7" t="s">
        <v>4318</v>
      </c>
      <c r="B111" s="7"/>
      <c r="C111" s="7" t="s">
        <v>1450</v>
      </c>
      <c r="D111" s="3" t="s">
        <v>5349</v>
      </c>
      <c r="E111" s="226"/>
      <c r="F111" s="359">
        <v>27165.064102564105</v>
      </c>
      <c r="G111" s="226"/>
      <c r="H111" s="360">
        <f t="shared" si="1"/>
        <v>99831.610576923078</v>
      </c>
    </row>
    <row r="112" spans="1:8" ht="29">
      <c r="A112" s="7" t="s">
        <v>4318</v>
      </c>
      <c r="B112" s="7"/>
      <c r="C112" s="7" t="s">
        <v>1451</v>
      </c>
      <c r="D112" s="3" t="s">
        <v>5350</v>
      </c>
      <c r="E112" s="226"/>
      <c r="F112" s="359">
        <v>28381.41025641025</v>
      </c>
      <c r="G112" s="226"/>
      <c r="H112" s="360">
        <f t="shared" si="1"/>
        <v>104301.68269230766</v>
      </c>
    </row>
    <row r="113" spans="1:8" ht="29">
      <c r="A113" s="7" t="s">
        <v>4318</v>
      </c>
      <c r="B113" s="7"/>
      <c r="C113" s="7" t="s">
        <v>1452</v>
      </c>
      <c r="D113" s="3" t="s">
        <v>5351</v>
      </c>
      <c r="E113" s="226"/>
      <c r="F113" s="359">
        <v>28381.41025641025</v>
      </c>
      <c r="G113" s="226"/>
      <c r="H113" s="360">
        <f t="shared" si="1"/>
        <v>104301.68269230766</v>
      </c>
    </row>
    <row r="114" spans="1:8" ht="29">
      <c r="A114" s="7" t="s">
        <v>4318</v>
      </c>
      <c r="B114" s="7"/>
      <c r="C114" s="7" t="s">
        <v>1453</v>
      </c>
      <c r="D114" s="3" t="s">
        <v>5352</v>
      </c>
      <c r="E114" s="226"/>
      <c r="F114" s="359">
        <v>19096.634615384613</v>
      </c>
      <c r="G114" s="226"/>
      <c r="H114" s="360">
        <f t="shared" si="1"/>
        <v>70180.132211538454</v>
      </c>
    </row>
    <row r="115" spans="1:8" ht="29">
      <c r="A115" s="7" t="s">
        <v>4318</v>
      </c>
      <c r="B115" s="7"/>
      <c r="C115" s="7" t="s">
        <v>1454</v>
      </c>
      <c r="D115" s="3" t="s">
        <v>5353</v>
      </c>
      <c r="E115" s="226"/>
      <c r="F115" s="359">
        <v>19096.634615384613</v>
      </c>
      <c r="G115" s="226"/>
      <c r="H115" s="360">
        <f t="shared" si="1"/>
        <v>70180.132211538454</v>
      </c>
    </row>
    <row r="116" spans="1:8" ht="29">
      <c r="A116" s="7" t="s">
        <v>4318</v>
      </c>
      <c r="B116" s="7"/>
      <c r="C116" s="7" t="s">
        <v>1455</v>
      </c>
      <c r="D116" s="3" t="s">
        <v>5354</v>
      </c>
      <c r="E116" s="226"/>
      <c r="F116" s="359">
        <v>19137.179487179485</v>
      </c>
      <c r="G116" s="226"/>
      <c r="H116" s="360">
        <f t="shared" si="1"/>
        <v>70329.134615384595</v>
      </c>
    </row>
    <row r="117" spans="1:8" ht="29">
      <c r="A117" s="7" t="s">
        <v>4318</v>
      </c>
      <c r="B117" s="7"/>
      <c r="C117" s="7" t="s">
        <v>1456</v>
      </c>
      <c r="D117" s="3" t="s">
        <v>5355</v>
      </c>
      <c r="E117" s="226"/>
      <c r="F117" s="359">
        <v>19147.975000000002</v>
      </c>
      <c r="G117" s="226"/>
      <c r="H117" s="360">
        <f t="shared" si="1"/>
        <v>70368.80812500001</v>
      </c>
    </row>
    <row r="118" spans="1:8" ht="29">
      <c r="A118" s="7" t="s">
        <v>4318</v>
      </c>
      <c r="B118" s="7"/>
      <c r="C118" s="7" t="s">
        <v>1457</v>
      </c>
      <c r="D118" s="3" t="s">
        <v>5356</v>
      </c>
      <c r="E118" s="226"/>
      <c r="F118" s="359">
        <v>19147.975000000002</v>
      </c>
      <c r="G118" s="226"/>
      <c r="H118" s="360">
        <f t="shared" si="1"/>
        <v>70368.80812500001</v>
      </c>
    </row>
    <row r="119" spans="1:8" ht="29">
      <c r="A119" s="7" t="s">
        <v>4318</v>
      </c>
      <c r="B119" s="7"/>
      <c r="C119" s="7" t="s">
        <v>1458</v>
      </c>
      <c r="D119" s="3" t="s">
        <v>5357</v>
      </c>
      <c r="E119" s="226"/>
      <c r="F119" s="359">
        <v>20077.75</v>
      </c>
      <c r="G119" s="226"/>
      <c r="H119" s="360">
        <f t="shared" si="1"/>
        <v>73785.731249999997</v>
      </c>
    </row>
    <row r="120" spans="1:8" ht="29">
      <c r="A120" s="7" t="s">
        <v>4318</v>
      </c>
      <c r="B120" s="7"/>
      <c r="C120" s="7" t="s">
        <v>1459</v>
      </c>
      <c r="D120" s="3" t="s">
        <v>5358</v>
      </c>
      <c r="E120" s="226"/>
      <c r="F120" s="359">
        <v>22583.49358974359</v>
      </c>
      <c r="G120" s="226"/>
      <c r="H120" s="360">
        <f t="shared" si="1"/>
        <v>82994.338942307688</v>
      </c>
    </row>
    <row r="121" spans="1:8" ht="29">
      <c r="A121" s="7" t="s">
        <v>4318</v>
      </c>
      <c r="B121" s="7"/>
      <c r="C121" s="7" t="s">
        <v>1460</v>
      </c>
      <c r="D121" s="3" t="s">
        <v>5359</v>
      </c>
      <c r="E121" s="226"/>
      <c r="F121" s="359">
        <v>27106.116628959269</v>
      </c>
      <c r="G121" s="226"/>
      <c r="H121" s="360">
        <f t="shared" si="1"/>
        <v>99614.978611425307</v>
      </c>
    </row>
    <row r="122" spans="1:8" ht="29">
      <c r="A122" s="7" t="s">
        <v>4318</v>
      </c>
      <c r="B122" s="7"/>
      <c r="C122" s="7" t="s">
        <v>1461</v>
      </c>
      <c r="D122" s="3" t="s">
        <v>5360</v>
      </c>
      <c r="E122" s="226"/>
      <c r="F122" s="359">
        <v>29273.397435897426</v>
      </c>
      <c r="G122" s="226"/>
      <c r="H122" s="360">
        <f t="shared" si="1"/>
        <v>107579.73557692303</v>
      </c>
    </row>
    <row r="123" spans="1:8" ht="29">
      <c r="A123" s="7" t="s">
        <v>4318</v>
      </c>
      <c r="B123" s="7"/>
      <c r="C123" s="7" t="s">
        <v>1462</v>
      </c>
      <c r="D123" s="3" t="s">
        <v>5361</v>
      </c>
      <c r="E123" s="226"/>
      <c r="F123" s="359">
        <v>29273.397435897426</v>
      </c>
      <c r="G123" s="226"/>
      <c r="H123" s="360">
        <f t="shared" si="1"/>
        <v>107579.73557692303</v>
      </c>
    </row>
    <row r="124" spans="1:8" ht="29">
      <c r="A124" s="7" t="s">
        <v>4318</v>
      </c>
      <c r="B124" s="7"/>
      <c r="C124" s="7" t="s">
        <v>1463</v>
      </c>
      <c r="D124" s="3" t="s">
        <v>5362</v>
      </c>
      <c r="E124" s="226"/>
      <c r="F124" s="359">
        <v>30049.249999999996</v>
      </c>
      <c r="G124" s="226"/>
      <c r="H124" s="360">
        <f t="shared" si="1"/>
        <v>110430.99374999998</v>
      </c>
    </row>
    <row r="125" spans="1:8" ht="29">
      <c r="A125" s="7" t="s">
        <v>4318</v>
      </c>
      <c r="B125" s="7"/>
      <c r="C125" s="7" t="s">
        <v>1464</v>
      </c>
      <c r="D125" s="3" t="s">
        <v>5363</v>
      </c>
      <c r="E125" s="226"/>
      <c r="F125" s="359">
        <v>30318.749999999996</v>
      </c>
      <c r="G125" s="226"/>
      <c r="H125" s="360">
        <f t="shared" si="1"/>
        <v>111421.40624999999</v>
      </c>
    </row>
    <row r="126" spans="1:8" ht="29">
      <c r="A126" s="7" t="s">
        <v>4318</v>
      </c>
      <c r="B126" s="7"/>
      <c r="C126" s="7" t="s">
        <v>1465</v>
      </c>
      <c r="D126" s="3" t="s">
        <v>5364</v>
      </c>
      <c r="E126" s="226"/>
      <c r="F126" s="359">
        <v>32354.807692307688</v>
      </c>
      <c r="G126" s="226"/>
      <c r="H126" s="360">
        <f t="shared" si="1"/>
        <v>118903.91826923075</v>
      </c>
    </row>
    <row r="127" spans="1:8" ht="29">
      <c r="A127" s="7" t="s">
        <v>4318</v>
      </c>
      <c r="B127" s="7"/>
      <c r="C127" s="7" t="s">
        <v>1466</v>
      </c>
      <c r="D127" s="3" t="s">
        <v>5365</v>
      </c>
      <c r="E127" s="226"/>
      <c r="F127" s="359">
        <v>32724.153846153844</v>
      </c>
      <c r="G127" s="226"/>
      <c r="H127" s="360">
        <f t="shared" si="1"/>
        <v>120261.26538461537</v>
      </c>
    </row>
    <row r="128" spans="1:8" ht="29">
      <c r="A128" s="7" t="s">
        <v>4318</v>
      </c>
      <c r="B128" s="7"/>
      <c r="C128" s="7" t="s">
        <v>1467</v>
      </c>
      <c r="D128" s="3" t="s">
        <v>5366</v>
      </c>
      <c r="E128" s="226"/>
      <c r="F128" s="359">
        <v>42085.576923076922</v>
      </c>
      <c r="G128" s="226"/>
      <c r="H128" s="360">
        <f t="shared" si="1"/>
        <v>154664.49519230769</v>
      </c>
    </row>
    <row r="129" spans="1:8" ht="29">
      <c r="A129" s="7" t="s">
        <v>4318</v>
      </c>
      <c r="B129" s="7"/>
      <c r="C129" s="7" t="s">
        <v>1468</v>
      </c>
      <c r="D129" s="3" t="s">
        <v>5367</v>
      </c>
      <c r="E129" s="226"/>
      <c r="F129" s="359">
        <v>42085.576923076922</v>
      </c>
      <c r="G129" s="226"/>
      <c r="H129" s="360">
        <f t="shared" si="1"/>
        <v>154664.49519230769</v>
      </c>
    </row>
    <row r="130" spans="1:8" ht="29">
      <c r="A130" s="7" t="s">
        <v>4318</v>
      </c>
      <c r="B130" s="7"/>
      <c r="C130" s="7" t="s">
        <v>1469</v>
      </c>
      <c r="D130" s="3" t="s">
        <v>5368</v>
      </c>
      <c r="E130" s="226"/>
      <c r="F130" s="359">
        <v>19299.358974358976</v>
      </c>
      <c r="G130" s="226"/>
      <c r="H130" s="360">
        <f t="shared" si="1"/>
        <v>70925.144230769234</v>
      </c>
    </row>
    <row r="131" spans="1:8" ht="29">
      <c r="A131" s="7" t="s">
        <v>4318</v>
      </c>
      <c r="B131" s="7"/>
      <c r="C131" s="7" t="s">
        <v>1470</v>
      </c>
      <c r="D131" s="3" t="s">
        <v>5369</v>
      </c>
      <c r="E131" s="226"/>
      <c r="F131" s="359">
        <v>19478.327564102565</v>
      </c>
      <c r="G131" s="226"/>
      <c r="H131" s="360">
        <f t="shared" si="1"/>
        <v>71582.853798076918</v>
      </c>
    </row>
    <row r="132" spans="1:8" ht="29">
      <c r="A132" s="7" t="s">
        <v>4318</v>
      </c>
      <c r="B132" s="7"/>
      <c r="C132" s="7" t="s">
        <v>1471</v>
      </c>
      <c r="D132" s="3" t="s">
        <v>5370</v>
      </c>
      <c r="E132" s="226"/>
      <c r="F132" s="359">
        <v>21123.878205128207</v>
      </c>
      <c r="G132" s="226"/>
      <c r="H132" s="360">
        <f t="shared" ref="H132:H195" si="2">F132*3.675</f>
        <v>77630.252403846156</v>
      </c>
    </row>
    <row r="133" spans="1:8" ht="29">
      <c r="A133" s="7" t="s">
        <v>4318</v>
      </c>
      <c r="B133" s="7"/>
      <c r="C133" s="7" t="s">
        <v>1472</v>
      </c>
      <c r="D133" s="3" t="s">
        <v>5371</v>
      </c>
      <c r="E133" s="226"/>
      <c r="F133" s="359">
        <v>24367.467948717946</v>
      </c>
      <c r="G133" s="226"/>
      <c r="H133" s="360">
        <f t="shared" si="2"/>
        <v>89550.444711538439</v>
      </c>
    </row>
    <row r="134" spans="1:8" ht="29">
      <c r="A134" s="7" t="s">
        <v>4318</v>
      </c>
      <c r="B134" s="7"/>
      <c r="C134" s="7" t="s">
        <v>1473</v>
      </c>
      <c r="D134" s="3" t="s">
        <v>5372</v>
      </c>
      <c r="E134" s="226"/>
      <c r="F134" s="359">
        <v>24367.467948717946</v>
      </c>
      <c r="G134" s="226"/>
      <c r="H134" s="360">
        <f t="shared" si="2"/>
        <v>89550.444711538439</v>
      </c>
    </row>
    <row r="135" spans="1:8" ht="29">
      <c r="A135" s="7" t="s">
        <v>4318</v>
      </c>
      <c r="B135" s="7"/>
      <c r="C135" s="7" t="s">
        <v>1474</v>
      </c>
      <c r="D135" s="3" t="s">
        <v>5373</v>
      </c>
      <c r="E135" s="226"/>
      <c r="F135" s="359">
        <v>24367.467948717946</v>
      </c>
      <c r="G135" s="226"/>
      <c r="H135" s="360">
        <f t="shared" si="2"/>
        <v>89550.444711538439</v>
      </c>
    </row>
    <row r="136" spans="1:8" ht="29">
      <c r="A136" s="7" t="s">
        <v>4318</v>
      </c>
      <c r="B136" s="7"/>
      <c r="C136" s="7" t="s">
        <v>1475</v>
      </c>
      <c r="D136" s="3" t="s">
        <v>5374</v>
      </c>
      <c r="E136" s="226"/>
      <c r="F136" s="359">
        <v>25543.269230769227</v>
      </c>
      <c r="G136" s="226"/>
      <c r="H136" s="360">
        <f t="shared" si="2"/>
        <v>93871.514423076907</v>
      </c>
    </row>
    <row r="137" spans="1:8" ht="29">
      <c r="A137" s="7" t="s">
        <v>4318</v>
      </c>
      <c r="B137" s="7"/>
      <c r="C137" s="7" t="s">
        <v>1476</v>
      </c>
      <c r="D137" s="3" t="s">
        <v>5375</v>
      </c>
      <c r="E137" s="226"/>
      <c r="F137" s="359">
        <v>27286.698717948719</v>
      </c>
      <c r="G137" s="226"/>
      <c r="H137" s="360">
        <f t="shared" si="2"/>
        <v>100278.61778846153</v>
      </c>
    </row>
    <row r="138" spans="1:8" ht="29">
      <c r="A138" s="7" t="s">
        <v>4318</v>
      </c>
      <c r="B138" s="7"/>
      <c r="C138" s="7" t="s">
        <v>1477</v>
      </c>
      <c r="D138" s="3" t="s">
        <v>5376</v>
      </c>
      <c r="E138" s="226"/>
      <c r="F138" s="359">
        <v>27408.333333333332</v>
      </c>
      <c r="G138" s="226"/>
      <c r="H138" s="360">
        <f t="shared" si="2"/>
        <v>100725.62499999999</v>
      </c>
    </row>
    <row r="139" spans="1:8" ht="29">
      <c r="A139" s="7" t="s">
        <v>4318</v>
      </c>
      <c r="B139" s="7"/>
      <c r="C139" s="7" t="s">
        <v>1478</v>
      </c>
      <c r="D139" s="3" t="s">
        <v>5377</v>
      </c>
      <c r="E139" s="226"/>
      <c r="F139" s="359">
        <v>27408.333333333332</v>
      </c>
      <c r="G139" s="226"/>
      <c r="H139" s="360">
        <f t="shared" si="2"/>
        <v>100725.62499999999</v>
      </c>
    </row>
    <row r="140" spans="1:8" ht="29">
      <c r="A140" s="7" t="s">
        <v>4318</v>
      </c>
      <c r="B140" s="7"/>
      <c r="C140" s="7" t="s">
        <v>1479</v>
      </c>
      <c r="D140" s="3" t="s">
        <v>5378</v>
      </c>
      <c r="E140" s="226"/>
      <c r="F140" s="359">
        <v>30008.824999999997</v>
      </c>
      <c r="G140" s="226"/>
      <c r="H140" s="360">
        <f t="shared" si="2"/>
        <v>110282.43187499998</v>
      </c>
    </row>
    <row r="141" spans="1:8" ht="29">
      <c r="A141" s="7" t="s">
        <v>4318</v>
      </c>
      <c r="B141" s="7"/>
      <c r="C141" s="7" t="s">
        <v>1480</v>
      </c>
      <c r="D141" s="3" t="s">
        <v>5379</v>
      </c>
      <c r="E141" s="226"/>
      <c r="F141" s="359">
        <v>30049.249999999996</v>
      </c>
      <c r="G141" s="226"/>
      <c r="H141" s="360">
        <f t="shared" si="2"/>
        <v>110430.99374999998</v>
      </c>
    </row>
    <row r="142" spans="1:8" ht="29">
      <c r="A142" s="7" t="s">
        <v>4318</v>
      </c>
      <c r="B142" s="7"/>
      <c r="C142" s="7" t="s">
        <v>1481</v>
      </c>
      <c r="D142" s="3" t="s">
        <v>5380</v>
      </c>
      <c r="E142" s="226"/>
      <c r="F142" s="359">
        <v>42085.576923076922</v>
      </c>
      <c r="G142" s="226"/>
      <c r="H142" s="360">
        <f t="shared" si="2"/>
        <v>154664.49519230769</v>
      </c>
    </row>
    <row r="143" spans="1:8" ht="29">
      <c r="A143" s="7" t="s">
        <v>4318</v>
      </c>
      <c r="B143" s="7"/>
      <c r="C143" s="7" t="s">
        <v>1482</v>
      </c>
      <c r="D143" s="3" t="s">
        <v>5381</v>
      </c>
      <c r="E143" s="226"/>
      <c r="F143" s="359">
        <v>42085.576923076922</v>
      </c>
      <c r="G143" s="226"/>
      <c r="H143" s="360">
        <f t="shared" si="2"/>
        <v>154664.49519230769</v>
      </c>
    </row>
    <row r="144" spans="1:8" ht="29">
      <c r="A144" s="7" t="s">
        <v>4318</v>
      </c>
      <c r="B144" s="7"/>
      <c r="C144" s="7" t="s">
        <v>1483</v>
      </c>
      <c r="D144" s="3" t="s">
        <v>5382</v>
      </c>
      <c r="E144" s="226"/>
      <c r="F144" s="359">
        <v>43747.916666666664</v>
      </c>
      <c r="G144" s="226"/>
      <c r="H144" s="360">
        <f t="shared" si="2"/>
        <v>160773.59374999997</v>
      </c>
    </row>
    <row r="145" spans="1:8" ht="29">
      <c r="A145" s="7" t="s">
        <v>4318</v>
      </c>
      <c r="B145" s="7"/>
      <c r="C145" s="7" t="s">
        <v>1484</v>
      </c>
      <c r="D145" s="3" t="s">
        <v>5383</v>
      </c>
      <c r="E145" s="226"/>
      <c r="F145" s="359">
        <v>19299.358974358976</v>
      </c>
      <c r="G145" s="226"/>
      <c r="H145" s="360">
        <f t="shared" si="2"/>
        <v>70925.144230769234</v>
      </c>
    </row>
    <row r="146" spans="1:8" ht="29">
      <c r="A146" s="7" t="s">
        <v>4318</v>
      </c>
      <c r="B146" s="7"/>
      <c r="C146" s="7" t="s">
        <v>1485</v>
      </c>
      <c r="D146" s="3" t="s">
        <v>5384</v>
      </c>
      <c r="E146" s="226"/>
      <c r="F146" s="359">
        <v>22141.138461538463</v>
      </c>
      <c r="G146" s="226"/>
      <c r="H146" s="360">
        <f t="shared" si="2"/>
        <v>81368.683846153843</v>
      </c>
    </row>
    <row r="147" spans="1:8" ht="29">
      <c r="A147" s="7" t="s">
        <v>4318</v>
      </c>
      <c r="B147" s="7"/>
      <c r="C147" s="7" t="s">
        <v>1486</v>
      </c>
      <c r="D147" s="3" t="s">
        <v>5385</v>
      </c>
      <c r="E147" s="226"/>
      <c r="F147" s="359">
        <v>24935.096153846156</v>
      </c>
      <c r="G147" s="226"/>
      <c r="H147" s="360">
        <f t="shared" si="2"/>
        <v>91636.478365384624</v>
      </c>
    </row>
    <row r="148" spans="1:8" ht="29">
      <c r="A148" s="7" t="s">
        <v>4318</v>
      </c>
      <c r="B148" s="7"/>
      <c r="C148" s="7" t="s">
        <v>1487</v>
      </c>
      <c r="D148" s="3" t="s">
        <v>5386</v>
      </c>
      <c r="E148" s="226"/>
      <c r="F148" s="359">
        <v>24935.096153846156</v>
      </c>
      <c r="G148" s="226"/>
      <c r="H148" s="360">
        <f t="shared" si="2"/>
        <v>91636.478365384624</v>
      </c>
    </row>
    <row r="149" spans="1:8" ht="29">
      <c r="A149" s="7" t="s">
        <v>4318</v>
      </c>
      <c r="B149" s="7"/>
      <c r="C149" s="7" t="s">
        <v>1488</v>
      </c>
      <c r="D149" s="3" t="s">
        <v>5387</v>
      </c>
      <c r="E149" s="226"/>
      <c r="F149" s="359">
        <v>26110.897435897434</v>
      </c>
      <c r="G149" s="226"/>
      <c r="H149" s="360">
        <f t="shared" si="2"/>
        <v>95957.548076923063</v>
      </c>
    </row>
    <row r="150" spans="1:8" ht="29">
      <c r="A150" s="7" t="s">
        <v>4318</v>
      </c>
      <c r="B150" s="7"/>
      <c r="C150" s="7" t="s">
        <v>1489</v>
      </c>
      <c r="D150" s="3" t="s">
        <v>5388</v>
      </c>
      <c r="E150" s="226"/>
      <c r="F150" s="359">
        <v>26759.615384615387</v>
      </c>
      <c r="G150" s="226"/>
      <c r="H150" s="360">
        <f t="shared" si="2"/>
        <v>98341.586538461546</v>
      </c>
    </row>
    <row r="151" spans="1:8" ht="29">
      <c r="A151" s="7" t="s">
        <v>4318</v>
      </c>
      <c r="B151" s="7"/>
      <c r="C151" s="7" t="s">
        <v>1490</v>
      </c>
      <c r="D151" s="3" t="s">
        <v>5389</v>
      </c>
      <c r="E151" s="226"/>
      <c r="F151" s="359">
        <v>26759.615384615387</v>
      </c>
      <c r="G151" s="226"/>
      <c r="H151" s="360">
        <f t="shared" si="2"/>
        <v>98341.586538461546</v>
      </c>
    </row>
    <row r="152" spans="1:8" ht="29">
      <c r="A152" s="7" t="s">
        <v>4318</v>
      </c>
      <c r="B152" s="7"/>
      <c r="C152" s="7" t="s">
        <v>1491</v>
      </c>
      <c r="D152" s="3" t="s">
        <v>5390</v>
      </c>
      <c r="E152" s="226"/>
      <c r="F152" s="359">
        <v>30681.136538461535</v>
      </c>
      <c r="G152" s="226"/>
      <c r="H152" s="360">
        <f t="shared" si="2"/>
        <v>112753.17677884613</v>
      </c>
    </row>
    <row r="153" spans="1:8" ht="29">
      <c r="A153" s="7" t="s">
        <v>4318</v>
      </c>
      <c r="B153" s="7"/>
      <c r="C153" s="7" t="s">
        <v>1492</v>
      </c>
      <c r="D153" s="3" t="s">
        <v>5391</v>
      </c>
      <c r="E153" s="226"/>
      <c r="F153" s="359">
        <v>31135.140384615381</v>
      </c>
      <c r="G153" s="226"/>
      <c r="H153" s="360">
        <f t="shared" si="2"/>
        <v>114421.64091346152</v>
      </c>
    </row>
    <row r="154" spans="1:8" ht="29">
      <c r="A154" s="7" t="s">
        <v>4318</v>
      </c>
      <c r="B154" s="7"/>
      <c r="C154" s="7" t="s">
        <v>1493</v>
      </c>
      <c r="D154" s="3" t="s">
        <v>5392</v>
      </c>
      <c r="E154" s="226"/>
      <c r="F154" s="359">
        <v>41599.038461538461</v>
      </c>
      <c r="G154" s="226"/>
      <c r="H154" s="360">
        <f t="shared" si="2"/>
        <v>152876.46634615384</v>
      </c>
    </row>
    <row r="155" spans="1:8" ht="29">
      <c r="A155" s="7" t="s">
        <v>4318</v>
      </c>
      <c r="B155" s="7"/>
      <c r="C155" s="7" t="s">
        <v>1494</v>
      </c>
      <c r="D155" s="3" t="s">
        <v>5393</v>
      </c>
      <c r="E155" s="226"/>
      <c r="F155" s="359">
        <v>41599.038461538461</v>
      </c>
      <c r="G155" s="226"/>
      <c r="H155" s="360">
        <f t="shared" si="2"/>
        <v>152876.46634615384</v>
      </c>
    </row>
    <row r="156" spans="1:8" ht="29">
      <c r="A156" s="7" t="s">
        <v>4318</v>
      </c>
      <c r="B156" s="7"/>
      <c r="C156" s="7" t="s">
        <v>1495</v>
      </c>
      <c r="D156" s="3" t="s">
        <v>5394</v>
      </c>
      <c r="E156" s="226"/>
      <c r="F156" s="359">
        <v>41599.038461538461</v>
      </c>
      <c r="G156" s="226"/>
      <c r="H156" s="360">
        <f t="shared" si="2"/>
        <v>152876.46634615384</v>
      </c>
    </row>
    <row r="157" spans="1:8" ht="29">
      <c r="A157" s="7" t="s">
        <v>4318</v>
      </c>
      <c r="B157" s="7"/>
      <c r="C157" s="7" t="s">
        <v>1496</v>
      </c>
      <c r="D157" s="3" t="s">
        <v>5395</v>
      </c>
      <c r="E157" s="226"/>
      <c r="F157" s="359">
        <v>43261.378205128203</v>
      </c>
      <c r="G157" s="226"/>
      <c r="H157" s="360">
        <f t="shared" si="2"/>
        <v>158985.56490384613</v>
      </c>
    </row>
    <row r="158" spans="1:8" ht="29">
      <c r="A158" s="7" t="s">
        <v>4318</v>
      </c>
      <c r="B158" s="7"/>
      <c r="C158" s="7" t="s">
        <v>1497</v>
      </c>
      <c r="D158" s="3" t="s">
        <v>5396</v>
      </c>
      <c r="E158" s="226"/>
      <c r="F158" s="359">
        <v>43261.378205128203</v>
      </c>
      <c r="G158" s="226"/>
      <c r="H158" s="360">
        <f t="shared" si="2"/>
        <v>158985.56490384613</v>
      </c>
    </row>
    <row r="159" spans="1:8" ht="29">
      <c r="A159" s="7" t="s">
        <v>4318</v>
      </c>
      <c r="B159" s="7"/>
      <c r="C159" s="7" t="s">
        <v>1498</v>
      </c>
      <c r="D159" s="3" t="s">
        <v>5397</v>
      </c>
      <c r="E159" s="226"/>
      <c r="F159" s="359">
        <v>44518.269230769234</v>
      </c>
      <c r="G159" s="226"/>
      <c r="H159" s="360">
        <f t="shared" si="2"/>
        <v>163604.63942307694</v>
      </c>
    </row>
    <row r="160" spans="1:8" ht="29">
      <c r="A160" s="7" t="s">
        <v>4318</v>
      </c>
      <c r="B160" s="7"/>
      <c r="C160" s="7" t="s">
        <v>1499</v>
      </c>
      <c r="D160" s="3" t="s">
        <v>5398</v>
      </c>
      <c r="E160" s="226"/>
      <c r="F160" s="359">
        <v>44518.269230769234</v>
      </c>
      <c r="G160" s="226"/>
      <c r="H160" s="360">
        <f t="shared" si="2"/>
        <v>163604.63942307694</v>
      </c>
    </row>
    <row r="161" spans="1:8" ht="29">
      <c r="A161" s="7" t="s">
        <v>4318</v>
      </c>
      <c r="B161" s="7"/>
      <c r="C161" s="7" t="s">
        <v>1500</v>
      </c>
      <c r="D161" s="3" t="s">
        <v>5399</v>
      </c>
      <c r="E161" s="226"/>
      <c r="F161" s="359">
        <v>46748.237179487172</v>
      </c>
      <c r="G161" s="226"/>
      <c r="H161" s="360">
        <f t="shared" si="2"/>
        <v>171799.77163461535</v>
      </c>
    </row>
    <row r="162" spans="1:8" ht="29">
      <c r="A162" s="7" t="s">
        <v>4318</v>
      </c>
      <c r="B162" s="7"/>
      <c r="C162" s="7" t="s">
        <v>1501</v>
      </c>
      <c r="D162" s="3" t="s">
        <v>5400</v>
      </c>
      <c r="E162" s="226"/>
      <c r="F162" s="359">
        <v>57816.987179487187</v>
      </c>
      <c r="G162" s="226"/>
      <c r="H162" s="360">
        <f t="shared" si="2"/>
        <v>212477.4278846154</v>
      </c>
    </row>
    <row r="163" spans="1:8" ht="29">
      <c r="A163" s="7" t="s">
        <v>4318</v>
      </c>
      <c r="B163" s="7"/>
      <c r="C163" s="7" t="s">
        <v>1502</v>
      </c>
      <c r="D163" s="3" t="s">
        <v>5401</v>
      </c>
      <c r="E163" s="226"/>
      <c r="F163" s="359">
        <v>57816.987179487187</v>
      </c>
      <c r="G163" s="226"/>
      <c r="H163" s="360">
        <f t="shared" si="2"/>
        <v>212477.4278846154</v>
      </c>
    </row>
    <row r="164" spans="1:8" ht="29">
      <c r="A164" s="7" t="s">
        <v>4318</v>
      </c>
      <c r="B164" s="7"/>
      <c r="C164" s="7" t="s">
        <v>1503</v>
      </c>
      <c r="D164" s="3" t="s">
        <v>5402</v>
      </c>
      <c r="E164" s="226"/>
      <c r="F164" s="359">
        <v>61466.025641025648</v>
      </c>
      <c r="G164" s="226"/>
      <c r="H164" s="360">
        <f t="shared" si="2"/>
        <v>225887.64423076925</v>
      </c>
    </row>
    <row r="165" spans="1:8" ht="29">
      <c r="A165" s="7" t="s">
        <v>4318</v>
      </c>
      <c r="B165" s="7"/>
      <c r="C165" s="7" t="s">
        <v>1504</v>
      </c>
      <c r="D165" s="3" t="s">
        <v>5403</v>
      </c>
      <c r="E165" s="226"/>
      <c r="F165" s="359">
        <v>61466.025641025648</v>
      </c>
      <c r="G165" s="226"/>
      <c r="H165" s="360">
        <f t="shared" si="2"/>
        <v>225887.64423076925</v>
      </c>
    </row>
    <row r="166" spans="1:8" ht="29">
      <c r="A166" s="7" t="s">
        <v>4318</v>
      </c>
      <c r="B166" s="7"/>
      <c r="C166" s="7" t="s">
        <v>1505</v>
      </c>
      <c r="D166" s="3" t="s">
        <v>5404</v>
      </c>
      <c r="E166" s="226"/>
      <c r="F166" s="359">
        <v>25421.63461538461</v>
      </c>
      <c r="G166" s="226"/>
      <c r="H166" s="360">
        <f t="shared" si="2"/>
        <v>93424.507211538439</v>
      </c>
    </row>
    <row r="167" spans="1:8" ht="29">
      <c r="A167" s="7" t="s">
        <v>4318</v>
      </c>
      <c r="B167" s="7"/>
      <c r="C167" s="7" t="s">
        <v>1506</v>
      </c>
      <c r="D167" s="3" t="s">
        <v>5405</v>
      </c>
      <c r="E167" s="226"/>
      <c r="F167" s="359">
        <v>25421.63461538461</v>
      </c>
      <c r="G167" s="226"/>
      <c r="H167" s="360">
        <f t="shared" si="2"/>
        <v>93424.507211538439</v>
      </c>
    </row>
    <row r="168" spans="1:8" ht="29">
      <c r="A168" s="7" t="s">
        <v>4318</v>
      </c>
      <c r="B168" s="7"/>
      <c r="C168" s="7" t="s">
        <v>1507</v>
      </c>
      <c r="D168" s="3" t="s">
        <v>5406</v>
      </c>
      <c r="E168" s="226"/>
      <c r="F168" s="359">
        <v>28516.773717948716</v>
      </c>
      <c r="G168" s="226"/>
      <c r="H168" s="360">
        <f t="shared" si="2"/>
        <v>104799.14341346153</v>
      </c>
    </row>
    <row r="169" spans="1:8" ht="29">
      <c r="A169" s="7" t="s">
        <v>4318</v>
      </c>
      <c r="B169" s="7"/>
      <c r="C169" s="7" t="s">
        <v>1508</v>
      </c>
      <c r="D169" s="3" t="s">
        <v>5407</v>
      </c>
      <c r="E169" s="226"/>
      <c r="F169" s="359">
        <v>28819.442948717948</v>
      </c>
      <c r="G169" s="226"/>
      <c r="H169" s="360">
        <f t="shared" si="2"/>
        <v>105911.45283653845</v>
      </c>
    </row>
    <row r="170" spans="1:8" ht="29">
      <c r="A170" s="7" t="s">
        <v>4318</v>
      </c>
      <c r="B170" s="7"/>
      <c r="C170" s="7" t="s">
        <v>1509</v>
      </c>
      <c r="D170" s="3" t="s">
        <v>5408</v>
      </c>
      <c r="E170" s="226"/>
      <c r="F170" s="359">
        <v>31210.807692307691</v>
      </c>
      <c r="G170" s="226"/>
      <c r="H170" s="360">
        <f t="shared" si="2"/>
        <v>114699.71826923075</v>
      </c>
    </row>
    <row r="171" spans="1:8" ht="29">
      <c r="A171" s="7" t="s">
        <v>4318</v>
      </c>
      <c r="B171" s="7"/>
      <c r="C171" s="7" t="s">
        <v>1510</v>
      </c>
      <c r="D171" s="3" t="s">
        <v>5409</v>
      </c>
      <c r="E171" s="226"/>
      <c r="F171" s="359">
        <v>31210.807692307691</v>
      </c>
      <c r="G171" s="226"/>
      <c r="H171" s="360">
        <f t="shared" si="2"/>
        <v>114699.71826923075</v>
      </c>
    </row>
    <row r="172" spans="1:8" ht="29">
      <c r="A172" s="7" t="s">
        <v>4318</v>
      </c>
      <c r="B172" s="7"/>
      <c r="C172" s="7" t="s">
        <v>1511</v>
      </c>
      <c r="D172" s="3" t="s">
        <v>5410</v>
      </c>
      <c r="E172" s="226"/>
      <c r="F172" s="359">
        <v>46748.237179487172</v>
      </c>
      <c r="G172" s="226"/>
      <c r="H172" s="360">
        <f t="shared" si="2"/>
        <v>171799.77163461535</v>
      </c>
    </row>
    <row r="173" spans="1:8" ht="29">
      <c r="A173" s="7" t="s">
        <v>4318</v>
      </c>
      <c r="B173" s="7"/>
      <c r="C173" s="7" t="s">
        <v>1512</v>
      </c>
      <c r="D173" s="3" t="s">
        <v>5411</v>
      </c>
      <c r="E173" s="226"/>
      <c r="F173" s="359">
        <v>46748.237179487172</v>
      </c>
      <c r="G173" s="226"/>
      <c r="H173" s="360">
        <f t="shared" si="2"/>
        <v>171799.77163461535</v>
      </c>
    </row>
    <row r="174" spans="1:8" ht="29">
      <c r="A174" s="7" t="s">
        <v>4318</v>
      </c>
      <c r="B174" s="7"/>
      <c r="C174" s="7" t="s">
        <v>1513</v>
      </c>
      <c r="D174" s="3" t="s">
        <v>5412</v>
      </c>
      <c r="E174" s="226"/>
      <c r="F174" s="359">
        <v>46748.237179487172</v>
      </c>
      <c r="G174" s="226"/>
      <c r="H174" s="360">
        <f t="shared" si="2"/>
        <v>171799.77163461535</v>
      </c>
    </row>
    <row r="175" spans="1:8" ht="29">
      <c r="A175" s="7" t="s">
        <v>4318</v>
      </c>
      <c r="B175" s="7"/>
      <c r="C175" s="7" t="s">
        <v>1514</v>
      </c>
      <c r="D175" s="3" t="s">
        <v>5413</v>
      </c>
      <c r="E175" s="226"/>
      <c r="F175" s="359">
        <v>57816.987179487187</v>
      </c>
      <c r="G175" s="226"/>
      <c r="H175" s="360">
        <f t="shared" si="2"/>
        <v>212477.4278846154</v>
      </c>
    </row>
    <row r="176" spans="1:8" ht="29">
      <c r="A176" s="7" t="s">
        <v>4318</v>
      </c>
      <c r="B176" s="7"/>
      <c r="C176" s="7" t="s">
        <v>1515</v>
      </c>
      <c r="D176" s="3" t="s">
        <v>5414</v>
      </c>
      <c r="E176" s="226"/>
      <c r="F176" s="359">
        <v>61466.025641025648</v>
      </c>
      <c r="G176" s="226"/>
      <c r="H176" s="360">
        <f t="shared" si="2"/>
        <v>225887.64423076925</v>
      </c>
    </row>
    <row r="177" spans="1:8" ht="29">
      <c r="A177" s="7" t="s">
        <v>4318</v>
      </c>
      <c r="B177" s="7"/>
      <c r="C177" s="7" t="s">
        <v>1516</v>
      </c>
      <c r="D177" s="3" t="s">
        <v>5415</v>
      </c>
      <c r="E177" s="226"/>
      <c r="F177" s="359">
        <v>61466.025641025648</v>
      </c>
      <c r="G177" s="226"/>
      <c r="H177" s="360">
        <f t="shared" si="2"/>
        <v>225887.64423076925</v>
      </c>
    </row>
    <row r="178" spans="1:8" ht="29">
      <c r="A178" s="7" t="s">
        <v>4318</v>
      </c>
      <c r="B178" s="7"/>
      <c r="C178" s="7" t="s">
        <v>1517</v>
      </c>
      <c r="D178" s="3" t="s">
        <v>5416</v>
      </c>
      <c r="E178" s="226"/>
      <c r="F178" s="359">
        <v>69534.455128205111</v>
      </c>
      <c r="G178" s="226"/>
      <c r="H178" s="360">
        <f t="shared" si="2"/>
        <v>255539.12259615376</v>
      </c>
    </row>
    <row r="179" spans="1:8" ht="29">
      <c r="A179" s="7" t="s">
        <v>4318</v>
      </c>
      <c r="B179" s="7"/>
      <c r="C179" s="7" t="s">
        <v>1518</v>
      </c>
      <c r="D179" s="3" t="s">
        <v>5417</v>
      </c>
      <c r="E179" s="226"/>
      <c r="F179" s="359">
        <v>25421.63461538461</v>
      </c>
      <c r="G179" s="226"/>
      <c r="H179" s="360">
        <f t="shared" si="2"/>
        <v>93424.507211538439</v>
      </c>
    </row>
    <row r="180" spans="1:8" ht="29">
      <c r="A180" s="7" t="s">
        <v>4318</v>
      </c>
      <c r="B180" s="7"/>
      <c r="C180" s="7" t="s">
        <v>1519</v>
      </c>
      <c r="D180" s="3" t="s">
        <v>5418</v>
      </c>
      <c r="E180" s="226"/>
      <c r="F180" s="359">
        <v>25421.63461538461</v>
      </c>
      <c r="G180" s="226"/>
      <c r="H180" s="360">
        <f t="shared" si="2"/>
        <v>93424.507211538439</v>
      </c>
    </row>
    <row r="181" spans="1:8" ht="29">
      <c r="A181" s="7" t="s">
        <v>4318</v>
      </c>
      <c r="B181" s="7"/>
      <c r="C181" s="7" t="s">
        <v>1520</v>
      </c>
      <c r="D181" s="3" t="s">
        <v>5419</v>
      </c>
      <c r="E181" s="226"/>
      <c r="F181" s="359">
        <v>28516.773717948716</v>
      </c>
      <c r="G181" s="226"/>
      <c r="H181" s="360">
        <f t="shared" si="2"/>
        <v>104799.14341346153</v>
      </c>
    </row>
    <row r="182" spans="1:8" ht="29">
      <c r="A182" s="7" t="s">
        <v>4318</v>
      </c>
      <c r="B182" s="7"/>
      <c r="C182" s="7" t="s">
        <v>1521</v>
      </c>
      <c r="D182" s="3" t="s">
        <v>5420</v>
      </c>
      <c r="E182" s="226"/>
      <c r="F182" s="359">
        <v>31210.807692307691</v>
      </c>
      <c r="G182" s="226"/>
      <c r="H182" s="360">
        <f t="shared" si="2"/>
        <v>114699.71826923075</v>
      </c>
    </row>
    <row r="183" spans="1:8" ht="29">
      <c r="A183" s="7" t="s">
        <v>4318</v>
      </c>
      <c r="B183" s="7"/>
      <c r="C183" s="7" t="s">
        <v>1522</v>
      </c>
      <c r="D183" s="3" t="s">
        <v>5421</v>
      </c>
      <c r="E183" s="226"/>
      <c r="F183" s="359">
        <v>31210.807692307691</v>
      </c>
      <c r="G183" s="226"/>
      <c r="H183" s="360">
        <f t="shared" si="2"/>
        <v>114699.71826923075</v>
      </c>
    </row>
    <row r="184" spans="1:8" ht="29">
      <c r="A184" s="7" t="s">
        <v>4318</v>
      </c>
      <c r="B184" s="7"/>
      <c r="C184" s="7" t="s">
        <v>1523</v>
      </c>
      <c r="D184" s="3" t="s">
        <v>5422</v>
      </c>
      <c r="E184" s="226"/>
      <c r="F184" s="359">
        <v>46748.237179487172</v>
      </c>
      <c r="G184" s="226"/>
      <c r="H184" s="360">
        <f t="shared" si="2"/>
        <v>171799.77163461535</v>
      </c>
    </row>
    <row r="185" spans="1:8" ht="29">
      <c r="A185" s="7" t="s">
        <v>4318</v>
      </c>
      <c r="B185" s="7"/>
      <c r="C185" s="7" t="s">
        <v>1524</v>
      </c>
      <c r="D185" s="3" t="s">
        <v>5423</v>
      </c>
      <c r="E185" s="226"/>
      <c r="F185" s="359">
        <v>46748.237179487172</v>
      </c>
      <c r="G185" s="226"/>
      <c r="H185" s="360">
        <f t="shared" si="2"/>
        <v>171799.77163461535</v>
      </c>
    </row>
    <row r="186" spans="1:8" ht="29">
      <c r="A186" s="7" t="s">
        <v>4318</v>
      </c>
      <c r="B186" s="7"/>
      <c r="C186" s="7" t="s">
        <v>1525</v>
      </c>
      <c r="D186" s="3" t="s">
        <v>5424</v>
      </c>
      <c r="E186" s="226"/>
      <c r="F186" s="359">
        <v>57816.987179487187</v>
      </c>
      <c r="G186" s="226"/>
      <c r="H186" s="360">
        <f t="shared" si="2"/>
        <v>212477.4278846154</v>
      </c>
    </row>
    <row r="187" spans="1:8" ht="29">
      <c r="A187" s="7" t="s">
        <v>4318</v>
      </c>
      <c r="B187" s="7"/>
      <c r="C187" s="7" t="s">
        <v>1526</v>
      </c>
      <c r="D187" s="3" t="s">
        <v>5425</v>
      </c>
      <c r="E187" s="226"/>
      <c r="F187" s="359">
        <v>61466.025641025648</v>
      </c>
      <c r="G187" s="226"/>
      <c r="H187" s="360">
        <f t="shared" si="2"/>
        <v>225887.64423076925</v>
      </c>
    </row>
    <row r="188" spans="1:8" ht="29">
      <c r="A188" s="7" t="s">
        <v>4318</v>
      </c>
      <c r="B188" s="7"/>
      <c r="C188" s="7" t="s">
        <v>1527</v>
      </c>
      <c r="D188" s="3" t="s">
        <v>5426</v>
      </c>
      <c r="E188" s="226"/>
      <c r="F188" s="359">
        <v>69534.455128205111</v>
      </c>
      <c r="G188" s="226"/>
      <c r="H188" s="360">
        <f t="shared" si="2"/>
        <v>255539.12259615376</v>
      </c>
    </row>
    <row r="189" spans="1:8" ht="29">
      <c r="A189" s="7" t="s">
        <v>4318</v>
      </c>
      <c r="B189" s="7"/>
      <c r="C189" s="7" t="s">
        <v>1528</v>
      </c>
      <c r="D189" s="3" t="s">
        <v>5427</v>
      </c>
      <c r="E189" s="226"/>
      <c r="F189" s="359">
        <v>69534.455128205111</v>
      </c>
      <c r="G189" s="226"/>
      <c r="H189" s="360">
        <f t="shared" si="2"/>
        <v>255539.12259615376</v>
      </c>
    </row>
    <row r="190" spans="1:8" ht="29">
      <c r="A190" s="7" t="s">
        <v>4318</v>
      </c>
      <c r="B190" s="7"/>
      <c r="C190" s="7" t="s">
        <v>1529</v>
      </c>
      <c r="D190" s="3" t="s">
        <v>5428</v>
      </c>
      <c r="E190" s="226"/>
      <c r="F190" s="359">
        <v>57816.987179487187</v>
      </c>
      <c r="G190" s="226"/>
      <c r="H190" s="360">
        <f t="shared" si="2"/>
        <v>212477.4278846154</v>
      </c>
    </row>
    <row r="191" spans="1:8" ht="29">
      <c r="A191" s="7" t="s">
        <v>4318</v>
      </c>
      <c r="B191" s="7"/>
      <c r="C191" s="7" t="s">
        <v>1530</v>
      </c>
      <c r="D191" s="3" t="s">
        <v>5429</v>
      </c>
      <c r="E191" s="226"/>
      <c r="F191" s="359">
        <v>57816.987179487187</v>
      </c>
      <c r="G191" s="226"/>
      <c r="H191" s="360">
        <f t="shared" si="2"/>
        <v>212477.4278846154</v>
      </c>
    </row>
    <row r="192" spans="1:8" ht="29">
      <c r="A192" s="7" t="s">
        <v>4318</v>
      </c>
      <c r="B192" s="7"/>
      <c r="C192" s="7" t="s">
        <v>1531</v>
      </c>
      <c r="D192" s="3" t="s">
        <v>5430</v>
      </c>
      <c r="E192" s="226"/>
      <c r="F192" s="359">
        <v>61466.025641025648</v>
      </c>
      <c r="G192" s="226"/>
      <c r="H192" s="360">
        <f t="shared" si="2"/>
        <v>225887.64423076925</v>
      </c>
    </row>
    <row r="193" spans="1:8" ht="29">
      <c r="A193" s="7" t="s">
        <v>4318</v>
      </c>
      <c r="B193" s="7"/>
      <c r="C193" s="7" t="s">
        <v>1532</v>
      </c>
      <c r="D193" s="3" t="s">
        <v>5431</v>
      </c>
      <c r="E193" s="226"/>
      <c r="F193" s="359">
        <v>69534.455128205111</v>
      </c>
      <c r="G193" s="226"/>
      <c r="H193" s="360">
        <f t="shared" si="2"/>
        <v>255539.12259615376</v>
      </c>
    </row>
    <row r="194" spans="1:8" ht="29">
      <c r="A194" s="7" t="s">
        <v>4318</v>
      </c>
      <c r="B194" s="7"/>
      <c r="C194" s="7" t="s">
        <v>1533</v>
      </c>
      <c r="D194" s="3" t="s">
        <v>5432</v>
      </c>
      <c r="E194" s="226"/>
      <c r="F194" s="359">
        <v>80035.576923076907</v>
      </c>
      <c r="G194" s="226"/>
      <c r="H194" s="360">
        <f t="shared" si="2"/>
        <v>294130.74519230763</v>
      </c>
    </row>
    <row r="195" spans="1:8" ht="29">
      <c r="A195" s="7" t="s">
        <v>4318</v>
      </c>
      <c r="B195" s="7"/>
      <c r="C195" s="7" t="s">
        <v>1534</v>
      </c>
      <c r="D195" s="3" t="s">
        <v>5433</v>
      </c>
      <c r="E195" s="226"/>
      <c r="F195" s="359">
        <v>61466.025641025648</v>
      </c>
      <c r="G195" s="226"/>
      <c r="H195" s="360">
        <f t="shared" si="2"/>
        <v>225887.64423076925</v>
      </c>
    </row>
    <row r="196" spans="1:8" ht="29">
      <c r="A196" s="7" t="s">
        <v>4318</v>
      </c>
      <c r="B196" s="7"/>
      <c r="C196" s="7" t="s">
        <v>1535</v>
      </c>
      <c r="D196" s="3" t="s">
        <v>5434</v>
      </c>
      <c r="E196" s="226"/>
      <c r="F196" s="127">
        <v>61466.025641025648</v>
      </c>
      <c r="G196" s="226"/>
      <c r="H196" s="360">
        <f>F196*3.675</f>
        <v>225887.64423076925</v>
      </c>
    </row>
    <row r="197" spans="1:8" ht="29">
      <c r="A197" s="7" t="s">
        <v>4318</v>
      </c>
      <c r="B197" s="7"/>
      <c r="C197" s="7" t="s">
        <v>1536</v>
      </c>
      <c r="D197" s="3" t="s">
        <v>5435</v>
      </c>
      <c r="E197" s="226"/>
      <c r="F197" s="127">
        <v>69534.455128205111</v>
      </c>
      <c r="G197" s="226"/>
      <c r="H197" s="360">
        <f>F197*3.675</f>
        <v>255539.12259615376</v>
      </c>
    </row>
    <row r="198" spans="1:8" ht="29">
      <c r="A198" s="7" t="s">
        <v>4318</v>
      </c>
      <c r="B198" s="7"/>
      <c r="C198" s="7" t="s">
        <v>1537</v>
      </c>
      <c r="D198" s="3" t="s">
        <v>5436</v>
      </c>
      <c r="E198" s="226"/>
      <c r="F198" s="127">
        <v>80035.576923076907</v>
      </c>
      <c r="G198" s="226"/>
      <c r="H198" s="360">
        <f>F198*3.675</f>
        <v>294130.74519230763</v>
      </c>
    </row>
    <row r="199" spans="1:8" ht="29">
      <c r="A199" s="7" t="s">
        <v>4318</v>
      </c>
      <c r="B199" s="7"/>
      <c r="C199" s="7" t="s">
        <v>1538</v>
      </c>
      <c r="D199" s="3" t="s">
        <v>5437</v>
      </c>
      <c r="E199" s="226"/>
      <c r="F199" s="127">
        <v>81657.371794871782</v>
      </c>
      <c r="G199" s="226"/>
      <c r="H199" s="360">
        <f>F199*3.675</f>
        <v>300090.84134615376</v>
      </c>
    </row>
  </sheetData>
  <sheetProtection algorithmName="SHA-512" hashValue="R0V9x/jd6q1JJD6ShKemWN4VxKoPLOZjMgyGolS701SRc5rFD19ZKYtrrsqslHd1sK2B16lZlxY84qZoEtV+Uw==" saltValue="Uu9qvphwCGPKQWGSFnOyvQ==" spinCount="100000" sheet="1" objects="1" scenarios="1"/>
  <autoFilter ref="A2:H195" xr:uid="{00000000-0009-0000-0000-000005000000}"/>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6">
    <tabColor rgb="FFFFFF00"/>
    <pageSetUpPr fitToPage="1"/>
  </sheetPr>
  <dimension ref="A1:H197"/>
  <sheetViews>
    <sheetView zoomScale="70" zoomScaleNormal="70" zoomScaleSheetLayoutView="75" workbookViewId="0">
      <selection activeCell="F39" sqref="F39"/>
    </sheetView>
  </sheetViews>
  <sheetFormatPr defaultColWidth="8.6640625" defaultRowHeight="14.5"/>
  <cols>
    <col min="1" max="1" width="13.6640625" style="8" customWidth="1"/>
    <col min="2" max="3" width="23.6640625" style="8" customWidth="1"/>
    <col min="4" max="4" width="130.6640625" style="4" customWidth="1"/>
    <col min="5" max="5" width="2" style="11" customWidth="1"/>
    <col min="6" max="6" width="27.6640625" style="11" customWidth="1"/>
    <col min="7" max="7" width="2" style="8" customWidth="1"/>
    <col min="8" max="8" width="27.6640625" style="274" customWidth="1"/>
    <col min="9" max="16384" width="8.6640625" style="8"/>
  </cols>
  <sheetData>
    <row r="1" spans="1:8" ht="30" customHeight="1">
      <c r="A1" s="760" t="s">
        <v>397</v>
      </c>
      <c r="B1" s="760"/>
      <c r="C1" s="760"/>
      <c r="D1" s="760"/>
      <c r="E1" s="760"/>
      <c r="F1" s="760"/>
      <c r="G1" s="760"/>
      <c r="H1" s="760"/>
    </row>
    <row r="2" spans="1:8" ht="30" customHeight="1">
      <c r="A2" s="361" t="s">
        <v>0</v>
      </c>
      <c r="B2" s="361" t="s">
        <v>4315</v>
      </c>
      <c r="C2" s="361" t="s">
        <v>3880</v>
      </c>
      <c r="D2" s="361" t="s">
        <v>1</v>
      </c>
      <c r="E2" s="362"/>
      <c r="F2" s="362" t="s">
        <v>4316</v>
      </c>
      <c r="G2" s="362"/>
      <c r="H2" s="363" t="s">
        <v>4317</v>
      </c>
    </row>
    <row r="3" spans="1:8" s="15" customFormat="1" ht="29">
      <c r="A3" s="77" t="s">
        <v>4318</v>
      </c>
      <c r="B3" s="77"/>
      <c r="C3" s="7" t="s">
        <v>3912</v>
      </c>
      <c r="D3" s="3" t="s">
        <v>5438</v>
      </c>
      <c r="E3" s="262"/>
      <c r="F3" s="425">
        <v>20126.474358974359</v>
      </c>
      <c r="G3" s="262"/>
      <c r="H3" s="360">
        <f t="shared" ref="H3:H66" si="0">F3*3.675</f>
        <v>73964.793269230766</v>
      </c>
    </row>
    <row r="4" spans="1:8" s="15" customFormat="1" ht="29">
      <c r="A4" s="7" t="s">
        <v>4318</v>
      </c>
      <c r="B4" s="7"/>
      <c r="C4" s="7" t="s">
        <v>3913</v>
      </c>
      <c r="D4" s="3" t="s">
        <v>5439</v>
      </c>
      <c r="E4" s="226"/>
      <c r="F4" s="425">
        <v>20778.185576923075</v>
      </c>
      <c r="G4" s="226"/>
      <c r="H4" s="360">
        <f t="shared" si="0"/>
        <v>76359.831995192304</v>
      </c>
    </row>
    <row r="5" spans="1:8" s="15" customFormat="1" ht="29">
      <c r="A5" s="7" t="s">
        <v>4318</v>
      </c>
      <c r="B5" s="7"/>
      <c r="C5" s="7" t="s">
        <v>3914</v>
      </c>
      <c r="D5" s="3" t="s">
        <v>5440</v>
      </c>
      <c r="E5" s="226"/>
      <c r="F5" s="425">
        <v>20853.852884615379</v>
      </c>
      <c r="G5" s="226"/>
      <c r="H5" s="360">
        <f t="shared" si="0"/>
        <v>76637.90935096152</v>
      </c>
    </row>
    <row r="6" spans="1:8" s="15" customFormat="1" ht="29">
      <c r="A6" s="7" t="s">
        <v>4318</v>
      </c>
      <c r="B6" s="7"/>
      <c r="C6" s="7" t="s">
        <v>3915</v>
      </c>
      <c r="D6" s="3" t="s">
        <v>5441</v>
      </c>
      <c r="E6" s="226"/>
      <c r="F6" s="425">
        <v>20929.520192307689</v>
      </c>
      <c r="G6" s="226"/>
      <c r="H6" s="360">
        <f t="shared" si="0"/>
        <v>76915.98670673075</v>
      </c>
    </row>
    <row r="7" spans="1:8" s="15" customFormat="1" ht="29">
      <c r="A7" s="7" t="s">
        <v>4318</v>
      </c>
      <c r="B7" s="7"/>
      <c r="C7" s="7" t="s">
        <v>3916</v>
      </c>
      <c r="D7" s="3" t="s">
        <v>5442</v>
      </c>
      <c r="E7" s="226"/>
      <c r="F7" s="425">
        <v>21232.189423076921</v>
      </c>
      <c r="G7" s="226"/>
      <c r="H7" s="360">
        <f t="shared" si="0"/>
        <v>78028.296129807684</v>
      </c>
    </row>
    <row r="8" spans="1:8" s="15" customFormat="1" ht="29">
      <c r="A8" s="7" t="s">
        <v>4318</v>
      </c>
      <c r="B8" s="7"/>
      <c r="C8" s="7" t="s">
        <v>3917</v>
      </c>
      <c r="D8" s="3" t="s">
        <v>5443</v>
      </c>
      <c r="E8" s="226"/>
      <c r="F8" s="425">
        <v>22442.866346153845</v>
      </c>
      <c r="G8" s="226"/>
      <c r="H8" s="360">
        <f t="shared" si="0"/>
        <v>82477.53382211538</v>
      </c>
    </row>
    <row r="9" spans="1:8" s="15" customFormat="1" ht="29">
      <c r="A9" s="7" t="s">
        <v>4318</v>
      </c>
      <c r="B9" s="7"/>
      <c r="C9" s="7" t="s">
        <v>3918</v>
      </c>
      <c r="D9" s="3" t="s">
        <v>5444</v>
      </c>
      <c r="E9" s="226"/>
      <c r="F9" s="425">
        <v>29840.532051282051</v>
      </c>
      <c r="G9" s="226"/>
      <c r="H9" s="360">
        <f t="shared" si="0"/>
        <v>109663.95528846153</v>
      </c>
    </row>
    <row r="10" spans="1:8" s="15" customFormat="1" ht="29">
      <c r="A10" s="7" t="s">
        <v>4318</v>
      </c>
      <c r="B10" s="7"/>
      <c r="C10" s="7" t="s">
        <v>3919</v>
      </c>
      <c r="D10" s="3" t="s">
        <v>5445</v>
      </c>
      <c r="E10" s="226"/>
      <c r="F10" s="425">
        <v>30143.201282051286</v>
      </c>
      <c r="G10" s="226"/>
      <c r="H10" s="360">
        <f t="shared" si="0"/>
        <v>110776.26471153848</v>
      </c>
    </row>
    <row r="11" spans="1:8" s="15" customFormat="1" ht="29">
      <c r="A11" s="7" t="s">
        <v>4318</v>
      </c>
      <c r="B11" s="7"/>
      <c r="C11" s="7" t="s">
        <v>3920</v>
      </c>
      <c r="D11" s="3" t="s">
        <v>5446</v>
      </c>
      <c r="E11" s="226"/>
      <c r="F11" s="425">
        <v>40707.051282051274</v>
      </c>
      <c r="G11" s="226"/>
      <c r="H11" s="360">
        <f t="shared" si="0"/>
        <v>149598.41346153844</v>
      </c>
    </row>
    <row r="12" spans="1:8" s="15" customFormat="1" ht="29">
      <c r="A12" s="7" t="s">
        <v>4318</v>
      </c>
      <c r="B12" s="7"/>
      <c r="C12" s="7" t="s">
        <v>3921</v>
      </c>
      <c r="D12" s="3" t="s">
        <v>5447</v>
      </c>
      <c r="E12" s="226"/>
      <c r="F12" s="425">
        <v>40707.051282051274</v>
      </c>
      <c r="G12" s="226"/>
      <c r="H12" s="360">
        <f t="shared" si="0"/>
        <v>149598.41346153844</v>
      </c>
    </row>
    <row r="13" spans="1:8" s="15" customFormat="1" ht="29">
      <c r="A13" s="7" t="s">
        <v>4318</v>
      </c>
      <c r="B13" s="7"/>
      <c r="C13" s="7" t="s">
        <v>3922</v>
      </c>
      <c r="D13" s="3" t="s">
        <v>5448</v>
      </c>
      <c r="E13" s="226"/>
      <c r="F13" s="425">
        <v>40707.051282051274</v>
      </c>
      <c r="G13" s="226"/>
      <c r="H13" s="360">
        <f t="shared" si="0"/>
        <v>149598.41346153844</v>
      </c>
    </row>
    <row r="14" spans="1:8" s="15" customFormat="1" ht="29">
      <c r="A14" s="7" t="s">
        <v>4318</v>
      </c>
      <c r="B14" s="7"/>
      <c r="C14" s="7" t="s">
        <v>3923</v>
      </c>
      <c r="D14" s="3" t="s">
        <v>5449</v>
      </c>
      <c r="E14" s="226"/>
      <c r="F14" s="425">
        <v>42085.576923076922</v>
      </c>
      <c r="G14" s="226"/>
      <c r="H14" s="360">
        <f t="shared" si="0"/>
        <v>154664.49519230769</v>
      </c>
    </row>
    <row r="15" spans="1:8" s="15" customFormat="1" ht="29">
      <c r="A15" s="7" t="s">
        <v>4318</v>
      </c>
      <c r="B15" s="7"/>
      <c r="C15" s="7" t="s">
        <v>3924</v>
      </c>
      <c r="D15" s="3" t="s">
        <v>5450</v>
      </c>
      <c r="E15" s="226"/>
      <c r="F15" s="425">
        <v>42085.576923076922</v>
      </c>
      <c r="G15" s="226"/>
      <c r="H15" s="360">
        <f t="shared" si="0"/>
        <v>154664.49519230769</v>
      </c>
    </row>
    <row r="16" spans="1:8" s="15" customFormat="1" ht="29">
      <c r="A16" s="7" t="s">
        <v>4318</v>
      </c>
      <c r="B16" s="7"/>
      <c r="C16" s="7" t="s">
        <v>3925</v>
      </c>
      <c r="D16" s="3" t="s">
        <v>5451</v>
      </c>
      <c r="E16" s="226"/>
      <c r="F16" s="425">
        <v>42617.314102564102</v>
      </c>
      <c r="G16" s="226"/>
      <c r="H16" s="360">
        <f t="shared" si="0"/>
        <v>156618.62932692305</v>
      </c>
    </row>
    <row r="17" spans="1:8" s="15" customFormat="1" ht="29">
      <c r="A17" s="7" t="s">
        <v>4318</v>
      </c>
      <c r="B17" s="7"/>
      <c r="C17" s="7" t="s">
        <v>3926</v>
      </c>
      <c r="D17" s="3" t="s">
        <v>5452</v>
      </c>
      <c r="E17" s="226"/>
      <c r="F17" s="425">
        <v>20778.185576923075</v>
      </c>
      <c r="G17" s="226"/>
      <c r="H17" s="360">
        <f t="shared" si="0"/>
        <v>76359.831995192304</v>
      </c>
    </row>
    <row r="18" spans="1:8" s="15" customFormat="1" ht="29">
      <c r="A18" s="7" t="s">
        <v>4318</v>
      </c>
      <c r="B18" s="7"/>
      <c r="C18" s="7" t="s">
        <v>3927</v>
      </c>
      <c r="D18" s="3" t="s">
        <v>5453</v>
      </c>
      <c r="E18" s="226"/>
      <c r="F18" s="425">
        <v>20853.852884615379</v>
      </c>
      <c r="G18" s="226"/>
      <c r="H18" s="360">
        <f t="shared" si="0"/>
        <v>76637.90935096152</v>
      </c>
    </row>
    <row r="19" spans="1:8" s="15" customFormat="1" ht="29">
      <c r="A19" s="7" t="s">
        <v>4318</v>
      </c>
      <c r="B19" s="7"/>
      <c r="C19" s="7" t="s">
        <v>3928</v>
      </c>
      <c r="D19" s="3" t="s">
        <v>5454</v>
      </c>
      <c r="E19" s="226"/>
      <c r="F19" s="425">
        <v>20929.520192307689</v>
      </c>
      <c r="G19" s="226"/>
      <c r="H19" s="360">
        <f t="shared" si="0"/>
        <v>76915.98670673075</v>
      </c>
    </row>
    <row r="20" spans="1:8" s="15" customFormat="1" ht="29">
      <c r="A20" s="7" t="s">
        <v>4318</v>
      </c>
      <c r="B20" s="7"/>
      <c r="C20" s="7" t="s">
        <v>3929</v>
      </c>
      <c r="D20" s="3" t="s">
        <v>5455</v>
      </c>
      <c r="E20" s="226"/>
      <c r="F20" s="425">
        <v>21005.1875</v>
      </c>
      <c r="G20" s="226"/>
      <c r="H20" s="360">
        <f t="shared" si="0"/>
        <v>77194.064062499994</v>
      </c>
    </row>
    <row r="21" spans="1:8" s="15" customFormat="1" ht="29">
      <c r="A21" s="7" t="s">
        <v>4318</v>
      </c>
      <c r="B21" s="7"/>
      <c r="C21" s="7" t="s">
        <v>3930</v>
      </c>
      <c r="D21" s="3" t="s">
        <v>5456</v>
      </c>
      <c r="E21" s="226"/>
      <c r="F21" s="425">
        <v>22140.197115384613</v>
      </c>
      <c r="G21" s="226"/>
      <c r="H21" s="360">
        <f t="shared" si="0"/>
        <v>81365.224399038445</v>
      </c>
    </row>
    <row r="22" spans="1:8" s="15" customFormat="1" ht="29">
      <c r="A22" s="7" t="s">
        <v>4318</v>
      </c>
      <c r="B22" s="7"/>
      <c r="C22" s="7" t="s">
        <v>3931</v>
      </c>
      <c r="D22" s="3" t="s">
        <v>5457</v>
      </c>
      <c r="E22" s="226"/>
      <c r="F22" s="425">
        <v>22442.866346153845</v>
      </c>
      <c r="G22" s="226"/>
      <c r="H22" s="360">
        <f t="shared" si="0"/>
        <v>82477.53382211538</v>
      </c>
    </row>
    <row r="23" spans="1:8" s="15" customFormat="1" ht="29">
      <c r="A23" s="7" t="s">
        <v>4318</v>
      </c>
      <c r="B23" s="7"/>
      <c r="C23" s="7" t="s">
        <v>3932</v>
      </c>
      <c r="D23" s="3" t="s">
        <v>5458</v>
      </c>
      <c r="E23" s="226"/>
      <c r="F23" s="425">
        <v>29840.532051282051</v>
      </c>
      <c r="G23" s="226"/>
      <c r="H23" s="360">
        <f t="shared" si="0"/>
        <v>109663.95528846153</v>
      </c>
    </row>
    <row r="24" spans="1:8" s="15" customFormat="1" ht="29">
      <c r="A24" s="7" t="s">
        <v>4318</v>
      </c>
      <c r="B24" s="7"/>
      <c r="C24" s="7" t="s">
        <v>3933</v>
      </c>
      <c r="D24" s="3" t="s">
        <v>5459</v>
      </c>
      <c r="E24" s="226"/>
      <c r="F24" s="425">
        <v>30143.201282051286</v>
      </c>
      <c r="G24" s="226"/>
      <c r="H24" s="360">
        <f t="shared" si="0"/>
        <v>110776.26471153848</v>
      </c>
    </row>
    <row r="25" spans="1:8" s="15" customFormat="1" ht="29">
      <c r="A25" s="7" t="s">
        <v>4318</v>
      </c>
      <c r="B25" s="7"/>
      <c r="C25" s="7" t="s">
        <v>3934</v>
      </c>
      <c r="D25" s="3" t="s">
        <v>5460</v>
      </c>
      <c r="E25" s="226"/>
      <c r="F25" s="425">
        <v>35783.634615384617</v>
      </c>
      <c r="G25" s="226"/>
      <c r="H25" s="360">
        <f t="shared" si="0"/>
        <v>131504.85721153847</v>
      </c>
    </row>
    <row r="26" spans="1:8" s="15" customFormat="1" ht="29">
      <c r="A26" s="7" t="s">
        <v>4318</v>
      </c>
      <c r="B26" s="7"/>
      <c r="C26" s="7" t="s">
        <v>3935</v>
      </c>
      <c r="D26" s="3" t="s">
        <v>5461</v>
      </c>
      <c r="E26" s="226"/>
      <c r="F26" s="425">
        <v>40707.051282051274</v>
      </c>
      <c r="G26" s="226"/>
      <c r="H26" s="360">
        <f t="shared" si="0"/>
        <v>149598.41346153844</v>
      </c>
    </row>
    <row r="27" spans="1:8" s="15" customFormat="1" ht="29">
      <c r="A27" s="7" t="s">
        <v>4318</v>
      </c>
      <c r="B27" s="7"/>
      <c r="C27" s="7" t="s">
        <v>3936</v>
      </c>
      <c r="D27" s="3" t="s">
        <v>5462</v>
      </c>
      <c r="E27" s="226"/>
      <c r="F27" s="425">
        <v>40707.051282051274</v>
      </c>
      <c r="G27" s="226"/>
      <c r="H27" s="360">
        <f t="shared" si="0"/>
        <v>149598.41346153844</v>
      </c>
    </row>
    <row r="28" spans="1:8" s="15" customFormat="1" ht="29">
      <c r="A28" s="7" t="s">
        <v>4318</v>
      </c>
      <c r="B28" s="7"/>
      <c r="C28" s="7" t="s">
        <v>3937</v>
      </c>
      <c r="D28" s="3" t="s">
        <v>5463</v>
      </c>
      <c r="E28" s="226"/>
      <c r="F28" s="425">
        <v>42085.576923076922</v>
      </c>
      <c r="G28" s="226"/>
      <c r="H28" s="360">
        <f t="shared" si="0"/>
        <v>154664.49519230769</v>
      </c>
    </row>
    <row r="29" spans="1:8" s="15" customFormat="1" ht="29">
      <c r="A29" s="7" t="s">
        <v>4318</v>
      </c>
      <c r="B29" s="7"/>
      <c r="C29" s="7" t="s">
        <v>3938</v>
      </c>
      <c r="D29" s="3" t="s">
        <v>5464</v>
      </c>
      <c r="E29" s="226"/>
      <c r="F29" s="425">
        <v>42085.576923076922</v>
      </c>
      <c r="G29" s="226"/>
      <c r="H29" s="360">
        <f t="shared" si="0"/>
        <v>154664.49519230769</v>
      </c>
    </row>
    <row r="30" spans="1:8" s="15" customFormat="1" ht="29">
      <c r="A30" s="7" t="s">
        <v>4318</v>
      </c>
      <c r="B30" s="7"/>
      <c r="C30" s="7" t="s">
        <v>3939</v>
      </c>
      <c r="D30" s="3" t="s">
        <v>5465</v>
      </c>
      <c r="E30" s="226"/>
      <c r="F30" s="425">
        <v>42617.314102564102</v>
      </c>
      <c r="G30" s="226"/>
      <c r="H30" s="360">
        <f t="shared" si="0"/>
        <v>156618.62932692305</v>
      </c>
    </row>
    <row r="31" spans="1:8" s="15" customFormat="1" ht="29">
      <c r="A31" s="7" t="s">
        <v>4318</v>
      </c>
      <c r="B31" s="7"/>
      <c r="C31" s="7" t="s">
        <v>3940</v>
      </c>
      <c r="D31" s="3" t="s">
        <v>5466</v>
      </c>
      <c r="E31" s="226"/>
      <c r="F31" s="425">
        <v>20853.852884615379</v>
      </c>
      <c r="G31" s="226"/>
      <c r="H31" s="360">
        <f t="shared" si="0"/>
        <v>76637.90935096152</v>
      </c>
    </row>
    <row r="32" spans="1:8" s="15" customFormat="1" ht="29">
      <c r="A32" s="7" t="s">
        <v>4318</v>
      </c>
      <c r="B32" s="7"/>
      <c r="C32" s="7" t="s">
        <v>3941</v>
      </c>
      <c r="D32" s="3" t="s">
        <v>5467</v>
      </c>
      <c r="E32" s="226"/>
      <c r="F32" s="425">
        <v>20929.520192307689</v>
      </c>
      <c r="G32" s="226"/>
      <c r="H32" s="360">
        <f t="shared" si="0"/>
        <v>76915.98670673075</v>
      </c>
    </row>
    <row r="33" spans="1:8" s="15" customFormat="1" ht="29">
      <c r="A33" s="7" t="s">
        <v>4318</v>
      </c>
      <c r="B33" s="7"/>
      <c r="C33" s="7" t="s">
        <v>3942</v>
      </c>
      <c r="D33" s="3" t="s">
        <v>5468</v>
      </c>
      <c r="E33" s="226"/>
      <c r="F33" s="425">
        <v>21005.1875</v>
      </c>
      <c r="G33" s="226"/>
      <c r="H33" s="360">
        <f t="shared" si="0"/>
        <v>77194.064062499994</v>
      </c>
    </row>
    <row r="34" spans="1:8" s="15" customFormat="1" ht="29">
      <c r="A34" s="7" t="s">
        <v>4318</v>
      </c>
      <c r="B34" s="7"/>
      <c r="C34" s="7" t="s">
        <v>3943</v>
      </c>
      <c r="D34" s="3" t="s">
        <v>5469</v>
      </c>
      <c r="E34" s="226"/>
      <c r="F34" s="425">
        <v>22140.197115384613</v>
      </c>
      <c r="G34" s="226"/>
      <c r="H34" s="360">
        <f t="shared" si="0"/>
        <v>81365.224399038445</v>
      </c>
    </row>
    <row r="35" spans="1:8" s="15" customFormat="1" ht="29">
      <c r="A35" s="7" t="s">
        <v>4318</v>
      </c>
      <c r="B35" s="7"/>
      <c r="C35" s="7" t="s">
        <v>3944</v>
      </c>
      <c r="D35" s="3" t="s">
        <v>5470</v>
      </c>
      <c r="E35" s="226"/>
      <c r="F35" s="425">
        <v>23110.576923076922</v>
      </c>
      <c r="G35" s="226"/>
      <c r="H35" s="360">
        <f t="shared" si="0"/>
        <v>84931.370192307688</v>
      </c>
    </row>
    <row r="36" spans="1:8" s="15" customFormat="1" ht="29">
      <c r="A36" s="7" t="s">
        <v>4318</v>
      </c>
      <c r="B36" s="7"/>
      <c r="C36" s="7" t="s">
        <v>3945</v>
      </c>
      <c r="D36" s="3" t="s">
        <v>5471</v>
      </c>
      <c r="E36" s="226"/>
      <c r="F36" s="425">
        <v>29840.532051282051</v>
      </c>
      <c r="G36" s="226"/>
      <c r="H36" s="360">
        <f t="shared" si="0"/>
        <v>109663.95528846153</v>
      </c>
    </row>
    <row r="37" spans="1:8" s="15" customFormat="1" ht="29">
      <c r="A37" s="7" t="s">
        <v>4318</v>
      </c>
      <c r="B37" s="7"/>
      <c r="C37" s="7" t="s">
        <v>3946</v>
      </c>
      <c r="D37" s="3" t="s">
        <v>5472</v>
      </c>
      <c r="E37" s="226"/>
      <c r="F37" s="425">
        <v>30143.201282051286</v>
      </c>
      <c r="G37" s="226"/>
      <c r="H37" s="360">
        <f t="shared" si="0"/>
        <v>110776.26471153848</v>
      </c>
    </row>
    <row r="38" spans="1:8" s="15" customFormat="1" ht="29">
      <c r="A38" s="7" t="s">
        <v>4318</v>
      </c>
      <c r="B38" s="7"/>
      <c r="C38" s="7" t="s">
        <v>3947</v>
      </c>
      <c r="D38" s="3" t="s">
        <v>5473</v>
      </c>
      <c r="E38" s="226"/>
      <c r="F38" s="425">
        <v>30370.203205128204</v>
      </c>
      <c r="G38" s="226"/>
      <c r="H38" s="360">
        <f t="shared" si="0"/>
        <v>111610.49677884615</v>
      </c>
    </row>
    <row r="39" spans="1:8" s="15" customFormat="1" ht="29">
      <c r="A39" s="7" t="s">
        <v>4318</v>
      </c>
      <c r="B39" s="7"/>
      <c r="C39" s="7" t="s">
        <v>3948</v>
      </c>
      <c r="D39" s="3" t="s">
        <v>5474</v>
      </c>
      <c r="E39" s="226"/>
      <c r="F39" s="425">
        <v>40707.051282051274</v>
      </c>
      <c r="G39" s="226"/>
      <c r="H39" s="360">
        <f t="shared" si="0"/>
        <v>149598.41346153844</v>
      </c>
    </row>
    <row r="40" spans="1:8" s="15" customFormat="1" ht="29">
      <c r="A40" s="7" t="s">
        <v>4318</v>
      </c>
      <c r="B40" s="7"/>
      <c r="C40" s="7" t="s">
        <v>3949</v>
      </c>
      <c r="D40" s="3" t="s">
        <v>5475</v>
      </c>
      <c r="E40" s="226"/>
      <c r="F40" s="425">
        <v>40707.051282051274</v>
      </c>
      <c r="G40" s="226"/>
      <c r="H40" s="360">
        <f t="shared" si="0"/>
        <v>149598.41346153844</v>
      </c>
    </row>
    <row r="41" spans="1:8" s="15" customFormat="1" ht="29">
      <c r="A41" s="7" t="s">
        <v>4318</v>
      </c>
      <c r="B41" s="7"/>
      <c r="C41" s="7" t="s">
        <v>3950</v>
      </c>
      <c r="D41" s="3" t="s">
        <v>5476</v>
      </c>
      <c r="E41" s="226"/>
      <c r="F41" s="425">
        <v>40707.051282051274</v>
      </c>
      <c r="G41" s="226"/>
      <c r="H41" s="360">
        <f t="shared" si="0"/>
        <v>149598.41346153844</v>
      </c>
    </row>
    <row r="42" spans="1:8" s="15" customFormat="1" ht="29">
      <c r="A42" s="7" t="s">
        <v>4318</v>
      </c>
      <c r="B42" s="7"/>
      <c r="C42" s="7" t="s">
        <v>3951</v>
      </c>
      <c r="D42" s="3" t="s">
        <v>5477</v>
      </c>
      <c r="E42" s="226"/>
      <c r="F42" s="425">
        <v>42085.576923076922</v>
      </c>
      <c r="G42" s="226"/>
      <c r="H42" s="360">
        <f t="shared" si="0"/>
        <v>154664.49519230769</v>
      </c>
    </row>
    <row r="43" spans="1:8" s="15" customFormat="1" ht="29">
      <c r="A43" s="7" t="s">
        <v>4318</v>
      </c>
      <c r="B43" s="7"/>
      <c r="C43" s="7" t="s">
        <v>3952</v>
      </c>
      <c r="D43" s="3" t="s">
        <v>5478</v>
      </c>
      <c r="E43" s="226"/>
      <c r="F43" s="425">
        <v>42617.314102564102</v>
      </c>
      <c r="G43" s="226"/>
      <c r="H43" s="360">
        <f t="shared" si="0"/>
        <v>156618.62932692305</v>
      </c>
    </row>
    <row r="44" spans="1:8" s="15" customFormat="1" ht="29">
      <c r="A44" s="7" t="s">
        <v>4318</v>
      </c>
      <c r="B44" s="7"/>
      <c r="C44" s="7" t="s">
        <v>3953</v>
      </c>
      <c r="D44" s="3" t="s">
        <v>5479</v>
      </c>
      <c r="E44" s="226"/>
      <c r="F44" s="425">
        <v>45410.256410256399</v>
      </c>
      <c r="G44" s="226"/>
      <c r="H44" s="360">
        <f t="shared" si="0"/>
        <v>166882.69230769225</v>
      </c>
    </row>
    <row r="45" spans="1:8" s="15" customFormat="1" ht="29">
      <c r="A45" s="7" t="s">
        <v>4318</v>
      </c>
      <c r="B45" s="7"/>
      <c r="C45" s="7" t="s">
        <v>3954</v>
      </c>
      <c r="D45" s="3" t="s">
        <v>5480</v>
      </c>
      <c r="E45" s="226"/>
      <c r="F45" s="425">
        <v>21005.1875</v>
      </c>
      <c r="G45" s="226"/>
      <c r="H45" s="360">
        <f t="shared" si="0"/>
        <v>77194.064062499994</v>
      </c>
    </row>
    <row r="46" spans="1:8" s="15" customFormat="1" ht="29">
      <c r="A46" s="7" t="s">
        <v>4318</v>
      </c>
      <c r="B46" s="7"/>
      <c r="C46" s="7" t="s">
        <v>3955</v>
      </c>
      <c r="D46" s="3" t="s">
        <v>5481</v>
      </c>
      <c r="E46" s="226"/>
      <c r="F46" s="425">
        <v>21232.189423076921</v>
      </c>
      <c r="G46" s="226"/>
      <c r="H46" s="360">
        <f t="shared" si="0"/>
        <v>78028.296129807684</v>
      </c>
    </row>
    <row r="47" spans="1:8" s="15" customFormat="1" ht="29">
      <c r="A47" s="7" t="s">
        <v>4318</v>
      </c>
      <c r="B47" s="7"/>
      <c r="C47" s="7" t="s">
        <v>3956</v>
      </c>
      <c r="D47" s="3" t="s">
        <v>5482</v>
      </c>
      <c r="E47" s="226"/>
      <c r="F47" s="425">
        <v>22140.197115384613</v>
      </c>
      <c r="G47" s="226"/>
      <c r="H47" s="360">
        <f t="shared" si="0"/>
        <v>81365.224399038445</v>
      </c>
    </row>
    <row r="48" spans="1:8" s="15" customFormat="1" ht="29">
      <c r="A48" s="7" t="s">
        <v>4318</v>
      </c>
      <c r="B48" s="7"/>
      <c r="C48" s="7" t="s">
        <v>3957</v>
      </c>
      <c r="D48" s="3" t="s">
        <v>5483</v>
      </c>
      <c r="E48" s="226"/>
      <c r="F48" s="425">
        <v>22442.866346153845</v>
      </c>
      <c r="G48" s="226"/>
      <c r="H48" s="360">
        <f t="shared" si="0"/>
        <v>82477.53382211538</v>
      </c>
    </row>
    <row r="49" spans="1:8" s="15" customFormat="1" ht="29">
      <c r="A49" s="7" t="s">
        <v>4318</v>
      </c>
      <c r="B49" s="7"/>
      <c r="C49" s="7" t="s">
        <v>3958</v>
      </c>
      <c r="D49" s="3" t="s">
        <v>5484</v>
      </c>
      <c r="E49" s="226"/>
      <c r="F49" s="425">
        <v>29840.532051282051</v>
      </c>
      <c r="G49" s="226"/>
      <c r="H49" s="360">
        <f t="shared" si="0"/>
        <v>109663.95528846153</v>
      </c>
    </row>
    <row r="50" spans="1:8" s="15" customFormat="1" ht="29">
      <c r="A50" s="7" t="s">
        <v>4318</v>
      </c>
      <c r="B50" s="7"/>
      <c r="C50" s="7" t="s">
        <v>3959</v>
      </c>
      <c r="D50" s="3" t="s">
        <v>5485</v>
      </c>
      <c r="E50" s="226"/>
      <c r="F50" s="425">
        <v>30143.201282051286</v>
      </c>
      <c r="G50" s="226"/>
      <c r="H50" s="360">
        <f t="shared" si="0"/>
        <v>110776.26471153848</v>
      </c>
    </row>
    <row r="51" spans="1:8" s="15" customFormat="1" ht="29">
      <c r="A51" s="7" t="s">
        <v>4318</v>
      </c>
      <c r="B51" s="7"/>
      <c r="C51" s="7" t="s">
        <v>3960</v>
      </c>
      <c r="D51" s="3" t="s">
        <v>5486</v>
      </c>
      <c r="E51" s="226"/>
      <c r="F51" s="425">
        <v>30445.870512820511</v>
      </c>
      <c r="G51" s="226"/>
      <c r="H51" s="360">
        <f t="shared" si="0"/>
        <v>111888.57413461537</v>
      </c>
    </row>
    <row r="52" spans="1:8" s="15" customFormat="1" ht="29">
      <c r="A52" s="7" t="s">
        <v>4318</v>
      </c>
      <c r="B52" s="7"/>
      <c r="C52" s="7" t="s">
        <v>3961</v>
      </c>
      <c r="D52" s="3" t="s">
        <v>5487</v>
      </c>
      <c r="E52" s="226"/>
      <c r="F52" s="425">
        <v>30748.539743589739</v>
      </c>
      <c r="G52" s="226"/>
      <c r="H52" s="360">
        <f t="shared" si="0"/>
        <v>113000.88355769229</v>
      </c>
    </row>
    <row r="53" spans="1:8" s="15" customFormat="1" ht="29">
      <c r="A53" s="7" t="s">
        <v>4318</v>
      </c>
      <c r="B53" s="7"/>
      <c r="C53" s="7" t="s">
        <v>3962</v>
      </c>
      <c r="D53" s="3" t="s">
        <v>5488</v>
      </c>
      <c r="E53" s="226"/>
      <c r="F53" s="425">
        <v>40707.051282051274</v>
      </c>
      <c r="G53" s="226"/>
      <c r="H53" s="360">
        <f t="shared" si="0"/>
        <v>149598.41346153844</v>
      </c>
    </row>
    <row r="54" spans="1:8" s="15" customFormat="1" ht="29">
      <c r="A54" s="7" t="s">
        <v>4318</v>
      </c>
      <c r="B54" s="7"/>
      <c r="C54" s="7" t="s">
        <v>3963</v>
      </c>
      <c r="D54" s="3" t="s">
        <v>5489</v>
      </c>
      <c r="E54" s="226"/>
      <c r="F54" s="425">
        <v>40707.051282051274</v>
      </c>
      <c r="G54" s="226"/>
      <c r="H54" s="360">
        <f t="shared" si="0"/>
        <v>149598.41346153844</v>
      </c>
    </row>
    <row r="55" spans="1:8" s="15" customFormat="1" ht="29">
      <c r="A55" s="7" t="s">
        <v>4318</v>
      </c>
      <c r="B55" s="7"/>
      <c r="C55" s="7" t="s">
        <v>3964</v>
      </c>
      <c r="D55" s="3" t="s">
        <v>5490</v>
      </c>
      <c r="E55" s="226"/>
      <c r="F55" s="425">
        <v>40707.051282051274</v>
      </c>
      <c r="G55" s="226"/>
      <c r="H55" s="360">
        <f t="shared" si="0"/>
        <v>149598.41346153844</v>
      </c>
    </row>
    <row r="56" spans="1:8" s="15" customFormat="1" ht="29">
      <c r="A56" s="7" t="s">
        <v>4318</v>
      </c>
      <c r="B56" s="7"/>
      <c r="C56" s="7" t="s">
        <v>3965</v>
      </c>
      <c r="D56" s="3" t="s">
        <v>5491</v>
      </c>
      <c r="E56" s="226"/>
      <c r="F56" s="425">
        <v>42085.576923076922</v>
      </c>
      <c r="G56" s="226"/>
      <c r="H56" s="360">
        <f t="shared" si="0"/>
        <v>154664.49519230769</v>
      </c>
    </row>
    <row r="57" spans="1:8" s="15" customFormat="1" ht="29">
      <c r="A57" s="7" t="s">
        <v>4318</v>
      </c>
      <c r="B57" s="7"/>
      <c r="C57" s="7" t="s">
        <v>3966</v>
      </c>
      <c r="D57" s="3" t="s">
        <v>5492</v>
      </c>
      <c r="E57" s="226"/>
      <c r="F57" s="425">
        <v>42617.314102564102</v>
      </c>
      <c r="G57" s="226"/>
      <c r="H57" s="360">
        <f t="shared" si="0"/>
        <v>156618.62932692305</v>
      </c>
    </row>
    <row r="58" spans="1:8" s="15" customFormat="1" ht="29">
      <c r="A58" s="7" t="s">
        <v>4318</v>
      </c>
      <c r="B58" s="7"/>
      <c r="C58" s="7" t="s">
        <v>3967</v>
      </c>
      <c r="D58" s="3" t="s">
        <v>5493</v>
      </c>
      <c r="E58" s="226"/>
      <c r="F58" s="425">
        <v>45410.256410256399</v>
      </c>
      <c r="G58" s="226"/>
      <c r="H58" s="360">
        <f t="shared" si="0"/>
        <v>166882.69230769225</v>
      </c>
    </row>
    <row r="59" spans="1:8" s="15" customFormat="1" ht="29">
      <c r="A59" s="7" t="s">
        <v>4318</v>
      </c>
      <c r="B59" s="7"/>
      <c r="C59" s="7" t="s">
        <v>3968</v>
      </c>
      <c r="D59" s="3" t="s">
        <v>5494</v>
      </c>
      <c r="E59" s="226"/>
      <c r="F59" s="425">
        <v>21686.193269230767</v>
      </c>
      <c r="G59" s="226"/>
      <c r="H59" s="360">
        <f t="shared" si="0"/>
        <v>79696.760264423065</v>
      </c>
    </row>
    <row r="60" spans="1:8" s="15" customFormat="1" ht="29">
      <c r="A60" s="7" t="s">
        <v>4318</v>
      </c>
      <c r="B60" s="7"/>
      <c r="C60" s="7" t="s">
        <v>3969</v>
      </c>
      <c r="D60" s="3" t="s">
        <v>5495</v>
      </c>
      <c r="E60" s="226"/>
      <c r="F60" s="425">
        <v>21913.195192307689</v>
      </c>
      <c r="G60" s="226"/>
      <c r="H60" s="360">
        <f t="shared" si="0"/>
        <v>80530.992331730755</v>
      </c>
    </row>
    <row r="61" spans="1:8" s="15" customFormat="1" ht="29">
      <c r="A61" s="7" t="s">
        <v>4318</v>
      </c>
      <c r="B61" s="7"/>
      <c r="C61" s="7" t="s">
        <v>3970</v>
      </c>
      <c r="D61" s="3" t="s">
        <v>5496</v>
      </c>
      <c r="E61" s="226"/>
      <c r="F61" s="425">
        <v>22745.535576923074</v>
      </c>
      <c r="G61" s="226"/>
      <c r="H61" s="360">
        <f t="shared" si="0"/>
        <v>83589.843245192285</v>
      </c>
    </row>
    <row r="62" spans="1:8" s="15" customFormat="1" ht="29">
      <c r="A62" s="7" t="s">
        <v>4318</v>
      </c>
      <c r="B62" s="7"/>
      <c r="C62" s="7" t="s">
        <v>3971</v>
      </c>
      <c r="D62" s="3" t="s">
        <v>5497</v>
      </c>
      <c r="E62" s="226"/>
      <c r="F62" s="425">
        <v>23048.204807692302</v>
      </c>
      <c r="G62" s="226"/>
      <c r="H62" s="360">
        <f t="shared" si="0"/>
        <v>84702.152668269206</v>
      </c>
    </row>
    <row r="63" spans="1:8" s="15" customFormat="1" ht="29">
      <c r="A63" s="7" t="s">
        <v>4318</v>
      </c>
      <c r="B63" s="7"/>
      <c r="C63" s="7" t="s">
        <v>3972</v>
      </c>
      <c r="D63" s="3" t="s">
        <v>5498</v>
      </c>
      <c r="E63" s="226"/>
      <c r="F63" s="425">
        <v>29840.532051282051</v>
      </c>
      <c r="G63" s="226"/>
      <c r="H63" s="360">
        <f t="shared" si="0"/>
        <v>109663.95528846153</v>
      </c>
    </row>
    <row r="64" spans="1:8" s="15" customFormat="1" ht="29">
      <c r="A64" s="7" t="s">
        <v>4318</v>
      </c>
      <c r="B64" s="7"/>
      <c r="C64" s="7" t="s">
        <v>3973</v>
      </c>
      <c r="D64" s="3" t="s">
        <v>5499</v>
      </c>
      <c r="E64" s="226"/>
      <c r="F64" s="425">
        <v>30143.201282051286</v>
      </c>
      <c r="G64" s="226"/>
      <c r="H64" s="360">
        <f t="shared" si="0"/>
        <v>110776.26471153848</v>
      </c>
    </row>
    <row r="65" spans="1:8" s="15" customFormat="1" ht="29">
      <c r="A65" s="7" t="s">
        <v>4318</v>
      </c>
      <c r="B65" s="7"/>
      <c r="C65" s="7" t="s">
        <v>3974</v>
      </c>
      <c r="D65" s="3" t="s">
        <v>5500</v>
      </c>
      <c r="E65" s="226"/>
      <c r="F65" s="425">
        <v>30445.870512820511</v>
      </c>
      <c r="G65" s="226"/>
      <c r="H65" s="360">
        <f t="shared" si="0"/>
        <v>111888.57413461537</v>
      </c>
    </row>
    <row r="66" spans="1:8" s="15" customFormat="1" ht="29">
      <c r="A66" s="7" t="s">
        <v>4318</v>
      </c>
      <c r="B66" s="7"/>
      <c r="C66" s="7" t="s">
        <v>3975</v>
      </c>
      <c r="D66" s="3" t="s">
        <v>5501</v>
      </c>
      <c r="E66" s="226"/>
      <c r="F66" s="425">
        <v>30748.539743589739</v>
      </c>
      <c r="G66" s="226"/>
      <c r="H66" s="360">
        <f t="shared" si="0"/>
        <v>113000.88355769229</v>
      </c>
    </row>
    <row r="67" spans="1:8" s="15" customFormat="1" ht="29">
      <c r="A67" s="7" t="s">
        <v>4318</v>
      </c>
      <c r="B67" s="7"/>
      <c r="C67" s="7" t="s">
        <v>3976</v>
      </c>
      <c r="D67" s="3" t="s">
        <v>5502</v>
      </c>
      <c r="E67" s="226"/>
      <c r="F67" s="425">
        <v>31051.208974358975</v>
      </c>
      <c r="G67" s="226"/>
      <c r="H67" s="360">
        <f t="shared" ref="H67:H130" si="1">F67*3.675</f>
        <v>114113.19298076922</v>
      </c>
    </row>
    <row r="68" spans="1:8" s="15" customFormat="1" ht="29">
      <c r="A68" s="7" t="s">
        <v>4318</v>
      </c>
      <c r="B68" s="7"/>
      <c r="C68" s="7" t="s">
        <v>3977</v>
      </c>
      <c r="D68" s="3" t="s">
        <v>5503</v>
      </c>
      <c r="E68" s="226"/>
      <c r="F68" s="425">
        <v>40707.051282051274</v>
      </c>
      <c r="G68" s="226"/>
      <c r="H68" s="360">
        <f t="shared" si="1"/>
        <v>149598.41346153844</v>
      </c>
    </row>
    <row r="69" spans="1:8" s="15" customFormat="1" ht="29">
      <c r="A69" s="7" t="s">
        <v>4318</v>
      </c>
      <c r="B69" s="7"/>
      <c r="C69" s="7" t="s">
        <v>3978</v>
      </c>
      <c r="D69" s="3" t="s">
        <v>5504</v>
      </c>
      <c r="E69" s="226"/>
      <c r="F69" s="425">
        <v>40707.051282051274</v>
      </c>
      <c r="G69" s="226"/>
      <c r="H69" s="360">
        <f t="shared" si="1"/>
        <v>149598.41346153844</v>
      </c>
    </row>
    <row r="70" spans="1:8" s="15" customFormat="1" ht="29">
      <c r="A70" s="7" t="s">
        <v>4318</v>
      </c>
      <c r="B70" s="7"/>
      <c r="C70" s="7" t="s">
        <v>3979</v>
      </c>
      <c r="D70" s="3" t="s">
        <v>5505</v>
      </c>
      <c r="E70" s="226"/>
      <c r="F70" s="425">
        <v>40707.051282051274</v>
      </c>
      <c r="G70" s="226"/>
      <c r="H70" s="360">
        <f t="shared" si="1"/>
        <v>149598.41346153844</v>
      </c>
    </row>
    <row r="71" spans="1:8" s="15" customFormat="1" ht="29">
      <c r="A71" s="7" t="s">
        <v>4318</v>
      </c>
      <c r="B71" s="7"/>
      <c r="C71" s="7" t="s">
        <v>3980</v>
      </c>
      <c r="D71" s="3" t="s">
        <v>5506</v>
      </c>
      <c r="E71" s="226"/>
      <c r="F71" s="425">
        <v>42085.576923076922</v>
      </c>
      <c r="G71" s="226"/>
      <c r="H71" s="360">
        <f t="shared" si="1"/>
        <v>154664.49519230769</v>
      </c>
    </row>
    <row r="72" spans="1:8" s="15" customFormat="1" ht="29">
      <c r="A72" s="7" t="s">
        <v>4318</v>
      </c>
      <c r="B72" s="7"/>
      <c r="C72" s="7" t="s">
        <v>3981</v>
      </c>
      <c r="D72" s="3" t="s">
        <v>5507</v>
      </c>
      <c r="E72" s="226"/>
      <c r="F72" s="425">
        <v>45410.256410256399</v>
      </c>
      <c r="G72" s="226"/>
      <c r="H72" s="360">
        <f t="shared" si="1"/>
        <v>166882.69230769225</v>
      </c>
    </row>
    <row r="73" spans="1:8" s="15" customFormat="1" ht="29">
      <c r="A73" s="7" t="s">
        <v>4318</v>
      </c>
      <c r="B73" s="7"/>
      <c r="C73" s="7" t="s">
        <v>3982</v>
      </c>
      <c r="D73" s="3" t="s">
        <v>5508</v>
      </c>
      <c r="E73" s="226"/>
      <c r="F73" s="425">
        <v>45410.256410256399</v>
      </c>
      <c r="G73" s="226"/>
      <c r="H73" s="360">
        <f t="shared" si="1"/>
        <v>166882.69230769225</v>
      </c>
    </row>
    <row r="74" spans="1:8" s="15" customFormat="1" ht="29">
      <c r="A74" s="7" t="s">
        <v>4318</v>
      </c>
      <c r="B74" s="7"/>
      <c r="C74" s="7" t="s">
        <v>3983</v>
      </c>
      <c r="D74" s="3" t="s">
        <v>5509</v>
      </c>
      <c r="E74" s="226"/>
      <c r="F74" s="425">
        <v>21686.193269230767</v>
      </c>
      <c r="G74" s="226"/>
      <c r="H74" s="360">
        <f t="shared" si="1"/>
        <v>79696.760264423065</v>
      </c>
    </row>
    <row r="75" spans="1:8" s="15" customFormat="1" ht="29">
      <c r="A75" s="7" t="s">
        <v>4318</v>
      </c>
      <c r="B75" s="7"/>
      <c r="C75" s="7" t="s">
        <v>3984</v>
      </c>
      <c r="D75" s="3" t="s">
        <v>5510</v>
      </c>
      <c r="E75" s="226"/>
      <c r="F75" s="425">
        <v>21913.195192307689</v>
      </c>
      <c r="G75" s="226"/>
      <c r="H75" s="360">
        <f t="shared" si="1"/>
        <v>80530.992331730755</v>
      </c>
    </row>
    <row r="76" spans="1:8" s="15" customFormat="1" ht="29">
      <c r="A76" s="7" t="s">
        <v>4318</v>
      </c>
      <c r="B76" s="7"/>
      <c r="C76" s="7" t="s">
        <v>3985</v>
      </c>
      <c r="D76" s="3" t="s">
        <v>5511</v>
      </c>
      <c r="E76" s="226"/>
      <c r="F76" s="425">
        <v>22745.535576923074</v>
      </c>
      <c r="G76" s="226"/>
      <c r="H76" s="360">
        <f t="shared" si="1"/>
        <v>83589.843245192285</v>
      </c>
    </row>
    <row r="77" spans="1:8" s="15" customFormat="1" ht="29">
      <c r="A77" s="7" t="s">
        <v>4318</v>
      </c>
      <c r="B77" s="7"/>
      <c r="C77" s="7" t="s">
        <v>3986</v>
      </c>
      <c r="D77" s="3" t="s">
        <v>5512</v>
      </c>
      <c r="E77" s="226"/>
      <c r="F77" s="425">
        <v>22821.202884615384</v>
      </c>
      <c r="G77" s="226"/>
      <c r="H77" s="360">
        <f t="shared" si="1"/>
        <v>83867.92060096153</v>
      </c>
    </row>
    <row r="78" spans="1:8" s="15" customFormat="1" ht="29">
      <c r="A78" s="7" t="s">
        <v>4318</v>
      </c>
      <c r="B78" s="7"/>
      <c r="C78" s="7" t="s">
        <v>3987</v>
      </c>
      <c r="D78" s="3" t="s">
        <v>5513</v>
      </c>
      <c r="E78" s="226"/>
      <c r="F78" s="425">
        <v>30143.201282051286</v>
      </c>
      <c r="G78" s="226"/>
      <c r="H78" s="360">
        <f t="shared" si="1"/>
        <v>110776.26471153848</v>
      </c>
    </row>
    <row r="79" spans="1:8" s="15" customFormat="1" ht="29">
      <c r="A79" s="7" t="s">
        <v>4318</v>
      </c>
      <c r="B79" s="7"/>
      <c r="C79" s="7" t="s">
        <v>3988</v>
      </c>
      <c r="D79" s="3" t="s">
        <v>5514</v>
      </c>
      <c r="E79" s="226"/>
      <c r="F79" s="425">
        <v>30445.870512820511</v>
      </c>
      <c r="G79" s="226"/>
      <c r="H79" s="360">
        <f t="shared" si="1"/>
        <v>111888.57413461537</v>
      </c>
    </row>
    <row r="80" spans="1:8" s="15" customFormat="1" ht="29">
      <c r="A80" s="7" t="s">
        <v>4318</v>
      </c>
      <c r="B80" s="7"/>
      <c r="C80" s="7" t="s">
        <v>3989</v>
      </c>
      <c r="D80" s="3" t="s">
        <v>5515</v>
      </c>
      <c r="E80" s="226"/>
      <c r="F80" s="425">
        <v>37279.721719457018</v>
      </c>
      <c r="G80" s="226"/>
      <c r="H80" s="360">
        <f t="shared" si="1"/>
        <v>137002.97731900454</v>
      </c>
    </row>
    <row r="81" spans="1:8" s="15" customFormat="1" ht="29">
      <c r="A81" s="7" t="s">
        <v>4318</v>
      </c>
      <c r="B81" s="7"/>
      <c r="C81" s="7" t="s">
        <v>3990</v>
      </c>
      <c r="D81" s="3" t="s">
        <v>5516</v>
      </c>
      <c r="E81" s="226"/>
      <c r="F81" s="425">
        <v>39815.064102564102</v>
      </c>
      <c r="G81" s="226"/>
      <c r="H81" s="360">
        <f t="shared" si="1"/>
        <v>146320.36057692306</v>
      </c>
    </row>
    <row r="82" spans="1:8" s="15" customFormat="1" ht="29">
      <c r="A82" s="7" t="s">
        <v>4318</v>
      </c>
      <c r="B82" s="7"/>
      <c r="C82" s="7" t="s">
        <v>3991</v>
      </c>
      <c r="D82" s="3" t="s">
        <v>5517</v>
      </c>
      <c r="E82" s="226"/>
      <c r="F82" s="425">
        <v>41837.019230769234</v>
      </c>
      <c r="G82" s="226"/>
      <c r="H82" s="360">
        <f t="shared" si="1"/>
        <v>153751.04567307694</v>
      </c>
    </row>
    <row r="83" spans="1:8" s="15" customFormat="1" ht="29">
      <c r="A83" s="7" t="s">
        <v>4318</v>
      </c>
      <c r="B83" s="7"/>
      <c r="C83" s="7" t="s">
        <v>3992</v>
      </c>
      <c r="D83" s="3" t="s">
        <v>5518</v>
      </c>
      <c r="E83" s="226"/>
      <c r="F83" s="425">
        <v>42366.69038461538</v>
      </c>
      <c r="G83" s="226"/>
      <c r="H83" s="360">
        <f t="shared" si="1"/>
        <v>155697.58716346152</v>
      </c>
    </row>
    <row r="84" spans="1:8" s="15" customFormat="1" ht="29">
      <c r="A84" s="7" t="s">
        <v>4318</v>
      </c>
      <c r="B84" s="7"/>
      <c r="C84" s="7" t="s">
        <v>3993</v>
      </c>
      <c r="D84" s="3" t="s">
        <v>5519</v>
      </c>
      <c r="E84" s="226"/>
      <c r="F84" s="425">
        <v>43222.652564102566</v>
      </c>
      <c r="G84" s="226"/>
      <c r="H84" s="360">
        <f t="shared" si="1"/>
        <v>158843.24817307692</v>
      </c>
    </row>
    <row r="85" spans="1:8" s="15" customFormat="1" ht="29">
      <c r="A85" s="7" t="s">
        <v>4318</v>
      </c>
      <c r="B85" s="7"/>
      <c r="C85" s="7" t="s">
        <v>3994</v>
      </c>
      <c r="D85" s="3" t="s">
        <v>5520</v>
      </c>
      <c r="E85" s="226"/>
      <c r="F85" s="425">
        <v>44958.085897435893</v>
      </c>
      <c r="G85" s="226"/>
      <c r="H85" s="360">
        <f t="shared" si="1"/>
        <v>165220.96567307689</v>
      </c>
    </row>
    <row r="86" spans="1:8" s="15" customFormat="1" ht="29">
      <c r="A86" s="7" t="s">
        <v>4318</v>
      </c>
      <c r="B86" s="7"/>
      <c r="C86" s="7" t="s">
        <v>3995</v>
      </c>
      <c r="D86" s="3" t="s">
        <v>5521</v>
      </c>
      <c r="E86" s="226"/>
      <c r="F86" s="425">
        <v>22140.197115384613</v>
      </c>
      <c r="G86" s="226"/>
      <c r="H86" s="360">
        <f t="shared" si="1"/>
        <v>81365.224399038445</v>
      </c>
    </row>
    <row r="87" spans="1:8" s="15" customFormat="1" ht="29">
      <c r="A87" s="7" t="s">
        <v>4318</v>
      </c>
      <c r="B87" s="7"/>
      <c r="C87" s="7" t="s">
        <v>3996</v>
      </c>
      <c r="D87" s="3" t="s">
        <v>5522</v>
      </c>
      <c r="E87" s="226"/>
      <c r="F87" s="425">
        <v>22745.535576923074</v>
      </c>
      <c r="G87" s="226"/>
      <c r="H87" s="360">
        <f t="shared" si="1"/>
        <v>83589.843245192285</v>
      </c>
    </row>
    <row r="88" spans="1:8" s="15" customFormat="1" ht="29">
      <c r="A88" s="7" t="s">
        <v>4318</v>
      </c>
      <c r="B88" s="7"/>
      <c r="C88" s="7" t="s">
        <v>3997</v>
      </c>
      <c r="D88" s="3" t="s">
        <v>5523</v>
      </c>
      <c r="E88" s="226"/>
      <c r="F88" s="425">
        <v>25166.889423076922</v>
      </c>
      <c r="G88" s="226"/>
      <c r="H88" s="360">
        <f t="shared" si="1"/>
        <v>92488.318629807691</v>
      </c>
    </row>
    <row r="89" spans="1:8" s="15" customFormat="1" ht="29">
      <c r="A89" s="7" t="s">
        <v>4318</v>
      </c>
      <c r="B89" s="7"/>
      <c r="C89" s="7" t="s">
        <v>3998</v>
      </c>
      <c r="D89" s="3" t="s">
        <v>5524</v>
      </c>
      <c r="E89" s="226"/>
      <c r="F89" s="425">
        <v>27419.178205128203</v>
      </c>
      <c r="G89" s="226"/>
      <c r="H89" s="360">
        <f t="shared" si="1"/>
        <v>100765.47990384614</v>
      </c>
    </row>
    <row r="90" spans="1:8" s="15" customFormat="1" ht="29">
      <c r="A90" s="7" t="s">
        <v>4318</v>
      </c>
      <c r="B90" s="7"/>
      <c r="C90" s="7" t="s">
        <v>3999</v>
      </c>
      <c r="D90" s="3" t="s">
        <v>5525</v>
      </c>
      <c r="E90" s="226"/>
      <c r="F90" s="425">
        <v>28263.998332936419</v>
      </c>
      <c r="G90" s="226"/>
      <c r="H90" s="360">
        <f t="shared" si="1"/>
        <v>103870.19387354133</v>
      </c>
    </row>
    <row r="91" spans="1:8" s="15" customFormat="1" ht="29">
      <c r="A91" s="7" t="s">
        <v>4318</v>
      </c>
      <c r="B91" s="7"/>
      <c r="C91" s="7" t="s">
        <v>4000</v>
      </c>
      <c r="D91" s="3" t="s">
        <v>5526</v>
      </c>
      <c r="E91" s="226"/>
      <c r="F91" s="425">
        <v>28263.998332936419</v>
      </c>
      <c r="G91" s="226"/>
      <c r="H91" s="360">
        <f t="shared" si="1"/>
        <v>103870.19387354133</v>
      </c>
    </row>
    <row r="92" spans="1:8" s="15" customFormat="1" ht="29">
      <c r="A92" s="7" t="s">
        <v>4318</v>
      </c>
      <c r="B92" s="7"/>
      <c r="C92" s="7" t="s">
        <v>4001</v>
      </c>
      <c r="D92" s="3" t="s">
        <v>5527</v>
      </c>
      <c r="E92" s="226"/>
      <c r="F92" s="425">
        <v>29115.094189092637</v>
      </c>
      <c r="G92" s="226"/>
      <c r="H92" s="360">
        <f t="shared" si="1"/>
        <v>106997.97114491544</v>
      </c>
    </row>
    <row r="93" spans="1:8" s="15" customFormat="1" ht="29">
      <c r="A93" s="7" t="s">
        <v>4318</v>
      </c>
      <c r="B93" s="7"/>
      <c r="C93" s="7" t="s">
        <v>4002</v>
      </c>
      <c r="D93" s="3" t="s">
        <v>5528</v>
      </c>
      <c r="E93" s="226"/>
      <c r="F93" s="425">
        <v>37279.721719457018</v>
      </c>
      <c r="G93" s="226"/>
      <c r="H93" s="360">
        <f t="shared" si="1"/>
        <v>137002.97731900454</v>
      </c>
    </row>
    <row r="94" spans="1:8" s="15" customFormat="1" ht="29">
      <c r="A94" s="7" t="s">
        <v>4318</v>
      </c>
      <c r="B94" s="7"/>
      <c r="C94" s="7" t="s">
        <v>4003</v>
      </c>
      <c r="D94" s="3" t="s">
        <v>5529</v>
      </c>
      <c r="E94" s="226"/>
      <c r="F94" s="425">
        <v>37279.721719457018</v>
      </c>
      <c r="G94" s="226"/>
      <c r="H94" s="360">
        <f t="shared" si="1"/>
        <v>137002.97731900454</v>
      </c>
    </row>
    <row r="95" spans="1:8" s="15" customFormat="1" ht="29">
      <c r="A95" s="7" t="s">
        <v>4318</v>
      </c>
      <c r="B95" s="7"/>
      <c r="C95" s="7" t="s">
        <v>4004</v>
      </c>
      <c r="D95" s="3" t="s">
        <v>5530</v>
      </c>
      <c r="E95" s="226"/>
      <c r="F95" s="425">
        <v>39815.064102564102</v>
      </c>
      <c r="G95" s="226"/>
      <c r="H95" s="360">
        <f t="shared" si="1"/>
        <v>146320.36057692306</v>
      </c>
    </row>
    <row r="96" spans="1:8" s="15" customFormat="1" ht="29">
      <c r="A96" s="7" t="s">
        <v>4318</v>
      </c>
      <c r="B96" s="7"/>
      <c r="C96" s="7" t="s">
        <v>4005</v>
      </c>
      <c r="D96" s="3" t="s">
        <v>5531</v>
      </c>
      <c r="E96" s="226"/>
      <c r="F96" s="425">
        <v>41837.019230769234</v>
      </c>
      <c r="G96" s="226"/>
      <c r="H96" s="360">
        <f t="shared" si="1"/>
        <v>153751.04567307694</v>
      </c>
    </row>
    <row r="97" spans="1:8" s="15" customFormat="1" ht="29">
      <c r="A97" s="7" t="s">
        <v>4318</v>
      </c>
      <c r="B97" s="7"/>
      <c r="C97" s="7" t="s">
        <v>4006</v>
      </c>
      <c r="D97" s="3" t="s">
        <v>5532</v>
      </c>
      <c r="E97" s="226"/>
      <c r="F97" s="425">
        <v>42366.69038461538</v>
      </c>
      <c r="G97" s="226"/>
      <c r="H97" s="360">
        <f t="shared" si="1"/>
        <v>155697.58716346152</v>
      </c>
    </row>
    <row r="98" spans="1:8" s="15" customFormat="1" ht="29">
      <c r="A98" s="7" t="s">
        <v>4318</v>
      </c>
      <c r="B98" s="7"/>
      <c r="C98" s="7" t="s">
        <v>4007</v>
      </c>
      <c r="D98" s="3" t="s">
        <v>5533</v>
      </c>
      <c r="E98" s="226"/>
      <c r="F98" s="425">
        <v>43222.652564102566</v>
      </c>
      <c r="G98" s="226"/>
      <c r="H98" s="360">
        <f t="shared" si="1"/>
        <v>158843.24817307692</v>
      </c>
    </row>
    <row r="99" spans="1:8" s="6" customFormat="1" ht="29">
      <c r="A99" s="7" t="s">
        <v>4318</v>
      </c>
      <c r="B99" s="7"/>
      <c r="C99" s="7" t="s">
        <v>4008</v>
      </c>
      <c r="D99" s="3" t="s">
        <v>5534</v>
      </c>
      <c r="E99" s="226"/>
      <c r="F99" s="425">
        <v>43222.652564102566</v>
      </c>
      <c r="G99" s="226"/>
      <c r="H99" s="360">
        <f t="shared" si="1"/>
        <v>158843.24817307692</v>
      </c>
    </row>
    <row r="100" spans="1:8" s="6" customFormat="1" ht="29">
      <c r="A100" s="7" t="s">
        <v>4318</v>
      </c>
      <c r="B100" s="7"/>
      <c r="C100" s="7" t="s">
        <v>4009</v>
      </c>
      <c r="D100" s="3" t="s">
        <v>5535</v>
      </c>
      <c r="E100" s="226"/>
      <c r="F100" s="425">
        <v>44958.085897435893</v>
      </c>
      <c r="G100" s="226"/>
      <c r="H100" s="360">
        <f t="shared" si="1"/>
        <v>165220.96567307689</v>
      </c>
    </row>
    <row r="101" spans="1:8" s="6" customFormat="1" ht="29">
      <c r="A101" s="7" t="s">
        <v>4318</v>
      </c>
      <c r="B101" s="7"/>
      <c r="C101" s="7" t="s">
        <v>4010</v>
      </c>
      <c r="D101" s="3" t="s">
        <v>5536</v>
      </c>
      <c r="E101" s="226"/>
      <c r="F101" s="425">
        <v>27732.692307692301</v>
      </c>
      <c r="G101" s="226"/>
      <c r="H101" s="360">
        <f t="shared" si="1"/>
        <v>101917.64423076921</v>
      </c>
    </row>
    <row r="102" spans="1:8" s="6" customFormat="1" ht="29">
      <c r="A102" s="7" t="s">
        <v>4318</v>
      </c>
      <c r="B102" s="7"/>
      <c r="C102" s="7" t="s">
        <v>4011</v>
      </c>
      <c r="D102" s="3" t="s">
        <v>5537</v>
      </c>
      <c r="E102" s="226"/>
      <c r="F102" s="425">
        <v>28024.516666666666</v>
      </c>
      <c r="G102" s="226"/>
      <c r="H102" s="360">
        <f t="shared" si="1"/>
        <v>102990.09874999999</v>
      </c>
    </row>
    <row r="103" spans="1:8" s="6" customFormat="1" ht="29">
      <c r="A103" s="7" t="s">
        <v>4318</v>
      </c>
      <c r="B103" s="7"/>
      <c r="C103" s="7" t="s">
        <v>4012</v>
      </c>
      <c r="D103" s="3" t="s">
        <v>5538</v>
      </c>
      <c r="E103" s="226"/>
      <c r="F103" s="425">
        <v>28327.185897435898</v>
      </c>
      <c r="G103" s="226"/>
      <c r="H103" s="360">
        <f t="shared" si="1"/>
        <v>104102.40817307692</v>
      </c>
    </row>
    <row r="104" spans="1:8" s="6" customFormat="1" ht="29">
      <c r="A104" s="7" t="s">
        <v>4318</v>
      </c>
      <c r="B104" s="7"/>
      <c r="C104" s="7" t="s">
        <v>4013</v>
      </c>
      <c r="D104" s="3" t="s">
        <v>5539</v>
      </c>
      <c r="E104" s="226"/>
      <c r="F104" s="425">
        <v>28781.189743589741</v>
      </c>
      <c r="G104" s="226"/>
      <c r="H104" s="360">
        <f t="shared" si="1"/>
        <v>105770.87230769229</v>
      </c>
    </row>
    <row r="105" spans="1:8" s="6" customFormat="1" ht="29">
      <c r="A105" s="7" t="s">
        <v>4318</v>
      </c>
      <c r="B105" s="7"/>
      <c r="C105" s="7" t="s">
        <v>4014</v>
      </c>
      <c r="D105" s="3" t="s">
        <v>5540</v>
      </c>
      <c r="E105" s="226"/>
      <c r="F105" s="425">
        <v>34270.288461538461</v>
      </c>
      <c r="G105" s="226"/>
      <c r="H105" s="360">
        <f t="shared" si="1"/>
        <v>125943.31009615384</v>
      </c>
    </row>
    <row r="106" spans="1:8" s="6" customFormat="1" ht="29">
      <c r="A106" s="7" t="s">
        <v>4318</v>
      </c>
      <c r="B106" s="7"/>
      <c r="C106" s="7" t="s">
        <v>4015</v>
      </c>
      <c r="D106" s="3" t="s">
        <v>5541</v>
      </c>
      <c r="E106" s="226"/>
      <c r="F106" s="425">
        <v>35626.425867269973</v>
      </c>
      <c r="G106" s="226"/>
      <c r="H106" s="360">
        <f t="shared" si="1"/>
        <v>130927.11506221714</v>
      </c>
    </row>
    <row r="107" spans="1:8" s="6" customFormat="1" ht="29">
      <c r="A107" s="7" t="s">
        <v>4318</v>
      </c>
      <c r="B107" s="7"/>
      <c r="C107" s="7" t="s">
        <v>4016</v>
      </c>
      <c r="D107" s="3" t="s">
        <v>5542</v>
      </c>
      <c r="E107" s="226"/>
      <c r="F107" s="425">
        <v>36287.66025641025</v>
      </c>
      <c r="G107" s="226"/>
      <c r="H107" s="360">
        <f t="shared" si="1"/>
        <v>133357.15144230766</v>
      </c>
    </row>
    <row r="108" spans="1:8" s="6" customFormat="1" ht="29">
      <c r="A108" s="7" t="s">
        <v>4318</v>
      </c>
      <c r="B108" s="7"/>
      <c r="C108" s="7" t="s">
        <v>4017</v>
      </c>
      <c r="D108" s="3" t="s">
        <v>5543</v>
      </c>
      <c r="E108" s="226"/>
      <c r="F108" s="425">
        <v>39551.866538461545</v>
      </c>
      <c r="G108" s="226"/>
      <c r="H108" s="360">
        <f t="shared" si="1"/>
        <v>145353.10952884617</v>
      </c>
    </row>
    <row r="109" spans="1:8" s="6" customFormat="1" ht="29">
      <c r="A109" s="7" t="s">
        <v>4318</v>
      </c>
      <c r="B109" s="7"/>
      <c r="C109" s="7" t="s">
        <v>4018</v>
      </c>
      <c r="D109" s="3" t="s">
        <v>5544</v>
      </c>
      <c r="E109" s="226"/>
      <c r="F109" s="425">
        <v>41988.353846153841</v>
      </c>
      <c r="G109" s="226"/>
      <c r="H109" s="360">
        <f t="shared" si="1"/>
        <v>154307.20038461537</v>
      </c>
    </row>
    <row r="110" spans="1:8" s="6" customFormat="1" ht="29">
      <c r="A110" s="7" t="s">
        <v>4318</v>
      </c>
      <c r="B110" s="7"/>
      <c r="C110" s="7" t="s">
        <v>4019</v>
      </c>
      <c r="D110" s="3" t="s">
        <v>5545</v>
      </c>
      <c r="E110" s="226"/>
      <c r="F110" s="425">
        <v>43222.652564102566</v>
      </c>
      <c r="G110" s="226"/>
      <c r="H110" s="360">
        <f t="shared" si="1"/>
        <v>158843.24817307692</v>
      </c>
    </row>
    <row r="111" spans="1:8" s="6" customFormat="1" ht="29">
      <c r="A111" s="7" t="s">
        <v>4318</v>
      </c>
      <c r="B111" s="7"/>
      <c r="C111" s="7" t="s">
        <v>4020</v>
      </c>
      <c r="D111" s="3" t="s">
        <v>5546</v>
      </c>
      <c r="E111" s="226"/>
      <c r="F111" s="425">
        <v>43676.656410256408</v>
      </c>
      <c r="G111" s="226"/>
      <c r="H111" s="360">
        <f t="shared" si="1"/>
        <v>160511.7123076923</v>
      </c>
    </row>
    <row r="112" spans="1:8" s="6" customFormat="1" ht="29">
      <c r="A112" s="7" t="s">
        <v>4318</v>
      </c>
      <c r="B112" s="7"/>
      <c r="C112" s="7" t="s">
        <v>4021</v>
      </c>
      <c r="D112" s="3" t="s">
        <v>5547</v>
      </c>
      <c r="E112" s="226"/>
      <c r="F112" s="425">
        <v>44958.085897435893</v>
      </c>
      <c r="G112" s="226"/>
      <c r="H112" s="360">
        <f t="shared" si="1"/>
        <v>165220.96567307689</v>
      </c>
    </row>
    <row r="113" spans="1:8" s="6" customFormat="1" ht="29">
      <c r="A113" s="7" t="s">
        <v>4318</v>
      </c>
      <c r="B113" s="7"/>
      <c r="C113" s="7" t="s">
        <v>4022</v>
      </c>
      <c r="D113" s="3" t="s">
        <v>5548</v>
      </c>
      <c r="E113" s="226"/>
      <c r="F113" s="425">
        <v>44958.085897435893</v>
      </c>
      <c r="G113" s="226"/>
      <c r="H113" s="360">
        <f t="shared" si="1"/>
        <v>165220.96567307689</v>
      </c>
    </row>
    <row r="114" spans="1:8" s="6" customFormat="1" ht="29">
      <c r="A114" s="7" t="s">
        <v>4318</v>
      </c>
      <c r="B114" s="7"/>
      <c r="C114" s="7" t="s">
        <v>4023</v>
      </c>
      <c r="D114" s="3" t="s">
        <v>5549</v>
      </c>
      <c r="E114" s="226"/>
      <c r="F114" s="425">
        <v>31353.878205128203</v>
      </c>
      <c r="G114" s="226"/>
      <c r="H114" s="360">
        <f t="shared" si="1"/>
        <v>115225.50240384614</v>
      </c>
    </row>
    <row r="115" spans="1:8" s="6" customFormat="1" ht="29">
      <c r="A115" s="7" t="s">
        <v>4318</v>
      </c>
      <c r="B115" s="7"/>
      <c r="C115" s="7" t="s">
        <v>4024</v>
      </c>
      <c r="D115" s="3" t="s">
        <v>5550</v>
      </c>
      <c r="E115" s="226"/>
      <c r="F115" s="425">
        <v>32186.218589743588</v>
      </c>
      <c r="G115" s="226"/>
      <c r="H115" s="360">
        <f t="shared" si="1"/>
        <v>118284.35331730769</v>
      </c>
    </row>
    <row r="116" spans="1:8" s="6" customFormat="1" ht="29">
      <c r="A116" s="7" t="s">
        <v>4318</v>
      </c>
      <c r="B116" s="7"/>
      <c r="C116" s="7" t="s">
        <v>4025</v>
      </c>
      <c r="D116" s="3" t="s">
        <v>5551</v>
      </c>
      <c r="E116" s="226"/>
      <c r="F116" s="425">
        <v>32454.27307692308</v>
      </c>
      <c r="G116" s="226"/>
      <c r="H116" s="360">
        <f t="shared" si="1"/>
        <v>119269.45355769231</v>
      </c>
    </row>
    <row r="117" spans="1:8" s="6" customFormat="1" ht="29">
      <c r="A117" s="7" t="s">
        <v>4318</v>
      </c>
      <c r="B117" s="7"/>
      <c r="C117" s="7" t="s">
        <v>4026</v>
      </c>
      <c r="D117" s="3" t="s">
        <v>5552</v>
      </c>
      <c r="E117" s="226"/>
      <c r="F117" s="425">
        <v>32859.657628205132</v>
      </c>
      <c r="G117" s="226"/>
      <c r="H117" s="360">
        <f t="shared" si="1"/>
        <v>120759.24178365385</v>
      </c>
    </row>
    <row r="118" spans="1:8" s="6" customFormat="1" ht="29">
      <c r="A118" s="7" t="s">
        <v>4318</v>
      </c>
      <c r="B118" s="7"/>
      <c r="C118" s="7" t="s">
        <v>4027</v>
      </c>
      <c r="D118" s="3" t="s">
        <v>5553</v>
      </c>
      <c r="E118" s="226"/>
      <c r="F118" s="425">
        <v>34345.955769230772</v>
      </c>
      <c r="G118" s="226"/>
      <c r="H118" s="360">
        <f t="shared" si="1"/>
        <v>126221.38745192307</v>
      </c>
    </row>
    <row r="119" spans="1:8" s="6" customFormat="1" ht="29">
      <c r="A119" s="7" t="s">
        <v>4318</v>
      </c>
      <c r="B119" s="7"/>
      <c r="C119" s="7" t="s">
        <v>4028</v>
      </c>
      <c r="D119" s="3" t="s">
        <v>5554</v>
      </c>
      <c r="E119" s="226"/>
      <c r="F119" s="425">
        <v>35769.887933634993</v>
      </c>
      <c r="G119" s="226"/>
      <c r="H119" s="360">
        <f t="shared" si="1"/>
        <v>131454.3381561086</v>
      </c>
    </row>
    <row r="120" spans="1:8" s="6" customFormat="1" ht="29">
      <c r="A120" s="7" t="s">
        <v>4318</v>
      </c>
      <c r="B120" s="7"/>
      <c r="C120" s="7" t="s">
        <v>4029</v>
      </c>
      <c r="D120" s="3" t="s">
        <v>5555</v>
      </c>
      <c r="E120" s="226"/>
      <c r="F120" s="425">
        <v>38389.11527149321</v>
      </c>
      <c r="G120" s="226"/>
      <c r="H120" s="360">
        <f t="shared" si="1"/>
        <v>141079.99862273753</v>
      </c>
    </row>
    <row r="121" spans="1:8" s="6" customFormat="1" ht="29">
      <c r="A121" s="7" t="s">
        <v>4318</v>
      </c>
      <c r="B121" s="7"/>
      <c r="C121" s="7" t="s">
        <v>4030</v>
      </c>
      <c r="D121" s="3" t="s">
        <v>5556</v>
      </c>
      <c r="E121" s="226"/>
      <c r="F121" s="425">
        <v>40220.51282051282</v>
      </c>
      <c r="G121" s="226"/>
      <c r="H121" s="360">
        <f t="shared" si="1"/>
        <v>147810.3846153846</v>
      </c>
    </row>
    <row r="122" spans="1:8" s="6" customFormat="1" ht="29">
      <c r="A122" s="7" t="s">
        <v>4318</v>
      </c>
      <c r="B122" s="7"/>
      <c r="C122" s="7" t="s">
        <v>4031</v>
      </c>
      <c r="D122" s="3" t="s">
        <v>5557</v>
      </c>
      <c r="E122" s="226"/>
      <c r="F122" s="425">
        <v>42085.576923076922</v>
      </c>
      <c r="G122" s="226"/>
      <c r="H122" s="360">
        <f t="shared" si="1"/>
        <v>154664.49519230769</v>
      </c>
    </row>
    <row r="123" spans="1:8" s="6" customFormat="1" ht="29">
      <c r="A123" s="7" t="s">
        <v>4318</v>
      </c>
      <c r="B123" s="7"/>
      <c r="C123" s="7" t="s">
        <v>4032</v>
      </c>
      <c r="D123" s="3" t="s">
        <v>5558</v>
      </c>
      <c r="E123" s="226"/>
      <c r="F123" s="425">
        <v>43545.192307692312</v>
      </c>
      <c r="G123" s="226"/>
      <c r="H123" s="360">
        <f t="shared" si="1"/>
        <v>160028.58173076925</v>
      </c>
    </row>
    <row r="124" spans="1:8" s="6" customFormat="1" ht="29">
      <c r="A124" s="7" t="s">
        <v>4318</v>
      </c>
      <c r="B124" s="7"/>
      <c r="C124" s="7" t="s">
        <v>4033</v>
      </c>
      <c r="D124" s="3" t="s">
        <v>5559</v>
      </c>
      <c r="E124" s="226"/>
      <c r="F124" s="425">
        <v>44437.179487179492</v>
      </c>
      <c r="G124" s="226"/>
      <c r="H124" s="360">
        <f t="shared" si="1"/>
        <v>163306.63461538462</v>
      </c>
    </row>
    <row r="125" spans="1:8" s="6" customFormat="1" ht="29">
      <c r="A125" s="7" t="s">
        <v>4318</v>
      </c>
      <c r="B125" s="7"/>
      <c r="C125" s="7" t="s">
        <v>4034</v>
      </c>
      <c r="D125" s="3" t="s">
        <v>5560</v>
      </c>
      <c r="E125" s="226"/>
      <c r="F125" s="425">
        <v>44504.08205128205</v>
      </c>
      <c r="G125" s="226"/>
      <c r="H125" s="360">
        <f t="shared" si="1"/>
        <v>163552.50153846154</v>
      </c>
    </row>
    <row r="126" spans="1:8" s="6" customFormat="1" ht="29">
      <c r="A126" s="7" t="s">
        <v>4318</v>
      </c>
      <c r="B126" s="7"/>
      <c r="C126" s="7" t="s">
        <v>4035</v>
      </c>
      <c r="D126" s="3" t="s">
        <v>5561</v>
      </c>
      <c r="E126" s="226"/>
      <c r="F126" s="425">
        <v>48510</v>
      </c>
      <c r="G126" s="226"/>
      <c r="H126" s="360">
        <f t="shared" si="1"/>
        <v>178274.25</v>
      </c>
    </row>
    <row r="127" spans="1:8" s="6" customFormat="1" ht="29">
      <c r="A127" s="7" t="s">
        <v>4318</v>
      </c>
      <c r="B127" s="7"/>
      <c r="C127" s="7" t="s">
        <v>4036</v>
      </c>
      <c r="D127" s="3" t="s">
        <v>5562</v>
      </c>
      <c r="E127" s="226"/>
      <c r="F127" s="425">
        <v>71764.423076923078</v>
      </c>
      <c r="G127" s="226"/>
      <c r="H127" s="360">
        <f t="shared" si="1"/>
        <v>263734.25480769231</v>
      </c>
    </row>
    <row r="128" spans="1:8" s="6" customFormat="1" ht="29">
      <c r="A128" s="7" t="s">
        <v>4318</v>
      </c>
      <c r="B128" s="7"/>
      <c r="C128" s="7" t="s">
        <v>4037</v>
      </c>
      <c r="D128" s="3" t="s">
        <v>5563</v>
      </c>
      <c r="E128" s="226"/>
      <c r="F128" s="425">
        <v>31353.878205128203</v>
      </c>
      <c r="G128" s="226"/>
      <c r="H128" s="360">
        <f t="shared" si="1"/>
        <v>115225.50240384614</v>
      </c>
    </row>
    <row r="129" spans="1:8" s="6" customFormat="1" ht="29">
      <c r="A129" s="7" t="s">
        <v>4318</v>
      </c>
      <c r="B129" s="7"/>
      <c r="C129" s="7" t="s">
        <v>4038</v>
      </c>
      <c r="D129" s="3" t="s">
        <v>5564</v>
      </c>
      <c r="E129" s="226"/>
      <c r="F129" s="425">
        <v>32413.220512820513</v>
      </c>
      <c r="G129" s="226"/>
      <c r="H129" s="360">
        <f t="shared" si="1"/>
        <v>119118.58538461538</v>
      </c>
    </row>
    <row r="130" spans="1:8" s="6" customFormat="1" ht="29">
      <c r="A130" s="7" t="s">
        <v>4318</v>
      </c>
      <c r="B130" s="7"/>
      <c r="C130" s="7" t="s">
        <v>4039</v>
      </c>
      <c r="D130" s="3" t="s">
        <v>5565</v>
      </c>
      <c r="E130" s="226"/>
      <c r="F130" s="425">
        <v>41837.019230769234</v>
      </c>
      <c r="G130" s="226"/>
      <c r="H130" s="360">
        <f t="shared" si="1"/>
        <v>153751.04567307694</v>
      </c>
    </row>
    <row r="131" spans="1:8" s="6" customFormat="1" ht="29">
      <c r="A131" s="7" t="s">
        <v>4318</v>
      </c>
      <c r="B131" s="7"/>
      <c r="C131" s="7" t="s">
        <v>4040</v>
      </c>
      <c r="D131" s="3" t="s">
        <v>5566</v>
      </c>
      <c r="E131" s="226"/>
      <c r="F131" s="425">
        <v>42291.023076923084</v>
      </c>
      <c r="G131" s="226"/>
      <c r="H131" s="360">
        <f t="shared" ref="H131:H194" si="2">F131*3.675</f>
        <v>155419.50980769232</v>
      </c>
    </row>
    <row r="132" spans="1:8" s="6" customFormat="1" ht="29">
      <c r="A132" s="7" t="s">
        <v>4318</v>
      </c>
      <c r="B132" s="7"/>
      <c r="C132" s="7" t="s">
        <v>4041</v>
      </c>
      <c r="D132" s="3" t="s">
        <v>5567</v>
      </c>
      <c r="E132" s="226"/>
      <c r="F132" s="425">
        <v>42820.69423076923</v>
      </c>
      <c r="G132" s="226"/>
      <c r="H132" s="360">
        <f t="shared" si="2"/>
        <v>157366.0512980769</v>
      </c>
    </row>
    <row r="133" spans="1:8" s="6" customFormat="1" ht="29">
      <c r="A133" s="7" t="s">
        <v>4318</v>
      </c>
      <c r="B133" s="7"/>
      <c r="C133" s="7" t="s">
        <v>4042</v>
      </c>
      <c r="D133" s="3" t="s">
        <v>5568</v>
      </c>
      <c r="E133" s="226"/>
      <c r="F133" s="425">
        <v>43071.317948717944</v>
      </c>
      <c r="G133" s="226"/>
      <c r="H133" s="360">
        <f t="shared" si="2"/>
        <v>158287.09346153843</v>
      </c>
    </row>
    <row r="134" spans="1:8" s="6" customFormat="1" ht="29">
      <c r="A134" s="7" t="s">
        <v>4318</v>
      </c>
      <c r="B134" s="7"/>
      <c r="C134" s="7" t="s">
        <v>4043</v>
      </c>
      <c r="D134" s="3" t="s">
        <v>5569</v>
      </c>
      <c r="E134" s="226"/>
      <c r="F134" s="425">
        <v>44806.751282051278</v>
      </c>
      <c r="G134" s="226"/>
      <c r="H134" s="360">
        <f t="shared" si="2"/>
        <v>164664.81096153843</v>
      </c>
    </row>
    <row r="135" spans="1:8" s="6" customFormat="1" ht="29">
      <c r="A135" s="7" t="s">
        <v>4318</v>
      </c>
      <c r="B135" s="7"/>
      <c r="C135" s="7" t="s">
        <v>4044</v>
      </c>
      <c r="D135" s="3" t="s">
        <v>5570</v>
      </c>
      <c r="E135" s="226"/>
      <c r="F135" s="425">
        <v>45866.093589743585</v>
      </c>
      <c r="G135" s="226"/>
      <c r="H135" s="360">
        <f t="shared" si="2"/>
        <v>168557.89394230765</v>
      </c>
    </row>
    <row r="136" spans="1:8" s="6" customFormat="1" ht="29">
      <c r="A136" s="7" t="s">
        <v>4318</v>
      </c>
      <c r="B136" s="7"/>
      <c r="C136" s="7" t="s">
        <v>4045</v>
      </c>
      <c r="D136" s="3" t="s">
        <v>5571</v>
      </c>
      <c r="E136" s="226"/>
      <c r="F136" s="425">
        <v>45866.093589743585</v>
      </c>
      <c r="G136" s="226"/>
      <c r="H136" s="360">
        <f t="shared" si="2"/>
        <v>168557.89394230765</v>
      </c>
    </row>
    <row r="137" spans="1:8" s="6" customFormat="1" ht="29">
      <c r="A137" s="7" t="s">
        <v>4318</v>
      </c>
      <c r="B137" s="7"/>
      <c r="C137" s="7" t="s">
        <v>4046</v>
      </c>
      <c r="D137" s="3" t="s">
        <v>5572</v>
      </c>
      <c r="E137" s="226"/>
      <c r="F137" s="425">
        <v>45866.093589743585</v>
      </c>
      <c r="G137" s="226"/>
      <c r="H137" s="360">
        <f t="shared" si="2"/>
        <v>168557.89394230765</v>
      </c>
    </row>
    <row r="138" spans="1:8" s="6" customFormat="1" ht="29">
      <c r="A138" s="7" t="s">
        <v>4318</v>
      </c>
      <c r="B138" s="7"/>
      <c r="C138" s="7" t="s">
        <v>4047</v>
      </c>
      <c r="D138" s="3" t="s">
        <v>5573</v>
      </c>
      <c r="E138" s="226"/>
      <c r="F138" s="425">
        <v>45866.093589743585</v>
      </c>
      <c r="G138" s="226"/>
      <c r="H138" s="360">
        <f t="shared" si="2"/>
        <v>168557.89394230765</v>
      </c>
    </row>
    <row r="139" spans="1:8" s="6" customFormat="1" ht="29">
      <c r="A139" s="7" t="s">
        <v>4318</v>
      </c>
      <c r="B139" s="7"/>
      <c r="C139" s="7" t="s">
        <v>4048</v>
      </c>
      <c r="D139" s="3" t="s">
        <v>5574</v>
      </c>
      <c r="E139" s="226"/>
      <c r="F139" s="425">
        <v>69858.814102564094</v>
      </c>
      <c r="G139" s="226"/>
      <c r="H139" s="360">
        <f t="shared" si="2"/>
        <v>256731.14182692303</v>
      </c>
    </row>
    <row r="140" spans="1:8" s="6" customFormat="1" ht="29">
      <c r="A140" s="7" t="s">
        <v>4318</v>
      </c>
      <c r="B140" s="7"/>
      <c r="C140" s="7" t="s">
        <v>4049</v>
      </c>
      <c r="D140" s="3" t="s">
        <v>5575</v>
      </c>
      <c r="E140" s="226"/>
      <c r="F140" s="425">
        <v>85549.679487179485</v>
      </c>
      <c r="G140" s="226"/>
      <c r="H140" s="360">
        <f t="shared" si="2"/>
        <v>314395.07211538457</v>
      </c>
    </row>
    <row r="141" spans="1:8" s="6" customFormat="1" ht="29">
      <c r="A141" s="7" t="s">
        <v>4318</v>
      </c>
      <c r="B141" s="7"/>
      <c r="C141" s="7" t="s">
        <v>4050</v>
      </c>
      <c r="D141" s="3" t="s">
        <v>5576</v>
      </c>
      <c r="E141" s="226"/>
      <c r="F141" s="425">
        <v>85549.679487179485</v>
      </c>
      <c r="G141" s="226"/>
      <c r="H141" s="360">
        <f t="shared" si="2"/>
        <v>314395.07211538457</v>
      </c>
    </row>
    <row r="142" spans="1:8" s="6" customFormat="1" ht="29">
      <c r="A142" s="7" t="s">
        <v>4318</v>
      </c>
      <c r="B142" s="7"/>
      <c r="C142" s="7" t="s">
        <v>4051</v>
      </c>
      <c r="D142" s="3" t="s">
        <v>5577</v>
      </c>
      <c r="E142" s="226"/>
      <c r="F142" s="425">
        <v>32791.557051282049</v>
      </c>
      <c r="G142" s="226"/>
      <c r="H142" s="360">
        <f t="shared" si="2"/>
        <v>120508.97216346153</v>
      </c>
    </row>
    <row r="143" spans="1:8" s="6" customFormat="1" ht="29">
      <c r="A143" s="7" t="s">
        <v>4318</v>
      </c>
      <c r="B143" s="7"/>
      <c r="C143" s="7" t="s">
        <v>4052</v>
      </c>
      <c r="D143" s="3" t="s">
        <v>5578</v>
      </c>
      <c r="E143" s="226"/>
      <c r="F143" s="425">
        <v>41837.019230769234</v>
      </c>
      <c r="G143" s="226"/>
      <c r="H143" s="360">
        <f t="shared" si="2"/>
        <v>153751.04567307694</v>
      </c>
    </row>
    <row r="144" spans="1:8" s="6" customFormat="1" ht="29">
      <c r="A144" s="7" t="s">
        <v>4318</v>
      </c>
      <c r="B144" s="7"/>
      <c r="C144" s="7" t="s">
        <v>4053</v>
      </c>
      <c r="D144" s="3" t="s">
        <v>5579</v>
      </c>
      <c r="E144" s="226"/>
      <c r="F144" s="425">
        <v>42442.357692307691</v>
      </c>
      <c r="G144" s="226"/>
      <c r="H144" s="360">
        <f t="shared" si="2"/>
        <v>155975.66451923075</v>
      </c>
    </row>
    <row r="145" spans="1:8" s="6" customFormat="1" ht="29">
      <c r="A145" s="7" t="s">
        <v>4318</v>
      </c>
      <c r="B145" s="7"/>
      <c r="C145" s="7" t="s">
        <v>4054</v>
      </c>
      <c r="D145" s="3" t="s">
        <v>5580</v>
      </c>
      <c r="E145" s="226"/>
      <c r="F145" s="425">
        <v>43804.369230769233</v>
      </c>
      <c r="G145" s="226"/>
      <c r="H145" s="360">
        <f t="shared" si="2"/>
        <v>160981.05692307692</v>
      </c>
    </row>
    <row r="146" spans="1:8" s="6" customFormat="1" ht="29">
      <c r="A146" s="7" t="s">
        <v>4318</v>
      </c>
      <c r="B146" s="7"/>
      <c r="C146" s="7" t="s">
        <v>4055</v>
      </c>
      <c r="D146" s="3" t="s">
        <v>5581</v>
      </c>
      <c r="E146" s="226"/>
      <c r="F146" s="425">
        <v>43898.743589743586</v>
      </c>
      <c r="G146" s="226"/>
      <c r="H146" s="360">
        <f t="shared" si="2"/>
        <v>161327.88269230767</v>
      </c>
    </row>
    <row r="147" spans="1:8" s="6" customFormat="1" ht="29">
      <c r="A147" s="7" t="s">
        <v>4318</v>
      </c>
      <c r="B147" s="7"/>
      <c r="C147" s="7" t="s">
        <v>4056</v>
      </c>
      <c r="D147" s="3" t="s">
        <v>5582</v>
      </c>
      <c r="E147" s="226"/>
      <c r="F147" s="425">
        <v>44428.414743589747</v>
      </c>
      <c r="G147" s="226"/>
      <c r="H147" s="360">
        <f t="shared" si="2"/>
        <v>163274.42418269231</v>
      </c>
    </row>
    <row r="148" spans="1:8" s="6" customFormat="1" ht="29">
      <c r="A148" s="7" t="s">
        <v>4318</v>
      </c>
      <c r="B148" s="7"/>
      <c r="C148" s="7" t="s">
        <v>4057</v>
      </c>
      <c r="D148" s="3" t="s">
        <v>5583</v>
      </c>
      <c r="E148" s="226"/>
      <c r="F148" s="425">
        <v>44958.085897435893</v>
      </c>
      <c r="G148" s="226"/>
      <c r="H148" s="360">
        <f t="shared" si="2"/>
        <v>165220.96567307689</v>
      </c>
    </row>
    <row r="149" spans="1:8" s="6" customFormat="1" ht="29">
      <c r="A149" s="7" t="s">
        <v>4318</v>
      </c>
      <c r="B149" s="7"/>
      <c r="C149" s="7" t="s">
        <v>4058</v>
      </c>
      <c r="D149" s="3" t="s">
        <v>5584</v>
      </c>
      <c r="E149" s="226"/>
      <c r="F149" s="425">
        <v>45487.757051282053</v>
      </c>
      <c r="G149" s="226"/>
      <c r="H149" s="360">
        <f t="shared" si="2"/>
        <v>167167.50716346153</v>
      </c>
    </row>
    <row r="150" spans="1:8" s="6" customFormat="1" ht="29">
      <c r="A150" s="7" t="s">
        <v>4318</v>
      </c>
      <c r="B150" s="7"/>
      <c r="C150" s="7" t="s">
        <v>4059</v>
      </c>
      <c r="D150" s="3" t="s">
        <v>5585</v>
      </c>
      <c r="E150" s="226"/>
      <c r="F150" s="425">
        <v>69372.275641025626</v>
      </c>
      <c r="G150" s="226"/>
      <c r="H150" s="360">
        <f t="shared" si="2"/>
        <v>254943.11298076916</v>
      </c>
    </row>
    <row r="151" spans="1:8" s="6" customFormat="1" ht="29">
      <c r="A151" s="7" t="s">
        <v>4318</v>
      </c>
      <c r="B151" s="7"/>
      <c r="C151" s="7" t="s">
        <v>4060</v>
      </c>
      <c r="D151" s="3" t="s">
        <v>5586</v>
      </c>
      <c r="E151" s="226"/>
      <c r="F151" s="425">
        <v>85103.685897435891</v>
      </c>
      <c r="G151" s="226"/>
      <c r="H151" s="360">
        <f t="shared" si="2"/>
        <v>312756.04567307688</v>
      </c>
    </row>
    <row r="152" spans="1:8" s="6" customFormat="1" ht="29">
      <c r="A152" s="7" t="s">
        <v>4318</v>
      </c>
      <c r="B152" s="7"/>
      <c r="C152" s="7" t="s">
        <v>4061</v>
      </c>
      <c r="D152" s="3" t="s">
        <v>5587</v>
      </c>
      <c r="E152" s="226"/>
      <c r="F152" s="425">
        <v>85103.685897435891</v>
      </c>
      <c r="G152" s="226"/>
      <c r="H152" s="360">
        <f t="shared" si="2"/>
        <v>312756.04567307688</v>
      </c>
    </row>
    <row r="153" spans="1:8" s="6" customFormat="1" ht="29">
      <c r="A153" s="7" t="s">
        <v>4318</v>
      </c>
      <c r="B153" s="7"/>
      <c r="C153" s="7" t="s">
        <v>4062</v>
      </c>
      <c r="D153" s="3" t="s">
        <v>5588</v>
      </c>
      <c r="E153" s="226"/>
      <c r="F153" s="425">
        <v>68520.833333333328</v>
      </c>
      <c r="G153" s="226"/>
      <c r="H153" s="360">
        <f t="shared" si="2"/>
        <v>251814.06249999997</v>
      </c>
    </row>
    <row r="154" spans="1:8" s="6" customFormat="1" ht="29">
      <c r="A154" s="7" t="s">
        <v>4318</v>
      </c>
      <c r="B154" s="7"/>
      <c r="C154" s="7" t="s">
        <v>4063</v>
      </c>
      <c r="D154" s="3" t="s">
        <v>5589</v>
      </c>
      <c r="E154" s="226"/>
      <c r="F154" s="425">
        <v>68520.833333333328</v>
      </c>
      <c r="G154" s="226"/>
      <c r="H154" s="360">
        <f t="shared" si="2"/>
        <v>251814.06249999997</v>
      </c>
    </row>
    <row r="155" spans="1:8" s="6" customFormat="1" ht="29">
      <c r="A155" s="7" t="s">
        <v>4318</v>
      </c>
      <c r="B155" s="7"/>
      <c r="C155" s="7" t="s">
        <v>4064</v>
      </c>
      <c r="D155" s="3" t="s">
        <v>5590</v>
      </c>
      <c r="E155" s="226"/>
      <c r="F155" s="425">
        <v>68520.833333333328</v>
      </c>
      <c r="G155" s="226"/>
      <c r="H155" s="360">
        <f t="shared" si="2"/>
        <v>251814.06249999997</v>
      </c>
    </row>
    <row r="156" spans="1:8" s="6" customFormat="1" ht="29">
      <c r="A156" s="7" t="s">
        <v>4318</v>
      </c>
      <c r="B156" s="7"/>
      <c r="C156" s="7" t="s">
        <v>4065</v>
      </c>
      <c r="D156" s="3" t="s">
        <v>5591</v>
      </c>
      <c r="E156" s="226"/>
      <c r="F156" s="425">
        <v>68520.833333333328</v>
      </c>
      <c r="G156" s="226"/>
      <c r="H156" s="360">
        <f t="shared" si="2"/>
        <v>251814.06249999997</v>
      </c>
    </row>
    <row r="157" spans="1:8" s="6" customFormat="1" ht="29">
      <c r="A157" s="7" t="s">
        <v>4318</v>
      </c>
      <c r="B157" s="7"/>
      <c r="C157" s="7" t="s">
        <v>4066</v>
      </c>
      <c r="D157" s="3" t="s">
        <v>5592</v>
      </c>
      <c r="E157" s="226"/>
      <c r="F157" s="425">
        <v>68520.833333333328</v>
      </c>
      <c r="G157" s="226"/>
      <c r="H157" s="360">
        <f t="shared" si="2"/>
        <v>251814.06249999997</v>
      </c>
    </row>
    <row r="158" spans="1:8" s="6" customFormat="1" ht="29">
      <c r="A158" s="7" t="s">
        <v>4318</v>
      </c>
      <c r="B158" s="7"/>
      <c r="C158" s="7" t="s">
        <v>4067</v>
      </c>
      <c r="D158" s="3" t="s">
        <v>5593</v>
      </c>
      <c r="E158" s="226"/>
      <c r="F158" s="425">
        <v>68520.833333333328</v>
      </c>
      <c r="G158" s="226"/>
      <c r="H158" s="360">
        <f t="shared" si="2"/>
        <v>251814.06249999997</v>
      </c>
    </row>
    <row r="159" spans="1:8" s="6" customFormat="1" ht="29">
      <c r="A159" s="7" t="s">
        <v>4318</v>
      </c>
      <c r="B159" s="7"/>
      <c r="C159" s="7" t="s">
        <v>4068</v>
      </c>
      <c r="D159" s="3" t="s">
        <v>5594</v>
      </c>
      <c r="E159" s="226"/>
      <c r="F159" s="425">
        <v>72899.67948717947</v>
      </c>
      <c r="G159" s="226"/>
      <c r="H159" s="360">
        <f t="shared" si="2"/>
        <v>267906.32211538457</v>
      </c>
    </row>
    <row r="160" spans="1:8" s="6" customFormat="1" ht="29">
      <c r="A160" s="7" t="s">
        <v>4318</v>
      </c>
      <c r="B160" s="7"/>
      <c r="C160" s="7" t="s">
        <v>4069</v>
      </c>
      <c r="D160" s="3" t="s">
        <v>5595</v>
      </c>
      <c r="E160" s="226"/>
      <c r="F160" s="425">
        <v>42291.023076923084</v>
      </c>
      <c r="G160" s="226"/>
      <c r="H160" s="360">
        <f t="shared" si="2"/>
        <v>155419.50980769232</v>
      </c>
    </row>
    <row r="161" spans="1:8" s="6" customFormat="1" ht="29">
      <c r="A161" s="7" t="s">
        <v>4318</v>
      </c>
      <c r="B161" s="7"/>
      <c r="C161" s="7" t="s">
        <v>4070</v>
      </c>
      <c r="D161" s="3" t="s">
        <v>5596</v>
      </c>
      <c r="E161" s="226"/>
      <c r="F161" s="425">
        <v>43222.652564102566</v>
      </c>
      <c r="G161" s="226"/>
      <c r="H161" s="360">
        <f t="shared" si="2"/>
        <v>158843.24817307692</v>
      </c>
    </row>
    <row r="162" spans="1:8" s="6" customFormat="1" ht="29">
      <c r="A162" s="7" t="s">
        <v>4318</v>
      </c>
      <c r="B162" s="7"/>
      <c r="C162" s="7" t="s">
        <v>4071</v>
      </c>
      <c r="D162" s="3" t="s">
        <v>5597</v>
      </c>
      <c r="E162" s="226"/>
      <c r="F162" s="425">
        <v>46168.76282051282</v>
      </c>
      <c r="G162" s="226"/>
      <c r="H162" s="360">
        <f t="shared" si="2"/>
        <v>169670.2033653846</v>
      </c>
    </row>
    <row r="163" spans="1:8" s="6" customFormat="1" ht="29">
      <c r="A163" s="7" t="s">
        <v>4318</v>
      </c>
      <c r="B163" s="7"/>
      <c r="C163" s="7" t="s">
        <v>4072</v>
      </c>
      <c r="D163" s="3" t="s">
        <v>5598</v>
      </c>
      <c r="E163" s="226"/>
      <c r="F163" s="425">
        <v>46622.76666666667</v>
      </c>
      <c r="G163" s="226"/>
      <c r="H163" s="360">
        <f t="shared" si="2"/>
        <v>171338.66750000001</v>
      </c>
    </row>
    <row r="164" spans="1:8" s="6" customFormat="1" ht="29">
      <c r="A164" s="7" t="s">
        <v>4318</v>
      </c>
      <c r="B164" s="7"/>
      <c r="C164" s="7" t="s">
        <v>4073</v>
      </c>
      <c r="D164" s="3" t="s">
        <v>5599</v>
      </c>
      <c r="E164" s="226"/>
      <c r="F164" s="425">
        <v>47530.774358974355</v>
      </c>
      <c r="G164" s="226"/>
      <c r="H164" s="360">
        <f t="shared" si="2"/>
        <v>174675.59576923074</v>
      </c>
    </row>
    <row r="165" spans="1:8" s="6" customFormat="1" ht="29">
      <c r="A165" s="7" t="s">
        <v>4318</v>
      </c>
      <c r="B165" s="7"/>
      <c r="C165" s="7" t="s">
        <v>4074</v>
      </c>
      <c r="D165" s="3" t="s">
        <v>5600</v>
      </c>
      <c r="E165" s="226"/>
      <c r="F165" s="425">
        <v>68358.653846153829</v>
      </c>
      <c r="G165" s="226"/>
      <c r="H165" s="360">
        <f t="shared" si="2"/>
        <v>251218.05288461532</v>
      </c>
    </row>
    <row r="166" spans="1:8" s="6" customFormat="1" ht="29">
      <c r="A166" s="7" t="s">
        <v>4318</v>
      </c>
      <c r="B166" s="7"/>
      <c r="C166" s="7" t="s">
        <v>4075</v>
      </c>
      <c r="D166" s="3" t="s">
        <v>5601</v>
      </c>
      <c r="E166" s="226"/>
      <c r="F166" s="425">
        <v>68520.833333333328</v>
      </c>
      <c r="G166" s="226"/>
      <c r="H166" s="360">
        <f t="shared" si="2"/>
        <v>251814.06249999997</v>
      </c>
    </row>
    <row r="167" spans="1:8" s="6" customFormat="1" ht="29">
      <c r="A167" s="7" t="s">
        <v>4318</v>
      </c>
      <c r="B167" s="7"/>
      <c r="C167" s="7" t="s">
        <v>4076</v>
      </c>
      <c r="D167" s="3" t="s">
        <v>5602</v>
      </c>
      <c r="E167" s="226"/>
      <c r="F167" s="425">
        <v>68520.833333333328</v>
      </c>
      <c r="G167" s="226"/>
      <c r="H167" s="360">
        <f t="shared" si="2"/>
        <v>251814.06249999997</v>
      </c>
    </row>
    <row r="168" spans="1:8" s="6" customFormat="1" ht="29">
      <c r="A168" s="7" t="s">
        <v>4318</v>
      </c>
      <c r="B168" s="7"/>
      <c r="C168" s="7" t="s">
        <v>4077</v>
      </c>
      <c r="D168" s="3" t="s">
        <v>5603</v>
      </c>
      <c r="E168" s="226"/>
      <c r="F168" s="425">
        <v>68520.833333333328</v>
      </c>
      <c r="G168" s="226"/>
      <c r="H168" s="360">
        <f t="shared" si="2"/>
        <v>251814.06249999997</v>
      </c>
    </row>
    <row r="169" spans="1:8" s="6" customFormat="1" ht="29">
      <c r="A169" s="7" t="s">
        <v>4318</v>
      </c>
      <c r="B169" s="7"/>
      <c r="C169" s="7" t="s">
        <v>4078</v>
      </c>
      <c r="D169" s="3" t="s">
        <v>5604</v>
      </c>
      <c r="E169" s="226"/>
      <c r="F169" s="425">
        <v>68520.833333333328</v>
      </c>
      <c r="G169" s="226"/>
      <c r="H169" s="360">
        <f t="shared" si="2"/>
        <v>251814.06249999997</v>
      </c>
    </row>
    <row r="170" spans="1:8" s="6" customFormat="1" ht="29">
      <c r="A170" s="7" t="s">
        <v>4318</v>
      </c>
      <c r="B170" s="7"/>
      <c r="C170" s="7" t="s">
        <v>4079</v>
      </c>
      <c r="D170" s="3" t="s">
        <v>5605</v>
      </c>
      <c r="E170" s="226"/>
      <c r="F170" s="425">
        <v>72899.67948717947</v>
      </c>
      <c r="G170" s="226"/>
      <c r="H170" s="360">
        <f t="shared" si="2"/>
        <v>267906.32211538457</v>
      </c>
    </row>
    <row r="171" spans="1:8" s="6" customFormat="1" ht="29">
      <c r="A171" s="7" t="s">
        <v>4318</v>
      </c>
      <c r="B171" s="7"/>
      <c r="C171" s="7" t="s">
        <v>4080</v>
      </c>
      <c r="D171" s="3" t="s">
        <v>5606</v>
      </c>
      <c r="E171" s="226"/>
      <c r="F171" s="425">
        <v>72899.67948717947</v>
      </c>
      <c r="G171" s="226"/>
      <c r="H171" s="360">
        <f t="shared" si="2"/>
        <v>267906.32211538457</v>
      </c>
    </row>
    <row r="172" spans="1:8" s="6" customFormat="1" ht="29">
      <c r="A172" s="7" t="s">
        <v>4318</v>
      </c>
      <c r="B172" s="7"/>
      <c r="C172" s="7" t="s">
        <v>4081</v>
      </c>
      <c r="D172" s="3" t="s">
        <v>5607</v>
      </c>
      <c r="E172" s="226"/>
      <c r="F172" s="425">
        <v>72899.67948717947</v>
      </c>
      <c r="G172" s="226"/>
      <c r="H172" s="360">
        <f t="shared" si="2"/>
        <v>267906.32211538457</v>
      </c>
    </row>
    <row r="173" spans="1:8" s="6" customFormat="1" ht="29">
      <c r="A173" s="7" t="s">
        <v>4318</v>
      </c>
      <c r="B173" s="7"/>
      <c r="C173" s="7" t="s">
        <v>4082</v>
      </c>
      <c r="D173" s="3" t="s">
        <v>5608</v>
      </c>
      <c r="E173" s="226"/>
      <c r="F173" s="425">
        <v>72899.67948717947</v>
      </c>
      <c r="G173" s="226"/>
      <c r="H173" s="360">
        <f t="shared" si="2"/>
        <v>267906.32211538457</v>
      </c>
    </row>
    <row r="174" spans="1:8" s="6" customFormat="1" ht="29">
      <c r="A174" s="7" t="s">
        <v>4318</v>
      </c>
      <c r="B174" s="7"/>
      <c r="C174" s="7" t="s">
        <v>4083</v>
      </c>
      <c r="D174" s="3" t="s">
        <v>5609</v>
      </c>
      <c r="E174" s="226"/>
      <c r="F174" s="425">
        <v>42163.275000000001</v>
      </c>
      <c r="G174" s="226"/>
      <c r="H174" s="360">
        <f t="shared" si="2"/>
        <v>154950.03562499999</v>
      </c>
    </row>
    <row r="175" spans="1:8" s="6" customFormat="1" ht="29">
      <c r="A175" s="7" t="s">
        <v>4318</v>
      </c>
      <c r="B175" s="7"/>
      <c r="C175" s="7" t="s">
        <v>4084</v>
      </c>
      <c r="D175" s="3" t="s">
        <v>5610</v>
      </c>
      <c r="E175" s="226"/>
      <c r="F175" s="425">
        <v>42163.275000000001</v>
      </c>
      <c r="G175" s="226"/>
      <c r="H175" s="360">
        <f t="shared" si="2"/>
        <v>154950.03562499999</v>
      </c>
    </row>
    <row r="176" spans="1:8" s="6" customFormat="1" ht="29">
      <c r="A176" s="7" t="s">
        <v>4318</v>
      </c>
      <c r="B176" s="7"/>
      <c r="C176" s="7" t="s">
        <v>4085</v>
      </c>
      <c r="D176" s="3" t="s">
        <v>5611</v>
      </c>
      <c r="E176" s="226"/>
      <c r="F176" s="425">
        <v>46320.097435897434</v>
      </c>
      <c r="G176" s="226"/>
      <c r="H176" s="360">
        <f t="shared" si="2"/>
        <v>170226.35807692306</v>
      </c>
    </row>
    <row r="177" spans="1:8" s="6" customFormat="1" ht="29">
      <c r="A177" s="7" t="s">
        <v>4318</v>
      </c>
      <c r="B177" s="7"/>
      <c r="C177" s="7" t="s">
        <v>4086</v>
      </c>
      <c r="D177" s="3" t="s">
        <v>5612</v>
      </c>
      <c r="E177" s="226"/>
      <c r="F177" s="425">
        <v>47530.774358974355</v>
      </c>
      <c r="G177" s="226"/>
      <c r="H177" s="360">
        <f t="shared" si="2"/>
        <v>174675.59576923074</v>
      </c>
    </row>
    <row r="178" spans="1:8" s="6" customFormat="1" ht="29">
      <c r="A178" s="7" t="s">
        <v>4318</v>
      </c>
      <c r="B178" s="7"/>
      <c r="C178" s="7" t="s">
        <v>4087</v>
      </c>
      <c r="D178" s="3" t="s">
        <v>5613</v>
      </c>
      <c r="E178" s="226"/>
      <c r="F178" s="425">
        <v>68358.653846153829</v>
      </c>
      <c r="G178" s="226"/>
      <c r="H178" s="360">
        <f t="shared" si="2"/>
        <v>251218.05288461532</v>
      </c>
    </row>
    <row r="179" spans="1:8" s="6" customFormat="1" ht="29">
      <c r="A179" s="7" t="s">
        <v>4318</v>
      </c>
      <c r="B179" s="7"/>
      <c r="C179" s="7" t="s">
        <v>4088</v>
      </c>
      <c r="D179" s="3" t="s">
        <v>5614</v>
      </c>
      <c r="E179" s="226"/>
      <c r="F179" s="425">
        <v>68520.833333333328</v>
      </c>
      <c r="G179" s="226"/>
      <c r="H179" s="360">
        <f t="shared" si="2"/>
        <v>251814.06249999997</v>
      </c>
    </row>
    <row r="180" spans="1:8" s="6" customFormat="1" ht="29">
      <c r="A180" s="7" t="s">
        <v>4318</v>
      </c>
      <c r="B180" s="7"/>
      <c r="C180" s="7" t="s">
        <v>4089</v>
      </c>
      <c r="D180" s="3" t="s">
        <v>5615</v>
      </c>
      <c r="E180" s="226"/>
      <c r="F180" s="425">
        <v>68520.833333333328</v>
      </c>
      <c r="G180" s="226"/>
      <c r="H180" s="360">
        <f t="shared" si="2"/>
        <v>251814.06249999997</v>
      </c>
    </row>
    <row r="181" spans="1:8" s="6" customFormat="1" ht="29">
      <c r="A181" s="7" t="s">
        <v>4318</v>
      </c>
      <c r="B181" s="7"/>
      <c r="C181" s="7" t="s">
        <v>4090</v>
      </c>
      <c r="D181" s="3" t="s">
        <v>5616</v>
      </c>
      <c r="E181" s="226"/>
      <c r="F181" s="425">
        <v>68520.833333333328</v>
      </c>
      <c r="G181" s="226"/>
      <c r="H181" s="360">
        <f t="shared" si="2"/>
        <v>251814.06249999997</v>
      </c>
    </row>
    <row r="182" spans="1:8" s="6" customFormat="1" ht="29">
      <c r="A182" s="7" t="s">
        <v>4318</v>
      </c>
      <c r="B182" s="7"/>
      <c r="C182" s="7" t="s">
        <v>4091</v>
      </c>
      <c r="D182" s="3" t="s">
        <v>5617</v>
      </c>
      <c r="E182" s="226"/>
      <c r="F182" s="425">
        <v>72899.67948717947</v>
      </c>
      <c r="G182" s="226"/>
      <c r="H182" s="360">
        <f t="shared" si="2"/>
        <v>267906.32211538457</v>
      </c>
    </row>
    <row r="183" spans="1:8" s="6" customFormat="1" ht="29">
      <c r="A183" s="7" t="s">
        <v>4318</v>
      </c>
      <c r="B183" s="7"/>
      <c r="C183" s="7" t="s">
        <v>4092</v>
      </c>
      <c r="D183" s="3" t="s">
        <v>5618</v>
      </c>
      <c r="E183" s="226"/>
      <c r="F183" s="425">
        <v>72899.67948717947</v>
      </c>
      <c r="G183" s="226"/>
      <c r="H183" s="360">
        <f t="shared" si="2"/>
        <v>267906.32211538457</v>
      </c>
    </row>
    <row r="184" spans="1:8" s="6" customFormat="1" ht="29">
      <c r="A184" s="7" t="s">
        <v>4318</v>
      </c>
      <c r="B184" s="7"/>
      <c r="C184" s="7" t="s">
        <v>4093</v>
      </c>
      <c r="D184" s="3" t="s">
        <v>5619</v>
      </c>
      <c r="E184" s="226"/>
      <c r="F184" s="425">
        <v>72899.67948717947</v>
      </c>
      <c r="G184" s="226"/>
      <c r="H184" s="360">
        <f t="shared" si="2"/>
        <v>267906.32211538457</v>
      </c>
    </row>
    <row r="185" spans="1:8" s="6" customFormat="1" ht="29">
      <c r="A185" s="7" t="s">
        <v>4318</v>
      </c>
      <c r="B185" s="7"/>
      <c r="C185" s="7" t="s">
        <v>4094</v>
      </c>
      <c r="D185" s="3" t="s">
        <v>5620</v>
      </c>
      <c r="E185" s="226"/>
      <c r="F185" s="425">
        <v>78900.320512820515</v>
      </c>
      <c r="G185" s="226"/>
      <c r="H185" s="360">
        <f t="shared" si="2"/>
        <v>289958.67788461538</v>
      </c>
    </row>
    <row r="186" spans="1:8" s="6" customFormat="1" ht="29">
      <c r="A186" s="7" t="s">
        <v>4318</v>
      </c>
      <c r="B186" s="7"/>
      <c r="C186" s="7" t="s">
        <v>4095</v>
      </c>
      <c r="D186" s="3" t="s">
        <v>5621</v>
      </c>
      <c r="E186" s="226"/>
      <c r="F186" s="425">
        <v>68520.833333333328</v>
      </c>
      <c r="G186" s="226"/>
      <c r="H186" s="360">
        <f t="shared" si="2"/>
        <v>251814.06249999997</v>
      </c>
    </row>
    <row r="187" spans="1:8" s="6" customFormat="1" ht="29">
      <c r="A187" s="7" t="s">
        <v>4318</v>
      </c>
      <c r="B187" s="7"/>
      <c r="C187" s="7" t="s">
        <v>4096</v>
      </c>
      <c r="D187" s="3" t="s">
        <v>5622</v>
      </c>
      <c r="E187" s="226"/>
      <c r="F187" s="425">
        <v>68520.833333333328</v>
      </c>
      <c r="G187" s="226"/>
      <c r="H187" s="360">
        <f t="shared" si="2"/>
        <v>251814.06249999997</v>
      </c>
    </row>
    <row r="188" spans="1:8" s="6" customFormat="1" ht="29">
      <c r="A188" s="7" t="s">
        <v>4318</v>
      </c>
      <c r="B188" s="7"/>
      <c r="C188" s="7" t="s">
        <v>4097</v>
      </c>
      <c r="D188" s="3" t="s">
        <v>5623</v>
      </c>
      <c r="E188" s="226"/>
      <c r="F188" s="425">
        <v>72899.67948717947</v>
      </c>
      <c r="G188" s="226"/>
      <c r="H188" s="360">
        <f t="shared" si="2"/>
        <v>267906.32211538457</v>
      </c>
    </row>
    <row r="189" spans="1:8" s="6" customFormat="1" ht="29">
      <c r="A189" s="7" t="s">
        <v>4318</v>
      </c>
      <c r="B189" s="7"/>
      <c r="C189" s="7" t="s">
        <v>4098</v>
      </c>
      <c r="D189" s="3" t="s">
        <v>5624</v>
      </c>
      <c r="E189" s="226"/>
      <c r="F189" s="425">
        <v>72899.67948717947</v>
      </c>
      <c r="G189" s="226"/>
      <c r="H189" s="360">
        <f t="shared" si="2"/>
        <v>267906.32211538457</v>
      </c>
    </row>
    <row r="190" spans="1:8" s="6" customFormat="1" ht="29">
      <c r="A190" s="7" t="s">
        <v>4318</v>
      </c>
      <c r="B190" s="7"/>
      <c r="C190" s="7" t="s">
        <v>4099</v>
      </c>
      <c r="D190" s="3" t="s">
        <v>5625</v>
      </c>
      <c r="E190" s="226"/>
      <c r="F190" s="425">
        <v>78900.320512820515</v>
      </c>
      <c r="G190" s="226"/>
      <c r="H190" s="360">
        <f t="shared" si="2"/>
        <v>289958.67788461538</v>
      </c>
    </row>
    <row r="191" spans="1:8" s="6" customFormat="1" ht="29">
      <c r="A191" s="7" t="s">
        <v>4318</v>
      </c>
      <c r="B191" s="7"/>
      <c r="C191" s="7" t="s">
        <v>4100</v>
      </c>
      <c r="D191" s="3" t="s">
        <v>5626</v>
      </c>
      <c r="E191" s="226"/>
      <c r="F191" s="425">
        <v>78900.320512820515</v>
      </c>
      <c r="G191" s="226"/>
      <c r="H191" s="360">
        <f t="shared" si="2"/>
        <v>289958.67788461538</v>
      </c>
    </row>
    <row r="192" spans="1:8" s="6" customFormat="1" ht="29">
      <c r="A192" s="7" t="s">
        <v>4318</v>
      </c>
      <c r="B192" s="7"/>
      <c r="C192" s="7" t="s">
        <v>4101</v>
      </c>
      <c r="D192" s="3" t="s">
        <v>5627</v>
      </c>
      <c r="E192" s="226"/>
      <c r="F192" s="425">
        <v>68520.833333333328</v>
      </c>
      <c r="G192" s="226"/>
      <c r="H192" s="360">
        <f t="shared" si="2"/>
        <v>251814.06249999997</v>
      </c>
    </row>
    <row r="193" spans="1:8" s="6" customFormat="1" ht="29">
      <c r="A193" s="7" t="s">
        <v>4318</v>
      </c>
      <c r="B193" s="7"/>
      <c r="C193" s="7" t="s">
        <v>4102</v>
      </c>
      <c r="D193" s="3" t="s">
        <v>5628</v>
      </c>
      <c r="E193" s="226"/>
      <c r="F193" s="425">
        <v>72899.67948717947</v>
      </c>
      <c r="G193" s="226"/>
      <c r="H193" s="360">
        <f t="shared" si="2"/>
        <v>267906.32211538457</v>
      </c>
    </row>
    <row r="194" spans="1:8" s="6" customFormat="1" ht="29">
      <c r="A194" s="7" t="s">
        <v>4318</v>
      </c>
      <c r="B194" s="7"/>
      <c r="C194" s="7" t="s">
        <v>4103</v>
      </c>
      <c r="D194" s="3" t="s">
        <v>5629</v>
      </c>
      <c r="E194" s="226"/>
      <c r="F194" s="425">
        <v>72899.67948717947</v>
      </c>
      <c r="G194" s="226"/>
      <c r="H194" s="360">
        <f t="shared" si="2"/>
        <v>267906.32211538457</v>
      </c>
    </row>
    <row r="195" spans="1:8" s="6" customFormat="1" ht="29">
      <c r="A195" s="7" t="s">
        <v>4318</v>
      </c>
      <c r="B195" s="7"/>
      <c r="C195" s="7" t="s">
        <v>4104</v>
      </c>
      <c r="D195" s="3" t="s">
        <v>5630</v>
      </c>
      <c r="E195" s="226"/>
      <c r="F195" s="425">
        <v>78900.320512820515</v>
      </c>
      <c r="G195" s="226"/>
      <c r="H195" s="360">
        <f>F195*3.675</f>
        <v>289958.67788461538</v>
      </c>
    </row>
    <row r="196" spans="1:8" ht="29">
      <c r="A196" s="7" t="s">
        <v>4318</v>
      </c>
      <c r="B196" s="7"/>
      <c r="C196" s="7" t="s">
        <v>4105</v>
      </c>
      <c r="D196" s="3" t="s">
        <v>5631</v>
      </c>
      <c r="E196" s="226"/>
      <c r="F196" s="425">
        <v>78900.320512820515</v>
      </c>
      <c r="G196" s="226"/>
      <c r="H196" s="360">
        <f>F196*3.675</f>
        <v>289958.67788461538</v>
      </c>
    </row>
    <row r="197" spans="1:8" ht="29">
      <c r="A197" s="7" t="s">
        <v>4318</v>
      </c>
      <c r="B197" s="7"/>
      <c r="C197" s="7" t="s">
        <v>4106</v>
      </c>
      <c r="D197" s="3" t="s">
        <v>5632</v>
      </c>
      <c r="E197" s="226"/>
      <c r="F197" s="425">
        <v>78900.320512820515</v>
      </c>
      <c r="G197" s="226"/>
      <c r="H197" s="360">
        <f>F197*3.675</f>
        <v>289958.67788461538</v>
      </c>
    </row>
  </sheetData>
  <sheetProtection algorithmName="SHA-512" hashValue="gcs1PjIyCybU8Rkpmg6V98snR3OttfTRMSQZjSiHqiOppgwESugCAwOqriJETZ47GYp96n8nHymHeqihhykrEA==" saltValue="7iCvWh1xG4+cDdtLSUq2tg==" spinCount="100000" sheet="1" objects="1" scenarios="1"/>
  <autoFilter ref="A2:H2" xr:uid="{00000000-0009-0000-0000-000006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rgb="FFFFFF00"/>
    <pageSetUpPr fitToPage="1"/>
  </sheetPr>
  <dimension ref="A1:H171"/>
  <sheetViews>
    <sheetView zoomScale="70" zoomScaleNormal="70" zoomScaleSheetLayoutView="75" workbookViewId="0">
      <selection activeCell="F39" sqref="F39"/>
    </sheetView>
  </sheetViews>
  <sheetFormatPr defaultColWidth="8.6640625" defaultRowHeight="14.5"/>
  <cols>
    <col min="1" max="1" width="13.6640625" style="8" customWidth="1"/>
    <col min="2" max="3" width="23.6640625" style="8" customWidth="1"/>
    <col min="4" max="4" width="130.6640625" style="4" customWidth="1"/>
    <col min="5" max="5" width="2" style="11" customWidth="1"/>
    <col min="6" max="6" width="27.6640625" style="11" customWidth="1"/>
    <col min="7" max="7" width="2" style="6" customWidth="1"/>
    <col min="8" max="8" width="27.6640625" style="268" customWidth="1"/>
    <col min="9" max="9" width="8.6640625" style="6"/>
    <col min="10" max="10" width="11" style="6" bestFit="1" customWidth="1"/>
    <col min="11" max="16384" width="8.6640625" style="6"/>
  </cols>
  <sheetData>
    <row r="1" spans="1:8" s="85" customFormat="1" ht="30" customHeight="1">
      <c r="A1" s="763" t="s">
        <v>398</v>
      </c>
      <c r="B1" s="763"/>
      <c r="C1" s="763"/>
      <c r="D1" s="763"/>
      <c r="E1" s="763"/>
      <c r="F1" s="763"/>
      <c r="G1" s="763"/>
      <c r="H1" s="763"/>
    </row>
    <row r="2" spans="1:8" s="85" customFormat="1" ht="30" customHeight="1">
      <c r="A2" s="371" t="s">
        <v>0</v>
      </c>
      <c r="B2" s="575" t="s">
        <v>4315</v>
      </c>
      <c r="C2" s="575" t="s">
        <v>3880</v>
      </c>
      <c r="D2" s="371" t="s">
        <v>1</v>
      </c>
      <c r="E2" s="372"/>
      <c r="F2" s="372" t="s">
        <v>4316</v>
      </c>
      <c r="G2" s="372"/>
      <c r="H2" s="373" t="s">
        <v>4591</v>
      </c>
    </row>
    <row r="3" spans="1:8" ht="29">
      <c r="A3" s="77" t="s">
        <v>4318</v>
      </c>
      <c r="B3" s="77"/>
      <c r="C3" s="407" t="s">
        <v>1539</v>
      </c>
      <c r="D3" s="376" t="s">
        <v>5633</v>
      </c>
      <c r="E3" s="262"/>
      <c r="F3" s="359">
        <v>12851.363461538462</v>
      </c>
      <c r="G3" s="262"/>
      <c r="H3" s="360">
        <f>F3*3.675</f>
        <v>47228.760721153842</v>
      </c>
    </row>
    <row r="4" spans="1:8" ht="29">
      <c r="A4" s="7" t="s">
        <v>4318</v>
      </c>
      <c r="B4" s="7"/>
      <c r="C4" s="7" t="s">
        <v>1540</v>
      </c>
      <c r="D4" s="3" t="s">
        <v>5634</v>
      </c>
      <c r="E4" s="226"/>
      <c r="F4" s="359">
        <v>12851.363461538462</v>
      </c>
      <c r="G4" s="226"/>
      <c r="H4" s="360">
        <f t="shared" ref="H4:H67" si="0">F4*3.675</f>
        <v>47228.760721153842</v>
      </c>
    </row>
    <row r="5" spans="1:8" ht="29">
      <c r="A5" s="7" t="s">
        <v>4318</v>
      </c>
      <c r="B5" s="7"/>
      <c r="C5" s="7" t="s">
        <v>1541</v>
      </c>
      <c r="D5" s="3" t="s">
        <v>5635</v>
      </c>
      <c r="E5" s="226"/>
      <c r="F5" s="359">
        <v>13683.703846153847</v>
      </c>
      <c r="G5" s="226"/>
      <c r="H5" s="360">
        <f t="shared" si="0"/>
        <v>50287.611634615387</v>
      </c>
    </row>
    <row r="6" spans="1:8" ht="29">
      <c r="A6" s="7" t="s">
        <v>4318</v>
      </c>
      <c r="B6" s="7"/>
      <c r="C6" s="7" t="s">
        <v>1542</v>
      </c>
      <c r="D6" s="3" t="s">
        <v>5636</v>
      </c>
      <c r="E6" s="226"/>
      <c r="F6" s="359">
        <v>13683.703846153847</v>
      </c>
      <c r="G6" s="226"/>
      <c r="H6" s="360">
        <f t="shared" si="0"/>
        <v>50287.611634615387</v>
      </c>
    </row>
    <row r="7" spans="1:8" ht="29">
      <c r="A7" s="7" t="s">
        <v>4318</v>
      </c>
      <c r="B7" s="7"/>
      <c r="C7" s="7" t="s">
        <v>1543</v>
      </c>
      <c r="D7" s="3" t="s">
        <v>5637</v>
      </c>
      <c r="E7" s="226"/>
      <c r="F7" s="359">
        <v>15491.116666666665</v>
      </c>
      <c r="G7" s="226"/>
      <c r="H7" s="360">
        <f t="shared" si="0"/>
        <v>56929.853749999987</v>
      </c>
    </row>
    <row r="8" spans="1:8" ht="29">
      <c r="A8" s="7" t="s">
        <v>4318</v>
      </c>
      <c r="B8" s="7"/>
      <c r="C8" s="7" t="s">
        <v>1544</v>
      </c>
      <c r="D8" s="3" t="s">
        <v>5638</v>
      </c>
      <c r="E8" s="226"/>
      <c r="F8" s="359">
        <v>15491.116666666665</v>
      </c>
      <c r="G8" s="226"/>
      <c r="H8" s="360">
        <f t="shared" si="0"/>
        <v>56929.853749999987</v>
      </c>
    </row>
    <row r="9" spans="1:8" ht="29">
      <c r="A9" s="7" t="s">
        <v>4318</v>
      </c>
      <c r="B9" s="7"/>
      <c r="C9" s="7" t="s">
        <v>1545</v>
      </c>
      <c r="D9" s="3" t="s">
        <v>5639</v>
      </c>
      <c r="E9" s="226"/>
      <c r="F9" s="359">
        <v>15491.116666666665</v>
      </c>
      <c r="G9" s="226"/>
      <c r="H9" s="360">
        <f t="shared" si="0"/>
        <v>56929.853749999987</v>
      </c>
    </row>
    <row r="10" spans="1:8" ht="29">
      <c r="A10" s="7" t="s">
        <v>4318</v>
      </c>
      <c r="B10" s="7"/>
      <c r="C10" s="7" t="s">
        <v>1546</v>
      </c>
      <c r="D10" s="3" t="s">
        <v>5640</v>
      </c>
      <c r="E10" s="226"/>
      <c r="F10" s="359">
        <v>16428.782051282047</v>
      </c>
      <c r="G10" s="226"/>
      <c r="H10" s="360">
        <f t="shared" si="0"/>
        <v>60375.774038461517</v>
      </c>
    </row>
    <row r="11" spans="1:8" ht="29">
      <c r="A11" s="7" t="s">
        <v>4318</v>
      </c>
      <c r="B11" s="7"/>
      <c r="C11" s="7" t="s">
        <v>1547</v>
      </c>
      <c r="D11" s="3" t="s">
        <v>5641</v>
      </c>
      <c r="E11" s="226"/>
      <c r="F11" s="359">
        <v>15491.116666666665</v>
      </c>
      <c r="G11" s="226"/>
      <c r="H11" s="360">
        <f t="shared" si="0"/>
        <v>56929.853749999987</v>
      </c>
    </row>
    <row r="12" spans="1:8" ht="29">
      <c r="A12" s="7" t="s">
        <v>4318</v>
      </c>
      <c r="B12" s="7"/>
      <c r="C12" s="7" t="s">
        <v>1548</v>
      </c>
      <c r="D12" s="3" t="s">
        <v>5642</v>
      </c>
      <c r="E12" s="226"/>
      <c r="F12" s="359">
        <v>15491.116666666665</v>
      </c>
      <c r="G12" s="226"/>
      <c r="H12" s="360">
        <f t="shared" si="0"/>
        <v>56929.853749999987</v>
      </c>
    </row>
    <row r="13" spans="1:8" ht="29">
      <c r="A13" s="7" t="s">
        <v>4318</v>
      </c>
      <c r="B13" s="7"/>
      <c r="C13" s="7" t="s">
        <v>1549</v>
      </c>
      <c r="D13" s="3" t="s">
        <v>5643</v>
      </c>
      <c r="E13" s="226"/>
      <c r="F13" s="359">
        <v>16258.493589743597</v>
      </c>
      <c r="G13" s="226"/>
      <c r="H13" s="360">
        <f t="shared" si="0"/>
        <v>59749.963942307717</v>
      </c>
    </row>
    <row r="14" spans="1:8" ht="29">
      <c r="A14" s="7" t="s">
        <v>4318</v>
      </c>
      <c r="B14" s="7"/>
      <c r="C14" s="7" t="s">
        <v>1550</v>
      </c>
      <c r="D14" s="3" t="s">
        <v>5644</v>
      </c>
      <c r="E14" s="226"/>
      <c r="F14" s="359">
        <v>16258.493589743597</v>
      </c>
      <c r="G14" s="226"/>
      <c r="H14" s="360">
        <f t="shared" si="0"/>
        <v>59749.963942307717</v>
      </c>
    </row>
    <row r="15" spans="1:8" ht="29">
      <c r="A15" s="7" t="s">
        <v>4318</v>
      </c>
      <c r="B15" s="7"/>
      <c r="C15" s="7" t="s">
        <v>1551</v>
      </c>
      <c r="D15" s="3" t="s">
        <v>5645</v>
      </c>
      <c r="E15" s="226"/>
      <c r="F15" s="359">
        <v>22883.525641025644</v>
      </c>
      <c r="G15" s="226"/>
      <c r="H15" s="360">
        <f t="shared" si="0"/>
        <v>84096.956730769234</v>
      </c>
    </row>
    <row r="16" spans="1:8" ht="29">
      <c r="A16" s="7" t="s">
        <v>4318</v>
      </c>
      <c r="B16" s="7"/>
      <c r="C16" s="7" t="s">
        <v>1552</v>
      </c>
      <c r="D16" s="3" t="s">
        <v>5646</v>
      </c>
      <c r="E16" s="226"/>
      <c r="F16" s="359">
        <v>22883.525641025644</v>
      </c>
      <c r="G16" s="226"/>
      <c r="H16" s="360">
        <f t="shared" si="0"/>
        <v>84096.956730769234</v>
      </c>
    </row>
    <row r="17" spans="1:8" ht="29">
      <c r="A17" s="7" t="s">
        <v>4318</v>
      </c>
      <c r="B17" s="7"/>
      <c r="C17" s="7" t="s">
        <v>1553</v>
      </c>
      <c r="D17" s="3" t="s">
        <v>5647</v>
      </c>
      <c r="E17" s="226"/>
      <c r="F17" s="359">
        <v>12851.363461538462</v>
      </c>
      <c r="G17" s="226"/>
      <c r="H17" s="360">
        <f t="shared" si="0"/>
        <v>47228.760721153842</v>
      </c>
    </row>
    <row r="18" spans="1:8" ht="29">
      <c r="A18" s="7" t="s">
        <v>4318</v>
      </c>
      <c r="B18" s="7"/>
      <c r="C18" s="7" t="s">
        <v>1554</v>
      </c>
      <c r="D18" s="3" t="s">
        <v>5648</v>
      </c>
      <c r="E18" s="226"/>
      <c r="F18" s="359">
        <v>12851.363461538462</v>
      </c>
      <c r="G18" s="226"/>
      <c r="H18" s="360">
        <f t="shared" si="0"/>
        <v>47228.760721153842</v>
      </c>
    </row>
    <row r="19" spans="1:8" ht="29">
      <c r="A19" s="7" t="s">
        <v>4318</v>
      </c>
      <c r="B19" s="7"/>
      <c r="C19" s="7" t="s">
        <v>1555</v>
      </c>
      <c r="D19" s="3" t="s">
        <v>5649</v>
      </c>
      <c r="E19" s="226"/>
      <c r="F19" s="359">
        <v>13683.703846153847</v>
      </c>
      <c r="G19" s="226"/>
      <c r="H19" s="360">
        <f t="shared" si="0"/>
        <v>50287.611634615387</v>
      </c>
    </row>
    <row r="20" spans="1:8" ht="29">
      <c r="A20" s="7" t="s">
        <v>4318</v>
      </c>
      <c r="B20" s="7"/>
      <c r="C20" s="7" t="s">
        <v>1556</v>
      </c>
      <c r="D20" s="3" t="s">
        <v>5650</v>
      </c>
      <c r="E20" s="226"/>
      <c r="F20" s="359">
        <v>13683.703846153847</v>
      </c>
      <c r="G20" s="226"/>
      <c r="H20" s="360">
        <f t="shared" si="0"/>
        <v>50287.611634615387</v>
      </c>
    </row>
    <row r="21" spans="1:8" ht="29">
      <c r="A21" s="7" t="s">
        <v>4318</v>
      </c>
      <c r="B21" s="7"/>
      <c r="C21" s="7" t="s">
        <v>1557</v>
      </c>
      <c r="D21" s="3" t="s">
        <v>5651</v>
      </c>
      <c r="E21" s="226"/>
      <c r="F21" s="359">
        <v>15491.116666666665</v>
      </c>
      <c r="G21" s="226"/>
      <c r="H21" s="360">
        <f t="shared" si="0"/>
        <v>56929.853749999987</v>
      </c>
    </row>
    <row r="22" spans="1:8" ht="29">
      <c r="A22" s="7" t="s">
        <v>4318</v>
      </c>
      <c r="B22" s="7"/>
      <c r="C22" s="7" t="s">
        <v>1558</v>
      </c>
      <c r="D22" s="3" t="s">
        <v>5652</v>
      </c>
      <c r="E22" s="226"/>
      <c r="F22" s="359">
        <v>15491.116666666665</v>
      </c>
      <c r="G22" s="226"/>
      <c r="H22" s="360">
        <f t="shared" si="0"/>
        <v>56929.853749999987</v>
      </c>
    </row>
    <row r="23" spans="1:8" ht="29">
      <c r="A23" s="7" t="s">
        <v>4318</v>
      </c>
      <c r="B23" s="7"/>
      <c r="C23" s="7" t="s">
        <v>1559</v>
      </c>
      <c r="D23" s="3" t="s">
        <v>5653</v>
      </c>
      <c r="E23" s="226"/>
      <c r="F23" s="359">
        <v>15491.116666666665</v>
      </c>
      <c r="G23" s="226"/>
      <c r="H23" s="360">
        <f t="shared" si="0"/>
        <v>56929.853749999987</v>
      </c>
    </row>
    <row r="24" spans="1:8" ht="29">
      <c r="A24" s="7" t="s">
        <v>4318</v>
      </c>
      <c r="B24" s="7"/>
      <c r="C24" s="7" t="s">
        <v>1560</v>
      </c>
      <c r="D24" s="3" t="s">
        <v>5654</v>
      </c>
      <c r="E24" s="226"/>
      <c r="F24" s="359">
        <v>16428.782051282047</v>
      </c>
      <c r="G24" s="226"/>
      <c r="H24" s="360">
        <f t="shared" si="0"/>
        <v>60375.774038461517</v>
      </c>
    </row>
    <row r="25" spans="1:8" ht="29">
      <c r="A25" s="7" t="s">
        <v>4318</v>
      </c>
      <c r="B25" s="7"/>
      <c r="C25" s="7" t="s">
        <v>1561</v>
      </c>
      <c r="D25" s="3" t="s">
        <v>5655</v>
      </c>
      <c r="E25" s="226"/>
      <c r="F25" s="359">
        <v>16258.493589743597</v>
      </c>
      <c r="G25" s="226"/>
      <c r="H25" s="360">
        <f t="shared" si="0"/>
        <v>59749.963942307717</v>
      </c>
    </row>
    <row r="26" spans="1:8" ht="29">
      <c r="A26" s="7" t="s">
        <v>4318</v>
      </c>
      <c r="B26" s="7"/>
      <c r="C26" s="7" t="s">
        <v>1562</v>
      </c>
      <c r="D26" s="3" t="s">
        <v>5656</v>
      </c>
      <c r="E26" s="226"/>
      <c r="F26" s="359">
        <v>16258.493589743597</v>
      </c>
      <c r="G26" s="226"/>
      <c r="H26" s="360">
        <f t="shared" si="0"/>
        <v>59749.963942307717</v>
      </c>
    </row>
    <row r="27" spans="1:8" ht="29">
      <c r="A27" s="7" t="s">
        <v>4318</v>
      </c>
      <c r="B27" s="7"/>
      <c r="C27" s="7" t="s">
        <v>1563</v>
      </c>
      <c r="D27" s="3" t="s">
        <v>5657</v>
      </c>
      <c r="E27" s="226"/>
      <c r="F27" s="359">
        <v>16258.493589743597</v>
      </c>
      <c r="G27" s="226"/>
      <c r="H27" s="360">
        <f t="shared" si="0"/>
        <v>59749.963942307717</v>
      </c>
    </row>
    <row r="28" spans="1:8" ht="29">
      <c r="A28" s="7" t="s">
        <v>4318</v>
      </c>
      <c r="B28" s="7"/>
      <c r="C28" s="7" t="s">
        <v>1564</v>
      </c>
      <c r="D28" s="3" t="s">
        <v>5658</v>
      </c>
      <c r="E28" s="226"/>
      <c r="F28" s="359">
        <v>22883.525641025644</v>
      </c>
      <c r="G28" s="226"/>
      <c r="H28" s="360">
        <f t="shared" si="0"/>
        <v>84096.956730769234</v>
      </c>
    </row>
    <row r="29" spans="1:8" ht="29">
      <c r="A29" s="7" t="s">
        <v>4318</v>
      </c>
      <c r="B29" s="7"/>
      <c r="C29" s="7" t="s">
        <v>1565</v>
      </c>
      <c r="D29" s="3" t="s">
        <v>5659</v>
      </c>
      <c r="E29" s="226"/>
      <c r="F29" s="359">
        <v>22883.525641025644</v>
      </c>
      <c r="G29" s="226"/>
      <c r="H29" s="360">
        <f t="shared" si="0"/>
        <v>84096.956730769234</v>
      </c>
    </row>
    <row r="30" spans="1:8" ht="29">
      <c r="A30" s="7" t="s">
        <v>4318</v>
      </c>
      <c r="B30" s="7"/>
      <c r="C30" s="7" t="s">
        <v>1566</v>
      </c>
      <c r="D30" s="3" t="s">
        <v>5660</v>
      </c>
      <c r="E30" s="226"/>
      <c r="F30" s="359">
        <v>28178.206410256411</v>
      </c>
      <c r="G30" s="226"/>
      <c r="H30" s="360">
        <f t="shared" si="0"/>
        <v>103554.90855769231</v>
      </c>
    </row>
    <row r="31" spans="1:8" ht="29">
      <c r="A31" s="7" t="s">
        <v>4318</v>
      </c>
      <c r="B31" s="7"/>
      <c r="C31" s="7" t="s">
        <v>1567</v>
      </c>
      <c r="D31" s="3" t="s">
        <v>5661</v>
      </c>
      <c r="E31" s="226"/>
      <c r="F31" s="359">
        <v>12851.363461538462</v>
      </c>
      <c r="G31" s="226"/>
      <c r="H31" s="360">
        <f t="shared" si="0"/>
        <v>47228.760721153842</v>
      </c>
    </row>
    <row r="32" spans="1:8" ht="29">
      <c r="A32" s="7" t="s">
        <v>4318</v>
      </c>
      <c r="B32" s="7"/>
      <c r="C32" s="7" t="s">
        <v>1568</v>
      </c>
      <c r="D32" s="3" t="s">
        <v>5662</v>
      </c>
      <c r="E32" s="226"/>
      <c r="F32" s="359">
        <v>12851.363461538462</v>
      </c>
      <c r="G32" s="226"/>
      <c r="H32" s="360">
        <f t="shared" si="0"/>
        <v>47228.760721153842</v>
      </c>
    </row>
    <row r="33" spans="1:8" ht="29">
      <c r="A33" s="7" t="s">
        <v>4318</v>
      </c>
      <c r="B33" s="7"/>
      <c r="C33" s="7" t="s">
        <v>1569</v>
      </c>
      <c r="D33" s="3" t="s">
        <v>5663</v>
      </c>
      <c r="E33" s="226"/>
      <c r="F33" s="359">
        <v>13683.703846153847</v>
      </c>
      <c r="G33" s="226"/>
      <c r="H33" s="360">
        <f t="shared" si="0"/>
        <v>50287.611634615387</v>
      </c>
    </row>
    <row r="34" spans="1:8" ht="29">
      <c r="A34" s="7" t="s">
        <v>4318</v>
      </c>
      <c r="B34" s="7"/>
      <c r="C34" s="7" t="s">
        <v>1570</v>
      </c>
      <c r="D34" s="3" t="s">
        <v>5664</v>
      </c>
      <c r="E34" s="226"/>
      <c r="F34" s="359">
        <v>13683.703846153847</v>
      </c>
      <c r="G34" s="226"/>
      <c r="H34" s="360">
        <f t="shared" si="0"/>
        <v>50287.611634615387</v>
      </c>
    </row>
    <row r="35" spans="1:8" ht="29">
      <c r="A35" s="7" t="s">
        <v>4318</v>
      </c>
      <c r="B35" s="7"/>
      <c r="C35" s="7" t="s">
        <v>1571</v>
      </c>
      <c r="D35" s="3" t="s">
        <v>5665</v>
      </c>
      <c r="E35" s="226"/>
      <c r="F35" s="359">
        <v>15491.116666666665</v>
      </c>
      <c r="G35" s="226"/>
      <c r="H35" s="360">
        <f t="shared" si="0"/>
        <v>56929.853749999987</v>
      </c>
    </row>
    <row r="36" spans="1:8" ht="29">
      <c r="A36" s="7" t="s">
        <v>4318</v>
      </c>
      <c r="B36" s="7"/>
      <c r="C36" s="7" t="s">
        <v>1572</v>
      </c>
      <c r="D36" s="3" t="s">
        <v>5666</v>
      </c>
      <c r="E36" s="226"/>
      <c r="F36" s="359">
        <v>15491.116666666665</v>
      </c>
      <c r="G36" s="226"/>
      <c r="H36" s="360">
        <f t="shared" si="0"/>
        <v>56929.853749999987</v>
      </c>
    </row>
    <row r="37" spans="1:8" ht="29">
      <c r="A37" s="7" t="s">
        <v>4318</v>
      </c>
      <c r="B37" s="7"/>
      <c r="C37" s="7" t="s">
        <v>1573</v>
      </c>
      <c r="D37" s="3" t="s">
        <v>5667</v>
      </c>
      <c r="E37" s="226"/>
      <c r="F37" s="359">
        <v>16299.038461538461</v>
      </c>
      <c r="G37" s="226"/>
      <c r="H37" s="360">
        <f t="shared" si="0"/>
        <v>59898.966346153844</v>
      </c>
    </row>
    <row r="38" spans="1:8" ht="29">
      <c r="A38" s="7" t="s">
        <v>4318</v>
      </c>
      <c r="B38" s="7"/>
      <c r="C38" s="7" t="s">
        <v>1574</v>
      </c>
      <c r="D38" s="3" t="s">
        <v>5668</v>
      </c>
      <c r="E38" s="226"/>
      <c r="F38" s="359">
        <v>16428.782051282047</v>
      </c>
      <c r="G38" s="226"/>
      <c r="H38" s="360">
        <f t="shared" si="0"/>
        <v>60375.774038461517</v>
      </c>
    </row>
    <row r="39" spans="1:8" ht="29">
      <c r="A39" s="7" t="s">
        <v>4318</v>
      </c>
      <c r="B39" s="7"/>
      <c r="C39" s="7" t="s">
        <v>1575</v>
      </c>
      <c r="D39" s="3" t="s">
        <v>5669</v>
      </c>
      <c r="E39" s="226"/>
      <c r="F39" s="359">
        <v>16258.493589743597</v>
      </c>
      <c r="G39" s="226"/>
      <c r="H39" s="360">
        <f t="shared" si="0"/>
        <v>59749.963942307717</v>
      </c>
    </row>
    <row r="40" spans="1:8" ht="29">
      <c r="A40" s="7" t="s">
        <v>4318</v>
      </c>
      <c r="B40" s="7"/>
      <c r="C40" s="7" t="s">
        <v>1576</v>
      </c>
      <c r="D40" s="3" t="s">
        <v>5670</v>
      </c>
      <c r="E40" s="226"/>
      <c r="F40" s="359">
        <v>16258.493589743597</v>
      </c>
      <c r="G40" s="226"/>
      <c r="H40" s="360">
        <f t="shared" si="0"/>
        <v>59749.963942307717</v>
      </c>
    </row>
    <row r="41" spans="1:8" ht="29">
      <c r="A41" s="7" t="s">
        <v>4318</v>
      </c>
      <c r="B41" s="7"/>
      <c r="C41" s="7" t="s">
        <v>1577</v>
      </c>
      <c r="D41" s="3" t="s">
        <v>5671</v>
      </c>
      <c r="E41" s="226"/>
      <c r="F41" s="359">
        <v>22883.525641025644</v>
      </c>
      <c r="G41" s="226"/>
      <c r="H41" s="360">
        <f t="shared" si="0"/>
        <v>84096.956730769234</v>
      </c>
    </row>
    <row r="42" spans="1:8" ht="29">
      <c r="A42" s="7" t="s">
        <v>4318</v>
      </c>
      <c r="B42" s="7"/>
      <c r="C42" s="7" t="s">
        <v>1578</v>
      </c>
      <c r="D42" s="3" t="s">
        <v>5672</v>
      </c>
      <c r="E42" s="226"/>
      <c r="F42" s="359">
        <v>22883.525641025644</v>
      </c>
      <c r="G42" s="226"/>
      <c r="H42" s="360">
        <f t="shared" si="0"/>
        <v>84096.956730769234</v>
      </c>
    </row>
    <row r="43" spans="1:8" ht="29">
      <c r="A43" s="7" t="s">
        <v>4318</v>
      </c>
      <c r="B43" s="7"/>
      <c r="C43" s="7" t="s">
        <v>1579</v>
      </c>
      <c r="D43" s="3" t="s">
        <v>5673</v>
      </c>
      <c r="E43" s="226"/>
      <c r="F43" s="359">
        <v>28178.206410256411</v>
      </c>
      <c r="G43" s="226"/>
      <c r="H43" s="360">
        <f t="shared" si="0"/>
        <v>103554.90855769231</v>
      </c>
    </row>
    <row r="44" spans="1:8" ht="29">
      <c r="A44" s="7" t="s">
        <v>4318</v>
      </c>
      <c r="B44" s="7"/>
      <c r="C44" s="7" t="s">
        <v>1580</v>
      </c>
      <c r="D44" s="3" t="s">
        <v>5674</v>
      </c>
      <c r="E44" s="226"/>
      <c r="F44" s="359">
        <v>28178.206410256411</v>
      </c>
      <c r="G44" s="226"/>
      <c r="H44" s="360">
        <f t="shared" si="0"/>
        <v>103554.90855769231</v>
      </c>
    </row>
    <row r="45" spans="1:8" ht="29">
      <c r="A45" s="7" t="s">
        <v>4318</v>
      </c>
      <c r="B45" s="7"/>
      <c r="C45" s="7" t="s">
        <v>1581</v>
      </c>
      <c r="D45" s="3" t="s">
        <v>5675</v>
      </c>
      <c r="E45" s="226"/>
      <c r="F45" s="359">
        <v>13683.703846153847</v>
      </c>
      <c r="G45" s="226"/>
      <c r="H45" s="360">
        <f t="shared" si="0"/>
        <v>50287.611634615387</v>
      </c>
    </row>
    <row r="46" spans="1:8" ht="29">
      <c r="A46" s="7" t="s">
        <v>4318</v>
      </c>
      <c r="B46" s="7"/>
      <c r="C46" s="7" t="s">
        <v>1582</v>
      </c>
      <c r="D46" s="3" t="s">
        <v>5676</v>
      </c>
      <c r="E46" s="226"/>
      <c r="F46" s="359">
        <v>13683.703846153847</v>
      </c>
      <c r="G46" s="226"/>
      <c r="H46" s="360">
        <f t="shared" si="0"/>
        <v>50287.611634615387</v>
      </c>
    </row>
    <row r="47" spans="1:8" ht="29">
      <c r="A47" s="7" t="s">
        <v>4318</v>
      </c>
      <c r="B47" s="7"/>
      <c r="C47" s="7" t="s">
        <v>1583</v>
      </c>
      <c r="D47" s="3" t="s">
        <v>5677</v>
      </c>
      <c r="E47" s="226"/>
      <c r="F47" s="359">
        <v>13683.703846153847</v>
      </c>
      <c r="G47" s="226"/>
      <c r="H47" s="360">
        <f t="shared" si="0"/>
        <v>50287.611634615387</v>
      </c>
    </row>
    <row r="48" spans="1:8" ht="29">
      <c r="A48" s="7" t="s">
        <v>4318</v>
      </c>
      <c r="B48" s="7"/>
      <c r="C48" s="7" t="s">
        <v>1584</v>
      </c>
      <c r="D48" s="3" t="s">
        <v>5678</v>
      </c>
      <c r="E48" s="226"/>
      <c r="F48" s="359">
        <v>15491.116666666665</v>
      </c>
      <c r="G48" s="226"/>
      <c r="H48" s="360">
        <f t="shared" si="0"/>
        <v>56929.853749999987</v>
      </c>
    </row>
    <row r="49" spans="1:8" ht="29">
      <c r="A49" s="7" t="s">
        <v>4318</v>
      </c>
      <c r="B49" s="7"/>
      <c r="C49" s="7" t="s">
        <v>1585</v>
      </c>
      <c r="D49" s="3" t="s">
        <v>5679</v>
      </c>
      <c r="E49" s="226"/>
      <c r="F49" s="359">
        <v>15491.116666666665</v>
      </c>
      <c r="G49" s="226"/>
      <c r="H49" s="360">
        <f t="shared" si="0"/>
        <v>56929.853749999987</v>
      </c>
    </row>
    <row r="50" spans="1:8" ht="29">
      <c r="A50" s="7" t="s">
        <v>4318</v>
      </c>
      <c r="B50" s="7"/>
      <c r="C50" s="7" t="s">
        <v>1586</v>
      </c>
      <c r="D50" s="3" t="s">
        <v>5680</v>
      </c>
      <c r="E50" s="226"/>
      <c r="F50" s="359">
        <v>15491.116666666665</v>
      </c>
      <c r="G50" s="226"/>
      <c r="H50" s="360">
        <f t="shared" si="0"/>
        <v>56929.853749999987</v>
      </c>
    </row>
    <row r="51" spans="1:8" ht="29">
      <c r="A51" s="7" t="s">
        <v>4318</v>
      </c>
      <c r="B51" s="7"/>
      <c r="C51" s="7" t="s">
        <v>1587</v>
      </c>
      <c r="D51" s="3" t="s">
        <v>5681</v>
      </c>
      <c r="E51" s="226"/>
      <c r="F51" s="359">
        <v>16299.038461538461</v>
      </c>
      <c r="G51" s="226"/>
      <c r="H51" s="360">
        <f t="shared" si="0"/>
        <v>59898.966346153844</v>
      </c>
    </row>
    <row r="52" spans="1:8" ht="29">
      <c r="A52" s="7" t="s">
        <v>4318</v>
      </c>
      <c r="B52" s="7"/>
      <c r="C52" s="7" t="s">
        <v>1588</v>
      </c>
      <c r="D52" s="3" t="s">
        <v>5682</v>
      </c>
      <c r="E52" s="226"/>
      <c r="F52" s="359">
        <v>16428.782051282047</v>
      </c>
      <c r="G52" s="226"/>
      <c r="H52" s="360">
        <f t="shared" si="0"/>
        <v>60375.774038461517</v>
      </c>
    </row>
    <row r="53" spans="1:8" ht="29">
      <c r="A53" s="7" t="s">
        <v>4318</v>
      </c>
      <c r="B53" s="7"/>
      <c r="C53" s="7" t="s">
        <v>1589</v>
      </c>
      <c r="D53" s="3" t="s">
        <v>5683</v>
      </c>
      <c r="E53" s="226"/>
      <c r="F53" s="359">
        <v>16258.493589743597</v>
      </c>
      <c r="G53" s="226"/>
      <c r="H53" s="360">
        <f t="shared" si="0"/>
        <v>59749.963942307717</v>
      </c>
    </row>
    <row r="54" spans="1:8" ht="29">
      <c r="A54" s="7" t="s">
        <v>4318</v>
      </c>
      <c r="B54" s="7"/>
      <c r="C54" s="7" t="s">
        <v>1590</v>
      </c>
      <c r="D54" s="3" t="s">
        <v>5684</v>
      </c>
      <c r="E54" s="226"/>
      <c r="F54" s="359">
        <v>16258.493589743597</v>
      </c>
      <c r="G54" s="226"/>
      <c r="H54" s="360">
        <f t="shared" si="0"/>
        <v>59749.963942307717</v>
      </c>
    </row>
    <row r="55" spans="1:8" ht="29">
      <c r="A55" s="7" t="s">
        <v>4318</v>
      </c>
      <c r="B55" s="7"/>
      <c r="C55" s="7" t="s">
        <v>1591</v>
      </c>
      <c r="D55" s="3" t="s">
        <v>5685</v>
      </c>
      <c r="E55" s="226"/>
      <c r="F55" s="359">
        <v>22883.525641025644</v>
      </c>
      <c r="G55" s="226"/>
      <c r="H55" s="360">
        <f t="shared" si="0"/>
        <v>84096.956730769234</v>
      </c>
    </row>
    <row r="56" spans="1:8" ht="29">
      <c r="A56" s="7" t="s">
        <v>4318</v>
      </c>
      <c r="B56" s="7"/>
      <c r="C56" s="7" t="s">
        <v>1592</v>
      </c>
      <c r="D56" s="3" t="s">
        <v>5686</v>
      </c>
      <c r="E56" s="226"/>
      <c r="F56" s="359">
        <v>22883.525641025644</v>
      </c>
      <c r="G56" s="226"/>
      <c r="H56" s="360">
        <f t="shared" si="0"/>
        <v>84096.956730769234</v>
      </c>
    </row>
    <row r="57" spans="1:8" ht="29">
      <c r="A57" s="7" t="s">
        <v>4318</v>
      </c>
      <c r="B57" s="7"/>
      <c r="C57" s="7" t="s">
        <v>1593</v>
      </c>
      <c r="D57" s="3" t="s">
        <v>5687</v>
      </c>
      <c r="E57" s="226"/>
      <c r="F57" s="359">
        <v>28178.206410256411</v>
      </c>
      <c r="G57" s="226"/>
      <c r="H57" s="360">
        <f t="shared" si="0"/>
        <v>103554.90855769231</v>
      </c>
    </row>
    <row r="58" spans="1:8" ht="29">
      <c r="A58" s="7" t="s">
        <v>4318</v>
      </c>
      <c r="B58" s="7"/>
      <c r="C58" s="7" t="s">
        <v>1594</v>
      </c>
      <c r="D58" s="3" t="s">
        <v>5688</v>
      </c>
      <c r="E58" s="226"/>
      <c r="F58" s="359">
        <v>28178.206410256411</v>
      </c>
      <c r="G58" s="226"/>
      <c r="H58" s="360">
        <f t="shared" si="0"/>
        <v>103554.90855769231</v>
      </c>
    </row>
    <row r="59" spans="1:8" ht="29">
      <c r="A59" s="7" t="s">
        <v>4318</v>
      </c>
      <c r="B59" s="7"/>
      <c r="C59" s="7" t="s">
        <v>1595</v>
      </c>
      <c r="D59" s="3" t="s">
        <v>5689</v>
      </c>
      <c r="E59" s="226"/>
      <c r="F59" s="359">
        <v>13683.703846153847</v>
      </c>
      <c r="G59" s="226"/>
      <c r="H59" s="360">
        <f t="shared" si="0"/>
        <v>50287.611634615387</v>
      </c>
    </row>
    <row r="60" spans="1:8" ht="29">
      <c r="A60" s="7" t="s">
        <v>4318</v>
      </c>
      <c r="B60" s="7"/>
      <c r="C60" s="7" t="s">
        <v>1596</v>
      </c>
      <c r="D60" s="3" t="s">
        <v>5690</v>
      </c>
      <c r="E60" s="226"/>
      <c r="F60" s="359">
        <v>13683.703846153847</v>
      </c>
      <c r="G60" s="226"/>
      <c r="H60" s="360">
        <f t="shared" si="0"/>
        <v>50287.611634615387</v>
      </c>
    </row>
    <row r="61" spans="1:8" ht="29">
      <c r="A61" s="7" t="s">
        <v>4318</v>
      </c>
      <c r="B61" s="7"/>
      <c r="C61" s="7" t="s">
        <v>1597</v>
      </c>
      <c r="D61" s="3" t="s">
        <v>5691</v>
      </c>
      <c r="E61" s="226"/>
      <c r="F61" s="359">
        <v>15491.116666666665</v>
      </c>
      <c r="G61" s="226"/>
      <c r="H61" s="360">
        <f t="shared" si="0"/>
        <v>56929.853749999987</v>
      </c>
    </row>
    <row r="62" spans="1:8" ht="29">
      <c r="A62" s="7" t="s">
        <v>4318</v>
      </c>
      <c r="B62" s="7"/>
      <c r="C62" s="7" t="s">
        <v>1598</v>
      </c>
      <c r="D62" s="3" t="s">
        <v>5692</v>
      </c>
      <c r="E62" s="226"/>
      <c r="F62" s="359">
        <v>15491.116666666665</v>
      </c>
      <c r="G62" s="226"/>
      <c r="H62" s="360">
        <f t="shared" si="0"/>
        <v>56929.853749999987</v>
      </c>
    </row>
    <row r="63" spans="1:8" ht="29">
      <c r="A63" s="7" t="s">
        <v>4318</v>
      </c>
      <c r="B63" s="7"/>
      <c r="C63" s="7" t="s">
        <v>1599</v>
      </c>
      <c r="D63" s="3" t="s">
        <v>5693</v>
      </c>
      <c r="E63" s="226"/>
      <c r="F63" s="359">
        <v>16299.038461538461</v>
      </c>
      <c r="G63" s="226"/>
      <c r="H63" s="360">
        <f t="shared" si="0"/>
        <v>59898.966346153844</v>
      </c>
    </row>
    <row r="64" spans="1:8" ht="29">
      <c r="A64" s="7" t="s">
        <v>4318</v>
      </c>
      <c r="B64" s="7"/>
      <c r="C64" s="7" t="s">
        <v>1600</v>
      </c>
      <c r="D64" s="3" t="s">
        <v>5694</v>
      </c>
      <c r="E64" s="226"/>
      <c r="F64" s="359">
        <v>16299.038461538461</v>
      </c>
      <c r="G64" s="226"/>
      <c r="H64" s="360">
        <f t="shared" si="0"/>
        <v>59898.966346153844</v>
      </c>
    </row>
    <row r="65" spans="1:8" ht="29">
      <c r="A65" s="7" t="s">
        <v>4318</v>
      </c>
      <c r="B65" s="7"/>
      <c r="C65" s="7" t="s">
        <v>1601</v>
      </c>
      <c r="D65" s="3" t="s">
        <v>5695</v>
      </c>
      <c r="E65" s="226"/>
      <c r="F65" s="359">
        <v>16299.038461538461</v>
      </c>
      <c r="G65" s="226"/>
      <c r="H65" s="360">
        <f t="shared" si="0"/>
        <v>59898.966346153844</v>
      </c>
    </row>
    <row r="66" spans="1:8" ht="29">
      <c r="A66" s="7" t="s">
        <v>4318</v>
      </c>
      <c r="B66" s="7"/>
      <c r="C66" s="7" t="s">
        <v>1602</v>
      </c>
      <c r="D66" s="3" t="s">
        <v>5696</v>
      </c>
      <c r="E66" s="226"/>
      <c r="F66" s="359">
        <v>22883.525641025644</v>
      </c>
      <c r="G66" s="226"/>
      <c r="H66" s="360">
        <f t="shared" si="0"/>
        <v>84096.956730769234</v>
      </c>
    </row>
    <row r="67" spans="1:8" ht="29">
      <c r="A67" s="7" t="s">
        <v>4318</v>
      </c>
      <c r="B67" s="7"/>
      <c r="C67" s="7" t="s">
        <v>1603</v>
      </c>
      <c r="D67" s="3" t="s">
        <v>5697</v>
      </c>
      <c r="E67" s="226"/>
      <c r="F67" s="359">
        <v>22883.525641025644</v>
      </c>
      <c r="G67" s="226"/>
      <c r="H67" s="360">
        <f t="shared" si="0"/>
        <v>84096.956730769234</v>
      </c>
    </row>
    <row r="68" spans="1:8" ht="29">
      <c r="A68" s="7" t="s">
        <v>4318</v>
      </c>
      <c r="B68" s="7"/>
      <c r="C68" s="7" t="s">
        <v>1604</v>
      </c>
      <c r="D68" s="3" t="s">
        <v>5698</v>
      </c>
      <c r="E68" s="226"/>
      <c r="F68" s="359">
        <v>22883.525641025644</v>
      </c>
      <c r="G68" s="226"/>
      <c r="H68" s="360">
        <f t="shared" ref="H68:H131" si="1">F68*3.675</f>
        <v>84096.956730769234</v>
      </c>
    </row>
    <row r="69" spans="1:8" ht="29">
      <c r="A69" s="7" t="s">
        <v>4318</v>
      </c>
      <c r="B69" s="7"/>
      <c r="C69" s="7" t="s">
        <v>1605</v>
      </c>
      <c r="D69" s="3" t="s">
        <v>5699</v>
      </c>
      <c r="E69" s="226"/>
      <c r="F69" s="359">
        <v>22883.525641025644</v>
      </c>
      <c r="G69" s="226"/>
      <c r="H69" s="360">
        <f t="shared" si="1"/>
        <v>84096.956730769234</v>
      </c>
    </row>
    <row r="70" spans="1:8" ht="29">
      <c r="A70" s="7" t="s">
        <v>4318</v>
      </c>
      <c r="B70" s="7"/>
      <c r="C70" s="7" t="s">
        <v>1606</v>
      </c>
      <c r="D70" s="3" t="s">
        <v>5700</v>
      </c>
      <c r="E70" s="226"/>
      <c r="F70" s="359">
        <v>28178.206410256411</v>
      </c>
      <c r="G70" s="226"/>
      <c r="H70" s="360">
        <f t="shared" si="1"/>
        <v>103554.90855769231</v>
      </c>
    </row>
    <row r="71" spans="1:8" ht="29">
      <c r="A71" s="7" t="s">
        <v>4318</v>
      </c>
      <c r="B71" s="7"/>
      <c r="C71" s="7" t="s">
        <v>1607</v>
      </c>
      <c r="D71" s="3" t="s">
        <v>5701</v>
      </c>
      <c r="E71" s="226"/>
      <c r="F71" s="359">
        <v>28178.206410256411</v>
      </c>
      <c r="G71" s="226"/>
      <c r="H71" s="360">
        <f t="shared" si="1"/>
        <v>103554.90855769231</v>
      </c>
    </row>
    <row r="72" spans="1:8" ht="29">
      <c r="A72" s="7" t="s">
        <v>4318</v>
      </c>
      <c r="B72" s="7"/>
      <c r="C72" s="7" t="s">
        <v>1608</v>
      </c>
      <c r="D72" s="3" t="s">
        <v>5702</v>
      </c>
      <c r="E72" s="226"/>
      <c r="F72" s="359">
        <v>28178.206410256411</v>
      </c>
      <c r="G72" s="226"/>
      <c r="H72" s="360">
        <f t="shared" si="1"/>
        <v>103554.90855769231</v>
      </c>
    </row>
    <row r="73" spans="1:8" ht="29">
      <c r="A73" s="7" t="s">
        <v>4318</v>
      </c>
      <c r="B73" s="7"/>
      <c r="C73" s="7" t="s">
        <v>1609</v>
      </c>
      <c r="D73" s="3" t="s">
        <v>5703</v>
      </c>
      <c r="E73" s="226"/>
      <c r="F73" s="359">
        <v>13683.703846153847</v>
      </c>
      <c r="G73" s="226"/>
      <c r="H73" s="360">
        <f t="shared" si="1"/>
        <v>50287.611634615387</v>
      </c>
    </row>
    <row r="74" spans="1:8" ht="29">
      <c r="A74" s="7" t="s">
        <v>4318</v>
      </c>
      <c r="B74" s="7"/>
      <c r="C74" s="7" t="s">
        <v>1610</v>
      </c>
      <c r="D74" s="3" t="s">
        <v>5704</v>
      </c>
      <c r="E74" s="226"/>
      <c r="F74" s="359">
        <v>13683.703846153847</v>
      </c>
      <c r="G74" s="226"/>
      <c r="H74" s="360">
        <f t="shared" si="1"/>
        <v>50287.611634615387</v>
      </c>
    </row>
    <row r="75" spans="1:8" ht="29">
      <c r="A75" s="7" t="s">
        <v>4318</v>
      </c>
      <c r="B75" s="7"/>
      <c r="C75" s="7" t="s">
        <v>1611</v>
      </c>
      <c r="D75" s="3" t="s">
        <v>5705</v>
      </c>
      <c r="E75" s="226"/>
      <c r="F75" s="359">
        <v>15491.116666666665</v>
      </c>
      <c r="G75" s="226"/>
      <c r="H75" s="360">
        <f t="shared" si="1"/>
        <v>56929.853749999987</v>
      </c>
    </row>
    <row r="76" spans="1:8" ht="29">
      <c r="A76" s="7" t="s">
        <v>4318</v>
      </c>
      <c r="B76" s="7"/>
      <c r="C76" s="7" t="s">
        <v>1612</v>
      </c>
      <c r="D76" s="3" t="s">
        <v>5706</v>
      </c>
      <c r="E76" s="226"/>
      <c r="F76" s="359">
        <v>15491.116666666665</v>
      </c>
      <c r="G76" s="226"/>
      <c r="H76" s="360">
        <f t="shared" si="1"/>
        <v>56929.853749999987</v>
      </c>
    </row>
    <row r="77" spans="1:8" ht="29">
      <c r="A77" s="7" t="s">
        <v>4318</v>
      </c>
      <c r="B77" s="7"/>
      <c r="C77" s="7" t="s">
        <v>1613</v>
      </c>
      <c r="D77" s="3" t="s">
        <v>5707</v>
      </c>
      <c r="E77" s="226"/>
      <c r="F77" s="359">
        <v>16299.038461538461</v>
      </c>
      <c r="G77" s="226"/>
      <c r="H77" s="360">
        <f t="shared" si="1"/>
        <v>59898.966346153844</v>
      </c>
    </row>
    <row r="78" spans="1:8" ht="29">
      <c r="A78" s="7" t="s">
        <v>4318</v>
      </c>
      <c r="B78" s="7"/>
      <c r="C78" s="7" t="s">
        <v>1614</v>
      </c>
      <c r="D78" s="3" t="s">
        <v>5708</v>
      </c>
      <c r="E78" s="226"/>
      <c r="F78" s="359">
        <v>16299.038461538461</v>
      </c>
      <c r="G78" s="226"/>
      <c r="H78" s="360">
        <f t="shared" si="1"/>
        <v>59898.966346153844</v>
      </c>
    </row>
    <row r="79" spans="1:8" ht="29">
      <c r="A79" s="7" t="s">
        <v>4318</v>
      </c>
      <c r="B79" s="7"/>
      <c r="C79" s="7" t="s">
        <v>1615</v>
      </c>
      <c r="D79" s="3" t="s">
        <v>5709</v>
      </c>
      <c r="E79" s="226"/>
      <c r="F79" s="359">
        <v>16299.038461538461</v>
      </c>
      <c r="G79" s="226"/>
      <c r="H79" s="360">
        <f t="shared" si="1"/>
        <v>59898.966346153844</v>
      </c>
    </row>
    <row r="80" spans="1:8" ht="29">
      <c r="A80" s="7" t="s">
        <v>4318</v>
      </c>
      <c r="B80" s="7"/>
      <c r="C80" s="7" t="s">
        <v>1616</v>
      </c>
      <c r="D80" s="3" t="s">
        <v>5710</v>
      </c>
      <c r="E80" s="226"/>
      <c r="F80" s="359">
        <v>22883.525641025644</v>
      </c>
      <c r="G80" s="226"/>
      <c r="H80" s="360">
        <f t="shared" si="1"/>
        <v>84096.956730769234</v>
      </c>
    </row>
    <row r="81" spans="1:8" ht="29">
      <c r="A81" s="7" t="s">
        <v>4318</v>
      </c>
      <c r="B81" s="7"/>
      <c r="C81" s="7" t="s">
        <v>1617</v>
      </c>
      <c r="D81" s="3" t="s">
        <v>5711</v>
      </c>
      <c r="E81" s="226"/>
      <c r="F81" s="359">
        <v>22883.525641025644</v>
      </c>
      <c r="G81" s="226"/>
      <c r="H81" s="360">
        <f t="shared" si="1"/>
        <v>84096.956730769234</v>
      </c>
    </row>
    <row r="82" spans="1:8" ht="29">
      <c r="A82" s="7" t="s">
        <v>4318</v>
      </c>
      <c r="B82" s="7"/>
      <c r="C82" s="7" t="s">
        <v>1618</v>
      </c>
      <c r="D82" s="3" t="s">
        <v>5712</v>
      </c>
      <c r="E82" s="226"/>
      <c r="F82" s="359">
        <v>22883.525641025644</v>
      </c>
      <c r="G82" s="226"/>
      <c r="H82" s="360">
        <f t="shared" si="1"/>
        <v>84096.956730769234</v>
      </c>
    </row>
    <row r="83" spans="1:8" ht="29">
      <c r="A83" s="7" t="s">
        <v>4318</v>
      </c>
      <c r="B83" s="7"/>
      <c r="C83" s="7" t="s">
        <v>1619</v>
      </c>
      <c r="D83" s="3" t="s">
        <v>5713</v>
      </c>
      <c r="E83" s="226"/>
      <c r="F83" s="359">
        <v>22883.525641025644</v>
      </c>
      <c r="G83" s="226"/>
      <c r="H83" s="360">
        <f t="shared" si="1"/>
        <v>84096.956730769234</v>
      </c>
    </row>
    <row r="84" spans="1:8" ht="29">
      <c r="A84" s="7" t="s">
        <v>4318</v>
      </c>
      <c r="B84" s="7"/>
      <c r="C84" s="7" t="s">
        <v>1620</v>
      </c>
      <c r="D84" s="3" t="s">
        <v>5714</v>
      </c>
      <c r="E84" s="226"/>
      <c r="F84" s="359">
        <v>28178.206410256411</v>
      </c>
      <c r="G84" s="226"/>
      <c r="H84" s="360">
        <f t="shared" si="1"/>
        <v>103554.90855769231</v>
      </c>
    </row>
    <row r="85" spans="1:8" ht="29">
      <c r="A85" s="7" t="s">
        <v>4318</v>
      </c>
      <c r="B85" s="7"/>
      <c r="C85" s="7" t="s">
        <v>1621</v>
      </c>
      <c r="D85" s="3" t="s">
        <v>5715</v>
      </c>
      <c r="E85" s="226"/>
      <c r="F85" s="359">
        <v>28178.206410256411</v>
      </c>
      <c r="G85" s="226"/>
      <c r="H85" s="360">
        <f t="shared" si="1"/>
        <v>103554.90855769231</v>
      </c>
    </row>
    <row r="86" spans="1:8" ht="29">
      <c r="A86" s="7" t="s">
        <v>4318</v>
      </c>
      <c r="B86" s="7"/>
      <c r="C86" s="7" t="s">
        <v>1622</v>
      </c>
      <c r="D86" s="3" t="s">
        <v>5716</v>
      </c>
      <c r="E86" s="226"/>
      <c r="F86" s="359">
        <v>28178.206410256411</v>
      </c>
      <c r="G86" s="226"/>
      <c r="H86" s="360">
        <f t="shared" si="1"/>
        <v>103554.90855769231</v>
      </c>
    </row>
    <row r="87" spans="1:8" ht="29">
      <c r="A87" s="7" t="s">
        <v>4318</v>
      </c>
      <c r="B87" s="7"/>
      <c r="C87" s="7" t="s">
        <v>1623</v>
      </c>
      <c r="D87" s="3" t="s">
        <v>5717</v>
      </c>
      <c r="E87" s="226"/>
      <c r="F87" s="359">
        <v>13683.703846153847</v>
      </c>
      <c r="G87" s="226"/>
      <c r="H87" s="360">
        <f t="shared" si="1"/>
        <v>50287.611634615387</v>
      </c>
    </row>
    <row r="88" spans="1:8" ht="29">
      <c r="A88" s="7" t="s">
        <v>4318</v>
      </c>
      <c r="B88" s="7"/>
      <c r="C88" s="7" t="s">
        <v>1624</v>
      </c>
      <c r="D88" s="3" t="s">
        <v>5718</v>
      </c>
      <c r="E88" s="226"/>
      <c r="F88" s="359">
        <v>15491.116666666665</v>
      </c>
      <c r="G88" s="226"/>
      <c r="H88" s="360">
        <f t="shared" si="1"/>
        <v>56929.853749999987</v>
      </c>
    </row>
    <row r="89" spans="1:8" ht="29">
      <c r="A89" s="7" t="s">
        <v>4318</v>
      </c>
      <c r="B89" s="7"/>
      <c r="C89" s="7" t="s">
        <v>1625</v>
      </c>
      <c r="D89" s="3" t="s">
        <v>5719</v>
      </c>
      <c r="E89" s="226"/>
      <c r="F89" s="359">
        <v>15491.116666666665</v>
      </c>
      <c r="G89" s="226"/>
      <c r="H89" s="360">
        <f t="shared" si="1"/>
        <v>56929.853749999987</v>
      </c>
    </row>
    <row r="90" spans="1:8" ht="29">
      <c r="A90" s="7" t="s">
        <v>4318</v>
      </c>
      <c r="B90" s="7"/>
      <c r="C90" s="7" t="s">
        <v>1626</v>
      </c>
      <c r="D90" s="3" t="s">
        <v>5720</v>
      </c>
      <c r="E90" s="226"/>
      <c r="F90" s="359">
        <v>16299.038461538461</v>
      </c>
      <c r="G90" s="226"/>
      <c r="H90" s="360">
        <f t="shared" si="1"/>
        <v>59898.966346153844</v>
      </c>
    </row>
    <row r="91" spans="1:8" ht="29">
      <c r="A91" s="7" t="s">
        <v>4318</v>
      </c>
      <c r="B91" s="7"/>
      <c r="C91" s="7" t="s">
        <v>1627</v>
      </c>
      <c r="D91" s="3" t="s">
        <v>5721</v>
      </c>
      <c r="E91" s="226"/>
      <c r="F91" s="359">
        <v>16299.038461538461</v>
      </c>
      <c r="G91" s="226"/>
      <c r="H91" s="360">
        <f t="shared" si="1"/>
        <v>59898.966346153844</v>
      </c>
    </row>
    <row r="92" spans="1:8" ht="29">
      <c r="A92" s="7" t="s">
        <v>4318</v>
      </c>
      <c r="B92" s="7"/>
      <c r="C92" s="7" t="s">
        <v>1628</v>
      </c>
      <c r="D92" s="3" t="s">
        <v>5722</v>
      </c>
      <c r="E92" s="226"/>
      <c r="F92" s="359">
        <v>22883.525641025644</v>
      </c>
      <c r="G92" s="226"/>
      <c r="H92" s="360">
        <f t="shared" si="1"/>
        <v>84096.956730769234</v>
      </c>
    </row>
    <row r="93" spans="1:8" ht="29">
      <c r="A93" s="7" t="s">
        <v>4318</v>
      </c>
      <c r="B93" s="7"/>
      <c r="C93" s="7" t="s">
        <v>1629</v>
      </c>
      <c r="D93" s="3" t="s">
        <v>5723</v>
      </c>
      <c r="E93" s="226"/>
      <c r="F93" s="359">
        <v>22883.525641025644</v>
      </c>
      <c r="G93" s="226"/>
      <c r="H93" s="360">
        <f t="shared" si="1"/>
        <v>84096.956730769234</v>
      </c>
    </row>
    <row r="94" spans="1:8" ht="29">
      <c r="A94" s="7" t="s">
        <v>4318</v>
      </c>
      <c r="B94" s="7"/>
      <c r="C94" s="7" t="s">
        <v>1630</v>
      </c>
      <c r="D94" s="3" t="s">
        <v>5724</v>
      </c>
      <c r="E94" s="226"/>
      <c r="F94" s="359">
        <v>22883.525641025644</v>
      </c>
      <c r="G94" s="226"/>
      <c r="H94" s="360">
        <f t="shared" si="1"/>
        <v>84096.956730769234</v>
      </c>
    </row>
    <row r="95" spans="1:8" ht="29">
      <c r="A95" s="7" t="s">
        <v>4318</v>
      </c>
      <c r="B95" s="7"/>
      <c r="C95" s="7" t="s">
        <v>1631</v>
      </c>
      <c r="D95" s="3" t="s">
        <v>5725</v>
      </c>
      <c r="E95" s="226"/>
      <c r="F95" s="359">
        <v>22883.525641025644</v>
      </c>
      <c r="G95" s="226"/>
      <c r="H95" s="360">
        <f t="shared" si="1"/>
        <v>84096.956730769234</v>
      </c>
    </row>
    <row r="96" spans="1:8" ht="29">
      <c r="A96" s="7" t="s">
        <v>4318</v>
      </c>
      <c r="B96" s="7"/>
      <c r="C96" s="7" t="s">
        <v>1632</v>
      </c>
      <c r="D96" s="3" t="s">
        <v>5726</v>
      </c>
      <c r="E96" s="226"/>
      <c r="F96" s="359">
        <v>22883.525641025644</v>
      </c>
      <c r="G96" s="226"/>
      <c r="H96" s="360">
        <f t="shared" si="1"/>
        <v>84096.956730769234</v>
      </c>
    </row>
    <row r="97" spans="1:8" ht="29">
      <c r="A97" s="7" t="s">
        <v>4318</v>
      </c>
      <c r="B97" s="7"/>
      <c r="C97" s="7" t="s">
        <v>1633</v>
      </c>
      <c r="D97" s="3" t="s">
        <v>5727</v>
      </c>
      <c r="E97" s="226"/>
      <c r="F97" s="359">
        <v>22883.525641025644</v>
      </c>
      <c r="G97" s="226"/>
      <c r="H97" s="360">
        <f t="shared" si="1"/>
        <v>84096.956730769234</v>
      </c>
    </row>
    <row r="98" spans="1:8" ht="29">
      <c r="A98" s="7" t="s">
        <v>4318</v>
      </c>
      <c r="B98" s="7"/>
      <c r="C98" s="7" t="s">
        <v>1634</v>
      </c>
      <c r="D98" s="3" t="s">
        <v>5728</v>
      </c>
      <c r="E98" s="226"/>
      <c r="F98" s="359">
        <v>28178.206410256411</v>
      </c>
      <c r="G98" s="226"/>
      <c r="H98" s="360">
        <f t="shared" si="1"/>
        <v>103554.90855769231</v>
      </c>
    </row>
    <row r="99" spans="1:8" ht="29">
      <c r="A99" s="7" t="s">
        <v>4318</v>
      </c>
      <c r="B99" s="7"/>
      <c r="C99" s="7" t="s">
        <v>1635</v>
      </c>
      <c r="D99" s="3" t="s">
        <v>5729</v>
      </c>
      <c r="E99" s="226"/>
      <c r="F99" s="359">
        <v>28178.206410256411</v>
      </c>
      <c r="G99" s="226"/>
      <c r="H99" s="360">
        <f t="shared" si="1"/>
        <v>103554.90855769231</v>
      </c>
    </row>
    <row r="100" spans="1:8" ht="29">
      <c r="A100" s="7" t="s">
        <v>4318</v>
      </c>
      <c r="B100" s="7"/>
      <c r="C100" s="7" t="s">
        <v>1636</v>
      </c>
      <c r="D100" s="3" t="s">
        <v>5730</v>
      </c>
      <c r="E100" s="226"/>
      <c r="F100" s="359">
        <v>28178.206410256411</v>
      </c>
      <c r="G100" s="226"/>
      <c r="H100" s="360">
        <f t="shared" si="1"/>
        <v>103554.90855769231</v>
      </c>
    </row>
    <row r="101" spans="1:8" ht="29">
      <c r="A101" s="7" t="s">
        <v>4318</v>
      </c>
      <c r="B101" s="7"/>
      <c r="C101" s="7" t="s">
        <v>1637</v>
      </c>
      <c r="D101" s="3" t="s">
        <v>5731</v>
      </c>
      <c r="E101" s="226"/>
      <c r="F101" s="359">
        <v>13947.435897435895</v>
      </c>
      <c r="G101" s="226"/>
      <c r="H101" s="360">
        <f t="shared" si="1"/>
        <v>51256.826923076907</v>
      </c>
    </row>
    <row r="102" spans="1:8" ht="29">
      <c r="A102" s="7" t="s">
        <v>4318</v>
      </c>
      <c r="B102" s="7"/>
      <c r="C102" s="7" t="s">
        <v>1638</v>
      </c>
      <c r="D102" s="3" t="s">
        <v>5732</v>
      </c>
      <c r="E102" s="226"/>
      <c r="F102" s="359">
        <v>15718.118589743588</v>
      </c>
      <c r="G102" s="226"/>
      <c r="H102" s="360">
        <f t="shared" si="1"/>
        <v>57764.085817307685</v>
      </c>
    </row>
    <row r="103" spans="1:8" ht="29">
      <c r="A103" s="7" t="s">
        <v>4318</v>
      </c>
      <c r="B103" s="7"/>
      <c r="C103" s="7" t="s">
        <v>1639</v>
      </c>
      <c r="D103" s="3" t="s">
        <v>5733</v>
      </c>
      <c r="E103" s="226"/>
      <c r="F103" s="359">
        <v>15718.118589743588</v>
      </c>
      <c r="G103" s="226"/>
      <c r="H103" s="360">
        <f t="shared" si="1"/>
        <v>57764.085817307685</v>
      </c>
    </row>
    <row r="104" spans="1:8" ht="29">
      <c r="A104" s="7" t="s">
        <v>4318</v>
      </c>
      <c r="B104" s="7"/>
      <c r="C104" s="7" t="s">
        <v>1640</v>
      </c>
      <c r="D104" s="3" t="s">
        <v>5734</v>
      </c>
      <c r="E104" s="226"/>
      <c r="F104" s="359">
        <v>16299.038461538461</v>
      </c>
      <c r="G104" s="226"/>
      <c r="H104" s="360">
        <f t="shared" si="1"/>
        <v>59898.966346153844</v>
      </c>
    </row>
    <row r="105" spans="1:8" ht="29">
      <c r="A105" s="7" t="s">
        <v>4318</v>
      </c>
      <c r="B105" s="7"/>
      <c r="C105" s="7" t="s">
        <v>1641</v>
      </c>
      <c r="D105" s="3" t="s">
        <v>5735</v>
      </c>
      <c r="E105" s="226"/>
      <c r="F105" s="359">
        <v>22883.525641025644</v>
      </c>
      <c r="G105" s="226"/>
      <c r="H105" s="360">
        <f t="shared" si="1"/>
        <v>84096.956730769234</v>
      </c>
    </row>
    <row r="106" spans="1:8" ht="29">
      <c r="A106" s="7" t="s">
        <v>4318</v>
      </c>
      <c r="B106" s="7"/>
      <c r="C106" s="7" t="s">
        <v>1642</v>
      </c>
      <c r="D106" s="3" t="s">
        <v>5736</v>
      </c>
      <c r="E106" s="226"/>
      <c r="F106" s="359">
        <v>22883.525641025644</v>
      </c>
      <c r="G106" s="226"/>
      <c r="H106" s="360">
        <f t="shared" si="1"/>
        <v>84096.956730769234</v>
      </c>
    </row>
    <row r="107" spans="1:8" ht="29">
      <c r="A107" s="7" t="s">
        <v>4318</v>
      </c>
      <c r="B107" s="7"/>
      <c r="C107" s="7" t="s">
        <v>1643</v>
      </c>
      <c r="D107" s="3" t="s">
        <v>5737</v>
      </c>
      <c r="E107" s="226"/>
      <c r="F107" s="359">
        <v>28178.206410256411</v>
      </c>
      <c r="G107" s="226"/>
      <c r="H107" s="360">
        <f t="shared" si="1"/>
        <v>103554.90855769231</v>
      </c>
    </row>
    <row r="108" spans="1:8" ht="29">
      <c r="A108" s="7" t="s">
        <v>4318</v>
      </c>
      <c r="B108" s="7"/>
      <c r="C108" s="7" t="s">
        <v>1644</v>
      </c>
      <c r="D108" s="3" t="s">
        <v>5738</v>
      </c>
      <c r="E108" s="226"/>
      <c r="F108" s="359">
        <v>28178.206410256411</v>
      </c>
      <c r="G108" s="226"/>
      <c r="H108" s="360">
        <f t="shared" si="1"/>
        <v>103554.90855769231</v>
      </c>
    </row>
    <row r="109" spans="1:8" ht="29">
      <c r="A109" s="7" t="s">
        <v>4318</v>
      </c>
      <c r="B109" s="7"/>
      <c r="C109" s="7" t="s">
        <v>1645</v>
      </c>
      <c r="D109" s="3" t="s">
        <v>5739</v>
      </c>
      <c r="E109" s="226"/>
      <c r="F109" s="359">
        <v>28178.206410256411</v>
      </c>
      <c r="G109" s="226"/>
      <c r="H109" s="360">
        <f t="shared" si="1"/>
        <v>103554.90855769231</v>
      </c>
    </row>
    <row r="110" spans="1:8" ht="29">
      <c r="A110" s="7" t="s">
        <v>4318</v>
      </c>
      <c r="B110" s="7"/>
      <c r="C110" s="7" t="s">
        <v>1646</v>
      </c>
      <c r="D110" s="3" t="s">
        <v>5740</v>
      </c>
      <c r="E110" s="226"/>
      <c r="F110" s="359">
        <v>28178.206410256411</v>
      </c>
      <c r="G110" s="226"/>
      <c r="H110" s="360">
        <f t="shared" si="1"/>
        <v>103554.90855769231</v>
      </c>
    </row>
    <row r="111" spans="1:8" ht="29">
      <c r="A111" s="7" t="s">
        <v>4318</v>
      </c>
      <c r="B111" s="7"/>
      <c r="C111" s="7" t="s">
        <v>1647</v>
      </c>
      <c r="D111" s="3" t="s">
        <v>5741</v>
      </c>
      <c r="E111" s="226"/>
      <c r="F111" s="359">
        <v>28178.206410256411</v>
      </c>
      <c r="G111" s="226"/>
      <c r="H111" s="360">
        <f t="shared" si="1"/>
        <v>103554.90855769231</v>
      </c>
    </row>
    <row r="112" spans="1:8" ht="29">
      <c r="A112" s="7" t="s">
        <v>4318</v>
      </c>
      <c r="B112" s="7"/>
      <c r="C112" s="7" t="s">
        <v>1648</v>
      </c>
      <c r="D112" s="3" t="s">
        <v>5742</v>
      </c>
      <c r="E112" s="226"/>
      <c r="F112" s="359">
        <v>28681.537499999999</v>
      </c>
      <c r="G112" s="226"/>
      <c r="H112" s="360">
        <f t="shared" si="1"/>
        <v>105404.65031249999</v>
      </c>
    </row>
    <row r="113" spans="1:8" ht="29">
      <c r="A113" s="7" t="s">
        <v>4318</v>
      </c>
      <c r="B113" s="7"/>
      <c r="C113" s="7" t="s">
        <v>1649</v>
      </c>
      <c r="D113" s="3" t="s">
        <v>5743</v>
      </c>
      <c r="E113" s="226"/>
      <c r="F113" s="359">
        <v>28681.537499999999</v>
      </c>
      <c r="G113" s="226"/>
      <c r="H113" s="360">
        <f t="shared" si="1"/>
        <v>105404.65031249999</v>
      </c>
    </row>
    <row r="114" spans="1:8" ht="29">
      <c r="A114" s="7" t="s">
        <v>4318</v>
      </c>
      <c r="B114" s="7"/>
      <c r="C114" s="7" t="s">
        <v>1650</v>
      </c>
      <c r="D114" s="3" t="s">
        <v>5744</v>
      </c>
      <c r="E114" s="226"/>
      <c r="F114" s="359">
        <v>28681.537499999999</v>
      </c>
      <c r="G114" s="226"/>
      <c r="H114" s="360">
        <f t="shared" si="1"/>
        <v>105404.65031249999</v>
      </c>
    </row>
    <row r="115" spans="1:8" ht="29">
      <c r="A115" s="7" t="s">
        <v>4318</v>
      </c>
      <c r="B115" s="7"/>
      <c r="C115" s="7" t="s">
        <v>1651</v>
      </c>
      <c r="D115" s="3" t="s">
        <v>5745</v>
      </c>
      <c r="E115" s="226"/>
      <c r="F115" s="359">
        <v>24367.467948717946</v>
      </c>
      <c r="G115" s="226"/>
      <c r="H115" s="360">
        <f t="shared" si="1"/>
        <v>89550.444711538439</v>
      </c>
    </row>
    <row r="116" spans="1:8" ht="29">
      <c r="A116" s="7" t="s">
        <v>4318</v>
      </c>
      <c r="B116" s="7"/>
      <c r="C116" s="7" t="s">
        <v>1652</v>
      </c>
      <c r="D116" s="3" t="s">
        <v>5746</v>
      </c>
      <c r="E116" s="226"/>
      <c r="F116" s="359">
        <v>24367.467948717946</v>
      </c>
      <c r="G116" s="226"/>
      <c r="H116" s="360">
        <f t="shared" si="1"/>
        <v>89550.444711538439</v>
      </c>
    </row>
    <row r="117" spans="1:8" ht="29">
      <c r="A117" s="7" t="s">
        <v>4318</v>
      </c>
      <c r="B117" s="7"/>
      <c r="C117" s="7" t="s">
        <v>1653</v>
      </c>
      <c r="D117" s="3" t="s">
        <v>5747</v>
      </c>
      <c r="E117" s="226"/>
      <c r="F117" s="359">
        <v>24367.467948717946</v>
      </c>
      <c r="G117" s="226"/>
      <c r="H117" s="360">
        <f t="shared" si="1"/>
        <v>89550.444711538439</v>
      </c>
    </row>
    <row r="118" spans="1:8" ht="29">
      <c r="A118" s="7" t="s">
        <v>4318</v>
      </c>
      <c r="B118" s="7"/>
      <c r="C118" s="7" t="s">
        <v>1654</v>
      </c>
      <c r="D118" s="3" t="s">
        <v>5748</v>
      </c>
      <c r="E118" s="226"/>
      <c r="F118" s="359">
        <v>25602.5</v>
      </c>
      <c r="G118" s="226"/>
      <c r="H118" s="360">
        <f t="shared" si="1"/>
        <v>94089.1875</v>
      </c>
    </row>
    <row r="119" spans="1:8" ht="29">
      <c r="A119" s="7" t="s">
        <v>4318</v>
      </c>
      <c r="B119" s="7"/>
      <c r="C119" s="7" t="s">
        <v>1655</v>
      </c>
      <c r="D119" s="3" t="s">
        <v>5749</v>
      </c>
      <c r="E119" s="226"/>
      <c r="F119" s="359">
        <v>26549.423717948714</v>
      </c>
      <c r="G119" s="226"/>
      <c r="H119" s="360">
        <f t="shared" si="1"/>
        <v>97569.132163461516</v>
      </c>
    </row>
    <row r="120" spans="1:8" ht="29">
      <c r="A120" s="7" t="s">
        <v>4318</v>
      </c>
      <c r="B120" s="7"/>
      <c r="C120" s="7" t="s">
        <v>1656</v>
      </c>
      <c r="D120" s="3" t="s">
        <v>5750</v>
      </c>
      <c r="E120" s="226"/>
      <c r="F120" s="359">
        <v>26549.423717948714</v>
      </c>
      <c r="G120" s="226"/>
      <c r="H120" s="360">
        <f t="shared" si="1"/>
        <v>97569.132163461516</v>
      </c>
    </row>
    <row r="121" spans="1:8" ht="29">
      <c r="A121" s="7" t="s">
        <v>4318</v>
      </c>
      <c r="B121" s="7"/>
      <c r="C121" s="7" t="s">
        <v>1657</v>
      </c>
      <c r="D121" s="3" t="s">
        <v>5751</v>
      </c>
      <c r="E121" s="226"/>
      <c r="F121" s="359">
        <v>26549.423717948714</v>
      </c>
      <c r="G121" s="226"/>
      <c r="H121" s="360">
        <f t="shared" si="1"/>
        <v>97569.132163461516</v>
      </c>
    </row>
    <row r="122" spans="1:8" ht="29">
      <c r="A122" s="7" t="s">
        <v>4318</v>
      </c>
      <c r="B122" s="7"/>
      <c r="C122" s="7" t="s">
        <v>1658</v>
      </c>
      <c r="D122" s="3" t="s">
        <v>5752</v>
      </c>
      <c r="E122" s="226"/>
      <c r="F122" s="359">
        <v>36936.378205128196</v>
      </c>
      <c r="G122" s="226"/>
      <c r="H122" s="360">
        <f t="shared" si="1"/>
        <v>135741.18990384613</v>
      </c>
    </row>
    <row r="123" spans="1:8" ht="29">
      <c r="A123" s="7" t="s">
        <v>4318</v>
      </c>
      <c r="B123" s="7"/>
      <c r="C123" s="7" t="s">
        <v>1659</v>
      </c>
      <c r="D123" s="3" t="s">
        <v>5753</v>
      </c>
      <c r="E123" s="226"/>
      <c r="F123" s="359">
        <v>36936.378205128196</v>
      </c>
      <c r="G123" s="226"/>
      <c r="H123" s="360">
        <f t="shared" si="1"/>
        <v>135741.18990384613</v>
      </c>
    </row>
    <row r="124" spans="1:8" ht="29">
      <c r="A124" s="7" t="s">
        <v>4318</v>
      </c>
      <c r="B124" s="7"/>
      <c r="C124" s="7" t="s">
        <v>1660</v>
      </c>
      <c r="D124" s="3" t="s">
        <v>5754</v>
      </c>
      <c r="E124" s="226"/>
      <c r="F124" s="359">
        <v>36936.378205128196</v>
      </c>
      <c r="G124" s="226"/>
      <c r="H124" s="360">
        <f t="shared" si="1"/>
        <v>135741.18990384613</v>
      </c>
    </row>
    <row r="125" spans="1:8" ht="29">
      <c r="A125" s="7" t="s">
        <v>4318</v>
      </c>
      <c r="B125" s="7"/>
      <c r="C125" s="7" t="s">
        <v>1661</v>
      </c>
      <c r="D125" s="3" t="s">
        <v>5755</v>
      </c>
      <c r="E125" s="226"/>
      <c r="F125" s="359">
        <v>39490.70512820514</v>
      </c>
      <c r="G125" s="226"/>
      <c r="H125" s="360">
        <f t="shared" si="1"/>
        <v>145128.34134615387</v>
      </c>
    </row>
    <row r="126" spans="1:8" ht="29">
      <c r="A126" s="7" t="s">
        <v>4318</v>
      </c>
      <c r="B126" s="7"/>
      <c r="C126" s="7" t="s">
        <v>1662</v>
      </c>
      <c r="D126" s="3" t="s">
        <v>5756</v>
      </c>
      <c r="E126" s="226"/>
      <c r="F126" s="359">
        <v>38679.807692307681</v>
      </c>
      <c r="G126" s="226"/>
      <c r="H126" s="360">
        <f t="shared" si="1"/>
        <v>142148.29326923072</v>
      </c>
    </row>
    <row r="127" spans="1:8" ht="29">
      <c r="A127" s="7" t="s">
        <v>4318</v>
      </c>
      <c r="B127" s="7"/>
      <c r="C127" s="7" t="s">
        <v>1663</v>
      </c>
      <c r="D127" s="3" t="s">
        <v>5757</v>
      </c>
      <c r="E127" s="226"/>
      <c r="F127" s="359">
        <v>38679.807692307681</v>
      </c>
      <c r="G127" s="226"/>
      <c r="H127" s="360">
        <f t="shared" si="1"/>
        <v>142148.29326923072</v>
      </c>
    </row>
    <row r="128" spans="1:8" ht="29">
      <c r="A128" s="7" t="s">
        <v>4318</v>
      </c>
      <c r="B128" s="7"/>
      <c r="C128" s="7" t="s">
        <v>1664</v>
      </c>
      <c r="D128" s="3" t="s">
        <v>5758</v>
      </c>
      <c r="E128" s="226"/>
      <c r="F128" s="359">
        <v>40950.320512820501</v>
      </c>
      <c r="G128" s="226"/>
      <c r="H128" s="360">
        <f t="shared" si="1"/>
        <v>150492.42788461535</v>
      </c>
    </row>
    <row r="129" spans="1:8" ht="29">
      <c r="A129" s="7" t="s">
        <v>4318</v>
      </c>
      <c r="B129" s="7"/>
      <c r="C129" s="7" t="s">
        <v>1665</v>
      </c>
      <c r="D129" s="3" t="s">
        <v>5759</v>
      </c>
      <c r="E129" s="226"/>
      <c r="F129" s="359">
        <v>26549.423717948714</v>
      </c>
      <c r="G129" s="226"/>
      <c r="H129" s="360">
        <f t="shared" si="1"/>
        <v>97569.132163461516</v>
      </c>
    </row>
    <row r="130" spans="1:8" ht="29">
      <c r="A130" s="7" t="s">
        <v>4318</v>
      </c>
      <c r="B130" s="7"/>
      <c r="C130" s="7" t="s">
        <v>1666</v>
      </c>
      <c r="D130" s="3" t="s">
        <v>5760</v>
      </c>
      <c r="E130" s="226"/>
      <c r="F130" s="359">
        <v>26549.423717948714</v>
      </c>
      <c r="G130" s="226"/>
      <c r="H130" s="360">
        <f t="shared" si="1"/>
        <v>97569.132163461516</v>
      </c>
    </row>
    <row r="131" spans="1:8" ht="29">
      <c r="A131" s="7" t="s">
        <v>4318</v>
      </c>
      <c r="B131" s="7"/>
      <c r="C131" s="7" t="s">
        <v>1667</v>
      </c>
      <c r="D131" s="3" t="s">
        <v>5761</v>
      </c>
      <c r="E131" s="226"/>
      <c r="F131" s="359">
        <v>26549.423717948714</v>
      </c>
      <c r="G131" s="226"/>
      <c r="H131" s="360">
        <f t="shared" si="1"/>
        <v>97569.132163461516</v>
      </c>
    </row>
    <row r="132" spans="1:8" ht="29">
      <c r="A132" s="7" t="s">
        <v>4318</v>
      </c>
      <c r="B132" s="7"/>
      <c r="C132" s="7" t="s">
        <v>1668</v>
      </c>
      <c r="D132" s="3" t="s">
        <v>5762</v>
      </c>
      <c r="E132" s="226"/>
      <c r="F132" s="359">
        <v>26549.423717948714</v>
      </c>
      <c r="G132" s="226"/>
      <c r="H132" s="360">
        <f t="shared" ref="H132:H171" si="2">F132*3.675</f>
        <v>97569.132163461516</v>
      </c>
    </row>
    <row r="133" spans="1:8" ht="29">
      <c r="A133" s="7" t="s">
        <v>4318</v>
      </c>
      <c r="B133" s="7"/>
      <c r="C133" s="7" t="s">
        <v>1669</v>
      </c>
      <c r="D133" s="3" t="s">
        <v>5763</v>
      </c>
      <c r="E133" s="226"/>
      <c r="F133" s="359">
        <v>36936.378205128196</v>
      </c>
      <c r="G133" s="226"/>
      <c r="H133" s="360">
        <f t="shared" si="2"/>
        <v>135741.18990384613</v>
      </c>
    </row>
    <row r="134" spans="1:8" ht="29">
      <c r="A134" s="7" t="s">
        <v>4318</v>
      </c>
      <c r="B134" s="7"/>
      <c r="C134" s="7" t="s">
        <v>1670</v>
      </c>
      <c r="D134" s="3" t="s">
        <v>5764</v>
      </c>
      <c r="E134" s="226"/>
      <c r="F134" s="359">
        <v>36936.378205128196</v>
      </c>
      <c r="G134" s="226"/>
      <c r="H134" s="360">
        <f t="shared" si="2"/>
        <v>135741.18990384613</v>
      </c>
    </row>
    <row r="135" spans="1:8" ht="29">
      <c r="A135" s="7" t="s">
        <v>4318</v>
      </c>
      <c r="B135" s="7"/>
      <c r="C135" s="7" t="s">
        <v>1671</v>
      </c>
      <c r="D135" s="3" t="s">
        <v>5765</v>
      </c>
      <c r="E135" s="226"/>
      <c r="F135" s="359">
        <v>39490.70512820514</v>
      </c>
      <c r="G135" s="226"/>
      <c r="H135" s="360">
        <f t="shared" si="2"/>
        <v>145128.34134615387</v>
      </c>
    </row>
    <row r="136" spans="1:8" ht="29">
      <c r="A136" s="7" t="s">
        <v>4318</v>
      </c>
      <c r="B136" s="7"/>
      <c r="C136" s="7" t="s">
        <v>1672</v>
      </c>
      <c r="D136" s="3" t="s">
        <v>5766</v>
      </c>
      <c r="E136" s="226"/>
      <c r="F136" s="359">
        <v>39490.70512820514</v>
      </c>
      <c r="G136" s="226"/>
      <c r="H136" s="360">
        <f t="shared" si="2"/>
        <v>145128.34134615387</v>
      </c>
    </row>
    <row r="137" spans="1:8" ht="29">
      <c r="A137" s="7" t="s">
        <v>4318</v>
      </c>
      <c r="B137" s="7"/>
      <c r="C137" s="7" t="s">
        <v>1673</v>
      </c>
      <c r="D137" s="3" t="s">
        <v>5767</v>
      </c>
      <c r="E137" s="226"/>
      <c r="F137" s="359">
        <v>40261.057692307681</v>
      </c>
      <c r="G137" s="226"/>
      <c r="H137" s="360">
        <f t="shared" si="2"/>
        <v>147959.38701923072</v>
      </c>
    </row>
    <row r="138" spans="1:8" ht="29">
      <c r="A138" s="7" t="s">
        <v>4318</v>
      </c>
      <c r="B138" s="7"/>
      <c r="C138" s="7" t="s">
        <v>1674</v>
      </c>
      <c r="D138" s="3" t="s">
        <v>5768</v>
      </c>
      <c r="E138" s="226"/>
      <c r="F138" s="359">
        <v>38679.807692307681</v>
      </c>
      <c r="G138" s="226"/>
      <c r="H138" s="360">
        <f t="shared" si="2"/>
        <v>142148.29326923072</v>
      </c>
    </row>
    <row r="139" spans="1:8" ht="29">
      <c r="A139" s="7" t="s">
        <v>4318</v>
      </c>
      <c r="B139" s="7"/>
      <c r="C139" s="7" t="s">
        <v>1675</v>
      </c>
      <c r="D139" s="3" t="s">
        <v>5769</v>
      </c>
      <c r="E139" s="226"/>
      <c r="F139" s="359">
        <v>38679.807692307681</v>
      </c>
      <c r="G139" s="226"/>
      <c r="H139" s="360">
        <f t="shared" si="2"/>
        <v>142148.29326923072</v>
      </c>
    </row>
    <row r="140" spans="1:8" ht="29">
      <c r="A140" s="7" t="s">
        <v>4318</v>
      </c>
      <c r="B140" s="7"/>
      <c r="C140" s="7" t="s">
        <v>1676</v>
      </c>
      <c r="D140" s="3" t="s">
        <v>5770</v>
      </c>
      <c r="E140" s="226"/>
      <c r="F140" s="359">
        <v>40950.320512820501</v>
      </c>
      <c r="G140" s="226"/>
      <c r="H140" s="360">
        <f t="shared" si="2"/>
        <v>150492.42788461535</v>
      </c>
    </row>
    <row r="141" spans="1:8" ht="29">
      <c r="A141" s="7" t="s">
        <v>4318</v>
      </c>
      <c r="B141" s="7"/>
      <c r="C141" s="7" t="s">
        <v>1677</v>
      </c>
      <c r="D141" s="3" t="s">
        <v>5771</v>
      </c>
      <c r="E141" s="226"/>
      <c r="F141" s="359">
        <v>42247.756410256399</v>
      </c>
      <c r="G141" s="226"/>
      <c r="H141" s="360">
        <f t="shared" si="2"/>
        <v>155260.50480769225</v>
      </c>
    </row>
    <row r="142" spans="1:8" ht="29">
      <c r="A142" s="7" t="s">
        <v>4318</v>
      </c>
      <c r="B142" s="7"/>
      <c r="C142" s="7" t="s">
        <v>1678</v>
      </c>
      <c r="D142" s="3" t="s">
        <v>5772</v>
      </c>
      <c r="E142" s="226"/>
      <c r="F142" s="359">
        <v>42247.756410256399</v>
      </c>
      <c r="G142" s="226"/>
      <c r="H142" s="360">
        <f t="shared" si="2"/>
        <v>155260.50480769225</v>
      </c>
    </row>
    <row r="143" spans="1:8" ht="29">
      <c r="A143" s="7" t="s">
        <v>4318</v>
      </c>
      <c r="B143" s="7"/>
      <c r="C143" s="7" t="s">
        <v>1679</v>
      </c>
      <c r="D143" s="3" t="s">
        <v>5773</v>
      </c>
      <c r="E143" s="226"/>
      <c r="F143" s="359">
        <v>57735.897435897437</v>
      </c>
      <c r="G143" s="226"/>
      <c r="H143" s="360">
        <f t="shared" si="2"/>
        <v>212179.42307692306</v>
      </c>
    </row>
    <row r="144" spans="1:8" ht="29">
      <c r="A144" s="7" t="s">
        <v>4318</v>
      </c>
      <c r="B144" s="7"/>
      <c r="C144" s="7" t="s">
        <v>1680</v>
      </c>
      <c r="D144" s="3" t="s">
        <v>5774</v>
      </c>
      <c r="E144" s="226"/>
      <c r="F144" s="359">
        <v>57816.987179487187</v>
      </c>
      <c r="G144" s="226"/>
      <c r="H144" s="360">
        <f t="shared" si="2"/>
        <v>212477.4278846154</v>
      </c>
    </row>
    <row r="145" spans="1:8" ht="29">
      <c r="A145" s="7" t="s">
        <v>4318</v>
      </c>
      <c r="B145" s="7"/>
      <c r="C145" s="7" t="s">
        <v>1681</v>
      </c>
      <c r="D145" s="3" t="s">
        <v>5775</v>
      </c>
      <c r="E145" s="226"/>
      <c r="F145" s="359">
        <v>57816.987179487187</v>
      </c>
      <c r="G145" s="226"/>
      <c r="H145" s="360">
        <f t="shared" si="2"/>
        <v>212477.4278846154</v>
      </c>
    </row>
    <row r="146" spans="1:8" ht="29">
      <c r="A146" s="7" t="s">
        <v>4318</v>
      </c>
      <c r="B146" s="7"/>
      <c r="C146" s="7" t="s">
        <v>1682</v>
      </c>
      <c r="D146" s="3" t="s">
        <v>5776</v>
      </c>
      <c r="E146" s="226"/>
      <c r="F146" s="359">
        <v>61466.025641025648</v>
      </c>
      <c r="G146" s="226"/>
      <c r="H146" s="360">
        <f t="shared" si="2"/>
        <v>225887.64423076925</v>
      </c>
    </row>
    <row r="147" spans="1:8" ht="29">
      <c r="A147" s="7" t="s">
        <v>4318</v>
      </c>
      <c r="B147" s="7"/>
      <c r="C147" s="7" t="s">
        <v>1683</v>
      </c>
      <c r="D147" s="3" t="s">
        <v>5777</v>
      </c>
      <c r="E147" s="226"/>
      <c r="F147" s="359">
        <v>61466.025641025648</v>
      </c>
      <c r="G147" s="226"/>
      <c r="H147" s="360">
        <f t="shared" si="2"/>
        <v>225887.64423076925</v>
      </c>
    </row>
    <row r="148" spans="1:8" ht="29">
      <c r="A148" s="7" t="s">
        <v>4318</v>
      </c>
      <c r="B148" s="7"/>
      <c r="C148" s="7" t="s">
        <v>1684</v>
      </c>
      <c r="D148" s="3" t="s">
        <v>5778</v>
      </c>
      <c r="E148" s="226"/>
      <c r="F148" s="359">
        <v>69534.455128205111</v>
      </c>
      <c r="G148" s="226"/>
      <c r="H148" s="360">
        <f t="shared" si="2"/>
        <v>255539.12259615376</v>
      </c>
    </row>
    <row r="149" spans="1:8" ht="29">
      <c r="A149" s="7" t="s">
        <v>4318</v>
      </c>
      <c r="B149" s="7"/>
      <c r="C149" s="7" t="s">
        <v>1685</v>
      </c>
      <c r="D149" s="3" t="s">
        <v>5779</v>
      </c>
      <c r="E149" s="226"/>
      <c r="F149" s="359">
        <v>38679.807692307681</v>
      </c>
      <c r="G149" s="226"/>
      <c r="H149" s="360">
        <f t="shared" si="2"/>
        <v>142148.29326923072</v>
      </c>
    </row>
    <row r="150" spans="1:8" ht="29">
      <c r="A150" s="7" t="s">
        <v>4318</v>
      </c>
      <c r="B150" s="7"/>
      <c r="C150" s="7" t="s">
        <v>1686</v>
      </c>
      <c r="D150" s="3" t="s">
        <v>5780</v>
      </c>
      <c r="E150" s="226"/>
      <c r="F150" s="359">
        <v>40950.320512820501</v>
      </c>
      <c r="G150" s="226"/>
      <c r="H150" s="360">
        <f t="shared" si="2"/>
        <v>150492.42788461535</v>
      </c>
    </row>
    <row r="151" spans="1:8" ht="29">
      <c r="A151" s="7" t="s">
        <v>4318</v>
      </c>
      <c r="B151" s="7"/>
      <c r="C151" s="7" t="s">
        <v>1687</v>
      </c>
      <c r="D151" s="3" t="s">
        <v>5781</v>
      </c>
      <c r="E151" s="226"/>
      <c r="F151" s="359">
        <v>40950.320512820501</v>
      </c>
      <c r="G151" s="226"/>
      <c r="H151" s="360">
        <f t="shared" si="2"/>
        <v>150492.42788461535</v>
      </c>
    </row>
    <row r="152" spans="1:8" ht="29">
      <c r="A152" s="7" t="s">
        <v>4318</v>
      </c>
      <c r="B152" s="7"/>
      <c r="C152" s="7" t="s">
        <v>1688</v>
      </c>
      <c r="D152" s="3" t="s">
        <v>5782</v>
      </c>
      <c r="E152" s="226"/>
      <c r="F152" s="359">
        <v>42247.756410256414</v>
      </c>
      <c r="G152" s="226"/>
      <c r="H152" s="360">
        <f t="shared" si="2"/>
        <v>155260.50480769231</v>
      </c>
    </row>
    <row r="153" spans="1:8" ht="29">
      <c r="A153" s="7" t="s">
        <v>4318</v>
      </c>
      <c r="B153" s="7"/>
      <c r="C153" s="7" t="s">
        <v>1689</v>
      </c>
      <c r="D153" s="3" t="s">
        <v>5783</v>
      </c>
      <c r="E153" s="226"/>
      <c r="F153" s="359">
        <v>57735.897435897437</v>
      </c>
      <c r="G153" s="226"/>
      <c r="H153" s="360">
        <f t="shared" si="2"/>
        <v>212179.42307692306</v>
      </c>
    </row>
    <row r="154" spans="1:8" ht="29">
      <c r="A154" s="7" t="s">
        <v>4318</v>
      </c>
      <c r="B154" s="7"/>
      <c r="C154" s="7" t="s">
        <v>1690</v>
      </c>
      <c r="D154" s="3" t="s">
        <v>5784</v>
      </c>
      <c r="E154" s="226"/>
      <c r="F154" s="359">
        <v>57735.897435897437</v>
      </c>
      <c r="G154" s="226"/>
      <c r="H154" s="360">
        <f t="shared" si="2"/>
        <v>212179.42307692306</v>
      </c>
    </row>
    <row r="155" spans="1:8" ht="29">
      <c r="A155" s="7" t="s">
        <v>4318</v>
      </c>
      <c r="B155" s="7"/>
      <c r="C155" s="7" t="s">
        <v>1691</v>
      </c>
      <c r="D155" s="3" t="s">
        <v>5785</v>
      </c>
      <c r="E155" s="226"/>
      <c r="F155" s="359">
        <v>61466.025641025648</v>
      </c>
      <c r="G155" s="226"/>
      <c r="H155" s="360">
        <f t="shared" si="2"/>
        <v>225887.64423076925</v>
      </c>
    </row>
    <row r="156" spans="1:8" ht="29">
      <c r="A156" s="7" t="s">
        <v>4318</v>
      </c>
      <c r="B156" s="7"/>
      <c r="C156" s="7" t="s">
        <v>1692</v>
      </c>
      <c r="D156" s="3" t="s">
        <v>5786</v>
      </c>
      <c r="E156" s="226"/>
      <c r="F156" s="359">
        <v>61466.025641025648</v>
      </c>
      <c r="G156" s="226"/>
      <c r="H156" s="360">
        <f t="shared" si="2"/>
        <v>225887.64423076925</v>
      </c>
    </row>
    <row r="157" spans="1:8" ht="29">
      <c r="A157" s="7" t="s">
        <v>4318</v>
      </c>
      <c r="B157" s="7"/>
      <c r="C157" s="7" t="s">
        <v>1693</v>
      </c>
      <c r="D157" s="3" t="s">
        <v>5787</v>
      </c>
      <c r="E157" s="226"/>
      <c r="F157" s="359">
        <v>69534.455128205111</v>
      </c>
      <c r="G157" s="226"/>
      <c r="H157" s="360">
        <f t="shared" si="2"/>
        <v>255539.12259615376</v>
      </c>
    </row>
    <row r="158" spans="1:8" ht="29">
      <c r="A158" s="7" t="s">
        <v>4318</v>
      </c>
      <c r="B158" s="7"/>
      <c r="C158" s="7" t="s">
        <v>1694</v>
      </c>
      <c r="D158" s="3" t="s">
        <v>5788</v>
      </c>
      <c r="E158" s="226"/>
      <c r="F158" s="359">
        <v>69534.455128205111</v>
      </c>
      <c r="G158" s="226"/>
      <c r="H158" s="360">
        <f t="shared" si="2"/>
        <v>255539.12259615376</v>
      </c>
    </row>
    <row r="159" spans="1:8" ht="29">
      <c r="A159" s="7" t="s">
        <v>4318</v>
      </c>
      <c r="B159" s="7"/>
      <c r="C159" s="7" t="s">
        <v>1695</v>
      </c>
      <c r="D159" s="3" t="s">
        <v>5789</v>
      </c>
      <c r="E159" s="226"/>
      <c r="F159" s="359">
        <v>61466.025641025648</v>
      </c>
      <c r="G159" s="226"/>
      <c r="H159" s="360">
        <f t="shared" si="2"/>
        <v>225887.64423076925</v>
      </c>
    </row>
    <row r="160" spans="1:8" ht="29">
      <c r="A160" s="7" t="s">
        <v>4318</v>
      </c>
      <c r="B160" s="7"/>
      <c r="C160" s="7" t="s">
        <v>1696</v>
      </c>
      <c r="D160" s="3" t="s">
        <v>5790</v>
      </c>
      <c r="E160" s="226"/>
      <c r="F160" s="359">
        <v>69534.455128205111</v>
      </c>
      <c r="G160" s="226"/>
      <c r="H160" s="360">
        <f t="shared" si="2"/>
        <v>255539.12259615376</v>
      </c>
    </row>
    <row r="161" spans="1:8" ht="29">
      <c r="A161" s="7" t="s">
        <v>4318</v>
      </c>
      <c r="B161" s="7"/>
      <c r="C161" s="7" t="s">
        <v>1697</v>
      </c>
      <c r="D161" s="3" t="s">
        <v>5791</v>
      </c>
      <c r="E161" s="226"/>
      <c r="F161" s="359">
        <v>69534.455128205111</v>
      </c>
      <c r="G161" s="226"/>
      <c r="H161" s="360">
        <f t="shared" si="2"/>
        <v>255539.12259615376</v>
      </c>
    </row>
    <row r="162" spans="1:8" ht="29">
      <c r="A162" s="7" t="s">
        <v>4318</v>
      </c>
      <c r="B162" s="7"/>
      <c r="C162" s="7" t="s">
        <v>1698</v>
      </c>
      <c r="D162" s="3" t="s">
        <v>5792</v>
      </c>
      <c r="E162" s="226"/>
      <c r="F162" s="359">
        <v>80035.576923076907</v>
      </c>
      <c r="G162" s="226"/>
      <c r="H162" s="360">
        <f t="shared" si="2"/>
        <v>294130.74519230763</v>
      </c>
    </row>
    <row r="163" spans="1:8" ht="29">
      <c r="A163" s="7" t="s">
        <v>4318</v>
      </c>
      <c r="B163" s="7"/>
      <c r="C163" s="7" t="s">
        <v>1699</v>
      </c>
      <c r="D163" s="3" t="s">
        <v>5793</v>
      </c>
      <c r="E163" s="226"/>
      <c r="F163" s="359">
        <v>61466.025641025648</v>
      </c>
      <c r="G163" s="226"/>
      <c r="H163" s="360">
        <f t="shared" si="2"/>
        <v>225887.64423076925</v>
      </c>
    </row>
    <row r="164" spans="1:8" ht="29">
      <c r="A164" s="7" t="s">
        <v>4318</v>
      </c>
      <c r="B164" s="7"/>
      <c r="C164" s="7" t="s">
        <v>1700</v>
      </c>
      <c r="D164" s="3" t="s">
        <v>5794</v>
      </c>
      <c r="E164" s="226"/>
      <c r="F164" s="359">
        <v>69534.455128205111</v>
      </c>
      <c r="G164" s="226"/>
      <c r="H164" s="360">
        <f t="shared" si="2"/>
        <v>255539.12259615376</v>
      </c>
    </row>
    <row r="165" spans="1:8" ht="29">
      <c r="A165" s="7" t="s">
        <v>4318</v>
      </c>
      <c r="B165" s="7"/>
      <c r="C165" s="7" t="s">
        <v>1701</v>
      </c>
      <c r="D165" s="3" t="s">
        <v>5795</v>
      </c>
      <c r="E165" s="226"/>
      <c r="F165" s="359">
        <v>80035.576923076907</v>
      </c>
      <c r="G165" s="226"/>
      <c r="H165" s="360">
        <f t="shared" si="2"/>
        <v>294130.74519230763</v>
      </c>
    </row>
    <row r="166" spans="1:8" ht="29">
      <c r="A166" s="7" t="s">
        <v>4318</v>
      </c>
      <c r="B166" s="7"/>
      <c r="C166" s="7" t="s">
        <v>1702</v>
      </c>
      <c r="D166" s="3" t="s">
        <v>5796</v>
      </c>
      <c r="E166" s="226"/>
      <c r="F166" s="359">
        <v>80035.576923076907</v>
      </c>
      <c r="G166" s="226"/>
      <c r="H166" s="360">
        <f t="shared" si="2"/>
        <v>294130.74519230763</v>
      </c>
    </row>
    <row r="167" spans="1:8" ht="29">
      <c r="A167" s="7" t="s">
        <v>4318</v>
      </c>
      <c r="B167" s="7"/>
      <c r="C167" s="7" t="s">
        <v>1703</v>
      </c>
      <c r="D167" s="3" t="s">
        <v>5797</v>
      </c>
      <c r="E167" s="226"/>
      <c r="F167" s="359">
        <v>81657.371794871782</v>
      </c>
      <c r="G167" s="226"/>
      <c r="H167" s="360">
        <f t="shared" si="2"/>
        <v>300090.84134615376</v>
      </c>
    </row>
    <row r="168" spans="1:8" ht="29">
      <c r="A168" s="7" t="s">
        <v>4318</v>
      </c>
      <c r="B168" s="7"/>
      <c r="C168" s="7" t="s">
        <v>1704</v>
      </c>
      <c r="D168" s="3" t="s">
        <v>5798</v>
      </c>
      <c r="E168" s="226"/>
      <c r="F168" s="359">
        <v>69534.455128205111</v>
      </c>
      <c r="G168" s="226"/>
      <c r="H168" s="360">
        <f t="shared" si="2"/>
        <v>255539.12259615376</v>
      </c>
    </row>
    <row r="169" spans="1:8" ht="29">
      <c r="A169" s="7" t="s">
        <v>4318</v>
      </c>
      <c r="B169" s="7"/>
      <c r="C169" s="7" t="s">
        <v>1705</v>
      </c>
      <c r="D169" s="3" t="s">
        <v>5799</v>
      </c>
      <c r="E169" s="226"/>
      <c r="F169" s="359">
        <v>69534.455128205111</v>
      </c>
      <c r="G169" s="226"/>
      <c r="H169" s="360">
        <f t="shared" si="2"/>
        <v>255539.12259615376</v>
      </c>
    </row>
    <row r="170" spans="1:8" ht="29">
      <c r="A170" s="7" t="s">
        <v>4318</v>
      </c>
      <c r="B170" s="7"/>
      <c r="C170" s="7" t="s">
        <v>1706</v>
      </c>
      <c r="D170" s="3" t="s">
        <v>5800</v>
      </c>
      <c r="E170" s="226"/>
      <c r="F170" s="359">
        <v>80035.576923076907</v>
      </c>
      <c r="G170" s="226"/>
      <c r="H170" s="360">
        <f t="shared" si="2"/>
        <v>294130.74519230763</v>
      </c>
    </row>
    <row r="171" spans="1:8" ht="29">
      <c r="A171" s="7" t="s">
        <v>4318</v>
      </c>
      <c r="B171" s="7"/>
      <c r="C171" s="7" t="s">
        <v>1707</v>
      </c>
      <c r="D171" s="3" t="s">
        <v>5801</v>
      </c>
      <c r="E171" s="226"/>
      <c r="F171" s="359">
        <v>81657.371794871782</v>
      </c>
      <c r="G171" s="226"/>
      <c r="H171" s="360">
        <f t="shared" si="2"/>
        <v>300090.84134615376</v>
      </c>
    </row>
  </sheetData>
  <sheetProtection algorithmName="SHA-512" hashValue="1BEyPG45ubvQTjJnG9hh18vW5sBKvcfGnxxGczu3JnlojvYJH26vmZLKRJpOGAFcBOCbjIpO1SRW0tZ3iN81Wg==" saltValue="OjUSLioWQTBJB5IwmwHZGQ==" spinCount="100000" sheet="1" objects="1" scenarios="1"/>
  <autoFilter ref="A2:H2" xr:uid="{00000000-0009-0000-0000-000007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0">
    <tabColor rgb="FF7030A0"/>
    <pageSetUpPr fitToPage="1"/>
  </sheetPr>
  <dimension ref="A1:H197"/>
  <sheetViews>
    <sheetView zoomScale="70" zoomScaleNormal="70" zoomScaleSheetLayoutView="75" workbookViewId="0">
      <selection activeCell="F39" sqref="F39"/>
    </sheetView>
  </sheetViews>
  <sheetFormatPr defaultColWidth="8.6640625" defaultRowHeight="14.5"/>
  <cols>
    <col min="1" max="1" width="13.6640625" style="90" customWidth="1"/>
    <col min="2" max="3" width="23.6640625" style="90" customWidth="1"/>
    <col min="4" max="4" width="130.6640625" style="89" customWidth="1"/>
    <col min="5" max="5" width="2" style="91" customWidth="1"/>
    <col min="6" max="6" width="27.6640625" style="275" customWidth="1"/>
    <col min="7" max="7" width="2" style="91" customWidth="1"/>
    <col min="8" max="8" width="27.6640625" style="273" customWidth="1"/>
    <col min="9" max="11" width="9" style="89" customWidth="1"/>
    <col min="12" max="254" width="8.6640625" style="89"/>
    <col min="255" max="255" width="7.109375" style="89" customWidth="1"/>
    <col min="256" max="256" width="63" style="89" customWidth="1"/>
    <col min="257" max="257" width="13.6640625" style="89" bestFit="1" customWidth="1"/>
    <col min="258" max="510" width="8.6640625" style="89"/>
    <col min="511" max="511" width="7.109375" style="89" customWidth="1"/>
    <col min="512" max="512" width="63" style="89" customWidth="1"/>
    <col min="513" max="513" width="13.6640625" style="89" bestFit="1" customWidth="1"/>
    <col min="514" max="766" width="8.6640625" style="89"/>
    <col min="767" max="767" width="7.109375" style="89" customWidth="1"/>
    <col min="768" max="768" width="63" style="89" customWidth="1"/>
    <col min="769" max="769" width="13.6640625" style="89" bestFit="1" customWidth="1"/>
    <col min="770" max="1022" width="8.6640625" style="89"/>
    <col min="1023" max="1023" width="7.109375" style="89" customWidth="1"/>
    <col min="1024" max="1024" width="63" style="89" customWidth="1"/>
    <col min="1025" max="1025" width="13.6640625" style="89" bestFit="1" customWidth="1"/>
    <col min="1026" max="1278" width="8.6640625" style="89"/>
    <col min="1279" max="1279" width="7.109375" style="89" customWidth="1"/>
    <col min="1280" max="1280" width="63" style="89" customWidth="1"/>
    <col min="1281" max="1281" width="13.6640625" style="89" bestFit="1" customWidth="1"/>
    <col min="1282" max="1534" width="8.6640625" style="89"/>
    <col min="1535" max="1535" width="7.109375" style="89" customWidth="1"/>
    <col min="1536" max="1536" width="63" style="89" customWidth="1"/>
    <col min="1537" max="1537" width="13.6640625" style="89" bestFit="1" customWidth="1"/>
    <col min="1538" max="1790" width="8.6640625" style="89"/>
    <col min="1791" max="1791" width="7.109375" style="89" customWidth="1"/>
    <col min="1792" max="1792" width="63" style="89" customWidth="1"/>
    <col min="1793" max="1793" width="13.6640625" style="89" bestFit="1" customWidth="1"/>
    <col min="1794" max="2046" width="8.6640625" style="89"/>
    <col min="2047" max="2047" width="7.109375" style="89" customWidth="1"/>
    <col min="2048" max="2048" width="63" style="89" customWidth="1"/>
    <col min="2049" max="2049" width="13.6640625" style="89" bestFit="1" customWidth="1"/>
    <col min="2050" max="2302" width="8.6640625" style="89"/>
    <col min="2303" max="2303" width="7.109375" style="89" customWidth="1"/>
    <col min="2304" max="2304" width="63" style="89" customWidth="1"/>
    <col min="2305" max="2305" width="13.6640625" style="89" bestFit="1" customWidth="1"/>
    <col min="2306" max="2558" width="8.6640625" style="89"/>
    <col min="2559" max="2559" width="7.109375" style="89" customWidth="1"/>
    <col min="2560" max="2560" width="63" style="89" customWidth="1"/>
    <col min="2561" max="2561" width="13.6640625" style="89" bestFit="1" customWidth="1"/>
    <col min="2562" max="2814" width="8.6640625" style="89"/>
    <col min="2815" max="2815" width="7.109375" style="89" customWidth="1"/>
    <col min="2816" max="2816" width="63" style="89" customWidth="1"/>
    <col min="2817" max="2817" width="13.6640625" style="89" bestFit="1" customWidth="1"/>
    <col min="2818" max="3070" width="8.6640625" style="89"/>
    <col min="3071" max="3071" width="7.109375" style="89" customWidth="1"/>
    <col min="3072" max="3072" width="63" style="89" customWidth="1"/>
    <col min="3073" max="3073" width="13.6640625" style="89" bestFit="1" customWidth="1"/>
    <col min="3074" max="3326" width="8.6640625" style="89"/>
    <col min="3327" max="3327" width="7.109375" style="89" customWidth="1"/>
    <col min="3328" max="3328" width="63" style="89" customWidth="1"/>
    <col min="3329" max="3329" width="13.6640625" style="89" bestFit="1" customWidth="1"/>
    <col min="3330" max="3582" width="8.6640625" style="89"/>
    <col min="3583" max="3583" width="7.109375" style="89" customWidth="1"/>
    <col min="3584" max="3584" width="63" style="89" customWidth="1"/>
    <col min="3585" max="3585" width="13.6640625" style="89" bestFit="1" customWidth="1"/>
    <col min="3586" max="3838" width="8.6640625" style="89"/>
    <col min="3839" max="3839" width="7.109375" style="89" customWidth="1"/>
    <col min="3840" max="3840" width="63" style="89" customWidth="1"/>
    <col min="3841" max="3841" width="13.6640625" style="89" bestFit="1" customWidth="1"/>
    <col min="3842" max="4094" width="8.6640625" style="89"/>
    <col min="4095" max="4095" width="7.109375" style="89" customWidth="1"/>
    <col min="4096" max="4096" width="63" style="89" customWidth="1"/>
    <col min="4097" max="4097" width="13.6640625" style="89" bestFit="1" customWidth="1"/>
    <col min="4098" max="4350" width="8.6640625" style="89"/>
    <col min="4351" max="4351" width="7.109375" style="89" customWidth="1"/>
    <col min="4352" max="4352" width="63" style="89" customWidth="1"/>
    <col min="4353" max="4353" width="13.6640625" style="89" bestFit="1" customWidth="1"/>
    <col min="4354" max="4606" width="8.6640625" style="89"/>
    <col min="4607" max="4607" width="7.109375" style="89" customWidth="1"/>
    <col min="4608" max="4608" width="63" style="89" customWidth="1"/>
    <col min="4609" max="4609" width="13.6640625" style="89" bestFit="1" customWidth="1"/>
    <col min="4610" max="4862" width="8.6640625" style="89"/>
    <col min="4863" max="4863" width="7.109375" style="89" customWidth="1"/>
    <col min="4864" max="4864" width="63" style="89" customWidth="1"/>
    <col min="4865" max="4865" width="13.6640625" style="89" bestFit="1" customWidth="1"/>
    <col min="4866" max="5118" width="8.6640625" style="89"/>
    <col min="5119" max="5119" width="7.109375" style="89" customWidth="1"/>
    <col min="5120" max="5120" width="63" style="89" customWidth="1"/>
    <col min="5121" max="5121" width="13.6640625" style="89" bestFit="1" customWidth="1"/>
    <col min="5122" max="5374" width="8.6640625" style="89"/>
    <col min="5375" max="5375" width="7.109375" style="89" customWidth="1"/>
    <col min="5376" max="5376" width="63" style="89" customWidth="1"/>
    <col min="5377" max="5377" width="13.6640625" style="89" bestFit="1" customWidth="1"/>
    <col min="5378" max="5630" width="8.6640625" style="89"/>
    <col min="5631" max="5631" width="7.109375" style="89" customWidth="1"/>
    <col min="5632" max="5632" width="63" style="89" customWidth="1"/>
    <col min="5633" max="5633" width="13.6640625" style="89" bestFit="1" customWidth="1"/>
    <col min="5634" max="5886" width="8.6640625" style="89"/>
    <col min="5887" max="5887" width="7.109375" style="89" customWidth="1"/>
    <col min="5888" max="5888" width="63" style="89" customWidth="1"/>
    <col min="5889" max="5889" width="13.6640625" style="89" bestFit="1" customWidth="1"/>
    <col min="5890" max="6142" width="8.6640625" style="89"/>
    <col min="6143" max="6143" width="7.109375" style="89" customWidth="1"/>
    <col min="6144" max="6144" width="63" style="89" customWidth="1"/>
    <col min="6145" max="6145" width="13.6640625" style="89" bestFit="1" customWidth="1"/>
    <col min="6146" max="6398" width="8.6640625" style="89"/>
    <col min="6399" max="6399" width="7.109375" style="89" customWidth="1"/>
    <col min="6400" max="6400" width="63" style="89" customWidth="1"/>
    <col min="6401" max="6401" width="13.6640625" style="89" bestFit="1" customWidth="1"/>
    <col min="6402" max="6654" width="8.6640625" style="89"/>
    <col min="6655" max="6655" width="7.109375" style="89" customWidth="1"/>
    <col min="6656" max="6656" width="63" style="89" customWidth="1"/>
    <col min="6657" max="6657" width="13.6640625" style="89" bestFit="1" customWidth="1"/>
    <col min="6658" max="6910" width="8.6640625" style="89"/>
    <col min="6911" max="6911" width="7.109375" style="89" customWidth="1"/>
    <col min="6912" max="6912" width="63" style="89" customWidth="1"/>
    <col min="6913" max="6913" width="13.6640625" style="89" bestFit="1" customWidth="1"/>
    <col min="6914" max="7166" width="8.6640625" style="89"/>
    <col min="7167" max="7167" width="7.109375" style="89" customWidth="1"/>
    <col min="7168" max="7168" width="63" style="89" customWidth="1"/>
    <col min="7169" max="7169" width="13.6640625" style="89" bestFit="1" customWidth="1"/>
    <col min="7170" max="7422" width="8.6640625" style="89"/>
    <col min="7423" max="7423" width="7.109375" style="89" customWidth="1"/>
    <col min="7424" max="7424" width="63" style="89" customWidth="1"/>
    <col min="7425" max="7425" width="13.6640625" style="89" bestFit="1" customWidth="1"/>
    <col min="7426" max="7678" width="8.6640625" style="89"/>
    <col min="7679" max="7679" width="7.109375" style="89" customWidth="1"/>
    <col min="7680" max="7680" width="63" style="89" customWidth="1"/>
    <col min="7681" max="7681" width="13.6640625" style="89" bestFit="1" customWidth="1"/>
    <col min="7682" max="7934" width="8.6640625" style="89"/>
    <col min="7935" max="7935" width="7.109375" style="89" customWidth="1"/>
    <col min="7936" max="7936" width="63" style="89" customWidth="1"/>
    <col min="7937" max="7937" width="13.6640625" style="89" bestFit="1" customWidth="1"/>
    <col min="7938" max="8190" width="8.6640625" style="89"/>
    <col min="8191" max="8191" width="7.109375" style="89" customWidth="1"/>
    <col min="8192" max="8192" width="63" style="89" customWidth="1"/>
    <col min="8193" max="8193" width="13.6640625" style="89" bestFit="1" customWidth="1"/>
    <col min="8194" max="8446" width="8.6640625" style="89"/>
    <col min="8447" max="8447" width="7.109375" style="89" customWidth="1"/>
    <col min="8448" max="8448" width="63" style="89" customWidth="1"/>
    <col min="8449" max="8449" width="13.6640625" style="89" bestFit="1" customWidth="1"/>
    <col min="8450" max="8702" width="8.6640625" style="89"/>
    <col min="8703" max="8703" width="7.109375" style="89" customWidth="1"/>
    <col min="8704" max="8704" width="63" style="89" customWidth="1"/>
    <col min="8705" max="8705" width="13.6640625" style="89" bestFit="1" customWidth="1"/>
    <col min="8706" max="8958" width="8.6640625" style="89"/>
    <col min="8959" max="8959" width="7.109375" style="89" customWidth="1"/>
    <col min="8960" max="8960" width="63" style="89" customWidth="1"/>
    <col min="8961" max="8961" width="13.6640625" style="89" bestFit="1" customWidth="1"/>
    <col min="8962" max="9214" width="8.6640625" style="89"/>
    <col min="9215" max="9215" width="7.109375" style="89" customWidth="1"/>
    <col min="9216" max="9216" width="63" style="89" customWidth="1"/>
    <col min="9217" max="9217" width="13.6640625" style="89" bestFit="1" customWidth="1"/>
    <col min="9218" max="9470" width="8.6640625" style="89"/>
    <col min="9471" max="9471" width="7.109375" style="89" customWidth="1"/>
    <col min="9472" max="9472" width="63" style="89" customWidth="1"/>
    <col min="9473" max="9473" width="13.6640625" style="89" bestFit="1" customWidth="1"/>
    <col min="9474" max="9726" width="8.6640625" style="89"/>
    <col min="9727" max="9727" width="7.109375" style="89" customWidth="1"/>
    <col min="9728" max="9728" width="63" style="89" customWidth="1"/>
    <col min="9729" max="9729" width="13.6640625" style="89" bestFit="1" customWidth="1"/>
    <col min="9730" max="9982" width="8.6640625" style="89"/>
    <col min="9983" max="9983" width="7.109375" style="89" customWidth="1"/>
    <col min="9984" max="9984" width="63" style="89" customWidth="1"/>
    <col min="9985" max="9985" width="13.6640625" style="89" bestFit="1" customWidth="1"/>
    <col min="9986" max="10238" width="8.6640625" style="89"/>
    <col min="10239" max="10239" width="7.109375" style="89" customWidth="1"/>
    <col min="10240" max="10240" width="63" style="89" customWidth="1"/>
    <col min="10241" max="10241" width="13.6640625" style="89" bestFit="1" customWidth="1"/>
    <col min="10242" max="10494" width="8.6640625" style="89"/>
    <col min="10495" max="10495" width="7.109375" style="89" customWidth="1"/>
    <col min="10496" max="10496" width="63" style="89" customWidth="1"/>
    <col min="10497" max="10497" width="13.6640625" style="89" bestFit="1" customWidth="1"/>
    <col min="10498" max="10750" width="8.6640625" style="89"/>
    <col min="10751" max="10751" width="7.109375" style="89" customWidth="1"/>
    <col min="10752" max="10752" width="63" style="89" customWidth="1"/>
    <col min="10753" max="10753" width="13.6640625" style="89" bestFit="1" customWidth="1"/>
    <col min="10754" max="11006" width="8.6640625" style="89"/>
    <col min="11007" max="11007" width="7.109375" style="89" customWidth="1"/>
    <col min="11008" max="11008" width="63" style="89" customWidth="1"/>
    <col min="11009" max="11009" width="13.6640625" style="89" bestFit="1" customWidth="1"/>
    <col min="11010" max="11262" width="8.6640625" style="89"/>
    <col min="11263" max="11263" width="7.109375" style="89" customWidth="1"/>
    <col min="11264" max="11264" width="63" style="89" customWidth="1"/>
    <col min="11265" max="11265" width="13.6640625" style="89" bestFit="1" customWidth="1"/>
    <col min="11266" max="11518" width="8.6640625" style="89"/>
    <col min="11519" max="11519" width="7.109375" style="89" customWidth="1"/>
    <col min="11520" max="11520" width="63" style="89" customWidth="1"/>
    <col min="11521" max="11521" width="13.6640625" style="89" bestFit="1" customWidth="1"/>
    <col min="11522" max="11774" width="8.6640625" style="89"/>
    <col min="11775" max="11775" width="7.109375" style="89" customWidth="1"/>
    <col min="11776" max="11776" width="63" style="89" customWidth="1"/>
    <col min="11777" max="11777" width="13.6640625" style="89" bestFit="1" customWidth="1"/>
    <col min="11778" max="12030" width="8.6640625" style="89"/>
    <col min="12031" max="12031" width="7.109375" style="89" customWidth="1"/>
    <col min="12032" max="12032" width="63" style="89" customWidth="1"/>
    <col min="12033" max="12033" width="13.6640625" style="89" bestFit="1" customWidth="1"/>
    <col min="12034" max="12286" width="8.6640625" style="89"/>
    <col min="12287" max="12287" width="7.109375" style="89" customWidth="1"/>
    <col min="12288" max="12288" width="63" style="89" customWidth="1"/>
    <col min="12289" max="12289" width="13.6640625" style="89" bestFit="1" customWidth="1"/>
    <col min="12290" max="12542" width="8.6640625" style="89"/>
    <col min="12543" max="12543" width="7.109375" style="89" customWidth="1"/>
    <col min="12544" max="12544" width="63" style="89" customWidth="1"/>
    <col min="12545" max="12545" width="13.6640625" style="89" bestFit="1" customWidth="1"/>
    <col min="12546" max="12798" width="8.6640625" style="89"/>
    <col min="12799" max="12799" width="7.109375" style="89" customWidth="1"/>
    <col min="12800" max="12800" width="63" style="89" customWidth="1"/>
    <col min="12801" max="12801" width="13.6640625" style="89" bestFit="1" customWidth="1"/>
    <col min="12802" max="13054" width="8.6640625" style="89"/>
    <col min="13055" max="13055" width="7.109375" style="89" customWidth="1"/>
    <col min="13056" max="13056" width="63" style="89" customWidth="1"/>
    <col min="13057" max="13057" width="13.6640625" style="89" bestFit="1" customWidth="1"/>
    <col min="13058" max="13310" width="8.6640625" style="89"/>
    <col min="13311" max="13311" width="7.109375" style="89" customWidth="1"/>
    <col min="13312" max="13312" width="63" style="89" customWidth="1"/>
    <col min="13313" max="13313" width="13.6640625" style="89" bestFit="1" customWidth="1"/>
    <col min="13314" max="13566" width="8.6640625" style="89"/>
    <col min="13567" max="13567" width="7.109375" style="89" customWidth="1"/>
    <col min="13568" max="13568" width="63" style="89" customWidth="1"/>
    <col min="13569" max="13569" width="13.6640625" style="89" bestFit="1" customWidth="1"/>
    <col min="13570" max="13822" width="8.6640625" style="89"/>
    <col min="13823" max="13823" width="7.109375" style="89" customWidth="1"/>
    <col min="13824" max="13824" width="63" style="89" customWidth="1"/>
    <col min="13825" max="13825" width="13.6640625" style="89" bestFit="1" customWidth="1"/>
    <col min="13826" max="14078" width="8.6640625" style="89"/>
    <col min="14079" max="14079" width="7.109375" style="89" customWidth="1"/>
    <col min="14080" max="14080" width="63" style="89" customWidth="1"/>
    <col min="14081" max="14081" width="13.6640625" style="89" bestFit="1" customWidth="1"/>
    <col min="14082" max="14334" width="8.6640625" style="89"/>
    <col min="14335" max="14335" width="7.109375" style="89" customWidth="1"/>
    <col min="14336" max="14336" width="63" style="89" customWidth="1"/>
    <col min="14337" max="14337" width="13.6640625" style="89" bestFit="1" customWidth="1"/>
    <col min="14338" max="14590" width="8.6640625" style="89"/>
    <col min="14591" max="14591" width="7.109375" style="89" customWidth="1"/>
    <col min="14592" max="14592" width="63" style="89" customWidth="1"/>
    <col min="14593" max="14593" width="13.6640625" style="89" bestFit="1" customWidth="1"/>
    <col min="14594" max="14846" width="8.6640625" style="89"/>
    <col min="14847" max="14847" width="7.109375" style="89" customWidth="1"/>
    <col min="14848" max="14848" width="63" style="89" customWidth="1"/>
    <col min="14849" max="14849" width="13.6640625" style="89" bestFit="1" customWidth="1"/>
    <col min="14850" max="15102" width="8.6640625" style="89"/>
    <col min="15103" max="15103" width="7.109375" style="89" customWidth="1"/>
    <col min="15104" max="15104" width="63" style="89" customWidth="1"/>
    <col min="15105" max="15105" width="13.6640625" style="89" bestFit="1" customWidth="1"/>
    <col min="15106" max="15358" width="8.6640625" style="89"/>
    <col min="15359" max="15359" width="7.109375" style="89" customWidth="1"/>
    <col min="15360" max="15360" width="63" style="89" customWidth="1"/>
    <col min="15361" max="15361" width="13.6640625" style="89" bestFit="1" customWidth="1"/>
    <col min="15362" max="15614" width="8.6640625" style="89"/>
    <col min="15615" max="15615" width="7.109375" style="89" customWidth="1"/>
    <col min="15616" max="15616" width="63" style="89" customWidth="1"/>
    <col min="15617" max="15617" width="13.6640625" style="89" bestFit="1" customWidth="1"/>
    <col min="15618" max="15870" width="8.6640625" style="89"/>
    <col min="15871" max="15871" width="7.109375" style="89" customWidth="1"/>
    <col min="15872" max="15872" width="63" style="89" customWidth="1"/>
    <col min="15873" max="15873" width="13.6640625" style="89" bestFit="1" customWidth="1"/>
    <col min="15874" max="16126" width="8.6640625" style="89"/>
    <col min="16127" max="16127" width="7.109375" style="89" customWidth="1"/>
    <col min="16128" max="16128" width="63" style="89" customWidth="1"/>
    <col min="16129" max="16129" width="13.6640625" style="89" bestFit="1" customWidth="1"/>
    <col min="16130" max="16384" width="8.6640625" style="89"/>
  </cols>
  <sheetData>
    <row r="1" spans="1:8" s="88" customFormat="1" ht="30" customHeight="1">
      <c r="A1" s="760" t="s">
        <v>394</v>
      </c>
      <c r="B1" s="760"/>
      <c r="C1" s="760"/>
      <c r="D1" s="760"/>
      <c r="E1" s="760"/>
      <c r="F1" s="760"/>
      <c r="G1" s="760"/>
      <c r="H1" s="760"/>
    </row>
    <row r="2" spans="1:8" ht="30" customHeight="1">
      <c r="A2" s="361" t="s">
        <v>0</v>
      </c>
      <c r="B2" s="409" t="s">
        <v>4315</v>
      </c>
      <c r="C2" s="409" t="s">
        <v>3880</v>
      </c>
      <c r="D2" s="361" t="s">
        <v>1</v>
      </c>
      <c r="E2" s="362"/>
      <c r="F2" s="362" t="s">
        <v>4316</v>
      </c>
      <c r="G2" s="362"/>
      <c r="H2" s="363" t="s">
        <v>4317</v>
      </c>
    </row>
    <row r="3" spans="1:8" s="15" customFormat="1" ht="29">
      <c r="A3" s="77" t="s">
        <v>4318</v>
      </c>
      <c r="B3" s="77"/>
      <c r="C3" s="77" t="s">
        <v>1708</v>
      </c>
      <c r="D3" s="376" t="s">
        <v>5802</v>
      </c>
      <c r="E3" s="262"/>
      <c r="F3" s="359">
        <v>11312.019230769225</v>
      </c>
      <c r="G3" s="262"/>
      <c r="H3" s="360">
        <f>F3*3.675</f>
        <v>41571.6706730769</v>
      </c>
    </row>
    <row r="4" spans="1:8" s="15" customFormat="1" ht="29">
      <c r="A4" s="7" t="s">
        <v>4318</v>
      </c>
      <c r="B4" s="7"/>
      <c r="C4" s="7" t="s">
        <v>1709</v>
      </c>
      <c r="D4" s="3" t="s">
        <v>5803</v>
      </c>
      <c r="E4" s="226"/>
      <c r="F4" s="359">
        <v>12082.371794871795</v>
      </c>
      <c r="G4" s="226"/>
      <c r="H4" s="360">
        <f t="shared" ref="H4:H67" si="0">F4*3.675</f>
        <v>44402.716346153844</v>
      </c>
    </row>
    <row r="5" spans="1:8" s="15" customFormat="1" ht="29">
      <c r="A5" s="7" t="s">
        <v>4318</v>
      </c>
      <c r="B5" s="7"/>
      <c r="C5" s="7" t="s">
        <v>1710</v>
      </c>
      <c r="D5" s="3" t="s">
        <v>5804</v>
      </c>
      <c r="E5" s="226"/>
      <c r="F5" s="359">
        <v>12082.371794871795</v>
      </c>
      <c r="G5" s="226"/>
      <c r="H5" s="360">
        <f t="shared" si="0"/>
        <v>44402.716346153844</v>
      </c>
    </row>
    <row r="6" spans="1:8" s="15" customFormat="1" ht="29">
      <c r="A6" s="7" t="s">
        <v>4318</v>
      </c>
      <c r="B6" s="7"/>
      <c r="C6" s="7" t="s">
        <v>1711</v>
      </c>
      <c r="D6" s="3" t="s">
        <v>5805</v>
      </c>
      <c r="E6" s="226"/>
      <c r="F6" s="359">
        <v>13002.698076923074</v>
      </c>
      <c r="G6" s="226"/>
      <c r="H6" s="360">
        <f t="shared" si="0"/>
        <v>47784.915432692294</v>
      </c>
    </row>
    <row r="7" spans="1:8" s="15" customFormat="1" ht="29">
      <c r="A7" s="7" t="s">
        <v>4318</v>
      </c>
      <c r="B7" s="7"/>
      <c r="C7" s="7" t="s">
        <v>1712</v>
      </c>
      <c r="D7" s="3" t="s">
        <v>5806</v>
      </c>
      <c r="E7" s="226"/>
      <c r="F7" s="359">
        <v>14000.144230769225</v>
      </c>
      <c r="G7" s="226"/>
      <c r="H7" s="360">
        <f t="shared" si="0"/>
        <v>51450.5300480769</v>
      </c>
    </row>
    <row r="8" spans="1:8" s="15" customFormat="1" ht="29">
      <c r="A8" s="7" t="s">
        <v>4318</v>
      </c>
      <c r="B8" s="7"/>
      <c r="C8" s="7" t="s">
        <v>1713</v>
      </c>
      <c r="D8" s="3" t="s">
        <v>5807</v>
      </c>
      <c r="E8" s="226"/>
      <c r="F8" s="359">
        <v>15488.141025641025</v>
      </c>
      <c r="G8" s="226"/>
      <c r="H8" s="360">
        <f t="shared" si="0"/>
        <v>56918.918269230766</v>
      </c>
    </row>
    <row r="9" spans="1:8" s="15" customFormat="1" ht="29">
      <c r="A9" s="7" t="s">
        <v>4318</v>
      </c>
      <c r="B9" s="7"/>
      <c r="C9" s="7" t="s">
        <v>1714</v>
      </c>
      <c r="D9" s="3" t="s">
        <v>5808</v>
      </c>
      <c r="E9" s="226"/>
      <c r="F9" s="359">
        <v>16461.217948717949</v>
      </c>
      <c r="G9" s="226"/>
      <c r="H9" s="360">
        <f t="shared" si="0"/>
        <v>60494.975961538461</v>
      </c>
    </row>
    <row r="10" spans="1:8" s="15" customFormat="1" ht="29">
      <c r="A10" s="7" t="s">
        <v>4318</v>
      </c>
      <c r="B10" s="7"/>
      <c r="C10" s="7" t="s">
        <v>1715</v>
      </c>
      <c r="D10" s="3" t="s">
        <v>5809</v>
      </c>
      <c r="E10" s="226"/>
      <c r="F10" s="359">
        <v>16745.032051282051</v>
      </c>
      <c r="G10" s="226"/>
      <c r="H10" s="360">
        <f t="shared" si="0"/>
        <v>61537.992788461532</v>
      </c>
    </row>
    <row r="11" spans="1:8" s="15" customFormat="1" ht="29">
      <c r="A11" s="7" t="s">
        <v>4318</v>
      </c>
      <c r="B11" s="7"/>
      <c r="C11" s="7" t="s">
        <v>1716</v>
      </c>
      <c r="D11" s="3" t="s">
        <v>5810</v>
      </c>
      <c r="E11" s="226"/>
      <c r="F11" s="359">
        <v>24772.916666666664</v>
      </c>
      <c r="G11" s="226"/>
      <c r="H11" s="360">
        <f t="shared" si="0"/>
        <v>91040.468749999985</v>
      </c>
    </row>
    <row r="12" spans="1:8" s="15" customFormat="1" ht="29">
      <c r="A12" s="7" t="s">
        <v>4318</v>
      </c>
      <c r="B12" s="7"/>
      <c r="C12" s="7" t="s">
        <v>1717</v>
      </c>
      <c r="D12" s="3" t="s">
        <v>5811</v>
      </c>
      <c r="E12" s="226"/>
      <c r="F12" s="359">
        <v>24772.916666666664</v>
      </c>
      <c r="G12" s="226"/>
      <c r="H12" s="360">
        <f t="shared" si="0"/>
        <v>91040.468749999985</v>
      </c>
    </row>
    <row r="13" spans="1:8" s="15" customFormat="1" ht="29">
      <c r="A13" s="7" t="s">
        <v>4318</v>
      </c>
      <c r="B13" s="7"/>
      <c r="C13" s="7" t="s">
        <v>1718</v>
      </c>
      <c r="D13" s="3" t="s">
        <v>5812</v>
      </c>
      <c r="E13" s="226"/>
      <c r="F13" s="359">
        <v>28584.134615384617</v>
      </c>
      <c r="G13" s="226"/>
      <c r="H13" s="360">
        <f t="shared" si="0"/>
        <v>105046.69471153847</v>
      </c>
    </row>
    <row r="14" spans="1:8" s="15" customFormat="1" ht="29">
      <c r="A14" s="7" t="s">
        <v>4318</v>
      </c>
      <c r="B14" s="7"/>
      <c r="C14" s="7" t="s">
        <v>1719</v>
      </c>
      <c r="D14" s="3" t="s">
        <v>5813</v>
      </c>
      <c r="E14" s="226"/>
      <c r="F14" s="359">
        <v>28584.134615384617</v>
      </c>
      <c r="G14" s="226"/>
      <c r="H14" s="360">
        <f t="shared" si="0"/>
        <v>105046.69471153847</v>
      </c>
    </row>
    <row r="15" spans="1:8" s="15" customFormat="1" ht="29">
      <c r="A15" s="7" t="s">
        <v>4318</v>
      </c>
      <c r="B15" s="7"/>
      <c r="C15" s="7" t="s">
        <v>1720</v>
      </c>
      <c r="D15" s="3" t="s">
        <v>5814</v>
      </c>
      <c r="E15" s="226"/>
      <c r="F15" s="359">
        <v>28584.134615384617</v>
      </c>
      <c r="G15" s="226"/>
      <c r="H15" s="360">
        <f t="shared" si="0"/>
        <v>105046.69471153847</v>
      </c>
    </row>
    <row r="16" spans="1:8" s="15" customFormat="1" ht="29">
      <c r="A16" s="7" t="s">
        <v>4318</v>
      </c>
      <c r="B16" s="7"/>
      <c r="C16" s="7" t="s">
        <v>1721</v>
      </c>
      <c r="D16" s="3" t="s">
        <v>5815</v>
      </c>
      <c r="E16" s="226"/>
      <c r="F16" s="359">
        <v>28584.134615384617</v>
      </c>
      <c r="G16" s="226"/>
      <c r="H16" s="360">
        <f t="shared" si="0"/>
        <v>105046.69471153847</v>
      </c>
    </row>
    <row r="17" spans="1:8" s="15" customFormat="1" ht="29">
      <c r="A17" s="7" t="s">
        <v>4318</v>
      </c>
      <c r="B17" s="7"/>
      <c r="C17" s="7" t="s">
        <v>1722</v>
      </c>
      <c r="D17" s="3" t="s">
        <v>5816</v>
      </c>
      <c r="E17" s="226"/>
      <c r="F17" s="359">
        <v>11312.019230769225</v>
      </c>
      <c r="G17" s="226"/>
      <c r="H17" s="360">
        <f t="shared" si="0"/>
        <v>41571.6706730769</v>
      </c>
    </row>
    <row r="18" spans="1:8" s="15" customFormat="1" ht="29">
      <c r="A18" s="7" t="s">
        <v>4318</v>
      </c>
      <c r="B18" s="7"/>
      <c r="C18" s="7" t="s">
        <v>1723</v>
      </c>
      <c r="D18" s="3" t="s">
        <v>5817</v>
      </c>
      <c r="E18" s="226"/>
      <c r="F18" s="359">
        <v>12082.371794871795</v>
      </c>
      <c r="G18" s="226"/>
      <c r="H18" s="360">
        <f t="shared" si="0"/>
        <v>44402.716346153844</v>
      </c>
    </row>
    <row r="19" spans="1:8" s="15" customFormat="1" ht="29">
      <c r="A19" s="7" t="s">
        <v>4318</v>
      </c>
      <c r="B19" s="7"/>
      <c r="C19" s="7" t="s">
        <v>1724</v>
      </c>
      <c r="D19" s="3" t="s">
        <v>5818</v>
      </c>
      <c r="E19" s="226"/>
      <c r="F19" s="359">
        <v>12082.371794871795</v>
      </c>
      <c r="G19" s="226"/>
      <c r="H19" s="360">
        <f t="shared" si="0"/>
        <v>44402.716346153844</v>
      </c>
    </row>
    <row r="20" spans="1:8" s="15" customFormat="1" ht="29">
      <c r="A20" s="7" t="s">
        <v>4318</v>
      </c>
      <c r="B20" s="7"/>
      <c r="C20" s="7" t="s">
        <v>1725</v>
      </c>
      <c r="D20" s="3" t="s">
        <v>5819</v>
      </c>
      <c r="E20" s="226"/>
      <c r="F20" s="359">
        <v>13002.698076923074</v>
      </c>
      <c r="G20" s="226"/>
      <c r="H20" s="360">
        <f t="shared" si="0"/>
        <v>47784.915432692294</v>
      </c>
    </row>
    <row r="21" spans="1:8" s="15" customFormat="1" ht="29">
      <c r="A21" s="7" t="s">
        <v>4318</v>
      </c>
      <c r="B21" s="7"/>
      <c r="C21" s="7" t="s">
        <v>1726</v>
      </c>
      <c r="D21" s="3" t="s">
        <v>5820</v>
      </c>
      <c r="E21" s="226"/>
      <c r="F21" s="359">
        <v>14000.144230769225</v>
      </c>
      <c r="G21" s="226"/>
      <c r="H21" s="360">
        <f t="shared" si="0"/>
        <v>51450.5300480769</v>
      </c>
    </row>
    <row r="22" spans="1:8" s="15" customFormat="1" ht="29">
      <c r="A22" s="7" t="s">
        <v>4318</v>
      </c>
      <c r="B22" s="7"/>
      <c r="C22" s="7" t="s">
        <v>1727</v>
      </c>
      <c r="D22" s="3" t="s">
        <v>5821</v>
      </c>
      <c r="E22" s="226"/>
      <c r="F22" s="359">
        <v>15488.141025641025</v>
      </c>
      <c r="G22" s="226"/>
      <c r="H22" s="360">
        <f t="shared" si="0"/>
        <v>56918.918269230766</v>
      </c>
    </row>
    <row r="23" spans="1:8" s="15" customFormat="1" ht="29">
      <c r="A23" s="7" t="s">
        <v>4318</v>
      </c>
      <c r="B23" s="7"/>
      <c r="C23" s="7" t="s">
        <v>1728</v>
      </c>
      <c r="D23" s="3" t="s">
        <v>5822</v>
      </c>
      <c r="E23" s="226"/>
      <c r="F23" s="359">
        <v>16461.217948717949</v>
      </c>
      <c r="G23" s="226"/>
      <c r="H23" s="360">
        <f t="shared" si="0"/>
        <v>60494.975961538461</v>
      </c>
    </row>
    <row r="24" spans="1:8" s="15" customFormat="1" ht="29">
      <c r="A24" s="7" t="s">
        <v>4318</v>
      </c>
      <c r="B24" s="7"/>
      <c r="C24" s="7" t="s">
        <v>1729</v>
      </c>
      <c r="D24" s="3" t="s">
        <v>5823</v>
      </c>
      <c r="E24" s="226"/>
      <c r="F24" s="359">
        <v>16745.032051282051</v>
      </c>
      <c r="G24" s="226"/>
      <c r="H24" s="360">
        <f t="shared" si="0"/>
        <v>61537.992788461532</v>
      </c>
    </row>
    <row r="25" spans="1:8" s="15" customFormat="1" ht="29">
      <c r="A25" s="7" t="s">
        <v>4318</v>
      </c>
      <c r="B25" s="7"/>
      <c r="C25" s="7" t="s">
        <v>1730</v>
      </c>
      <c r="D25" s="3" t="s">
        <v>5824</v>
      </c>
      <c r="E25" s="226"/>
      <c r="F25" s="359">
        <v>24772.916666666664</v>
      </c>
      <c r="G25" s="226"/>
      <c r="H25" s="360">
        <f t="shared" si="0"/>
        <v>91040.468749999985</v>
      </c>
    </row>
    <row r="26" spans="1:8" s="15" customFormat="1" ht="29">
      <c r="A26" s="7" t="s">
        <v>4318</v>
      </c>
      <c r="B26" s="7"/>
      <c r="C26" s="7" t="s">
        <v>1731</v>
      </c>
      <c r="D26" s="3" t="s">
        <v>5825</v>
      </c>
      <c r="E26" s="226"/>
      <c r="F26" s="359">
        <v>24772.916666666664</v>
      </c>
      <c r="G26" s="226"/>
      <c r="H26" s="360">
        <f t="shared" si="0"/>
        <v>91040.468749999985</v>
      </c>
    </row>
    <row r="27" spans="1:8" s="15" customFormat="1" ht="29">
      <c r="A27" s="7" t="s">
        <v>4318</v>
      </c>
      <c r="B27" s="7"/>
      <c r="C27" s="7" t="s">
        <v>1732</v>
      </c>
      <c r="D27" s="3" t="s">
        <v>5826</v>
      </c>
      <c r="E27" s="226"/>
      <c r="F27" s="359">
        <v>28584.134615384617</v>
      </c>
      <c r="G27" s="226"/>
      <c r="H27" s="360">
        <f t="shared" si="0"/>
        <v>105046.69471153847</v>
      </c>
    </row>
    <row r="28" spans="1:8" s="15" customFormat="1" ht="29">
      <c r="A28" s="7" t="s">
        <v>4318</v>
      </c>
      <c r="B28" s="7"/>
      <c r="C28" s="7" t="s">
        <v>1733</v>
      </c>
      <c r="D28" s="3" t="s">
        <v>5827</v>
      </c>
      <c r="E28" s="226"/>
      <c r="F28" s="359">
        <v>28584.134615384617</v>
      </c>
      <c r="G28" s="226"/>
      <c r="H28" s="360">
        <f t="shared" si="0"/>
        <v>105046.69471153847</v>
      </c>
    </row>
    <row r="29" spans="1:8" s="15" customFormat="1" ht="29">
      <c r="A29" s="7" t="s">
        <v>4318</v>
      </c>
      <c r="B29" s="7"/>
      <c r="C29" s="7" t="s">
        <v>1734</v>
      </c>
      <c r="D29" s="3" t="s">
        <v>5828</v>
      </c>
      <c r="E29" s="226"/>
      <c r="F29" s="359">
        <v>28584.134615384617</v>
      </c>
      <c r="G29" s="226"/>
      <c r="H29" s="360">
        <f t="shared" si="0"/>
        <v>105046.69471153847</v>
      </c>
    </row>
    <row r="30" spans="1:8" s="15" customFormat="1" ht="29">
      <c r="A30" s="7" t="s">
        <v>4318</v>
      </c>
      <c r="B30" s="7"/>
      <c r="C30" s="7" t="s">
        <v>1735</v>
      </c>
      <c r="D30" s="3" t="s">
        <v>5829</v>
      </c>
      <c r="E30" s="226"/>
      <c r="F30" s="359">
        <v>28584.134615384617</v>
      </c>
      <c r="G30" s="226"/>
      <c r="H30" s="360">
        <f t="shared" si="0"/>
        <v>105046.69471153847</v>
      </c>
    </row>
    <row r="31" spans="1:8" s="15" customFormat="1" ht="29">
      <c r="A31" s="7" t="s">
        <v>4318</v>
      </c>
      <c r="B31" s="7"/>
      <c r="C31" s="7" t="s">
        <v>1736</v>
      </c>
      <c r="D31" s="3" t="s">
        <v>5830</v>
      </c>
      <c r="E31" s="226"/>
      <c r="F31" s="359">
        <v>11312.019230769225</v>
      </c>
      <c r="G31" s="226"/>
      <c r="H31" s="360">
        <f t="shared" si="0"/>
        <v>41571.6706730769</v>
      </c>
    </row>
    <row r="32" spans="1:8" s="15" customFormat="1" ht="29">
      <c r="A32" s="7" t="s">
        <v>4318</v>
      </c>
      <c r="B32" s="7"/>
      <c r="C32" s="7" t="s">
        <v>1737</v>
      </c>
      <c r="D32" s="3" t="s">
        <v>5831</v>
      </c>
      <c r="E32" s="226"/>
      <c r="F32" s="359">
        <v>12082.371794871795</v>
      </c>
      <c r="G32" s="226"/>
      <c r="H32" s="360">
        <f t="shared" si="0"/>
        <v>44402.716346153844</v>
      </c>
    </row>
    <row r="33" spans="1:8" s="15" customFormat="1" ht="29">
      <c r="A33" s="7" t="s">
        <v>4318</v>
      </c>
      <c r="B33" s="7"/>
      <c r="C33" s="7" t="s">
        <v>1738</v>
      </c>
      <c r="D33" s="3" t="s">
        <v>5832</v>
      </c>
      <c r="E33" s="226"/>
      <c r="F33" s="359">
        <v>13002.698076923074</v>
      </c>
      <c r="G33" s="226"/>
      <c r="H33" s="360">
        <f t="shared" si="0"/>
        <v>47784.915432692294</v>
      </c>
    </row>
    <row r="34" spans="1:8" s="15" customFormat="1" ht="29">
      <c r="A34" s="7" t="s">
        <v>4318</v>
      </c>
      <c r="B34" s="7"/>
      <c r="C34" s="7" t="s">
        <v>1739</v>
      </c>
      <c r="D34" s="3" t="s">
        <v>5833</v>
      </c>
      <c r="E34" s="226"/>
      <c r="F34" s="359">
        <v>14000.144230769225</v>
      </c>
      <c r="G34" s="226"/>
      <c r="H34" s="360">
        <f t="shared" si="0"/>
        <v>51450.5300480769</v>
      </c>
    </row>
    <row r="35" spans="1:8" s="15" customFormat="1" ht="29">
      <c r="A35" s="7" t="s">
        <v>4318</v>
      </c>
      <c r="B35" s="7"/>
      <c r="C35" s="7" t="s">
        <v>1740</v>
      </c>
      <c r="D35" s="3" t="s">
        <v>5834</v>
      </c>
      <c r="E35" s="226"/>
      <c r="F35" s="359">
        <v>14000.144230769225</v>
      </c>
      <c r="G35" s="226"/>
      <c r="H35" s="360">
        <f t="shared" si="0"/>
        <v>51450.5300480769</v>
      </c>
    </row>
    <row r="36" spans="1:8" s="15" customFormat="1" ht="29">
      <c r="A36" s="7" t="s">
        <v>4318</v>
      </c>
      <c r="B36" s="7"/>
      <c r="C36" s="7" t="s">
        <v>1741</v>
      </c>
      <c r="D36" s="3" t="s">
        <v>5835</v>
      </c>
      <c r="E36" s="226"/>
      <c r="F36" s="359">
        <v>16461.217948717949</v>
      </c>
      <c r="G36" s="226"/>
      <c r="H36" s="360">
        <f t="shared" si="0"/>
        <v>60494.975961538461</v>
      </c>
    </row>
    <row r="37" spans="1:8" s="15" customFormat="1" ht="29">
      <c r="A37" s="7" t="s">
        <v>4318</v>
      </c>
      <c r="B37" s="7"/>
      <c r="C37" s="7" t="s">
        <v>1742</v>
      </c>
      <c r="D37" s="3" t="s">
        <v>5836</v>
      </c>
      <c r="E37" s="226"/>
      <c r="F37" s="359">
        <v>16461.217948717949</v>
      </c>
      <c r="G37" s="226"/>
      <c r="H37" s="360">
        <f t="shared" si="0"/>
        <v>60494.975961538461</v>
      </c>
    </row>
    <row r="38" spans="1:8" s="15" customFormat="1" ht="29">
      <c r="A38" s="7" t="s">
        <v>4318</v>
      </c>
      <c r="B38" s="7"/>
      <c r="C38" s="7" t="s">
        <v>1743</v>
      </c>
      <c r="D38" s="3" t="s">
        <v>5837</v>
      </c>
      <c r="E38" s="226"/>
      <c r="F38" s="359">
        <v>16745.032051282051</v>
      </c>
      <c r="G38" s="226"/>
      <c r="H38" s="360">
        <f t="shared" si="0"/>
        <v>61537.992788461532</v>
      </c>
    </row>
    <row r="39" spans="1:8" s="15" customFormat="1" ht="29">
      <c r="A39" s="7" t="s">
        <v>4318</v>
      </c>
      <c r="B39" s="7"/>
      <c r="C39" s="7" t="s">
        <v>1744</v>
      </c>
      <c r="D39" s="3" t="s">
        <v>5838</v>
      </c>
      <c r="E39" s="226"/>
      <c r="F39" s="359">
        <v>24772.916666666664</v>
      </c>
      <c r="G39" s="226"/>
      <c r="H39" s="360">
        <f t="shared" si="0"/>
        <v>91040.468749999985</v>
      </c>
    </row>
    <row r="40" spans="1:8" s="15" customFormat="1" ht="29">
      <c r="A40" s="7" t="s">
        <v>4318</v>
      </c>
      <c r="B40" s="7"/>
      <c r="C40" s="7" t="s">
        <v>1745</v>
      </c>
      <c r="D40" s="3" t="s">
        <v>5839</v>
      </c>
      <c r="E40" s="226"/>
      <c r="F40" s="359">
        <v>28584.134615384617</v>
      </c>
      <c r="G40" s="226"/>
      <c r="H40" s="360">
        <f t="shared" si="0"/>
        <v>105046.69471153847</v>
      </c>
    </row>
    <row r="41" spans="1:8" s="15" customFormat="1" ht="29">
      <c r="A41" s="7" t="s">
        <v>4318</v>
      </c>
      <c r="B41" s="7"/>
      <c r="C41" s="7" t="s">
        <v>1746</v>
      </c>
      <c r="D41" s="3" t="s">
        <v>5840</v>
      </c>
      <c r="E41" s="226"/>
      <c r="F41" s="359">
        <v>28584.134615384617</v>
      </c>
      <c r="G41" s="226"/>
      <c r="H41" s="360">
        <f t="shared" si="0"/>
        <v>105046.69471153847</v>
      </c>
    </row>
    <row r="42" spans="1:8" s="15" customFormat="1" ht="29">
      <c r="A42" s="7" t="s">
        <v>4318</v>
      </c>
      <c r="B42" s="7"/>
      <c r="C42" s="7" t="s">
        <v>1747</v>
      </c>
      <c r="D42" s="3" t="s">
        <v>5841</v>
      </c>
      <c r="E42" s="226"/>
      <c r="F42" s="359">
        <v>28584.134615384617</v>
      </c>
      <c r="G42" s="226"/>
      <c r="H42" s="360">
        <f t="shared" si="0"/>
        <v>105046.69471153847</v>
      </c>
    </row>
    <row r="43" spans="1:8" s="15" customFormat="1" ht="29">
      <c r="A43" s="7" t="s">
        <v>4318</v>
      </c>
      <c r="B43" s="7"/>
      <c r="C43" s="7" t="s">
        <v>1748</v>
      </c>
      <c r="D43" s="3" t="s">
        <v>5842</v>
      </c>
      <c r="E43" s="226"/>
      <c r="F43" s="359">
        <v>28584.134615384617</v>
      </c>
      <c r="G43" s="226"/>
      <c r="H43" s="360">
        <f t="shared" si="0"/>
        <v>105046.69471153847</v>
      </c>
    </row>
    <row r="44" spans="1:8" s="15" customFormat="1" ht="29">
      <c r="A44" s="7" t="s">
        <v>4318</v>
      </c>
      <c r="B44" s="7"/>
      <c r="C44" s="7" t="s">
        <v>1749</v>
      </c>
      <c r="D44" s="3" t="s">
        <v>5843</v>
      </c>
      <c r="E44" s="226"/>
      <c r="F44" s="359">
        <v>29800.480769230766</v>
      </c>
      <c r="G44" s="226"/>
      <c r="H44" s="360">
        <f t="shared" si="0"/>
        <v>109516.76682692306</v>
      </c>
    </row>
    <row r="45" spans="1:8" s="15" customFormat="1" ht="29">
      <c r="A45" s="7" t="s">
        <v>4318</v>
      </c>
      <c r="B45" s="7"/>
      <c r="C45" s="7" t="s">
        <v>1750</v>
      </c>
      <c r="D45" s="3" t="s">
        <v>5844</v>
      </c>
      <c r="E45" s="226"/>
      <c r="F45" s="359">
        <v>12082.371794871795</v>
      </c>
      <c r="G45" s="226"/>
      <c r="H45" s="360">
        <f t="shared" si="0"/>
        <v>44402.716346153844</v>
      </c>
    </row>
    <row r="46" spans="1:8" s="15" customFormat="1" ht="29">
      <c r="A46" s="7" t="s">
        <v>4318</v>
      </c>
      <c r="B46" s="7"/>
      <c r="C46" s="7" t="s">
        <v>1751</v>
      </c>
      <c r="D46" s="3" t="s">
        <v>5845</v>
      </c>
      <c r="E46" s="226"/>
      <c r="F46" s="359">
        <v>12082.371794871795</v>
      </c>
      <c r="G46" s="226"/>
      <c r="H46" s="360">
        <f t="shared" si="0"/>
        <v>44402.716346153844</v>
      </c>
    </row>
    <row r="47" spans="1:8" s="15" customFormat="1" ht="29">
      <c r="A47" s="7" t="s">
        <v>4318</v>
      </c>
      <c r="B47" s="7"/>
      <c r="C47" s="7" t="s">
        <v>1752</v>
      </c>
      <c r="D47" s="3" t="s">
        <v>5846</v>
      </c>
      <c r="E47" s="226"/>
      <c r="F47" s="359">
        <v>13928.721794871792</v>
      </c>
      <c r="G47" s="226"/>
      <c r="H47" s="360">
        <f t="shared" si="0"/>
        <v>51188.05259615383</v>
      </c>
    </row>
    <row r="48" spans="1:8" s="15" customFormat="1" ht="29">
      <c r="A48" s="7" t="s">
        <v>4318</v>
      </c>
      <c r="B48" s="7"/>
      <c r="C48" s="7" t="s">
        <v>1753</v>
      </c>
      <c r="D48" s="3" t="s">
        <v>5847</v>
      </c>
      <c r="E48" s="226"/>
      <c r="F48" s="359">
        <v>14123.294871794869</v>
      </c>
      <c r="G48" s="226"/>
      <c r="H48" s="360">
        <f t="shared" si="0"/>
        <v>51903.108653846139</v>
      </c>
    </row>
    <row r="49" spans="1:8" s="15" customFormat="1" ht="29">
      <c r="A49" s="7" t="s">
        <v>4318</v>
      </c>
      <c r="B49" s="7"/>
      <c r="C49" s="7" t="s">
        <v>1754</v>
      </c>
      <c r="D49" s="3" t="s">
        <v>5848</v>
      </c>
      <c r="E49" s="226"/>
      <c r="F49" s="359">
        <v>15476.703846153843</v>
      </c>
      <c r="G49" s="226"/>
      <c r="H49" s="360">
        <f t="shared" si="0"/>
        <v>56876.886634615374</v>
      </c>
    </row>
    <row r="50" spans="1:8" s="15" customFormat="1" ht="29">
      <c r="A50" s="7" t="s">
        <v>4318</v>
      </c>
      <c r="B50" s="7"/>
      <c r="C50" s="7" t="s">
        <v>1755</v>
      </c>
      <c r="D50" s="3" t="s">
        <v>5849</v>
      </c>
      <c r="E50" s="226"/>
      <c r="F50" s="359">
        <v>16543.25256410256</v>
      </c>
      <c r="G50" s="226"/>
      <c r="H50" s="360">
        <f t="shared" si="0"/>
        <v>60796.453173076909</v>
      </c>
    </row>
    <row r="51" spans="1:8" s="15" customFormat="1" ht="29">
      <c r="A51" s="7" t="s">
        <v>4318</v>
      </c>
      <c r="B51" s="7"/>
      <c r="C51" s="7" t="s">
        <v>1756</v>
      </c>
      <c r="D51" s="3" t="s">
        <v>5850</v>
      </c>
      <c r="E51" s="226"/>
      <c r="F51" s="359">
        <v>17920.833333333339</v>
      </c>
      <c r="G51" s="226"/>
      <c r="H51" s="360">
        <f t="shared" si="0"/>
        <v>65859.062500000015</v>
      </c>
    </row>
    <row r="52" spans="1:8" s="15" customFormat="1" ht="29">
      <c r="A52" s="7" t="s">
        <v>4318</v>
      </c>
      <c r="B52" s="7"/>
      <c r="C52" s="7" t="s">
        <v>1757</v>
      </c>
      <c r="D52" s="3" t="s">
        <v>5851</v>
      </c>
      <c r="E52" s="226"/>
      <c r="F52" s="359">
        <v>18204.647435897437</v>
      </c>
      <c r="G52" s="226"/>
      <c r="H52" s="360">
        <f t="shared" si="0"/>
        <v>66902.079326923078</v>
      </c>
    </row>
    <row r="53" spans="1:8" s="15" customFormat="1" ht="29">
      <c r="A53" s="7" t="s">
        <v>4318</v>
      </c>
      <c r="B53" s="7"/>
      <c r="C53" s="7" t="s">
        <v>1758</v>
      </c>
      <c r="D53" s="3" t="s">
        <v>5852</v>
      </c>
      <c r="E53" s="226"/>
      <c r="F53" s="359">
        <v>24772.916666666664</v>
      </c>
      <c r="G53" s="226"/>
      <c r="H53" s="360">
        <f t="shared" si="0"/>
        <v>91040.468749999985</v>
      </c>
    </row>
    <row r="54" spans="1:8" s="15" customFormat="1" ht="29">
      <c r="A54" s="7" t="s">
        <v>4318</v>
      </c>
      <c r="B54" s="7"/>
      <c r="C54" s="7" t="s">
        <v>1759</v>
      </c>
      <c r="D54" s="3" t="s">
        <v>5853</v>
      </c>
      <c r="E54" s="226"/>
      <c r="F54" s="359">
        <v>28584.134615384617</v>
      </c>
      <c r="G54" s="226"/>
      <c r="H54" s="360">
        <f t="shared" si="0"/>
        <v>105046.69471153847</v>
      </c>
    </row>
    <row r="55" spans="1:8" s="15" customFormat="1" ht="29">
      <c r="A55" s="7" t="s">
        <v>4318</v>
      </c>
      <c r="B55" s="7"/>
      <c r="C55" s="7" t="s">
        <v>1760</v>
      </c>
      <c r="D55" s="3" t="s">
        <v>5854</v>
      </c>
      <c r="E55" s="226"/>
      <c r="F55" s="359">
        <v>28584.134615384617</v>
      </c>
      <c r="G55" s="226"/>
      <c r="H55" s="360">
        <f t="shared" si="0"/>
        <v>105046.69471153847</v>
      </c>
    </row>
    <row r="56" spans="1:8" s="15" customFormat="1" ht="29">
      <c r="A56" s="7" t="s">
        <v>4318</v>
      </c>
      <c r="B56" s="7"/>
      <c r="C56" s="7" t="s">
        <v>1761</v>
      </c>
      <c r="D56" s="3" t="s">
        <v>5855</v>
      </c>
      <c r="E56" s="226"/>
      <c r="F56" s="359">
        <v>28584.134615384617</v>
      </c>
      <c r="G56" s="226"/>
      <c r="H56" s="360">
        <f t="shared" si="0"/>
        <v>105046.69471153847</v>
      </c>
    </row>
    <row r="57" spans="1:8" s="15" customFormat="1" ht="29">
      <c r="A57" s="7" t="s">
        <v>4318</v>
      </c>
      <c r="B57" s="7"/>
      <c r="C57" s="7" t="s">
        <v>1762</v>
      </c>
      <c r="D57" s="3" t="s">
        <v>5856</v>
      </c>
      <c r="E57" s="226"/>
      <c r="F57" s="359">
        <v>28584.134615384617</v>
      </c>
      <c r="G57" s="226"/>
      <c r="H57" s="360">
        <f t="shared" si="0"/>
        <v>105046.69471153847</v>
      </c>
    </row>
    <row r="58" spans="1:8" s="15" customFormat="1" ht="29">
      <c r="A58" s="7" t="s">
        <v>4318</v>
      </c>
      <c r="B58" s="7"/>
      <c r="C58" s="7" t="s">
        <v>1763</v>
      </c>
      <c r="D58" s="3" t="s">
        <v>5857</v>
      </c>
      <c r="E58" s="226"/>
      <c r="F58" s="359">
        <v>29800.480769230766</v>
      </c>
      <c r="G58" s="226"/>
      <c r="H58" s="360">
        <f t="shared" si="0"/>
        <v>109516.76682692306</v>
      </c>
    </row>
    <row r="59" spans="1:8" s="15" customFormat="1" ht="29">
      <c r="A59" s="7" t="s">
        <v>4318</v>
      </c>
      <c r="B59" s="7"/>
      <c r="C59" s="7" t="s">
        <v>1764</v>
      </c>
      <c r="D59" s="3" t="s">
        <v>5858</v>
      </c>
      <c r="E59" s="226"/>
      <c r="F59" s="359">
        <v>12082.371794871795</v>
      </c>
      <c r="G59" s="226"/>
      <c r="H59" s="360">
        <f t="shared" si="0"/>
        <v>44402.716346153844</v>
      </c>
    </row>
    <row r="60" spans="1:8" s="15" customFormat="1" ht="29">
      <c r="A60" s="7" t="s">
        <v>4318</v>
      </c>
      <c r="B60" s="7"/>
      <c r="C60" s="7" t="s">
        <v>1765</v>
      </c>
      <c r="D60" s="3" t="s">
        <v>5859</v>
      </c>
      <c r="E60" s="226"/>
      <c r="F60" s="359">
        <v>13071.158974358974</v>
      </c>
      <c r="G60" s="226"/>
      <c r="H60" s="360">
        <f t="shared" si="0"/>
        <v>48036.509230769225</v>
      </c>
    </row>
    <row r="61" spans="1:8" s="15" customFormat="1" ht="29">
      <c r="A61" s="7" t="s">
        <v>4318</v>
      </c>
      <c r="B61" s="7"/>
      <c r="C61" s="7" t="s">
        <v>1766</v>
      </c>
      <c r="D61" s="3" t="s">
        <v>5860</v>
      </c>
      <c r="E61" s="226"/>
      <c r="F61" s="359">
        <v>13294.55769230769</v>
      </c>
      <c r="G61" s="226"/>
      <c r="H61" s="360">
        <f t="shared" si="0"/>
        <v>48857.499519230754</v>
      </c>
    </row>
    <row r="62" spans="1:8" s="15" customFormat="1" ht="29">
      <c r="A62" s="7" t="s">
        <v>4318</v>
      </c>
      <c r="B62" s="7"/>
      <c r="C62" s="7" t="s">
        <v>1767</v>
      </c>
      <c r="D62" s="3" t="s">
        <v>5861</v>
      </c>
      <c r="E62" s="226"/>
      <c r="F62" s="359">
        <v>14123.294871794869</v>
      </c>
      <c r="G62" s="226"/>
      <c r="H62" s="360">
        <f t="shared" si="0"/>
        <v>51903.108653846139</v>
      </c>
    </row>
    <row r="63" spans="1:8" s="15" customFormat="1" ht="29">
      <c r="A63" s="7" t="s">
        <v>4318</v>
      </c>
      <c r="B63" s="7"/>
      <c r="C63" s="7" t="s">
        <v>1768</v>
      </c>
      <c r="D63" s="3" t="s">
        <v>5862</v>
      </c>
      <c r="E63" s="226"/>
      <c r="F63" s="359">
        <v>15779.373076923075</v>
      </c>
      <c r="G63" s="226"/>
      <c r="H63" s="360">
        <f t="shared" si="0"/>
        <v>57989.196057692301</v>
      </c>
    </row>
    <row r="64" spans="1:8" s="15" customFormat="1" ht="29">
      <c r="A64" s="7" t="s">
        <v>4318</v>
      </c>
      <c r="B64" s="7"/>
      <c r="C64" s="7" t="s">
        <v>1769</v>
      </c>
      <c r="D64" s="3" t="s">
        <v>5863</v>
      </c>
      <c r="E64" s="226"/>
      <c r="F64" s="359">
        <v>16009.978205128202</v>
      </c>
      <c r="G64" s="226"/>
      <c r="H64" s="360">
        <f t="shared" si="0"/>
        <v>58836.669903846137</v>
      </c>
    </row>
    <row r="65" spans="1:8" s="15" customFormat="1" ht="29">
      <c r="A65" s="7" t="s">
        <v>4318</v>
      </c>
      <c r="B65" s="7"/>
      <c r="C65" s="7" t="s">
        <v>1770</v>
      </c>
      <c r="D65" s="3" t="s">
        <v>5864</v>
      </c>
      <c r="E65" s="226"/>
      <c r="F65" s="359">
        <v>17920.833333333339</v>
      </c>
      <c r="G65" s="226"/>
      <c r="H65" s="360">
        <f t="shared" si="0"/>
        <v>65859.062500000015</v>
      </c>
    </row>
    <row r="66" spans="1:8" s="15" customFormat="1" ht="29">
      <c r="A66" s="7" t="s">
        <v>4318</v>
      </c>
      <c r="B66" s="7"/>
      <c r="C66" s="7" t="s">
        <v>1771</v>
      </c>
      <c r="D66" s="3" t="s">
        <v>5865</v>
      </c>
      <c r="E66" s="226"/>
      <c r="F66" s="359">
        <v>17920.833333333339</v>
      </c>
      <c r="G66" s="226"/>
      <c r="H66" s="360">
        <f t="shared" si="0"/>
        <v>65859.062500000015</v>
      </c>
    </row>
    <row r="67" spans="1:8" s="15" customFormat="1" ht="29">
      <c r="A67" s="7" t="s">
        <v>4318</v>
      </c>
      <c r="B67" s="7"/>
      <c r="C67" s="7" t="s">
        <v>1772</v>
      </c>
      <c r="D67" s="3" t="s">
        <v>5866</v>
      </c>
      <c r="E67" s="226"/>
      <c r="F67" s="359">
        <v>18204.647435897437</v>
      </c>
      <c r="G67" s="226"/>
      <c r="H67" s="360">
        <f t="shared" si="0"/>
        <v>66902.079326923078</v>
      </c>
    </row>
    <row r="68" spans="1:8" s="15" customFormat="1" ht="29">
      <c r="A68" s="7" t="s">
        <v>4318</v>
      </c>
      <c r="B68" s="7"/>
      <c r="C68" s="7" t="s">
        <v>1773</v>
      </c>
      <c r="D68" s="3" t="s">
        <v>5867</v>
      </c>
      <c r="E68" s="226"/>
      <c r="F68" s="359">
        <v>24772.916666666664</v>
      </c>
      <c r="G68" s="226"/>
      <c r="H68" s="360">
        <f t="shared" ref="H68:H131" si="1">F68*3.675</f>
        <v>91040.468749999985</v>
      </c>
    </row>
    <row r="69" spans="1:8" s="15" customFormat="1" ht="29">
      <c r="A69" s="7" t="s">
        <v>4318</v>
      </c>
      <c r="B69" s="7"/>
      <c r="C69" s="7" t="s">
        <v>1774</v>
      </c>
      <c r="D69" s="3" t="s">
        <v>5868</v>
      </c>
      <c r="E69" s="226"/>
      <c r="F69" s="359">
        <v>28584.134615384617</v>
      </c>
      <c r="G69" s="226"/>
      <c r="H69" s="360">
        <f t="shared" si="1"/>
        <v>105046.69471153847</v>
      </c>
    </row>
    <row r="70" spans="1:8" s="15" customFormat="1" ht="29">
      <c r="A70" s="7" t="s">
        <v>4318</v>
      </c>
      <c r="B70" s="7"/>
      <c r="C70" s="7" t="s">
        <v>1775</v>
      </c>
      <c r="D70" s="3" t="s">
        <v>5869</v>
      </c>
      <c r="E70" s="226"/>
      <c r="F70" s="359">
        <v>28584.134615384617</v>
      </c>
      <c r="G70" s="226"/>
      <c r="H70" s="360">
        <f t="shared" si="1"/>
        <v>105046.69471153847</v>
      </c>
    </row>
    <row r="71" spans="1:8" s="15" customFormat="1" ht="29">
      <c r="A71" s="7" t="s">
        <v>4318</v>
      </c>
      <c r="B71" s="7"/>
      <c r="C71" s="7" t="s">
        <v>1776</v>
      </c>
      <c r="D71" s="3" t="s">
        <v>5870</v>
      </c>
      <c r="E71" s="226"/>
      <c r="F71" s="359">
        <v>28584.134615384617</v>
      </c>
      <c r="G71" s="226"/>
      <c r="H71" s="360">
        <f t="shared" si="1"/>
        <v>105046.69471153847</v>
      </c>
    </row>
    <row r="72" spans="1:8" s="15" customFormat="1" ht="29">
      <c r="A72" s="7" t="s">
        <v>4318</v>
      </c>
      <c r="B72" s="7"/>
      <c r="C72" s="7" t="s">
        <v>1777</v>
      </c>
      <c r="D72" s="3" t="s">
        <v>5871</v>
      </c>
      <c r="E72" s="226"/>
      <c r="F72" s="359">
        <v>29800.480769230766</v>
      </c>
      <c r="G72" s="226"/>
      <c r="H72" s="360">
        <f t="shared" si="1"/>
        <v>109516.76682692306</v>
      </c>
    </row>
    <row r="73" spans="1:8" s="15" customFormat="1" ht="29">
      <c r="A73" s="7" t="s">
        <v>4318</v>
      </c>
      <c r="B73" s="7"/>
      <c r="C73" s="7" t="s">
        <v>1778</v>
      </c>
      <c r="D73" s="3" t="s">
        <v>5872</v>
      </c>
      <c r="E73" s="226"/>
      <c r="F73" s="359">
        <v>29800.480769230766</v>
      </c>
      <c r="G73" s="226"/>
      <c r="H73" s="360">
        <f t="shared" si="1"/>
        <v>109516.76682692306</v>
      </c>
    </row>
    <row r="74" spans="1:8" s="15" customFormat="1" ht="29">
      <c r="A74" s="7" t="s">
        <v>4318</v>
      </c>
      <c r="B74" s="7"/>
      <c r="C74" s="7" t="s">
        <v>1779</v>
      </c>
      <c r="D74" s="3" t="s">
        <v>5873</v>
      </c>
      <c r="E74" s="226"/>
      <c r="F74" s="359">
        <v>13071.158974358974</v>
      </c>
      <c r="G74" s="226"/>
      <c r="H74" s="360">
        <f t="shared" si="1"/>
        <v>48036.509230769225</v>
      </c>
    </row>
    <row r="75" spans="1:8" s="15" customFormat="1" ht="29">
      <c r="A75" s="7" t="s">
        <v>4318</v>
      </c>
      <c r="B75" s="7"/>
      <c r="C75" s="7" t="s">
        <v>1780</v>
      </c>
      <c r="D75" s="3" t="s">
        <v>5874</v>
      </c>
      <c r="E75" s="226"/>
      <c r="F75" s="359">
        <v>13287.351282051281</v>
      </c>
      <c r="G75" s="226"/>
      <c r="H75" s="360">
        <f t="shared" si="1"/>
        <v>48831.015961538455</v>
      </c>
    </row>
    <row r="76" spans="1:8" s="15" customFormat="1" ht="29">
      <c r="A76" s="7" t="s">
        <v>4318</v>
      </c>
      <c r="B76" s="7"/>
      <c r="C76" s="7" t="s">
        <v>1781</v>
      </c>
      <c r="D76" s="3" t="s">
        <v>5875</v>
      </c>
      <c r="E76" s="226"/>
      <c r="F76" s="359">
        <v>14000.144230769225</v>
      </c>
      <c r="G76" s="226"/>
      <c r="H76" s="360">
        <f t="shared" si="1"/>
        <v>51450.5300480769</v>
      </c>
    </row>
    <row r="77" spans="1:8" s="15" customFormat="1" ht="29">
      <c r="A77" s="7" t="s">
        <v>4318</v>
      </c>
      <c r="B77" s="7"/>
      <c r="C77" s="7" t="s">
        <v>1782</v>
      </c>
      <c r="D77" s="3" t="s">
        <v>5876</v>
      </c>
      <c r="E77" s="226"/>
      <c r="F77" s="359">
        <v>14425.964102564101</v>
      </c>
      <c r="G77" s="226"/>
      <c r="H77" s="360">
        <f t="shared" si="1"/>
        <v>53015.418076923066</v>
      </c>
    </row>
    <row r="78" spans="1:8" s="15" customFormat="1" ht="29">
      <c r="A78" s="7" t="s">
        <v>4318</v>
      </c>
      <c r="B78" s="7"/>
      <c r="C78" s="7" t="s">
        <v>1783</v>
      </c>
      <c r="D78" s="3" t="s">
        <v>5877</v>
      </c>
      <c r="E78" s="226"/>
      <c r="F78" s="359">
        <v>15779.373076923075</v>
      </c>
      <c r="G78" s="226"/>
      <c r="H78" s="360">
        <f t="shared" si="1"/>
        <v>57989.196057692301</v>
      </c>
    </row>
    <row r="79" spans="1:8" s="15" customFormat="1" ht="29">
      <c r="A79" s="7" t="s">
        <v>4318</v>
      </c>
      <c r="B79" s="7"/>
      <c r="C79" s="7" t="s">
        <v>1784</v>
      </c>
      <c r="D79" s="3" t="s">
        <v>5878</v>
      </c>
      <c r="E79" s="226"/>
      <c r="F79" s="359">
        <v>16009.978205128202</v>
      </c>
      <c r="G79" s="226"/>
      <c r="H79" s="360">
        <f t="shared" si="1"/>
        <v>58836.669903846137</v>
      </c>
    </row>
    <row r="80" spans="1:8" s="15" customFormat="1" ht="29">
      <c r="A80" s="7" t="s">
        <v>4318</v>
      </c>
      <c r="B80" s="7"/>
      <c r="C80" s="7" t="s">
        <v>1785</v>
      </c>
      <c r="D80" s="3" t="s">
        <v>5879</v>
      </c>
      <c r="E80" s="226"/>
      <c r="F80" s="359">
        <v>23110.576923076915</v>
      </c>
      <c r="G80" s="226"/>
      <c r="H80" s="360">
        <f t="shared" si="1"/>
        <v>84931.370192307659</v>
      </c>
    </row>
    <row r="81" spans="1:8" s="15" customFormat="1" ht="29">
      <c r="A81" s="7" t="s">
        <v>4318</v>
      </c>
      <c r="B81" s="7"/>
      <c r="C81" s="7" t="s">
        <v>1786</v>
      </c>
      <c r="D81" s="3" t="s">
        <v>5880</v>
      </c>
      <c r="E81" s="226"/>
      <c r="F81" s="359">
        <v>23110.576923076915</v>
      </c>
      <c r="G81" s="226"/>
      <c r="H81" s="360">
        <f t="shared" si="1"/>
        <v>84931.370192307659</v>
      </c>
    </row>
    <row r="82" spans="1:8" s="15" customFormat="1" ht="29">
      <c r="A82" s="7" t="s">
        <v>4318</v>
      </c>
      <c r="B82" s="7"/>
      <c r="C82" s="7" t="s">
        <v>1787</v>
      </c>
      <c r="D82" s="3" t="s">
        <v>5881</v>
      </c>
      <c r="E82" s="226"/>
      <c r="F82" s="359">
        <v>27692.147435897437</v>
      </c>
      <c r="G82" s="226"/>
      <c r="H82" s="360">
        <f t="shared" si="1"/>
        <v>101768.64182692308</v>
      </c>
    </row>
    <row r="83" spans="1:8" s="15" customFormat="1" ht="29">
      <c r="A83" s="7" t="s">
        <v>4318</v>
      </c>
      <c r="B83" s="7"/>
      <c r="C83" s="7" t="s">
        <v>1788</v>
      </c>
      <c r="D83" s="3" t="s">
        <v>5882</v>
      </c>
      <c r="E83" s="226"/>
      <c r="F83" s="359">
        <v>27692.147435897437</v>
      </c>
      <c r="G83" s="226"/>
      <c r="H83" s="360">
        <f t="shared" si="1"/>
        <v>101768.64182692308</v>
      </c>
    </row>
    <row r="84" spans="1:8" s="15" customFormat="1" ht="29">
      <c r="A84" s="7" t="s">
        <v>4318</v>
      </c>
      <c r="B84" s="7"/>
      <c r="C84" s="7" t="s">
        <v>1789</v>
      </c>
      <c r="D84" s="3" t="s">
        <v>5883</v>
      </c>
      <c r="E84" s="226"/>
      <c r="F84" s="359">
        <v>27692.147435897437</v>
      </c>
      <c r="G84" s="226"/>
      <c r="H84" s="360">
        <f t="shared" si="1"/>
        <v>101768.64182692308</v>
      </c>
    </row>
    <row r="85" spans="1:8" s="15" customFormat="1" ht="29">
      <c r="A85" s="7" t="s">
        <v>4318</v>
      </c>
      <c r="B85" s="7"/>
      <c r="C85" s="7" t="s">
        <v>1790</v>
      </c>
      <c r="D85" s="3" t="s">
        <v>5884</v>
      </c>
      <c r="E85" s="226"/>
      <c r="F85" s="359">
        <v>28908.493589743586</v>
      </c>
      <c r="G85" s="226"/>
      <c r="H85" s="360">
        <f t="shared" si="1"/>
        <v>106238.71394230767</v>
      </c>
    </row>
    <row r="86" spans="1:8" s="15" customFormat="1" ht="29">
      <c r="A86" s="7" t="s">
        <v>4318</v>
      </c>
      <c r="B86" s="7"/>
      <c r="C86" s="7" t="s">
        <v>1791</v>
      </c>
      <c r="D86" s="3" t="s">
        <v>5885</v>
      </c>
      <c r="E86" s="226"/>
      <c r="F86" s="359">
        <v>15946.516666666663</v>
      </c>
      <c r="G86" s="226"/>
      <c r="H86" s="360">
        <f t="shared" si="1"/>
        <v>58603.448749999981</v>
      </c>
    </row>
    <row r="87" spans="1:8" s="15" customFormat="1" ht="29">
      <c r="A87" s="7" t="s">
        <v>4318</v>
      </c>
      <c r="B87" s="7"/>
      <c r="C87" s="7" t="s">
        <v>1792</v>
      </c>
      <c r="D87" s="3" t="s">
        <v>5886</v>
      </c>
      <c r="E87" s="226"/>
      <c r="F87" s="359">
        <v>16169.915384615382</v>
      </c>
      <c r="G87" s="226"/>
      <c r="H87" s="360">
        <f t="shared" si="1"/>
        <v>59424.439038461525</v>
      </c>
    </row>
    <row r="88" spans="1:8" s="15" customFormat="1" ht="29">
      <c r="A88" s="7" t="s">
        <v>4318</v>
      </c>
      <c r="B88" s="7"/>
      <c r="C88" s="7" t="s">
        <v>1793</v>
      </c>
      <c r="D88" s="3" t="s">
        <v>5887</v>
      </c>
      <c r="E88" s="226"/>
      <c r="F88" s="359">
        <v>16687.439999999999</v>
      </c>
      <c r="G88" s="226"/>
      <c r="H88" s="360">
        <f t="shared" si="1"/>
        <v>61326.34199999999</v>
      </c>
    </row>
    <row r="89" spans="1:8" s="15" customFormat="1" ht="29">
      <c r="A89" s="7" t="s">
        <v>4318</v>
      </c>
      <c r="B89" s="7"/>
      <c r="C89" s="7" t="s">
        <v>1794</v>
      </c>
      <c r="D89" s="3" t="s">
        <v>5888</v>
      </c>
      <c r="E89" s="226"/>
      <c r="F89" s="359">
        <v>16687.380769230767</v>
      </c>
      <c r="G89" s="226"/>
      <c r="H89" s="360">
        <f t="shared" si="1"/>
        <v>61326.124326923069</v>
      </c>
    </row>
    <row r="90" spans="1:8" s="15" customFormat="1" ht="29">
      <c r="A90" s="7" t="s">
        <v>4318</v>
      </c>
      <c r="B90" s="7"/>
      <c r="C90" s="7" t="s">
        <v>1795</v>
      </c>
      <c r="D90" s="3" t="s">
        <v>5889</v>
      </c>
      <c r="E90" s="226"/>
      <c r="F90" s="359">
        <v>17242.274358974351</v>
      </c>
      <c r="G90" s="226"/>
      <c r="H90" s="360">
        <f t="shared" si="1"/>
        <v>63365.358269230739</v>
      </c>
    </row>
    <row r="91" spans="1:8" s="15" customFormat="1" ht="29">
      <c r="A91" s="7" t="s">
        <v>4318</v>
      </c>
      <c r="B91" s="7"/>
      <c r="C91" s="7" t="s">
        <v>1796</v>
      </c>
      <c r="D91" s="3" t="s">
        <v>5890</v>
      </c>
      <c r="E91" s="226"/>
      <c r="F91" s="359">
        <v>17609.801282051281</v>
      </c>
      <c r="G91" s="226"/>
      <c r="H91" s="360">
        <f t="shared" si="1"/>
        <v>64716.019711538458</v>
      </c>
    </row>
    <row r="92" spans="1:8" s="15" customFormat="1" ht="29">
      <c r="A92" s="7" t="s">
        <v>4318</v>
      </c>
      <c r="B92" s="7"/>
      <c r="C92" s="7" t="s">
        <v>1797</v>
      </c>
      <c r="D92" s="3" t="s">
        <v>5891</v>
      </c>
      <c r="E92" s="226"/>
      <c r="F92" s="359">
        <v>19694.519871794866</v>
      </c>
      <c r="G92" s="226"/>
      <c r="H92" s="360">
        <f t="shared" si="1"/>
        <v>72377.360528846126</v>
      </c>
    </row>
    <row r="93" spans="1:8" s="15" customFormat="1" ht="29">
      <c r="A93" s="7" t="s">
        <v>4318</v>
      </c>
      <c r="B93" s="7"/>
      <c r="C93" s="7" t="s">
        <v>1798</v>
      </c>
      <c r="D93" s="3" t="s">
        <v>5892</v>
      </c>
      <c r="E93" s="226"/>
      <c r="F93" s="359">
        <v>23110.576923076915</v>
      </c>
      <c r="G93" s="226"/>
      <c r="H93" s="360">
        <f t="shared" si="1"/>
        <v>84931.370192307659</v>
      </c>
    </row>
    <row r="94" spans="1:8" s="15" customFormat="1" ht="29">
      <c r="A94" s="7" t="s">
        <v>4318</v>
      </c>
      <c r="B94" s="7"/>
      <c r="C94" s="7" t="s">
        <v>1799</v>
      </c>
      <c r="D94" s="3" t="s">
        <v>5893</v>
      </c>
      <c r="E94" s="226"/>
      <c r="F94" s="359">
        <v>23110.576923076915</v>
      </c>
      <c r="G94" s="226"/>
      <c r="H94" s="360">
        <f t="shared" si="1"/>
        <v>84931.370192307659</v>
      </c>
    </row>
    <row r="95" spans="1:8" s="15" customFormat="1" ht="29">
      <c r="A95" s="7" t="s">
        <v>4318</v>
      </c>
      <c r="B95" s="7"/>
      <c r="C95" s="7" t="s">
        <v>1800</v>
      </c>
      <c r="D95" s="3" t="s">
        <v>5894</v>
      </c>
      <c r="E95" s="226"/>
      <c r="F95" s="359">
        <v>24032.821153846151</v>
      </c>
      <c r="G95" s="226"/>
      <c r="H95" s="360">
        <f t="shared" si="1"/>
        <v>88320.617740384594</v>
      </c>
    </row>
    <row r="96" spans="1:8" s="15" customFormat="1" ht="29">
      <c r="A96" s="7" t="s">
        <v>4318</v>
      </c>
      <c r="B96" s="7"/>
      <c r="C96" s="7" t="s">
        <v>1801</v>
      </c>
      <c r="D96" s="3" t="s">
        <v>5895</v>
      </c>
      <c r="E96" s="226"/>
      <c r="F96" s="359">
        <v>27692.147435897437</v>
      </c>
      <c r="G96" s="226"/>
      <c r="H96" s="360">
        <f t="shared" si="1"/>
        <v>101768.64182692308</v>
      </c>
    </row>
    <row r="97" spans="1:8" s="15" customFormat="1" ht="29">
      <c r="A97" s="7" t="s">
        <v>4318</v>
      </c>
      <c r="B97" s="7"/>
      <c r="C97" s="7" t="s">
        <v>1802</v>
      </c>
      <c r="D97" s="3" t="s">
        <v>5896</v>
      </c>
      <c r="E97" s="226"/>
      <c r="F97" s="359">
        <v>27692.147435897437</v>
      </c>
      <c r="G97" s="226"/>
      <c r="H97" s="360">
        <f t="shared" si="1"/>
        <v>101768.64182692308</v>
      </c>
    </row>
    <row r="98" spans="1:8" s="15" customFormat="1" ht="29">
      <c r="A98" s="7" t="s">
        <v>4318</v>
      </c>
      <c r="B98" s="7"/>
      <c r="C98" s="7" t="s">
        <v>1803</v>
      </c>
      <c r="D98" s="3" t="s">
        <v>5897</v>
      </c>
      <c r="E98" s="226"/>
      <c r="F98" s="359">
        <v>27692.147435897437</v>
      </c>
      <c r="G98" s="226"/>
      <c r="H98" s="360">
        <f t="shared" si="1"/>
        <v>101768.64182692308</v>
      </c>
    </row>
    <row r="99" spans="1:8" s="6" customFormat="1" ht="29">
      <c r="A99" s="7" t="s">
        <v>4318</v>
      </c>
      <c r="B99" s="7"/>
      <c r="C99" s="7" t="s">
        <v>1804</v>
      </c>
      <c r="D99" s="3" t="s">
        <v>5898</v>
      </c>
      <c r="E99" s="226"/>
      <c r="F99" s="359">
        <v>27692.147435897437</v>
      </c>
      <c r="G99" s="226"/>
      <c r="H99" s="360">
        <f t="shared" si="1"/>
        <v>101768.64182692308</v>
      </c>
    </row>
    <row r="100" spans="1:8" s="6" customFormat="1" ht="29">
      <c r="A100" s="7" t="s">
        <v>4318</v>
      </c>
      <c r="B100" s="7"/>
      <c r="C100" s="7" t="s">
        <v>1805</v>
      </c>
      <c r="D100" s="3" t="s">
        <v>5899</v>
      </c>
      <c r="E100" s="226"/>
      <c r="F100" s="359">
        <v>28908.493589743586</v>
      </c>
      <c r="G100" s="226"/>
      <c r="H100" s="360">
        <f t="shared" si="1"/>
        <v>106238.71394230767</v>
      </c>
    </row>
    <row r="101" spans="1:8" s="6" customFormat="1" ht="29">
      <c r="A101" s="7" t="s">
        <v>4318</v>
      </c>
      <c r="B101" s="7"/>
      <c r="C101" s="7" t="s">
        <v>1806</v>
      </c>
      <c r="D101" s="3" t="s">
        <v>5900</v>
      </c>
      <c r="E101" s="226"/>
      <c r="F101" s="359">
        <v>17028.846153846156</v>
      </c>
      <c r="G101" s="226"/>
      <c r="H101" s="360">
        <f t="shared" si="1"/>
        <v>62581.009615384617</v>
      </c>
    </row>
    <row r="102" spans="1:8" s="6" customFormat="1" ht="29">
      <c r="A102" s="7" t="s">
        <v>4318</v>
      </c>
      <c r="B102" s="7"/>
      <c r="C102" s="7" t="s">
        <v>1807</v>
      </c>
      <c r="D102" s="3" t="s">
        <v>5901</v>
      </c>
      <c r="E102" s="226"/>
      <c r="F102" s="359">
        <v>17451.260256410253</v>
      </c>
      <c r="G102" s="226"/>
      <c r="H102" s="360">
        <f t="shared" si="1"/>
        <v>64133.381442307676</v>
      </c>
    </row>
    <row r="103" spans="1:8" s="6" customFormat="1" ht="29">
      <c r="A103" s="7" t="s">
        <v>4318</v>
      </c>
      <c r="B103" s="7"/>
      <c r="C103" s="7" t="s">
        <v>1808</v>
      </c>
      <c r="D103" s="3" t="s">
        <v>5902</v>
      </c>
      <c r="E103" s="226"/>
      <c r="F103" s="359">
        <v>17451.4725</v>
      </c>
      <c r="G103" s="226"/>
      <c r="H103" s="360">
        <f t="shared" si="1"/>
        <v>64134.161437499999</v>
      </c>
    </row>
    <row r="104" spans="1:8" s="6" customFormat="1" ht="29">
      <c r="A104" s="7" t="s">
        <v>4318</v>
      </c>
      <c r="B104" s="7"/>
      <c r="C104" s="7" t="s">
        <v>1809</v>
      </c>
      <c r="D104" s="3" t="s">
        <v>5903</v>
      </c>
      <c r="E104" s="226"/>
      <c r="F104" s="359">
        <v>18595.5</v>
      </c>
      <c r="G104" s="226"/>
      <c r="H104" s="360">
        <f t="shared" si="1"/>
        <v>68338.462499999994</v>
      </c>
    </row>
    <row r="105" spans="1:8" s="6" customFormat="1" ht="29">
      <c r="A105" s="7" t="s">
        <v>4318</v>
      </c>
      <c r="B105" s="7"/>
      <c r="C105" s="7" t="s">
        <v>1810</v>
      </c>
      <c r="D105" s="3" t="s">
        <v>5904</v>
      </c>
      <c r="E105" s="226"/>
      <c r="F105" s="359">
        <v>19417.115384615383</v>
      </c>
      <c r="G105" s="226"/>
      <c r="H105" s="360">
        <f t="shared" si="1"/>
        <v>71357.899038461532</v>
      </c>
    </row>
    <row r="106" spans="1:8" s="6" customFormat="1" ht="29">
      <c r="A106" s="7" t="s">
        <v>4318</v>
      </c>
      <c r="B106" s="7"/>
      <c r="C106" s="7" t="s">
        <v>1811</v>
      </c>
      <c r="D106" s="3" t="s">
        <v>5905</v>
      </c>
      <c r="E106" s="226"/>
      <c r="F106" s="359">
        <v>20382.774358974355</v>
      </c>
      <c r="G106" s="226"/>
      <c r="H106" s="360">
        <f t="shared" si="1"/>
        <v>74906.695769230748</v>
      </c>
    </row>
    <row r="107" spans="1:8" s="6" customFormat="1" ht="29">
      <c r="A107" s="7" t="s">
        <v>4318</v>
      </c>
      <c r="B107" s="7"/>
      <c r="C107" s="7" t="s">
        <v>1812</v>
      </c>
      <c r="D107" s="3" t="s">
        <v>5906</v>
      </c>
      <c r="E107" s="226"/>
      <c r="F107" s="359">
        <v>24083.653846153848</v>
      </c>
      <c r="G107" s="226"/>
      <c r="H107" s="360">
        <f t="shared" si="1"/>
        <v>88507.42788461539</v>
      </c>
    </row>
    <row r="108" spans="1:8" s="6" customFormat="1" ht="29">
      <c r="A108" s="7" t="s">
        <v>4318</v>
      </c>
      <c r="B108" s="7"/>
      <c r="C108" s="7" t="s">
        <v>1813</v>
      </c>
      <c r="D108" s="3" t="s">
        <v>5907</v>
      </c>
      <c r="E108" s="226"/>
      <c r="F108" s="359">
        <v>24326.923076923078</v>
      </c>
      <c r="G108" s="226"/>
      <c r="H108" s="360">
        <f t="shared" si="1"/>
        <v>89401.442307692312</v>
      </c>
    </row>
    <row r="109" spans="1:8" s="6" customFormat="1" ht="29">
      <c r="A109" s="7" t="s">
        <v>4318</v>
      </c>
      <c r="B109" s="7"/>
      <c r="C109" s="7" t="s">
        <v>1814</v>
      </c>
      <c r="D109" s="3" t="s">
        <v>5908</v>
      </c>
      <c r="E109" s="226"/>
      <c r="F109" s="359">
        <v>27692.147435897437</v>
      </c>
      <c r="G109" s="226"/>
      <c r="H109" s="360">
        <f t="shared" si="1"/>
        <v>101768.64182692308</v>
      </c>
    </row>
    <row r="110" spans="1:8" s="6" customFormat="1" ht="29">
      <c r="A110" s="7" t="s">
        <v>4318</v>
      </c>
      <c r="B110" s="7"/>
      <c r="C110" s="7" t="s">
        <v>1815</v>
      </c>
      <c r="D110" s="3" t="s">
        <v>5909</v>
      </c>
      <c r="E110" s="226"/>
      <c r="F110" s="359">
        <v>27692.147435897437</v>
      </c>
      <c r="G110" s="226"/>
      <c r="H110" s="360">
        <f t="shared" si="1"/>
        <v>101768.64182692308</v>
      </c>
    </row>
    <row r="111" spans="1:8" s="6" customFormat="1" ht="29">
      <c r="A111" s="7" t="s">
        <v>4318</v>
      </c>
      <c r="B111" s="7"/>
      <c r="C111" s="7" t="s">
        <v>1816</v>
      </c>
      <c r="D111" s="3" t="s">
        <v>5910</v>
      </c>
      <c r="E111" s="226"/>
      <c r="F111" s="359">
        <v>27692.147435897437</v>
      </c>
      <c r="G111" s="226"/>
      <c r="H111" s="360">
        <f t="shared" si="1"/>
        <v>101768.64182692308</v>
      </c>
    </row>
    <row r="112" spans="1:8" s="6" customFormat="1" ht="29">
      <c r="A112" s="7" t="s">
        <v>4318</v>
      </c>
      <c r="B112" s="7"/>
      <c r="C112" s="7" t="s">
        <v>1817</v>
      </c>
      <c r="D112" s="3" t="s">
        <v>5911</v>
      </c>
      <c r="E112" s="226"/>
      <c r="F112" s="359">
        <v>28908.493589743586</v>
      </c>
      <c r="G112" s="226"/>
      <c r="H112" s="360">
        <f t="shared" si="1"/>
        <v>106238.71394230767</v>
      </c>
    </row>
    <row r="113" spans="1:8" s="6" customFormat="1" ht="29">
      <c r="A113" s="7" t="s">
        <v>4318</v>
      </c>
      <c r="B113" s="7"/>
      <c r="C113" s="7" t="s">
        <v>1818</v>
      </c>
      <c r="D113" s="3" t="s">
        <v>5912</v>
      </c>
      <c r="E113" s="226"/>
      <c r="F113" s="359">
        <v>28908.493589743586</v>
      </c>
      <c r="G113" s="226"/>
      <c r="H113" s="360">
        <f t="shared" si="1"/>
        <v>106238.71394230767</v>
      </c>
    </row>
    <row r="114" spans="1:8" s="6" customFormat="1" ht="29">
      <c r="A114" s="7" t="s">
        <v>4318</v>
      </c>
      <c r="B114" s="7"/>
      <c r="C114" s="7" t="s">
        <v>1819</v>
      </c>
      <c r="D114" s="3" t="s">
        <v>5913</v>
      </c>
      <c r="E114" s="226"/>
      <c r="F114" s="359">
        <v>19502.083333333336</v>
      </c>
      <c r="G114" s="226"/>
      <c r="H114" s="360">
        <f t="shared" si="1"/>
        <v>71670.15625</v>
      </c>
    </row>
    <row r="115" spans="1:8" s="6" customFormat="1" ht="29">
      <c r="A115" s="7" t="s">
        <v>4318</v>
      </c>
      <c r="B115" s="7"/>
      <c r="C115" s="7" t="s">
        <v>1820</v>
      </c>
      <c r="D115" s="3" t="s">
        <v>5914</v>
      </c>
      <c r="E115" s="226"/>
      <c r="F115" s="359">
        <v>19502.083333333336</v>
      </c>
      <c r="G115" s="226"/>
      <c r="H115" s="360">
        <f t="shared" si="1"/>
        <v>71670.15625</v>
      </c>
    </row>
    <row r="116" spans="1:8" s="6" customFormat="1" ht="29">
      <c r="A116" s="7" t="s">
        <v>4318</v>
      </c>
      <c r="B116" s="7"/>
      <c r="C116" s="7" t="s">
        <v>1821</v>
      </c>
      <c r="D116" s="3" t="s">
        <v>5915</v>
      </c>
      <c r="E116" s="226"/>
      <c r="F116" s="425">
        <v>19542.628205128207</v>
      </c>
      <c r="G116" s="226"/>
      <c r="H116" s="360">
        <f t="shared" si="1"/>
        <v>71819.158653846156</v>
      </c>
    </row>
    <row r="117" spans="1:8" s="6" customFormat="1" ht="29">
      <c r="A117" s="7" t="s">
        <v>4318</v>
      </c>
      <c r="B117" s="7"/>
      <c r="C117" s="7" t="s">
        <v>1822</v>
      </c>
      <c r="D117" s="3" t="s">
        <v>5916</v>
      </c>
      <c r="E117" s="226"/>
      <c r="F117" s="359">
        <v>19808.25</v>
      </c>
      <c r="G117" s="226"/>
      <c r="H117" s="360">
        <f t="shared" si="1"/>
        <v>72795.318749999991</v>
      </c>
    </row>
    <row r="118" spans="1:8" s="6" customFormat="1" ht="29">
      <c r="A118" s="7" t="s">
        <v>4318</v>
      </c>
      <c r="B118" s="7"/>
      <c r="C118" s="7" t="s">
        <v>1823</v>
      </c>
      <c r="D118" s="3" t="s">
        <v>5917</v>
      </c>
      <c r="E118" s="226"/>
      <c r="F118" s="359">
        <v>20077.75</v>
      </c>
      <c r="G118" s="226"/>
      <c r="H118" s="360">
        <f t="shared" si="1"/>
        <v>73785.731249999997</v>
      </c>
    </row>
    <row r="119" spans="1:8" s="6" customFormat="1" ht="29">
      <c r="A119" s="7" t="s">
        <v>4318</v>
      </c>
      <c r="B119" s="7"/>
      <c r="C119" s="7" t="s">
        <v>1824</v>
      </c>
      <c r="D119" s="3" t="s">
        <v>5918</v>
      </c>
      <c r="E119" s="226"/>
      <c r="F119" s="359">
        <v>20482</v>
      </c>
      <c r="G119" s="226"/>
      <c r="H119" s="360">
        <f t="shared" si="1"/>
        <v>75271.349999999991</v>
      </c>
    </row>
    <row r="120" spans="1:8" s="6" customFormat="1" ht="29">
      <c r="A120" s="7" t="s">
        <v>4318</v>
      </c>
      <c r="B120" s="7"/>
      <c r="C120" s="7" t="s">
        <v>1825</v>
      </c>
      <c r="D120" s="3" t="s">
        <v>5919</v>
      </c>
      <c r="E120" s="226"/>
      <c r="F120" s="359">
        <v>22988.942307692305</v>
      </c>
      <c r="G120" s="226"/>
      <c r="H120" s="360">
        <f t="shared" si="1"/>
        <v>84484.36298076922</v>
      </c>
    </row>
    <row r="121" spans="1:8" s="6" customFormat="1" ht="29">
      <c r="A121" s="7" t="s">
        <v>4318</v>
      </c>
      <c r="B121" s="7"/>
      <c r="C121" s="7" t="s">
        <v>1826</v>
      </c>
      <c r="D121" s="3" t="s">
        <v>5920</v>
      </c>
      <c r="E121" s="226"/>
      <c r="F121" s="359">
        <v>27248.579487179486</v>
      </c>
      <c r="G121" s="226"/>
      <c r="H121" s="360">
        <f t="shared" si="1"/>
        <v>100138.5296153846</v>
      </c>
    </row>
    <row r="122" spans="1:8" s="6" customFormat="1" ht="29">
      <c r="A122" s="7" t="s">
        <v>4318</v>
      </c>
      <c r="B122" s="7"/>
      <c r="C122" s="7" t="s">
        <v>1827</v>
      </c>
      <c r="D122" s="3" t="s">
        <v>5921</v>
      </c>
      <c r="E122" s="226"/>
      <c r="F122" s="359">
        <v>29800.480769230766</v>
      </c>
      <c r="G122" s="226"/>
      <c r="H122" s="360">
        <f t="shared" si="1"/>
        <v>109516.76682692306</v>
      </c>
    </row>
    <row r="123" spans="1:8" s="6" customFormat="1" ht="29">
      <c r="A123" s="7" t="s">
        <v>4318</v>
      </c>
      <c r="B123" s="7"/>
      <c r="C123" s="7" t="s">
        <v>1828</v>
      </c>
      <c r="D123" s="3" t="s">
        <v>5922</v>
      </c>
      <c r="E123" s="226"/>
      <c r="F123" s="359">
        <v>29799.962499999998</v>
      </c>
      <c r="G123" s="226"/>
      <c r="H123" s="360">
        <f t="shared" si="1"/>
        <v>109514.86218749998</v>
      </c>
    </row>
    <row r="124" spans="1:8" s="6" customFormat="1" ht="29">
      <c r="A124" s="7" t="s">
        <v>4318</v>
      </c>
      <c r="B124" s="7"/>
      <c r="C124" s="7" t="s">
        <v>1829</v>
      </c>
      <c r="D124" s="3" t="s">
        <v>5923</v>
      </c>
      <c r="E124" s="226"/>
      <c r="F124" s="359">
        <v>29800.480769230766</v>
      </c>
      <c r="G124" s="226"/>
      <c r="H124" s="360">
        <f t="shared" si="1"/>
        <v>109516.76682692306</v>
      </c>
    </row>
    <row r="125" spans="1:8" s="6" customFormat="1" ht="29">
      <c r="A125" s="7" t="s">
        <v>4318</v>
      </c>
      <c r="B125" s="7"/>
      <c r="C125" s="7" t="s">
        <v>1830</v>
      </c>
      <c r="D125" s="3" t="s">
        <v>5924</v>
      </c>
      <c r="E125" s="226"/>
      <c r="F125" s="359">
        <v>31102.711538461532</v>
      </c>
      <c r="G125" s="226"/>
      <c r="H125" s="360">
        <f t="shared" si="1"/>
        <v>114302.46490384612</v>
      </c>
    </row>
    <row r="126" spans="1:8" s="6" customFormat="1" ht="29">
      <c r="A126" s="7" t="s">
        <v>4318</v>
      </c>
      <c r="B126" s="7"/>
      <c r="C126" s="7" t="s">
        <v>1831</v>
      </c>
      <c r="D126" s="3" t="s">
        <v>5925</v>
      </c>
      <c r="E126" s="226"/>
      <c r="F126" s="359">
        <v>32881.891025641009</v>
      </c>
      <c r="G126" s="226"/>
      <c r="H126" s="360">
        <f t="shared" si="1"/>
        <v>120840.94951923071</v>
      </c>
    </row>
    <row r="127" spans="1:8" s="6" customFormat="1" ht="29">
      <c r="A127" s="7" t="s">
        <v>4318</v>
      </c>
      <c r="B127" s="7"/>
      <c r="C127" s="7" t="s">
        <v>1832</v>
      </c>
      <c r="D127" s="3" t="s">
        <v>5926</v>
      </c>
      <c r="E127" s="226"/>
      <c r="F127" s="359">
        <v>32881.891025641009</v>
      </c>
      <c r="G127" s="226"/>
      <c r="H127" s="360">
        <f t="shared" si="1"/>
        <v>120840.94951923071</v>
      </c>
    </row>
    <row r="128" spans="1:8" s="6" customFormat="1" ht="29">
      <c r="A128" s="7" t="s">
        <v>4318</v>
      </c>
      <c r="B128" s="7"/>
      <c r="C128" s="7" t="s">
        <v>1833</v>
      </c>
      <c r="D128" s="3" t="s">
        <v>5927</v>
      </c>
      <c r="E128" s="226"/>
      <c r="F128" s="359">
        <v>42620.769230769227</v>
      </c>
      <c r="G128" s="226"/>
      <c r="H128" s="360">
        <f t="shared" si="1"/>
        <v>156631.32692307691</v>
      </c>
    </row>
    <row r="129" spans="1:8" s="6" customFormat="1" ht="29">
      <c r="A129" s="7" t="s">
        <v>4318</v>
      </c>
      <c r="B129" s="7"/>
      <c r="C129" s="7" t="s">
        <v>1834</v>
      </c>
      <c r="D129" s="3" t="s">
        <v>5928</v>
      </c>
      <c r="E129" s="226"/>
      <c r="F129" s="359">
        <v>42620.769230769227</v>
      </c>
      <c r="G129" s="226"/>
      <c r="H129" s="360">
        <f t="shared" si="1"/>
        <v>156631.32692307691</v>
      </c>
    </row>
    <row r="130" spans="1:8" s="6" customFormat="1" ht="29">
      <c r="A130" s="7" t="s">
        <v>4318</v>
      </c>
      <c r="B130" s="7"/>
      <c r="C130" s="7" t="s">
        <v>1835</v>
      </c>
      <c r="D130" s="3" t="s">
        <v>5929</v>
      </c>
      <c r="E130" s="226"/>
      <c r="F130" s="359">
        <v>19704.807692307691</v>
      </c>
      <c r="G130" s="226"/>
      <c r="H130" s="360">
        <f t="shared" si="1"/>
        <v>72415.168269230766</v>
      </c>
    </row>
    <row r="131" spans="1:8" s="6" customFormat="1" ht="29">
      <c r="A131" s="7" t="s">
        <v>4318</v>
      </c>
      <c r="B131" s="7"/>
      <c r="C131" s="7" t="s">
        <v>1836</v>
      </c>
      <c r="D131" s="3" t="s">
        <v>5930</v>
      </c>
      <c r="E131" s="226"/>
      <c r="F131" s="359">
        <v>19704.807692307691</v>
      </c>
      <c r="G131" s="226"/>
      <c r="H131" s="360">
        <f t="shared" si="1"/>
        <v>72415.168269230766</v>
      </c>
    </row>
    <row r="132" spans="1:8" s="6" customFormat="1" ht="29">
      <c r="A132" s="7" t="s">
        <v>4318</v>
      </c>
      <c r="B132" s="7"/>
      <c r="C132" s="7" t="s">
        <v>1837</v>
      </c>
      <c r="D132" s="3" t="s">
        <v>5931</v>
      </c>
      <c r="E132" s="226"/>
      <c r="F132" s="359">
        <v>21529.326923076929</v>
      </c>
      <c r="G132" s="226"/>
      <c r="H132" s="360">
        <f t="shared" ref="H132:H195" si="2">F132*3.675</f>
        <v>79120.276442307717</v>
      </c>
    </row>
    <row r="133" spans="1:8" s="6" customFormat="1" ht="29">
      <c r="A133" s="7" t="s">
        <v>4318</v>
      </c>
      <c r="B133" s="7"/>
      <c r="C133" s="7" t="s">
        <v>1838</v>
      </c>
      <c r="D133" s="3" t="s">
        <v>5932</v>
      </c>
      <c r="E133" s="226"/>
      <c r="F133" s="359">
        <v>24772.916666666668</v>
      </c>
      <c r="G133" s="226"/>
      <c r="H133" s="360">
        <f t="shared" si="2"/>
        <v>91040.46875</v>
      </c>
    </row>
    <row r="134" spans="1:8" s="6" customFormat="1" ht="29">
      <c r="A134" s="7" t="s">
        <v>4318</v>
      </c>
      <c r="B134" s="7"/>
      <c r="C134" s="7" t="s">
        <v>1839</v>
      </c>
      <c r="D134" s="3" t="s">
        <v>5933</v>
      </c>
      <c r="E134" s="226"/>
      <c r="F134" s="359">
        <v>24772.916666666668</v>
      </c>
      <c r="G134" s="226"/>
      <c r="H134" s="360">
        <f t="shared" si="2"/>
        <v>91040.46875</v>
      </c>
    </row>
    <row r="135" spans="1:8" s="6" customFormat="1" ht="29">
      <c r="A135" s="7" t="s">
        <v>4318</v>
      </c>
      <c r="B135" s="7"/>
      <c r="C135" s="7" t="s">
        <v>1840</v>
      </c>
      <c r="D135" s="3" t="s">
        <v>5934</v>
      </c>
      <c r="E135" s="226"/>
      <c r="F135" s="359">
        <v>24772.916666666668</v>
      </c>
      <c r="G135" s="226"/>
      <c r="H135" s="360">
        <f t="shared" si="2"/>
        <v>91040.46875</v>
      </c>
    </row>
    <row r="136" spans="1:8" s="6" customFormat="1" ht="29">
      <c r="A136" s="7" t="s">
        <v>4318</v>
      </c>
      <c r="B136" s="7"/>
      <c r="C136" s="7" t="s">
        <v>1841</v>
      </c>
      <c r="D136" s="3" t="s">
        <v>5935</v>
      </c>
      <c r="E136" s="226"/>
      <c r="F136" s="359">
        <v>25948.717948717946</v>
      </c>
      <c r="G136" s="226"/>
      <c r="H136" s="360">
        <f t="shared" si="2"/>
        <v>95361.538461538439</v>
      </c>
    </row>
    <row r="137" spans="1:8" s="6" customFormat="1" ht="29">
      <c r="A137" s="7" t="s">
        <v>4318</v>
      </c>
      <c r="B137" s="7"/>
      <c r="C137" s="7" t="s">
        <v>1842</v>
      </c>
      <c r="D137" s="3" t="s">
        <v>5936</v>
      </c>
      <c r="E137" s="226"/>
      <c r="F137" s="359">
        <v>27813.782051282051</v>
      </c>
      <c r="G137" s="226"/>
      <c r="H137" s="360">
        <f t="shared" si="2"/>
        <v>102215.64903846153</v>
      </c>
    </row>
    <row r="138" spans="1:8" s="6" customFormat="1" ht="29">
      <c r="A138" s="7" t="s">
        <v>4318</v>
      </c>
      <c r="B138" s="7"/>
      <c r="C138" s="7" t="s">
        <v>1843</v>
      </c>
      <c r="D138" s="3" t="s">
        <v>5937</v>
      </c>
      <c r="E138" s="226"/>
      <c r="F138" s="359">
        <v>27935.416666666664</v>
      </c>
      <c r="G138" s="226"/>
      <c r="H138" s="360">
        <f t="shared" si="2"/>
        <v>102662.65624999999</v>
      </c>
    </row>
    <row r="139" spans="1:8" s="6" customFormat="1" ht="29">
      <c r="A139" s="7" t="s">
        <v>4318</v>
      </c>
      <c r="B139" s="7"/>
      <c r="C139" s="7" t="s">
        <v>1844</v>
      </c>
      <c r="D139" s="3" t="s">
        <v>5938</v>
      </c>
      <c r="E139" s="226"/>
      <c r="F139" s="359">
        <v>27935.416666666664</v>
      </c>
      <c r="G139" s="226"/>
      <c r="H139" s="360">
        <f t="shared" si="2"/>
        <v>102662.65624999999</v>
      </c>
    </row>
    <row r="140" spans="1:8" s="6" customFormat="1" ht="29">
      <c r="A140" s="7" t="s">
        <v>4318</v>
      </c>
      <c r="B140" s="7"/>
      <c r="C140" s="7" t="s">
        <v>1845</v>
      </c>
      <c r="D140" s="3" t="s">
        <v>5939</v>
      </c>
      <c r="E140" s="226"/>
      <c r="F140" s="359">
        <v>30574.774999999998</v>
      </c>
      <c r="G140" s="226"/>
      <c r="H140" s="360">
        <f t="shared" si="2"/>
        <v>112362.29812499999</v>
      </c>
    </row>
    <row r="141" spans="1:8" s="6" customFormat="1" ht="29">
      <c r="A141" s="7" t="s">
        <v>4318</v>
      </c>
      <c r="B141" s="7"/>
      <c r="C141" s="7" t="s">
        <v>1846</v>
      </c>
      <c r="D141" s="3" t="s">
        <v>5940</v>
      </c>
      <c r="E141" s="226"/>
      <c r="F141" s="359">
        <v>30588.249999999996</v>
      </c>
      <c r="G141" s="226"/>
      <c r="H141" s="360">
        <f t="shared" si="2"/>
        <v>112411.81874999998</v>
      </c>
    </row>
    <row r="142" spans="1:8" s="6" customFormat="1" ht="29">
      <c r="A142" s="7" t="s">
        <v>4318</v>
      </c>
      <c r="B142" s="7"/>
      <c r="C142" s="7" t="s">
        <v>1847</v>
      </c>
      <c r="D142" s="3" t="s">
        <v>5941</v>
      </c>
      <c r="E142" s="226"/>
      <c r="F142" s="359">
        <v>42620.769230769227</v>
      </c>
      <c r="G142" s="226"/>
      <c r="H142" s="360">
        <f t="shared" si="2"/>
        <v>156631.32692307691</v>
      </c>
    </row>
    <row r="143" spans="1:8" s="6" customFormat="1" ht="29">
      <c r="A143" s="7" t="s">
        <v>4318</v>
      </c>
      <c r="B143" s="7"/>
      <c r="C143" s="7" t="s">
        <v>1848</v>
      </c>
      <c r="D143" s="3" t="s">
        <v>5942</v>
      </c>
      <c r="E143" s="226"/>
      <c r="F143" s="359">
        <v>42620.769230769227</v>
      </c>
      <c r="G143" s="226"/>
      <c r="H143" s="360">
        <f t="shared" si="2"/>
        <v>156631.32692307691</v>
      </c>
    </row>
    <row r="144" spans="1:8" s="6" customFormat="1" ht="43.5">
      <c r="A144" s="7" t="s">
        <v>4318</v>
      </c>
      <c r="B144" s="7"/>
      <c r="C144" s="7" t="s">
        <v>1849</v>
      </c>
      <c r="D144" s="3" t="s">
        <v>5943</v>
      </c>
      <c r="E144" s="226"/>
      <c r="F144" s="359">
        <v>44283.108974358969</v>
      </c>
      <c r="G144" s="226"/>
      <c r="H144" s="360">
        <f t="shared" si="2"/>
        <v>162740.42548076919</v>
      </c>
    </row>
    <row r="145" spans="1:8" s="6" customFormat="1" ht="29">
      <c r="A145" s="7" t="s">
        <v>4318</v>
      </c>
      <c r="B145" s="7"/>
      <c r="C145" s="7" t="s">
        <v>1850</v>
      </c>
      <c r="D145" s="3" t="s">
        <v>5944</v>
      </c>
      <c r="E145" s="226"/>
      <c r="F145" s="359">
        <v>19704.807692307691</v>
      </c>
      <c r="G145" s="226"/>
      <c r="H145" s="360">
        <f t="shared" si="2"/>
        <v>72415.168269230766</v>
      </c>
    </row>
    <row r="146" spans="1:8" s="6" customFormat="1" ht="29">
      <c r="A146" s="7" t="s">
        <v>4318</v>
      </c>
      <c r="B146" s="7"/>
      <c r="C146" s="7" t="s">
        <v>1851</v>
      </c>
      <c r="D146" s="3" t="s">
        <v>5945</v>
      </c>
      <c r="E146" s="226"/>
      <c r="F146" s="359">
        <v>22270.853846153848</v>
      </c>
      <c r="G146" s="226"/>
      <c r="H146" s="360">
        <f t="shared" si="2"/>
        <v>81845.387884615382</v>
      </c>
    </row>
    <row r="147" spans="1:8" s="6" customFormat="1" ht="29">
      <c r="A147" s="7" t="s">
        <v>4318</v>
      </c>
      <c r="B147" s="7"/>
      <c r="C147" s="7" t="s">
        <v>1852</v>
      </c>
      <c r="D147" s="3" t="s">
        <v>5946</v>
      </c>
      <c r="E147" s="226"/>
      <c r="F147" s="359">
        <v>25340.544871794871</v>
      </c>
      <c r="G147" s="226"/>
      <c r="H147" s="360">
        <f t="shared" si="2"/>
        <v>93126.502403846142</v>
      </c>
    </row>
    <row r="148" spans="1:8" s="6" customFormat="1" ht="29">
      <c r="A148" s="7" t="s">
        <v>4318</v>
      </c>
      <c r="B148" s="7"/>
      <c r="C148" s="7" t="s">
        <v>1853</v>
      </c>
      <c r="D148" s="3" t="s">
        <v>5947</v>
      </c>
      <c r="E148" s="226"/>
      <c r="F148" s="359">
        <v>25340.544871794871</v>
      </c>
      <c r="G148" s="226"/>
      <c r="H148" s="360">
        <f t="shared" si="2"/>
        <v>93126.502403846142</v>
      </c>
    </row>
    <row r="149" spans="1:8" s="6" customFormat="1" ht="29">
      <c r="A149" s="7" t="s">
        <v>4318</v>
      </c>
      <c r="B149" s="7"/>
      <c r="C149" s="7" t="s">
        <v>1854</v>
      </c>
      <c r="D149" s="3" t="s">
        <v>5948</v>
      </c>
      <c r="E149" s="226"/>
      <c r="F149" s="359">
        <v>26516.346153846152</v>
      </c>
      <c r="G149" s="226"/>
      <c r="H149" s="360">
        <f t="shared" si="2"/>
        <v>97447.57211538461</v>
      </c>
    </row>
    <row r="150" spans="1:8" s="6" customFormat="1" ht="29">
      <c r="A150" s="7" t="s">
        <v>4318</v>
      </c>
      <c r="B150" s="7"/>
      <c r="C150" s="7" t="s">
        <v>1855</v>
      </c>
      <c r="D150" s="3" t="s">
        <v>5949</v>
      </c>
      <c r="E150" s="226"/>
      <c r="F150" s="359">
        <v>27165.064102564105</v>
      </c>
      <c r="G150" s="226"/>
      <c r="H150" s="360">
        <f t="shared" si="2"/>
        <v>99831.610576923078</v>
      </c>
    </row>
    <row r="151" spans="1:8" s="6" customFormat="1" ht="29">
      <c r="A151" s="7" t="s">
        <v>4318</v>
      </c>
      <c r="B151" s="7"/>
      <c r="C151" s="7" t="s">
        <v>1856</v>
      </c>
      <c r="D151" s="3" t="s">
        <v>5950</v>
      </c>
      <c r="E151" s="226"/>
      <c r="F151" s="359">
        <v>27165.064102564105</v>
      </c>
      <c r="G151" s="226"/>
      <c r="H151" s="360">
        <f t="shared" si="2"/>
        <v>99831.610576923078</v>
      </c>
    </row>
    <row r="152" spans="1:8" s="6" customFormat="1" ht="29">
      <c r="A152" s="7" t="s">
        <v>4318</v>
      </c>
      <c r="B152" s="7"/>
      <c r="C152" s="7" t="s">
        <v>1857</v>
      </c>
      <c r="D152" s="3" t="s">
        <v>5951</v>
      </c>
      <c r="E152" s="226"/>
      <c r="F152" s="359">
        <v>30814.455128205125</v>
      </c>
      <c r="G152" s="226"/>
      <c r="H152" s="360">
        <f t="shared" si="2"/>
        <v>113243.12259615383</v>
      </c>
    </row>
    <row r="153" spans="1:8" s="6" customFormat="1" ht="29">
      <c r="A153" s="7" t="s">
        <v>4318</v>
      </c>
      <c r="B153" s="7"/>
      <c r="C153" s="7" t="s">
        <v>1858</v>
      </c>
      <c r="D153" s="3" t="s">
        <v>5952</v>
      </c>
      <c r="E153" s="226"/>
      <c r="F153" s="359">
        <v>31275.665384615382</v>
      </c>
      <c r="G153" s="226"/>
      <c r="H153" s="360">
        <f t="shared" si="2"/>
        <v>114938.07028846153</v>
      </c>
    </row>
    <row r="154" spans="1:8" s="6" customFormat="1" ht="29">
      <c r="A154" s="7" t="s">
        <v>4318</v>
      </c>
      <c r="B154" s="7"/>
      <c r="C154" s="7" t="s">
        <v>1859</v>
      </c>
      <c r="D154" s="3" t="s">
        <v>5953</v>
      </c>
      <c r="E154" s="226"/>
      <c r="F154" s="359">
        <v>42134.230769230773</v>
      </c>
      <c r="G154" s="226"/>
      <c r="H154" s="360">
        <f t="shared" si="2"/>
        <v>154843.29807692309</v>
      </c>
    </row>
    <row r="155" spans="1:8" s="6" customFormat="1" ht="29">
      <c r="A155" s="7" t="s">
        <v>4318</v>
      </c>
      <c r="B155" s="7"/>
      <c r="C155" s="7" t="s">
        <v>1860</v>
      </c>
      <c r="D155" s="3" t="s">
        <v>5954</v>
      </c>
      <c r="E155" s="226"/>
      <c r="F155" s="359">
        <v>42134.230769230773</v>
      </c>
      <c r="G155" s="226"/>
      <c r="H155" s="360">
        <f t="shared" si="2"/>
        <v>154843.29807692309</v>
      </c>
    </row>
    <row r="156" spans="1:8" s="6" customFormat="1" ht="29">
      <c r="A156" s="7" t="s">
        <v>4318</v>
      </c>
      <c r="B156" s="7"/>
      <c r="C156" s="7" t="s">
        <v>1861</v>
      </c>
      <c r="D156" s="3" t="s">
        <v>5955</v>
      </c>
      <c r="E156" s="226"/>
      <c r="F156" s="359">
        <v>42134.230769230773</v>
      </c>
      <c r="G156" s="226"/>
      <c r="H156" s="360">
        <f t="shared" si="2"/>
        <v>154843.29807692309</v>
      </c>
    </row>
    <row r="157" spans="1:8" s="6" customFormat="1" ht="29">
      <c r="A157" s="7" t="s">
        <v>4318</v>
      </c>
      <c r="B157" s="7"/>
      <c r="C157" s="7" t="s">
        <v>1862</v>
      </c>
      <c r="D157" s="3" t="s">
        <v>5956</v>
      </c>
      <c r="E157" s="226"/>
      <c r="F157" s="359">
        <v>43796.570512820501</v>
      </c>
      <c r="G157" s="226"/>
      <c r="H157" s="360">
        <f t="shared" si="2"/>
        <v>160952.39663461535</v>
      </c>
    </row>
    <row r="158" spans="1:8" s="6" customFormat="1" ht="29">
      <c r="A158" s="7" t="s">
        <v>4318</v>
      </c>
      <c r="B158" s="7"/>
      <c r="C158" s="7" t="s">
        <v>1863</v>
      </c>
      <c r="D158" s="3" t="s">
        <v>5957</v>
      </c>
      <c r="E158" s="226"/>
      <c r="F158" s="359">
        <v>43796.570512820501</v>
      </c>
      <c r="G158" s="226"/>
      <c r="H158" s="360">
        <f t="shared" si="2"/>
        <v>160952.39663461535</v>
      </c>
    </row>
    <row r="159" spans="1:8" s="6" customFormat="1" ht="43.5">
      <c r="A159" s="7" t="s">
        <v>4318</v>
      </c>
      <c r="B159" s="7"/>
      <c r="C159" s="7" t="s">
        <v>1864</v>
      </c>
      <c r="D159" s="3" t="s">
        <v>5958</v>
      </c>
      <c r="E159" s="226"/>
      <c r="F159" s="359">
        <v>44923.717948717953</v>
      </c>
      <c r="G159" s="226"/>
      <c r="H159" s="360">
        <f t="shared" si="2"/>
        <v>165094.66346153847</v>
      </c>
    </row>
    <row r="160" spans="1:8" s="6" customFormat="1" ht="29">
      <c r="A160" s="7" t="s">
        <v>4318</v>
      </c>
      <c r="B160" s="7"/>
      <c r="C160" s="7" t="s">
        <v>1865</v>
      </c>
      <c r="D160" s="3" t="s">
        <v>5959</v>
      </c>
      <c r="E160" s="226"/>
      <c r="F160" s="359">
        <v>44923.717948717953</v>
      </c>
      <c r="G160" s="226"/>
      <c r="H160" s="360">
        <f t="shared" si="2"/>
        <v>165094.66346153847</v>
      </c>
    </row>
    <row r="161" spans="1:8" s="6" customFormat="1" ht="29">
      <c r="A161" s="7" t="s">
        <v>4318</v>
      </c>
      <c r="B161" s="7"/>
      <c r="C161" s="7" t="s">
        <v>1866</v>
      </c>
      <c r="D161" s="3" t="s">
        <v>5960</v>
      </c>
      <c r="E161" s="226"/>
      <c r="F161" s="359">
        <v>47153.685897435898</v>
      </c>
      <c r="G161" s="226"/>
      <c r="H161" s="360">
        <f t="shared" si="2"/>
        <v>173289.79567307691</v>
      </c>
    </row>
    <row r="162" spans="1:8" s="6" customFormat="1" ht="29">
      <c r="A162" s="7" t="s">
        <v>4318</v>
      </c>
      <c r="B162" s="7"/>
      <c r="C162" s="7" t="s">
        <v>1867</v>
      </c>
      <c r="D162" s="3" t="s">
        <v>5961</v>
      </c>
      <c r="E162" s="226"/>
      <c r="F162" s="359">
        <v>58222.435897435891</v>
      </c>
      <c r="G162" s="226"/>
      <c r="H162" s="360">
        <f t="shared" si="2"/>
        <v>213967.45192307688</v>
      </c>
    </row>
    <row r="163" spans="1:8" s="6" customFormat="1" ht="29">
      <c r="A163" s="7" t="s">
        <v>4318</v>
      </c>
      <c r="B163" s="7"/>
      <c r="C163" s="7" t="s">
        <v>1868</v>
      </c>
      <c r="D163" s="3" t="s">
        <v>5962</v>
      </c>
      <c r="E163" s="226"/>
      <c r="F163" s="359">
        <v>58222.435897435891</v>
      </c>
      <c r="G163" s="226"/>
      <c r="H163" s="360">
        <f t="shared" si="2"/>
        <v>213967.45192307688</v>
      </c>
    </row>
    <row r="164" spans="1:8" s="6" customFormat="1" ht="29">
      <c r="A164" s="7" t="s">
        <v>4318</v>
      </c>
      <c r="B164" s="7"/>
      <c r="C164" s="7" t="s">
        <v>1869</v>
      </c>
      <c r="D164" s="3" t="s">
        <v>5963</v>
      </c>
      <c r="E164" s="226"/>
      <c r="F164" s="359">
        <v>61871.474358974352</v>
      </c>
      <c r="G164" s="226"/>
      <c r="H164" s="360">
        <f t="shared" si="2"/>
        <v>227377.66826923072</v>
      </c>
    </row>
    <row r="165" spans="1:8" s="6" customFormat="1" ht="43.5">
      <c r="A165" s="7" t="s">
        <v>4318</v>
      </c>
      <c r="B165" s="7"/>
      <c r="C165" s="7" t="s">
        <v>1870</v>
      </c>
      <c r="D165" s="3" t="s">
        <v>5964</v>
      </c>
      <c r="E165" s="226"/>
      <c r="F165" s="359">
        <v>61871.474358974352</v>
      </c>
      <c r="G165" s="226"/>
      <c r="H165" s="360">
        <f t="shared" si="2"/>
        <v>227377.66826923072</v>
      </c>
    </row>
    <row r="166" spans="1:8" s="6" customFormat="1" ht="43.5">
      <c r="A166" s="7" t="s">
        <v>4318</v>
      </c>
      <c r="B166" s="7"/>
      <c r="C166" s="7" t="s">
        <v>1871</v>
      </c>
      <c r="D166" s="3" t="s">
        <v>5965</v>
      </c>
      <c r="E166" s="226"/>
      <c r="F166" s="359">
        <v>25827.083333333332</v>
      </c>
      <c r="G166" s="226"/>
      <c r="H166" s="360">
        <f t="shared" si="2"/>
        <v>94914.531249999985</v>
      </c>
    </row>
    <row r="167" spans="1:8" s="6" customFormat="1" ht="29">
      <c r="A167" s="7" t="s">
        <v>4318</v>
      </c>
      <c r="B167" s="7"/>
      <c r="C167" s="7" t="s">
        <v>1872</v>
      </c>
      <c r="D167" s="3" t="s">
        <v>5966</v>
      </c>
      <c r="E167" s="226"/>
      <c r="F167" s="359">
        <v>25827.083333333332</v>
      </c>
      <c r="G167" s="226"/>
      <c r="H167" s="360">
        <f t="shared" si="2"/>
        <v>94914.531249999985</v>
      </c>
    </row>
    <row r="168" spans="1:8" s="6" customFormat="1" ht="29">
      <c r="A168" s="7" t="s">
        <v>4318</v>
      </c>
      <c r="B168" s="7"/>
      <c r="C168" s="7" t="s">
        <v>1873</v>
      </c>
      <c r="D168" s="3" t="s">
        <v>5967</v>
      </c>
      <c r="E168" s="226"/>
      <c r="F168" s="359">
        <v>28668.10833333333</v>
      </c>
      <c r="G168" s="226"/>
      <c r="H168" s="360">
        <f t="shared" si="2"/>
        <v>105355.29812499999</v>
      </c>
    </row>
    <row r="169" spans="1:8" s="6" customFormat="1" ht="29">
      <c r="A169" s="7" t="s">
        <v>4318</v>
      </c>
      <c r="B169" s="7"/>
      <c r="C169" s="7" t="s">
        <v>1874</v>
      </c>
      <c r="D169" s="3" t="s">
        <v>5968</v>
      </c>
      <c r="E169" s="226"/>
      <c r="F169" s="359">
        <v>28970.777564102562</v>
      </c>
      <c r="G169" s="226"/>
      <c r="H169" s="360">
        <f t="shared" si="2"/>
        <v>106467.60754807691</v>
      </c>
    </row>
    <row r="170" spans="1:8" s="6" customFormat="1" ht="29">
      <c r="A170" s="7" t="s">
        <v>4318</v>
      </c>
      <c r="B170" s="7"/>
      <c r="C170" s="7" t="s">
        <v>1875</v>
      </c>
      <c r="D170" s="3" t="s">
        <v>5969</v>
      </c>
      <c r="E170" s="226"/>
      <c r="F170" s="359">
        <v>31362.142307692306</v>
      </c>
      <c r="G170" s="226"/>
      <c r="H170" s="360">
        <f t="shared" si="2"/>
        <v>115255.87298076921</v>
      </c>
    </row>
    <row r="171" spans="1:8" s="6" customFormat="1" ht="43.5">
      <c r="A171" s="7" t="s">
        <v>4318</v>
      </c>
      <c r="B171" s="7"/>
      <c r="C171" s="7" t="s">
        <v>1876</v>
      </c>
      <c r="D171" s="3" t="s">
        <v>5970</v>
      </c>
      <c r="E171" s="226"/>
      <c r="F171" s="359">
        <v>47153.685897435898</v>
      </c>
      <c r="G171" s="226"/>
      <c r="H171" s="360">
        <f t="shared" si="2"/>
        <v>173289.79567307691</v>
      </c>
    </row>
    <row r="172" spans="1:8" s="6" customFormat="1" ht="29">
      <c r="A172" s="7" t="s">
        <v>4318</v>
      </c>
      <c r="B172" s="7"/>
      <c r="C172" s="7" t="s">
        <v>1877</v>
      </c>
      <c r="D172" s="3" t="s">
        <v>5971</v>
      </c>
      <c r="E172" s="226"/>
      <c r="F172" s="359">
        <v>47153.685897435898</v>
      </c>
      <c r="G172" s="226"/>
      <c r="H172" s="360">
        <f t="shared" si="2"/>
        <v>173289.79567307691</v>
      </c>
    </row>
    <row r="173" spans="1:8" s="6" customFormat="1" ht="29">
      <c r="A173" s="7" t="s">
        <v>4318</v>
      </c>
      <c r="B173" s="7"/>
      <c r="C173" s="7" t="s">
        <v>1878</v>
      </c>
      <c r="D173" s="3" t="s">
        <v>5972</v>
      </c>
      <c r="E173" s="226"/>
      <c r="F173" s="359">
        <v>47153.685897435898</v>
      </c>
      <c r="G173" s="226"/>
      <c r="H173" s="360">
        <f t="shared" si="2"/>
        <v>173289.79567307691</v>
      </c>
    </row>
    <row r="174" spans="1:8" s="6" customFormat="1" ht="29">
      <c r="A174" s="7" t="s">
        <v>4318</v>
      </c>
      <c r="B174" s="7"/>
      <c r="C174" s="7" t="s">
        <v>1879</v>
      </c>
      <c r="D174" s="3" t="s">
        <v>5973</v>
      </c>
      <c r="E174" s="226"/>
      <c r="F174" s="359">
        <v>58222.435897435891</v>
      </c>
      <c r="G174" s="226"/>
      <c r="H174" s="360">
        <f t="shared" si="2"/>
        <v>213967.45192307688</v>
      </c>
    </row>
    <row r="175" spans="1:8" s="6" customFormat="1" ht="29">
      <c r="A175" s="7" t="s">
        <v>4318</v>
      </c>
      <c r="B175" s="7"/>
      <c r="C175" s="7" t="s">
        <v>1880</v>
      </c>
      <c r="D175" s="3" t="s">
        <v>5974</v>
      </c>
      <c r="E175" s="226"/>
      <c r="F175" s="359">
        <v>61871.474358974352</v>
      </c>
      <c r="G175" s="226"/>
      <c r="H175" s="360">
        <f t="shared" si="2"/>
        <v>227377.66826923072</v>
      </c>
    </row>
    <row r="176" spans="1:8" s="6" customFormat="1" ht="29">
      <c r="A176" s="7" t="s">
        <v>4318</v>
      </c>
      <c r="B176" s="7"/>
      <c r="C176" s="7" t="s">
        <v>1881</v>
      </c>
      <c r="D176" s="3" t="s">
        <v>5975</v>
      </c>
      <c r="E176" s="226"/>
      <c r="F176" s="359">
        <v>61871.474358974352</v>
      </c>
      <c r="G176" s="226"/>
      <c r="H176" s="360">
        <f t="shared" si="2"/>
        <v>227377.66826923072</v>
      </c>
    </row>
    <row r="177" spans="1:8" s="6" customFormat="1" ht="43.5">
      <c r="A177" s="7" t="s">
        <v>4318</v>
      </c>
      <c r="B177" s="7"/>
      <c r="C177" s="7" t="s">
        <v>1882</v>
      </c>
      <c r="D177" s="3" t="s">
        <v>5976</v>
      </c>
      <c r="E177" s="226"/>
      <c r="F177" s="359">
        <v>69939.903846153829</v>
      </c>
      <c r="G177" s="226"/>
      <c r="H177" s="360">
        <f t="shared" si="2"/>
        <v>257029.14663461532</v>
      </c>
    </row>
    <row r="178" spans="1:8" s="6" customFormat="1" ht="43.5">
      <c r="A178" s="7" t="s">
        <v>4318</v>
      </c>
      <c r="B178" s="7"/>
      <c r="C178" s="7" t="s">
        <v>1883</v>
      </c>
      <c r="D178" s="3" t="s">
        <v>5977</v>
      </c>
      <c r="E178" s="226"/>
      <c r="F178" s="359">
        <v>25827.083333333332</v>
      </c>
      <c r="G178" s="226"/>
      <c r="H178" s="360">
        <f t="shared" si="2"/>
        <v>94914.531249999985</v>
      </c>
    </row>
    <row r="179" spans="1:8" s="6" customFormat="1" ht="29">
      <c r="A179" s="7" t="s">
        <v>4318</v>
      </c>
      <c r="B179" s="7"/>
      <c r="C179" s="7" t="s">
        <v>1884</v>
      </c>
      <c r="D179" s="3" t="s">
        <v>5978</v>
      </c>
      <c r="E179" s="226"/>
      <c r="F179" s="359">
        <v>25827.083333333332</v>
      </c>
      <c r="G179" s="226"/>
      <c r="H179" s="360">
        <f t="shared" si="2"/>
        <v>94914.531249999985</v>
      </c>
    </row>
    <row r="180" spans="1:8" s="6" customFormat="1" ht="29">
      <c r="A180" s="7" t="s">
        <v>4318</v>
      </c>
      <c r="B180" s="7"/>
      <c r="C180" s="7" t="s">
        <v>1885</v>
      </c>
      <c r="D180" s="3" t="s">
        <v>5979</v>
      </c>
      <c r="E180" s="226"/>
      <c r="F180" s="359">
        <v>28668.10833333333</v>
      </c>
      <c r="G180" s="226"/>
      <c r="H180" s="360">
        <f t="shared" si="2"/>
        <v>105355.29812499999</v>
      </c>
    </row>
    <row r="181" spans="1:8" s="6" customFormat="1" ht="29">
      <c r="A181" s="7" t="s">
        <v>4318</v>
      </c>
      <c r="B181" s="7"/>
      <c r="C181" s="7" t="s">
        <v>1886</v>
      </c>
      <c r="D181" s="3" t="s">
        <v>5980</v>
      </c>
      <c r="E181" s="226"/>
      <c r="F181" s="359">
        <v>31362.142307692306</v>
      </c>
      <c r="G181" s="226"/>
      <c r="H181" s="360">
        <f t="shared" si="2"/>
        <v>115255.87298076921</v>
      </c>
    </row>
    <row r="182" spans="1:8" s="6" customFormat="1" ht="29">
      <c r="A182" s="7" t="s">
        <v>4318</v>
      </c>
      <c r="B182" s="7"/>
      <c r="C182" s="7" t="s">
        <v>1887</v>
      </c>
      <c r="D182" s="3" t="s">
        <v>5981</v>
      </c>
      <c r="E182" s="226"/>
      <c r="F182" s="359">
        <v>31362.142307692306</v>
      </c>
      <c r="G182" s="226"/>
      <c r="H182" s="360">
        <f t="shared" si="2"/>
        <v>115255.87298076921</v>
      </c>
    </row>
    <row r="183" spans="1:8" s="6" customFormat="1" ht="43.5">
      <c r="A183" s="7" t="s">
        <v>4318</v>
      </c>
      <c r="B183" s="7"/>
      <c r="C183" s="7" t="s">
        <v>1888</v>
      </c>
      <c r="D183" s="3" t="s">
        <v>5982</v>
      </c>
      <c r="E183" s="226"/>
      <c r="F183" s="359">
        <v>47153.685897435898</v>
      </c>
      <c r="G183" s="226"/>
      <c r="H183" s="360">
        <f t="shared" si="2"/>
        <v>173289.79567307691</v>
      </c>
    </row>
    <row r="184" spans="1:8" s="6" customFormat="1" ht="29">
      <c r="A184" s="7" t="s">
        <v>4318</v>
      </c>
      <c r="B184" s="7"/>
      <c r="C184" s="7" t="s">
        <v>1889</v>
      </c>
      <c r="D184" s="3" t="s">
        <v>5983</v>
      </c>
      <c r="E184" s="226"/>
      <c r="F184" s="359">
        <v>47153.685897435898</v>
      </c>
      <c r="G184" s="226"/>
      <c r="H184" s="360">
        <f t="shared" si="2"/>
        <v>173289.79567307691</v>
      </c>
    </row>
    <row r="185" spans="1:8" s="6" customFormat="1" ht="29">
      <c r="A185" s="7" t="s">
        <v>4318</v>
      </c>
      <c r="B185" s="7"/>
      <c r="C185" s="7" t="s">
        <v>1890</v>
      </c>
      <c r="D185" s="3" t="s">
        <v>5984</v>
      </c>
      <c r="E185" s="226"/>
      <c r="F185" s="359">
        <v>58222.435897435891</v>
      </c>
      <c r="G185" s="226"/>
      <c r="H185" s="360">
        <f t="shared" si="2"/>
        <v>213967.45192307688</v>
      </c>
    </row>
    <row r="186" spans="1:8" s="6" customFormat="1" ht="29">
      <c r="A186" s="7" t="s">
        <v>4318</v>
      </c>
      <c r="B186" s="7"/>
      <c r="C186" s="7" t="s">
        <v>1891</v>
      </c>
      <c r="D186" s="3" t="s">
        <v>5985</v>
      </c>
      <c r="E186" s="226"/>
      <c r="F186" s="359">
        <v>61871.474358974352</v>
      </c>
      <c r="G186" s="226"/>
      <c r="H186" s="360">
        <f t="shared" si="2"/>
        <v>227377.66826923072</v>
      </c>
    </row>
    <row r="187" spans="1:8" s="6" customFormat="1" ht="29">
      <c r="A187" s="7" t="s">
        <v>4318</v>
      </c>
      <c r="B187" s="7"/>
      <c r="C187" s="7" t="s">
        <v>1892</v>
      </c>
      <c r="D187" s="3" t="s">
        <v>5986</v>
      </c>
      <c r="E187" s="226"/>
      <c r="F187" s="359">
        <v>69939.903846153829</v>
      </c>
      <c r="G187" s="226"/>
      <c r="H187" s="360">
        <f t="shared" si="2"/>
        <v>257029.14663461532</v>
      </c>
    </row>
    <row r="188" spans="1:8" s="6" customFormat="1" ht="43.5">
      <c r="A188" s="7" t="s">
        <v>4318</v>
      </c>
      <c r="B188" s="7"/>
      <c r="C188" s="7" t="s">
        <v>1893</v>
      </c>
      <c r="D188" s="3" t="s">
        <v>5987</v>
      </c>
      <c r="E188" s="226"/>
      <c r="F188" s="359">
        <v>69939.903846153829</v>
      </c>
      <c r="G188" s="226"/>
      <c r="H188" s="360">
        <f t="shared" si="2"/>
        <v>257029.14663461532</v>
      </c>
    </row>
    <row r="189" spans="1:8" ht="43.5">
      <c r="A189" s="7" t="s">
        <v>4318</v>
      </c>
      <c r="B189" s="403"/>
      <c r="C189" s="403" t="s">
        <v>1894</v>
      </c>
      <c r="D189" s="3" t="s">
        <v>5988</v>
      </c>
      <c r="E189" s="226"/>
      <c r="F189" s="359">
        <v>58222.435897435891</v>
      </c>
      <c r="G189" s="226"/>
      <c r="H189" s="360">
        <f t="shared" si="2"/>
        <v>213967.45192307688</v>
      </c>
    </row>
    <row r="190" spans="1:8" ht="29">
      <c r="A190" s="7" t="s">
        <v>4318</v>
      </c>
      <c r="B190" s="403"/>
      <c r="C190" s="403" t="s">
        <v>1895</v>
      </c>
      <c r="D190" s="3" t="s">
        <v>5989</v>
      </c>
      <c r="E190" s="226"/>
      <c r="F190" s="359">
        <v>58222.435897435891</v>
      </c>
      <c r="G190" s="226"/>
      <c r="H190" s="360">
        <f t="shared" si="2"/>
        <v>213967.45192307688</v>
      </c>
    </row>
    <row r="191" spans="1:8" ht="29">
      <c r="A191" s="7" t="s">
        <v>4318</v>
      </c>
      <c r="B191" s="403"/>
      <c r="C191" s="403" t="s">
        <v>1896</v>
      </c>
      <c r="D191" s="3" t="s">
        <v>5990</v>
      </c>
      <c r="E191" s="226"/>
      <c r="F191" s="359">
        <v>61871.474358974352</v>
      </c>
      <c r="G191" s="226"/>
      <c r="H191" s="360">
        <f t="shared" si="2"/>
        <v>227377.66826923072</v>
      </c>
    </row>
    <row r="192" spans="1:8" ht="29">
      <c r="A192" s="7" t="s">
        <v>4318</v>
      </c>
      <c r="B192" s="403"/>
      <c r="C192" s="403" t="s">
        <v>1897</v>
      </c>
      <c r="D192" s="3" t="s">
        <v>5991</v>
      </c>
      <c r="E192" s="226"/>
      <c r="F192" s="359">
        <v>69939.903846153829</v>
      </c>
      <c r="G192" s="226"/>
      <c r="H192" s="360">
        <f t="shared" si="2"/>
        <v>257029.14663461532</v>
      </c>
    </row>
    <row r="193" spans="1:8" ht="43.5">
      <c r="A193" s="7" t="s">
        <v>4318</v>
      </c>
      <c r="B193" s="403"/>
      <c r="C193" s="403" t="s">
        <v>1898</v>
      </c>
      <c r="D193" s="3" t="s">
        <v>5992</v>
      </c>
      <c r="E193" s="226"/>
      <c r="F193" s="359">
        <v>80441.025641025641</v>
      </c>
      <c r="G193" s="226"/>
      <c r="H193" s="360">
        <f t="shared" si="2"/>
        <v>295620.76923076919</v>
      </c>
    </row>
    <row r="194" spans="1:8" ht="43.5">
      <c r="A194" s="7" t="s">
        <v>4318</v>
      </c>
      <c r="B194" s="403"/>
      <c r="C194" s="403" t="s">
        <v>1899</v>
      </c>
      <c r="D194" s="3" t="s">
        <v>5993</v>
      </c>
      <c r="E194" s="226"/>
      <c r="F194" s="359">
        <v>61871.474358974352</v>
      </c>
      <c r="G194" s="226"/>
      <c r="H194" s="360">
        <f t="shared" si="2"/>
        <v>227377.66826923072</v>
      </c>
    </row>
    <row r="195" spans="1:8" ht="29">
      <c r="A195" s="7" t="s">
        <v>4318</v>
      </c>
      <c r="B195" s="403"/>
      <c r="C195" s="403" t="s">
        <v>1900</v>
      </c>
      <c r="D195" s="3" t="s">
        <v>5994</v>
      </c>
      <c r="E195" s="226"/>
      <c r="F195" s="359">
        <v>69939.903846153829</v>
      </c>
      <c r="G195" s="226"/>
      <c r="H195" s="360">
        <f t="shared" si="2"/>
        <v>257029.14663461532</v>
      </c>
    </row>
    <row r="196" spans="1:8" ht="29">
      <c r="A196" s="7" t="s">
        <v>4318</v>
      </c>
      <c r="B196" s="403"/>
      <c r="C196" s="403" t="s">
        <v>1901</v>
      </c>
      <c r="D196" s="3" t="s">
        <v>5995</v>
      </c>
      <c r="E196" s="226"/>
      <c r="F196" s="359">
        <v>80441.025641025641</v>
      </c>
      <c r="G196" s="226"/>
      <c r="H196" s="360">
        <f>F196*3.675</f>
        <v>295620.76923076919</v>
      </c>
    </row>
    <row r="197" spans="1:8" ht="43.5">
      <c r="A197" s="7" t="s">
        <v>4318</v>
      </c>
      <c r="B197" s="403"/>
      <c r="C197" s="403" t="s">
        <v>1902</v>
      </c>
      <c r="D197" s="3" t="s">
        <v>5996</v>
      </c>
      <c r="E197" s="226"/>
      <c r="F197" s="359">
        <v>82062.820512820515</v>
      </c>
      <c r="G197" s="226"/>
      <c r="H197" s="360">
        <f>F197*3.675</f>
        <v>301580.86538461538</v>
      </c>
    </row>
  </sheetData>
  <sheetProtection algorithmName="SHA-512" hashValue="zuhFR3zoFcm6t19RFXp9GyOh0+HRXnjOeK6nv8vJRMpLzU+o5b9TnwW5wf/zMw/HjUuy0uB6eFVXLXNbtJ5wiw==" saltValue="sAEv+9oSG6Ll/1dnYBHZ/Q==" spinCount="100000" sheet="1" objects="1" scenarios="1"/>
  <autoFilter ref="A2:H2" xr:uid="{00000000-0009-0000-0000-000008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1">
    <tabColor rgb="FF7030A0"/>
    <pageSetUpPr fitToPage="1"/>
  </sheetPr>
  <dimension ref="A1:H191"/>
  <sheetViews>
    <sheetView topLeftCell="A113" zoomScale="70" zoomScaleNormal="70" zoomScaleSheetLayoutView="75" workbookViewId="0">
      <selection activeCell="F39" sqref="F39"/>
    </sheetView>
  </sheetViews>
  <sheetFormatPr defaultColWidth="8.6640625" defaultRowHeight="14.5"/>
  <cols>
    <col min="1" max="1" width="13.6640625" style="73" customWidth="1"/>
    <col min="2" max="3" width="23.6640625" style="73" customWidth="1"/>
    <col min="4" max="4" width="130.6640625" style="67" customWidth="1"/>
    <col min="5" max="5" width="2" style="11" customWidth="1"/>
    <col min="6" max="6" width="27.6640625" style="116" customWidth="1"/>
    <col min="7" max="7" width="2" style="11" customWidth="1"/>
    <col min="8" max="8" width="27.6640625" style="270" customWidth="1"/>
    <col min="9" max="243" width="8.6640625" style="67"/>
    <col min="244" max="244" width="13.109375" style="67" customWidth="1"/>
    <col min="245" max="245" width="61.6640625" style="67" customWidth="1"/>
    <col min="246" max="246" width="17.6640625" style="67" customWidth="1"/>
    <col min="247" max="499" width="8.6640625" style="67"/>
    <col min="500" max="500" width="13.109375" style="67" customWidth="1"/>
    <col min="501" max="501" width="61.6640625" style="67" customWidth="1"/>
    <col min="502" max="502" width="17.6640625" style="67" customWidth="1"/>
    <col min="503" max="755" width="8.6640625" style="67"/>
    <col min="756" max="756" width="13.109375" style="67" customWidth="1"/>
    <col min="757" max="757" width="61.6640625" style="67" customWidth="1"/>
    <col min="758" max="758" width="17.6640625" style="67" customWidth="1"/>
    <col min="759" max="1011" width="8.6640625" style="67"/>
    <col min="1012" max="1012" width="13.109375" style="67" customWidth="1"/>
    <col min="1013" max="1013" width="61.6640625" style="67" customWidth="1"/>
    <col min="1014" max="1014" width="17.6640625" style="67" customWidth="1"/>
    <col min="1015" max="1267" width="8.6640625" style="67"/>
    <col min="1268" max="1268" width="13.109375" style="67" customWidth="1"/>
    <col min="1269" max="1269" width="61.6640625" style="67" customWidth="1"/>
    <col min="1270" max="1270" width="17.6640625" style="67" customWidth="1"/>
    <col min="1271" max="1523" width="8.6640625" style="67"/>
    <col min="1524" max="1524" width="13.109375" style="67" customWidth="1"/>
    <col min="1525" max="1525" width="61.6640625" style="67" customWidth="1"/>
    <col min="1526" max="1526" width="17.6640625" style="67" customWidth="1"/>
    <col min="1527" max="1779" width="8.6640625" style="67"/>
    <col min="1780" max="1780" width="13.109375" style="67" customWidth="1"/>
    <col min="1781" max="1781" width="61.6640625" style="67" customWidth="1"/>
    <col min="1782" max="1782" width="17.6640625" style="67" customWidth="1"/>
    <col min="1783" max="2035" width="8.6640625" style="67"/>
    <col min="2036" max="2036" width="13.109375" style="67" customWidth="1"/>
    <col min="2037" max="2037" width="61.6640625" style="67" customWidth="1"/>
    <col min="2038" max="2038" width="17.6640625" style="67" customWidth="1"/>
    <col min="2039" max="2291" width="8.6640625" style="67"/>
    <col min="2292" max="2292" width="13.109375" style="67" customWidth="1"/>
    <col min="2293" max="2293" width="61.6640625" style="67" customWidth="1"/>
    <col min="2294" max="2294" width="17.6640625" style="67" customWidth="1"/>
    <col min="2295" max="2547" width="8.6640625" style="67"/>
    <col min="2548" max="2548" width="13.109375" style="67" customWidth="1"/>
    <col min="2549" max="2549" width="61.6640625" style="67" customWidth="1"/>
    <col min="2550" max="2550" width="17.6640625" style="67" customWidth="1"/>
    <col min="2551" max="2803" width="8.6640625" style="67"/>
    <col min="2804" max="2804" width="13.109375" style="67" customWidth="1"/>
    <col min="2805" max="2805" width="61.6640625" style="67" customWidth="1"/>
    <col min="2806" max="2806" width="17.6640625" style="67" customWidth="1"/>
    <col min="2807" max="3059" width="8.6640625" style="67"/>
    <col min="3060" max="3060" width="13.109375" style="67" customWidth="1"/>
    <col min="3061" max="3061" width="61.6640625" style="67" customWidth="1"/>
    <col min="3062" max="3062" width="17.6640625" style="67" customWidth="1"/>
    <col min="3063" max="3315" width="8.6640625" style="67"/>
    <col min="3316" max="3316" width="13.109375" style="67" customWidth="1"/>
    <col min="3317" max="3317" width="61.6640625" style="67" customWidth="1"/>
    <col min="3318" max="3318" width="17.6640625" style="67" customWidth="1"/>
    <col min="3319" max="3571" width="8.6640625" style="67"/>
    <col min="3572" max="3572" width="13.109375" style="67" customWidth="1"/>
    <col min="3573" max="3573" width="61.6640625" style="67" customWidth="1"/>
    <col min="3574" max="3574" width="17.6640625" style="67" customWidth="1"/>
    <col min="3575" max="3827" width="8.6640625" style="67"/>
    <col min="3828" max="3828" width="13.109375" style="67" customWidth="1"/>
    <col min="3829" max="3829" width="61.6640625" style="67" customWidth="1"/>
    <col min="3830" max="3830" width="17.6640625" style="67" customWidth="1"/>
    <col min="3831" max="4083" width="8.6640625" style="67"/>
    <col min="4084" max="4084" width="13.109375" style="67" customWidth="1"/>
    <col min="4085" max="4085" width="61.6640625" style="67" customWidth="1"/>
    <col min="4086" max="4086" width="17.6640625" style="67" customWidth="1"/>
    <col min="4087" max="4339" width="8.6640625" style="67"/>
    <col min="4340" max="4340" width="13.109375" style="67" customWidth="1"/>
    <col min="4341" max="4341" width="61.6640625" style="67" customWidth="1"/>
    <col min="4342" max="4342" width="17.6640625" style="67" customWidth="1"/>
    <col min="4343" max="4595" width="8.6640625" style="67"/>
    <col min="4596" max="4596" width="13.109375" style="67" customWidth="1"/>
    <col min="4597" max="4597" width="61.6640625" style="67" customWidth="1"/>
    <col min="4598" max="4598" width="17.6640625" style="67" customWidth="1"/>
    <col min="4599" max="4851" width="8.6640625" style="67"/>
    <col min="4852" max="4852" width="13.109375" style="67" customWidth="1"/>
    <col min="4853" max="4853" width="61.6640625" style="67" customWidth="1"/>
    <col min="4854" max="4854" width="17.6640625" style="67" customWidth="1"/>
    <col min="4855" max="5107" width="8.6640625" style="67"/>
    <col min="5108" max="5108" width="13.109375" style="67" customWidth="1"/>
    <col min="5109" max="5109" width="61.6640625" style="67" customWidth="1"/>
    <col min="5110" max="5110" width="17.6640625" style="67" customWidth="1"/>
    <col min="5111" max="5363" width="8.6640625" style="67"/>
    <col min="5364" max="5364" width="13.109375" style="67" customWidth="1"/>
    <col min="5365" max="5365" width="61.6640625" style="67" customWidth="1"/>
    <col min="5366" max="5366" width="17.6640625" style="67" customWidth="1"/>
    <col min="5367" max="5619" width="8.6640625" style="67"/>
    <col min="5620" max="5620" width="13.109375" style="67" customWidth="1"/>
    <col min="5621" max="5621" width="61.6640625" style="67" customWidth="1"/>
    <col min="5622" max="5622" width="17.6640625" style="67" customWidth="1"/>
    <col min="5623" max="5875" width="8.6640625" style="67"/>
    <col min="5876" max="5876" width="13.109375" style="67" customWidth="1"/>
    <col min="5877" max="5877" width="61.6640625" style="67" customWidth="1"/>
    <col min="5878" max="5878" width="17.6640625" style="67" customWidth="1"/>
    <col min="5879" max="6131" width="8.6640625" style="67"/>
    <col min="6132" max="6132" width="13.109375" style="67" customWidth="1"/>
    <col min="6133" max="6133" width="61.6640625" style="67" customWidth="1"/>
    <col min="6134" max="6134" width="17.6640625" style="67" customWidth="1"/>
    <col min="6135" max="6387" width="8.6640625" style="67"/>
    <col min="6388" max="6388" width="13.109375" style="67" customWidth="1"/>
    <col min="6389" max="6389" width="61.6640625" style="67" customWidth="1"/>
    <col min="6390" max="6390" width="17.6640625" style="67" customWidth="1"/>
    <col min="6391" max="6643" width="8.6640625" style="67"/>
    <col min="6644" max="6644" width="13.109375" style="67" customWidth="1"/>
    <col min="6645" max="6645" width="61.6640625" style="67" customWidth="1"/>
    <col min="6646" max="6646" width="17.6640625" style="67" customWidth="1"/>
    <col min="6647" max="6899" width="8.6640625" style="67"/>
    <col min="6900" max="6900" width="13.109375" style="67" customWidth="1"/>
    <col min="6901" max="6901" width="61.6640625" style="67" customWidth="1"/>
    <col min="6902" max="6902" width="17.6640625" style="67" customWidth="1"/>
    <col min="6903" max="7155" width="8.6640625" style="67"/>
    <col min="7156" max="7156" width="13.109375" style="67" customWidth="1"/>
    <col min="7157" max="7157" width="61.6640625" style="67" customWidth="1"/>
    <col min="7158" max="7158" width="17.6640625" style="67" customWidth="1"/>
    <col min="7159" max="7411" width="8.6640625" style="67"/>
    <col min="7412" max="7412" width="13.109375" style="67" customWidth="1"/>
    <col min="7413" max="7413" width="61.6640625" style="67" customWidth="1"/>
    <col min="7414" max="7414" width="17.6640625" style="67" customWidth="1"/>
    <col min="7415" max="7667" width="8.6640625" style="67"/>
    <col min="7668" max="7668" width="13.109375" style="67" customWidth="1"/>
    <col min="7669" max="7669" width="61.6640625" style="67" customWidth="1"/>
    <col min="7670" max="7670" width="17.6640625" style="67" customWidth="1"/>
    <col min="7671" max="7923" width="8.6640625" style="67"/>
    <col min="7924" max="7924" width="13.109375" style="67" customWidth="1"/>
    <col min="7925" max="7925" width="61.6640625" style="67" customWidth="1"/>
    <col min="7926" max="7926" width="17.6640625" style="67" customWidth="1"/>
    <col min="7927" max="8179" width="8.6640625" style="67"/>
    <col min="8180" max="8180" width="13.109375" style="67" customWidth="1"/>
    <col min="8181" max="8181" width="61.6640625" style="67" customWidth="1"/>
    <col min="8182" max="8182" width="17.6640625" style="67" customWidth="1"/>
    <col min="8183" max="8435" width="8.6640625" style="67"/>
    <col min="8436" max="8436" width="13.109375" style="67" customWidth="1"/>
    <col min="8437" max="8437" width="61.6640625" style="67" customWidth="1"/>
    <col min="8438" max="8438" width="17.6640625" style="67" customWidth="1"/>
    <col min="8439" max="8691" width="8.6640625" style="67"/>
    <col min="8692" max="8692" width="13.109375" style="67" customWidth="1"/>
    <col min="8693" max="8693" width="61.6640625" style="67" customWidth="1"/>
    <col min="8694" max="8694" width="17.6640625" style="67" customWidth="1"/>
    <col min="8695" max="8947" width="8.6640625" style="67"/>
    <col min="8948" max="8948" width="13.109375" style="67" customWidth="1"/>
    <col min="8949" max="8949" width="61.6640625" style="67" customWidth="1"/>
    <col min="8950" max="8950" width="17.6640625" style="67" customWidth="1"/>
    <col min="8951" max="9203" width="8.6640625" style="67"/>
    <col min="9204" max="9204" width="13.109375" style="67" customWidth="1"/>
    <col min="9205" max="9205" width="61.6640625" style="67" customWidth="1"/>
    <col min="9206" max="9206" width="17.6640625" style="67" customWidth="1"/>
    <col min="9207" max="9459" width="8.6640625" style="67"/>
    <col min="9460" max="9460" width="13.109375" style="67" customWidth="1"/>
    <col min="9461" max="9461" width="61.6640625" style="67" customWidth="1"/>
    <col min="9462" max="9462" width="17.6640625" style="67" customWidth="1"/>
    <col min="9463" max="9715" width="8.6640625" style="67"/>
    <col min="9716" max="9716" width="13.109375" style="67" customWidth="1"/>
    <col min="9717" max="9717" width="61.6640625" style="67" customWidth="1"/>
    <col min="9718" max="9718" width="17.6640625" style="67" customWidth="1"/>
    <col min="9719" max="9971" width="8.6640625" style="67"/>
    <col min="9972" max="9972" width="13.109375" style="67" customWidth="1"/>
    <col min="9973" max="9973" width="61.6640625" style="67" customWidth="1"/>
    <col min="9974" max="9974" width="17.6640625" style="67" customWidth="1"/>
    <col min="9975" max="10227" width="8.6640625" style="67"/>
    <col min="10228" max="10228" width="13.109375" style="67" customWidth="1"/>
    <col min="10229" max="10229" width="61.6640625" style="67" customWidth="1"/>
    <col min="10230" max="10230" width="17.6640625" style="67" customWidth="1"/>
    <col min="10231" max="10483" width="8.6640625" style="67"/>
    <col min="10484" max="10484" width="13.109375" style="67" customWidth="1"/>
    <col min="10485" max="10485" width="61.6640625" style="67" customWidth="1"/>
    <col min="10486" max="10486" width="17.6640625" style="67" customWidth="1"/>
    <col min="10487" max="10739" width="8.6640625" style="67"/>
    <col min="10740" max="10740" width="13.109375" style="67" customWidth="1"/>
    <col min="10741" max="10741" width="61.6640625" style="67" customWidth="1"/>
    <col min="10742" max="10742" width="17.6640625" style="67" customWidth="1"/>
    <col min="10743" max="10995" width="8.6640625" style="67"/>
    <col min="10996" max="10996" width="13.109375" style="67" customWidth="1"/>
    <col min="10997" max="10997" width="61.6640625" style="67" customWidth="1"/>
    <col min="10998" max="10998" width="17.6640625" style="67" customWidth="1"/>
    <col min="10999" max="11251" width="8.6640625" style="67"/>
    <col min="11252" max="11252" width="13.109375" style="67" customWidth="1"/>
    <col min="11253" max="11253" width="61.6640625" style="67" customWidth="1"/>
    <col min="11254" max="11254" width="17.6640625" style="67" customWidth="1"/>
    <col min="11255" max="11507" width="8.6640625" style="67"/>
    <col min="11508" max="11508" width="13.109375" style="67" customWidth="1"/>
    <col min="11509" max="11509" width="61.6640625" style="67" customWidth="1"/>
    <col min="11510" max="11510" width="17.6640625" style="67" customWidth="1"/>
    <col min="11511" max="11763" width="8.6640625" style="67"/>
    <col min="11764" max="11764" width="13.109375" style="67" customWidth="1"/>
    <col min="11765" max="11765" width="61.6640625" style="67" customWidth="1"/>
    <col min="11766" max="11766" width="17.6640625" style="67" customWidth="1"/>
    <col min="11767" max="12019" width="8.6640625" style="67"/>
    <col min="12020" max="12020" width="13.109375" style="67" customWidth="1"/>
    <col min="12021" max="12021" width="61.6640625" style="67" customWidth="1"/>
    <col min="12022" max="12022" width="17.6640625" style="67" customWidth="1"/>
    <col min="12023" max="12275" width="8.6640625" style="67"/>
    <col min="12276" max="12276" width="13.109375" style="67" customWidth="1"/>
    <col min="12277" max="12277" width="61.6640625" style="67" customWidth="1"/>
    <col min="12278" max="12278" width="17.6640625" style="67" customWidth="1"/>
    <col min="12279" max="12531" width="8.6640625" style="67"/>
    <col min="12532" max="12532" width="13.109375" style="67" customWidth="1"/>
    <col min="12533" max="12533" width="61.6640625" style="67" customWidth="1"/>
    <col min="12534" max="12534" width="17.6640625" style="67" customWidth="1"/>
    <col min="12535" max="12787" width="8.6640625" style="67"/>
    <col min="12788" max="12788" width="13.109375" style="67" customWidth="1"/>
    <col min="12789" max="12789" width="61.6640625" style="67" customWidth="1"/>
    <col min="12790" max="12790" width="17.6640625" style="67" customWidth="1"/>
    <col min="12791" max="13043" width="8.6640625" style="67"/>
    <col min="13044" max="13044" width="13.109375" style="67" customWidth="1"/>
    <col min="13045" max="13045" width="61.6640625" style="67" customWidth="1"/>
    <col min="13046" max="13046" width="17.6640625" style="67" customWidth="1"/>
    <col min="13047" max="13299" width="8.6640625" style="67"/>
    <col min="13300" max="13300" width="13.109375" style="67" customWidth="1"/>
    <col min="13301" max="13301" width="61.6640625" style="67" customWidth="1"/>
    <col min="13302" max="13302" width="17.6640625" style="67" customWidth="1"/>
    <col min="13303" max="13555" width="8.6640625" style="67"/>
    <col min="13556" max="13556" width="13.109375" style="67" customWidth="1"/>
    <col min="13557" max="13557" width="61.6640625" style="67" customWidth="1"/>
    <col min="13558" max="13558" width="17.6640625" style="67" customWidth="1"/>
    <col min="13559" max="13811" width="8.6640625" style="67"/>
    <col min="13812" max="13812" width="13.109375" style="67" customWidth="1"/>
    <col min="13813" max="13813" width="61.6640625" style="67" customWidth="1"/>
    <col min="13814" max="13814" width="17.6640625" style="67" customWidth="1"/>
    <col min="13815" max="14067" width="8.6640625" style="67"/>
    <col min="14068" max="14068" width="13.109375" style="67" customWidth="1"/>
    <col min="14069" max="14069" width="61.6640625" style="67" customWidth="1"/>
    <col min="14070" max="14070" width="17.6640625" style="67" customWidth="1"/>
    <col min="14071" max="14323" width="8.6640625" style="67"/>
    <col min="14324" max="14324" width="13.109375" style="67" customWidth="1"/>
    <col min="14325" max="14325" width="61.6640625" style="67" customWidth="1"/>
    <col min="14326" max="14326" width="17.6640625" style="67" customWidth="1"/>
    <col min="14327" max="14579" width="8.6640625" style="67"/>
    <col min="14580" max="14580" width="13.109375" style="67" customWidth="1"/>
    <col min="14581" max="14581" width="61.6640625" style="67" customWidth="1"/>
    <col min="14582" max="14582" width="17.6640625" style="67" customWidth="1"/>
    <col min="14583" max="14835" width="8.6640625" style="67"/>
    <col min="14836" max="14836" width="13.109375" style="67" customWidth="1"/>
    <col min="14837" max="14837" width="61.6640625" style="67" customWidth="1"/>
    <col min="14838" max="14838" width="17.6640625" style="67" customWidth="1"/>
    <col min="14839" max="15091" width="8.6640625" style="67"/>
    <col min="15092" max="15092" width="13.109375" style="67" customWidth="1"/>
    <col min="15093" max="15093" width="61.6640625" style="67" customWidth="1"/>
    <col min="15094" max="15094" width="17.6640625" style="67" customWidth="1"/>
    <col min="15095" max="15347" width="8.6640625" style="67"/>
    <col min="15348" max="15348" width="13.109375" style="67" customWidth="1"/>
    <col min="15349" max="15349" width="61.6640625" style="67" customWidth="1"/>
    <col min="15350" max="15350" width="17.6640625" style="67" customWidth="1"/>
    <col min="15351" max="15603" width="8.6640625" style="67"/>
    <col min="15604" max="15604" width="13.109375" style="67" customWidth="1"/>
    <col min="15605" max="15605" width="61.6640625" style="67" customWidth="1"/>
    <col min="15606" max="15606" width="17.6640625" style="67" customWidth="1"/>
    <col min="15607" max="15859" width="8.6640625" style="67"/>
    <col min="15860" max="15860" width="13.109375" style="67" customWidth="1"/>
    <col min="15861" max="15861" width="61.6640625" style="67" customWidth="1"/>
    <col min="15862" max="15862" width="17.6640625" style="67" customWidth="1"/>
    <col min="15863" max="16115" width="8.6640625" style="67"/>
    <col min="16116" max="16116" width="13.109375" style="67" customWidth="1"/>
    <col min="16117" max="16117" width="61.6640625" style="67" customWidth="1"/>
    <col min="16118" max="16118" width="17.6640625" style="67" customWidth="1"/>
    <col min="16119" max="16384" width="8.6640625" style="67"/>
  </cols>
  <sheetData>
    <row r="1" spans="1:8" s="6" customFormat="1" ht="30" customHeight="1">
      <c r="A1" s="760" t="s">
        <v>395</v>
      </c>
      <c r="B1" s="760"/>
      <c r="C1" s="760"/>
      <c r="D1" s="760"/>
      <c r="E1" s="760"/>
      <c r="F1" s="760"/>
      <c r="G1" s="760"/>
      <c r="H1" s="760"/>
    </row>
    <row r="2" spans="1:8" ht="30" customHeight="1">
      <c r="A2" s="361" t="s">
        <v>0</v>
      </c>
      <c r="B2" s="409" t="s">
        <v>4315</v>
      </c>
      <c r="C2" s="409" t="s">
        <v>3880</v>
      </c>
      <c r="D2" s="361" t="s">
        <v>1</v>
      </c>
      <c r="E2" s="362"/>
      <c r="F2" s="362" t="s">
        <v>4316</v>
      </c>
      <c r="G2" s="362"/>
      <c r="H2" s="363" t="s">
        <v>4317</v>
      </c>
    </row>
    <row r="3" spans="1:8" ht="29">
      <c r="A3" s="7" t="s">
        <v>4318</v>
      </c>
      <c r="B3" s="7"/>
      <c r="C3" s="7" t="s">
        <v>1903</v>
      </c>
      <c r="D3" s="3" t="s">
        <v>5997</v>
      </c>
      <c r="E3" s="226"/>
      <c r="F3" s="359">
        <v>20207.564102564102</v>
      </c>
      <c r="G3" s="226"/>
      <c r="H3" s="360">
        <f t="shared" ref="H3:H66" si="0">F3*3.675</f>
        <v>74262.798076923063</v>
      </c>
    </row>
    <row r="4" spans="1:8" ht="29">
      <c r="A4" s="7" t="s">
        <v>4318</v>
      </c>
      <c r="B4" s="7"/>
      <c r="C4" s="7" t="s">
        <v>1904</v>
      </c>
      <c r="D4" s="3" t="s">
        <v>5998</v>
      </c>
      <c r="E4" s="226"/>
      <c r="F4" s="359">
        <v>21232.189423076921</v>
      </c>
      <c r="G4" s="226"/>
      <c r="H4" s="360">
        <f t="shared" si="0"/>
        <v>78028.296129807684</v>
      </c>
    </row>
    <row r="5" spans="1:8" ht="29">
      <c r="A5" s="7" t="s">
        <v>4318</v>
      </c>
      <c r="B5" s="7"/>
      <c r="C5" s="7" t="s">
        <v>1905</v>
      </c>
      <c r="D5" s="3" t="s">
        <v>5999</v>
      </c>
      <c r="E5" s="226"/>
      <c r="F5" s="359">
        <v>21307.856730769232</v>
      </c>
      <c r="G5" s="226"/>
      <c r="H5" s="360">
        <f t="shared" si="0"/>
        <v>78306.373485576929</v>
      </c>
    </row>
    <row r="6" spans="1:8" ht="29">
      <c r="A6" s="7" t="s">
        <v>4318</v>
      </c>
      <c r="B6" s="7"/>
      <c r="C6" s="7" t="s">
        <v>1906</v>
      </c>
      <c r="D6" s="3" t="s">
        <v>6000</v>
      </c>
      <c r="E6" s="226"/>
      <c r="F6" s="359">
        <v>21383.524038461535</v>
      </c>
      <c r="G6" s="226"/>
      <c r="H6" s="360">
        <f t="shared" si="0"/>
        <v>78584.450841346144</v>
      </c>
    </row>
    <row r="7" spans="1:8" ht="29">
      <c r="A7" s="7" t="s">
        <v>4318</v>
      </c>
      <c r="B7" s="7"/>
      <c r="C7" s="7" t="s">
        <v>1907</v>
      </c>
      <c r="D7" s="3" t="s">
        <v>6001</v>
      </c>
      <c r="E7" s="226"/>
      <c r="F7" s="359">
        <v>21686.193269230767</v>
      </c>
      <c r="G7" s="226"/>
      <c r="H7" s="360">
        <f t="shared" si="0"/>
        <v>79696.760264423065</v>
      </c>
    </row>
    <row r="8" spans="1:8" ht="29">
      <c r="A8" s="7" t="s">
        <v>4318</v>
      </c>
      <c r="B8" s="7"/>
      <c r="C8" s="7" t="s">
        <v>1908</v>
      </c>
      <c r="D8" s="3" t="s">
        <v>6002</v>
      </c>
      <c r="E8" s="226"/>
      <c r="F8" s="359">
        <v>22896.870192307691</v>
      </c>
      <c r="G8" s="226"/>
      <c r="H8" s="360">
        <f t="shared" si="0"/>
        <v>84145.99795673076</v>
      </c>
    </row>
    <row r="9" spans="1:8" ht="29">
      <c r="A9" s="7" t="s">
        <v>4318</v>
      </c>
      <c r="B9" s="7"/>
      <c r="C9" s="7" t="s">
        <v>1909</v>
      </c>
      <c r="D9" s="3" t="s">
        <v>6003</v>
      </c>
      <c r="E9" s="226"/>
      <c r="F9" s="359">
        <v>30370.203205128204</v>
      </c>
      <c r="G9" s="226"/>
      <c r="H9" s="360">
        <f t="shared" si="0"/>
        <v>111610.49677884615</v>
      </c>
    </row>
    <row r="10" spans="1:8" ht="29">
      <c r="A10" s="7" t="s">
        <v>4318</v>
      </c>
      <c r="B10" s="7"/>
      <c r="C10" s="7" t="s">
        <v>1910</v>
      </c>
      <c r="D10" s="3" t="s">
        <v>6004</v>
      </c>
      <c r="E10" s="226"/>
      <c r="F10" s="359">
        <v>30672.872435897436</v>
      </c>
      <c r="G10" s="226"/>
      <c r="H10" s="360">
        <f t="shared" si="0"/>
        <v>112722.80620192307</v>
      </c>
    </row>
    <row r="11" spans="1:8" ht="29">
      <c r="A11" s="7" t="s">
        <v>4318</v>
      </c>
      <c r="B11" s="7"/>
      <c r="C11" s="7" t="s">
        <v>1911</v>
      </c>
      <c r="D11" s="3" t="s">
        <v>6005</v>
      </c>
      <c r="E11" s="226"/>
      <c r="F11" s="359">
        <v>40788.141025641024</v>
      </c>
      <c r="G11" s="226"/>
      <c r="H11" s="360">
        <f t="shared" si="0"/>
        <v>149896.41826923075</v>
      </c>
    </row>
    <row r="12" spans="1:8" ht="29">
      <c r="A12" s="7" t="s">
        <v>4318</v>
      </c>
      <c r="B12" s="7"/>
      <c r="C12" s="7" t="s">
        <v>1912</v>
      </c>
      <c r="D12" s="3" t="s">
        <v>6006</v>
      </c>
      <c r="E12" s="226"/>
      <c r="F12" s="359">
        <v>40788.141025641024</v>
      </c>
      <c r="G12" s="226"/>
      <c r="H12" s="360">
        <f t="shared" si="0"/>
        <v>149896.41826923075</v>
      </c>
    </row>
    <row r="13" spans="1:8" ht="29">
      <c r="A13" s="7" t="s">
        <v>4318</v>
      </c>
      <c r="B13" s="7"/>
      <c r="C13" s="7" t="s">
        <v>1913</v>
      </c>
      <c r="D13" s="3" t="s">
        <v>6007</v>
      </c>
      <c r="E13" s="226"/>
      <c r="F13" s="359">
        <v>40788.141025641024</v>
      </c>
      <c r="G13" s="226"/>
      <c r="H13" s="360">
        <f t="shared" si="0"/>
        <v>149896.41826923075</v>
      </c>
    </row>
    <row r="14" spans="1:8" ht="29">
      <c r="A14" s="7" t="s">
        <v>4318</v>
      </c>
      <c r="B14" s="7"/>
      <c r="C14" s="7" t="s">
        <v>1914</v>
      </c>
      <c r="D14" s="3" t="s">
        <v>6008</v>
      </c>
      <c r="E14" s="226"/>
      <c r="F14" s="359">
        <v>42166.666666666657</v>
      </c>
      <c r="G14" s="226"/>
      <c r="H14" s="360">
        <f t="shared" si="0"/>
        <v>154962.49999999997</v>
      </c>
    </row>
    <row r="15" spans="1:8" ht="29">
      <c r="A15" s="7" t="s">
        <v>4318</v>
      </c>
      <c r="B15" s="7"/>
      <c r="C15" s="7" t="s">
        <v>1915</v>
      </c>
      <c r="D15" s="3" t="s">
        <v>6009</v>
      </c>
      <c r="E15" s="226"/>
      <c r="F15" s="359">
        <v>42166.666666666657</v>
      </c>
      <c r="G15" s="226"/>
      <c r="H15" s="360">
        <f t="shared" si="0"/>
        <v>154962.49999999997</v>
      </c>
    </row>
    <row r="16" spans="1:8" ht="29">
      <c r="A16" s="7" t="s">
        <v>4318</v>
      </c>
      <c r="B16" s="7"/>
      <c r="C16" s="7" t="s">
        <v>1916</v>
      </c>
      <c r="D16" s="3" t="s">
        <v>6010</v>
      </c>
      <c r="E16" s="226"/>
      <c r="F16" s="359">
        <v>43222.652564102566</v>
      </c>
      <c r="G16" s="226"/>
      <c r="H16" s="360">
        <f t="shared" si="0"/>
        <v>158843.24817307692</v>
      </c>
    </row>
    <row r="17" spans="1:8" ht="29">
      <c r="A17" s="7" t="s">
        <v>4318</v>
      </c>
      <c r="B17" s="7"/>
      <c r="C17" s="7" t="s">
        <v>1917</v>
      </c>
      <c r="D17" s="3" t="s">
        <v>6011</v>
      </c>
      <c r="E17" s="226"/>
      <c r="F17" s="359">
        <v>21232.189423076921</v>
      </c>
      <c r="G17" s="226"/>
      <c r="H17" s="360">
        <f t="shared" si="0"/>
        <v>78028.296129807684</v>
      </c>
    </row>
    <row r="18" spans="1:8" ht="29">
      <c r="A18" s="7" t="s">
        <v>4318</v>
      </c>
      <c r="B18" s="7"/>
      <c r="C18" s="7" t="s">
        <v>1918</v>
      </c>
      <c r="D18" s="3" t="s">
        <v>6012</v>
      </c>
      <c r="E18" s="226"/>
      <c r="F18" s="359">
        <v>21307.856730769232</v>
      </c>
      <c r="G18" s="226"/>
      <c r="H18" s="360">
        <f t="shared" si="0"/>
        <v>78306.373485576929</v>
      </c>
    </row>
    <row r="19" spans="1:8" ht="29">
      <c r="A19" s="7" t="s">
        <v>4318</v>
      </c>
      <c r="B19" s="7"/>
      <c r="C19" s="7" t="s">
        <v>1919</v>
      </c>
      <c r="D19" s="3" t="s">
        <v>6013</v>
      </c>
      <c r="E19" s="226"/>
      <c r="F19" s="359">
        <v>21383.524038461535</v>
      </c>
      <c r="G19" s="226"/>
      <c r="H19" s="360">
        <f t="shared" si="0"/>
        <v>78584.450841346144</v>
      </c>
    </row>
    <row r="20" spans="1:8" ht="29">
      <c r="A20" s="7" t="s">
        <v>4318</v>
      </c>
      <c r="B20" s="7"/>
      <c r="C20" s="7" t="s">
        <v>1920</v>
      </c>
      <c r="D20" s="3" t="s">
        <v>6014</v>
      </c>
      <c r="E20" s="226"/>
      <c r="F20" s="359">
        <v>21459.191346153842</v>
      </c>
      <c r="G20" s="226"/>
      <c r="H20" s="360">
        <f t="shared" si="0"/>
        <v>78862.528197115374</v>
      </c>
    </row>
    <row r="21" spans="1:8" ht="29">
      <c r="A21" s="7" t="s">
        <v>4318</v>
      </c>
      <c r="B21" s="7"/>
      <c r="C21" s="7" t="s">
        <v>1921</v>
      </c>
      <c r="D21" s="3" t="s">
        <v>6015</v>
      </c>
      <c r="E21" s="226"/>
      <c r="F21" s="359">
        <v>22594.20096153846</v>
      </c>
      <c r="G21" s="226"/>
      <c r="H21" s="360">
        <f t="shared" si="0"/>
        <v>83033.68853365384</v>
      </c>
    </row>
    <row r="22" spans="1:8" ht="29">
      <c r="A22" s="7" t="s">
        <v>4318</v>
      </c>
      <c r="B22" s="7"/>
      <c r="C22" s="7" t="s">
        <v>1922</v>
      </c>
      <c r="D22" s="3" t="s">
        <v>6016</v>
      </c>
      <c r="E22" s="226"/>
      <c r="F22" s="359">
        <v>22896.870192307691</v>
      </c>
      <c r="G22" s="226"/>
      <c r="H22" s="360">
        <f t="shared" si="0"/>
        <v>84145.99795673076</v>
      </c>
    </row>
    <row r="23" spans="1:8" ht="29">
      <c r="A23" s="7" t="s">
        <v>4318</v>
      </c>
      <c r="B23" s="7"/>
      <c r="C23" s="7" t="s">
        <v>1923</v>
      </c>
      <c r="D23" s="3" t="s">
        <v>6017</v>
      </c>
      <c r="E23" s="226"/>
      <c r="F23" s="359">
        <v>30370.203205128204</v>
      </c>
      <c r="G23" s="226"/>
      <c r="H23" s="360">
        <f t="shared" si="0"/>
        <v>111610.49677884615</v>
      </c>
    </row>
    <row r="24" spans="1:8" ht="29">
      <c r="A24" s="7" t="s">
        <v>4318</v>
      </c>
      <c r="B24" s="7"/>
      <c r="C24" s="7" t="s">
        <v>1924</v>
      </c>
      <c r="D24" s="3" t="s">
        <v>6018</v>
      </c>
      <c r="E24" s="226"/>
      <c r="F24" s="359">
        <v>30672.872435897436</v>
      </c>
      <c r="G24" s="226"/>
      <c r="H24" s="360">
        <f t="shared" si="0"/>
        <v>112722.80620192307</v>
      </c>
    </row>
    <row r="25" spans="1:8" ht="29">
      <c r="A25" s="7" t="s">
        <v>4318</v>
      </c>
      <c r="B25" s="7"/>
      <c r="C25" s="7" t="s">
        <v>1925</v>
      </c>
      <c r="D25" s="3" t="s">
        <v>6019</v>
      </c>
      <c r="E25" s="226"/>
      <c r="F25" s="359">
        <v>36388.973076923081</v>
      </c>
      <c r="G25" s="226"/>
      <c r="H25" s="360">
        <f t="shared" si="0"/>
        <v>133729.47605769231</v>
      </c>
    </row>
    <row r="26" spans="1:8" ht="29">
      <c r="A26" s="7" t="s">
        <v>4318</v>
      </c>
      <c r="B26" s="7"/>
      <c r="C26" s="7" t="s">
        <v>1926</v>
      </c>
      <c r="D26" s="3" t="s">
        <v>6020</v>
      </c>
      <c r="E26" s="226"/>
      <c r="F26" s="359">
        <v>40788.141025641024</v>
      </c>
      <c r="G26" s="226"/>
      <c r="H26" s="360">
        <f t="shared" si="0"/>
        <v>149896.41826923075</v>
      </c>
    </row>
    <row r="27" spans="1:8" ht="29">
      <c r="A27" s="7" t="s">
        <v>4318</v>
      </c>
      <c r="B27" s="7"/>
      <c r="C27" s="7" t="s">
        <v>1927</v>
      </c>
      <c r="D27" s="3" t="s">
        <v>6021</v>
      </c>
      <c r="E27" s="226"/>
      <c r="F27" s="359">
        <v>40788.141025641024</v>
      </c>
      <c r="G27" s="226"/>
      <c r="H27" s="360">
        <f t="shared" si="0"/>
        <v>149896.41826923075</v>
      </c>
    </row>
    <row r="28" spans="1:8" ht="29">
      <c r="A28" s="7" t="s">
        <v>4318</v>
      </c>
      <c r="B28" s="7"/>
      <c r="C28" s="7" t="s">
        <v>1928</v>
      </c>
      <c r="D28" s="3" t="s">
        <v>6022</v>
      </c>
      <c r="E28" s="226"/>
      <c r="F28" s="359">
        <v>42166.666666666657</v>
      </c>
      <c r="G28" s="226"/>
      <c r="H28" s="360">
        <f t="shared" si="0"/>
        <v>154962.49999999997</v>
      </c>
    </row>
    <row r="29" spans="1:8" ht="29">
      <c r="A29" s="7" t="s">
        <v>4318</v>
      </c>
      <c r="B29" s="7"/>
      <c r="C29" s="7" t="s">
        <v>1929</v>
      </c>
      <c r="D29" s="3" t="s">
        <v>6023</v>
      </c>
      <c r="E29" s="226"/>
      <c r="F29" s="359">
        <v>42166.666666666657</v>
      </c>
      <c r="G29" s="226"/>
      <c r="H29" s="360">
        <f t="shared" si="0"/>
        <v>154962.49999999997</v>
      </c>
    </row>
    <row r="30" spans="1:8" ht="29">
      <c r="A30" s="7" t="s">
        <v>4318</v>
      </c>
      <c r="B30" s="7"/>
      <c r="C30" s="7" t="s">
        <v>1930</v>
      </c>
      <c r="D30" s="3" t="s">
        <v>6024</v>
      </c>
      <c r="E30" s="226"/>
      <c r="F30" s="359">
        <v>43222.652564102566</v>
      </c>
      <c r="G30" s="226"/>
      <c r="H30" s="360">
        <f t="shared" si="0"/>
        <v>158843.24817307692</v>
      </c>
    </row>
    <row r="31" spans="1:8" ht="29">
      <c r="A31" s="7" t="s">
        <v>4318</v>
      </c>
      <c r="B31" s="7"/>
      <c r="C31" s="7" t="s">
        <v>1931</v>
      </c>
      <c r="D31" s="3" t="s">
        <v>6025</v>
      </c>
      <c r="E31" s="226"/>
      <c r="F31" s="359">
        <v>21307.856730769232</v>
      </c>
      <c r="G31" s="226"/>
      <c r="H31" s="360">
        <f t="shared" si="0"/>
        <v>78306.373485576929</v>
      </c>
    </row>
    <row r="32" spans="1:8" ht="29">
      <c r="A32" s="7" t="s">
        <v>4318</v>
      </c>
      <c r="B32" s="7"/>
      <c r="C32" s="7" t="s">
        <v>1932</v>
      </c>
      <c r="D32" s="3" t="s">
        <v>6026</v>
      </c>
      <c r="E32" s="226"/>
      <c r="F32" s="359">
        <v>21383.524038461535</v>
      </c>
      <c r="G32" s="226"/>
      <c r="H32" s="360">
        <f t="shared" si="0"/>
        <v>78584.450841346144</v>
      </c>
    </row>
    <row r="33" spans="1:8" ht="29">
      <c r="A33" s="7" t="s">
        <v>4318</v>
      </c>
      <c r="B33" s="7"/>
      <c r="C33" s="7" t="s">
        <v>1933</v>
      </c>
      <c r="D33" s="3" t="s">
        <v>6027</v>
      </c>
      <c r="E33" s="226"/>
      <c r="F33" s="359">
        <v>21459.191346153842</v>
      </c>
      <c r="G33" s="226"/>
      <c r="H33" s="360">
        <f t="shared" si="0"/>
        <v>78862.528197115374</v>
      </c>
    </row>
    <row r="34" spans="1:8" ht="29">
      <c r="A34" s="7" t="s">
        <v>4318</v>
      </c>
      <c r="B34" s="7"/>
      <c r="C34" s="7" t="s">
        <v>1934</v>
      </c>
      <c r="D34" s="3" t="s">
        <v>6028</v>
      </c>
      <c r="E34" s="226"/>
      <c r="F34" s="359">
        <v>22594.20096153846</v>
      </c>
      <c r="G34" s="226"/>
      <c r="H34" s="360">
        <f t="shared" si="0"/>
        <v>83033.68853365384</v>
      </c>
    </row>
    <row r="35" spans="1:8" ht="29">
      <c r="A35" s="7" t="s">
        <v>4318</v>
      </c>
      <c r="B35" s="7"/>
      <c r="C35" s="7" t="s">
        <v>1935</v>
      </c>
      <c r="D35" s="3" t="s">
        <v>6029</v>
      </c>
      <c r="E35" s="226"/>
      <c r="F35" s="359">
        <v>23191.666666666668</v>
      </c>
      <c r="G35" s="226"/>
      <c r="H35" s="360">
        <f t="shared" si="0"/>
        <v>85229.375</v>
      </c>
    </row>
    <row r="36" spans="1:8" ht="29">
      <c r="A36" s="7" t="s">
        <v>4318</v>
      </c>
      <c r="B36" s="7"/>
      <c r="C36" s="7" t="s">
        <v>1936</v>
      </c>
      <c r="D36" s="3" t="s">
        <v>6030</v>
      </c>
      <c r="E36" s="226"/>
      <c r="F36" s="359">
        <v>30370.203205128204</v>
      </c>
      <c r="G36" s="226"/>
      <c r="H36" s="360">
        <f t="shared" si="0"/>
        <v>111610.49677884615</v>
      </c>
    </row>
    <row r="37" spans="1:8" ht="29">
      <c r="A37" s="7" t="s">
        <v>4318</v>
      </c>
      <c r="B37" s="7"/>
      <c r="C37" s="7" t="s">
        <v>1937</v>
      </c>
      <c r="D37" s="3" t="s">
        <v>6031</v>
      </c>
      <c r="E37" s="226"/>
      <c r="F37" s="359">
        <v>30725.83955128205</v>
      </c>
      <c r="G37" s="226"/>
      <c r="H37" s="360">
        <f t="shared" si="0"/>
        <v>112917.46035096153</v>
      </c>
    </row>
    <row r="38" spans="1:8" ht="29">
      <c r="A38" s="7" t="s">
        <v>4318</v>
      </c>
      <c r="B38" s="7"/>
      <c r="C38" s="7" t="s">
        <v>1938</v>
      </c>
      <c r="D38" s="3" t="s">
        <v>6032</v>
      </c>
      <c r="E38" s="226"/>
      <c r="F38" s="359">
        <v>30880.200858974356</v>
      </c>
      <c r="G38" s="226"/>
      <c r="H38" s="360">
        <f t="shared" si="0"/>
        <v>113484.73815673076</v>
      </c>
    </row>
    <row r="39" spans="1:8" ht="29">
      <c r="A39" s="7" t="s">
        <v>4318</v>
      </c>
      <c r="B39" s="7"/>
      <c r="C39" s="7" t="s">
        <v>1939</v>
      </c>
      <c r="D39" s="3" t="s">
        <v>6033</v>
      </c>
      <c r="E39" s="226"/>
      <c r="F39" s="359">
        <v>40788.141025641024</v>
      </c>
      <c r="G39" s="226"/>
      <c r="H39" s="360">
        <f t="shared" si="0"/>
        <v>149896.41826923075</v>
      </c>
    </row>
    <row r="40" spans="1:8" ht="29">
      <c r="A40" s="7" t="s">
        <v>4318</v>
      </c>
      <c r="B40" s="7"/>
      <c r="C40" s="7" t="s">
        <v>1940</v>
      </c>
      <c r="D40" s="3" t="s">
        <v>6034</v>
      </c>
      <c r="E40" s="226"/>
      <c r="F40" s="359">
        <v>40788.141025641024</v>
      </c>
      <c r="G40" s="226"/>
      <c r="H40" s="360">
        <f t="shared" si="0"/>
        <v>149896.41826923075</v>
      </c>
    </row>
    <row r="41" spans="1:8" ht="29">
      <c r="A41" s="7" t="s">
        <v>4318</v>
      </c>
      <c r="B41" s="7"/>
      <c r="C41" s="7" t="s">
        <v>1941</v>
      </c>
      <c r="D41" s="3" t="s">
        <v>6035</v>
      </c>
      <c r="E41" s="226"/>
      <c r="F41" s="359">
        <v>40788.141025641024</v>
      </c>
      <c r="G41" s="226"/>
      <c r="H41" s="360">
        <f t="shared" si="0"/>
        <v>149896.41826923075</v>
      </c>
    </row>
    <row r="42" spans="1:8" ht="29">
      <c r="A42" s="7" t="s">
        <v>4318</v>
      </c>
      <c r="B42" s="7"/>
      <c r="C42" s="7" t="s">
        <v>1942</v>
      </c>
      <c r="D42" s="3" t="s">
        <v>6036</v>
      </c>
      <c r="E42" s="226"/>
      <c r="F42" s="359">
        <v>42166.666666666657</v>
      </c>
      <c r="G42" s="226"/>
      <c r="H42" s="360">
        <f t="shared" si="0"/>
        <v>154962.49999999997</v>
      </c>
    </row>
    <row r="43" spans="1:8" ht="29">
      <c r="A43" s="7" t="s">
        <v>4318</v>
      </c>
      <c r="B43" s="7"/>
      <c r="C43" s="7" t="s">
        <v>1943</v>
      </c>
      <c r="D43" s="3" t="s">
        <v>6037</v>
      </c>
      <c r="E43" s="226"/>
      <c r="F43" s="359">
        <v>43222.652564102566</v>
      </c>
      <c r="G43" s="226"/>
      <c r="H43" s="360">
        <f t="shared" si="0"/>
        <v>158843.24817307692</v>
      </c>
    </row>
    <row r="44" spans="1:8" ht="29">
      <c r="A44" s="7" t="s">
        <v>4318</v>
      </c>
      <c r="B44" s="7"/>
      <c r="C44" s="7" t="s">
        <v>1944</v>
      </c>
      <c r="D44" s="3" t="s">
        <v>6038</v>
      </c>
      <c r="E44" s="226"/>
      <c r="F44" s="359">
        <v>46788.782051282062</v>
      </c>
      <c r="G44" s="226"/>
      <c r="H44" s="360">
        <f t="shared" si="0"/>
        <v>171948.77403846156</v>
      </c>
    </row>
    <row r="45" spans="1:8" ht="29">
      <c r="A45" s="7" t="s">
        <v>4318</v>
      </c>
      <c r="B45" s="7"/>
      <c r="C45" s="7" t="s">
        <v>1945</v>
      </c>
      <c r="D45" s="3" t="s">
        <v>6039</v>
      </c>
      <c r="E45" s="226"/>
      <c r="F45" s="359">
        <v>21455.588141025633</v>
      </c>
      <c r="G45" s="226"/>
      <c r="H45" s="360">
        <f t="shared" si="0"/>
        <v>78849.286418269199</v>
      </c>
    </row>
    <row r="46" spans="1:8" ht="29">
      <c r="A46" s="7" t="s">
        <v>4318</v>
      </c>
      <c r="B46" s="7"/>
      <c r="C46" s="7" t="s">
        <v>1946</v>
      </c>
      <c r="D46" s="3" t="s">
        <v>6040</v>
      </c>
      <c r="E46" s="226"/>
      <c r="F46" s="359">
        <v>21686.193269230767</v>
      </c>
      <c r="G46" s="226"/>
      <c r="H46" s="360">
        <f t="shared" si="0"/>
        <v>79696.760264423065</v>
      </c>
    </row>
    <row r="47" spans="1:8" ht="29">
      <c r="A47" s="7" t="s">
        <v>4318</v>
      </c>
      <c r="B47" s="7"/>
      <c r="C47" s="7" t="s">
        <v>1947</v>
      </c>
      <c r="D47" s="3" t="s">
        <v>6041</v>
      </c>
      <c r="E47" s="226"/>
      <c r="F47" s="359">
        <v>22594.20096153846</v>
      </c>
      <c r="G47" s="226"/>
      <c r="H47" s="360">
        <f t="shared" si="0"/>
        <v>83033.68853365384</v>
      </c>
    </row>
    <row r="48" spans="1:8" ht="29">
      <c r="A48" s="7" t="s">
        <v>4318</v>
      </c>
      <c r="B48" s="7"/>
      <c r="C48" s="7" t="s">
        <v>1948</v>
      </c>
      <c r="D48" s="3" t="s">
        <v>6042</v>
      </c>
      <c r="E48" s="226"/>
      <c r="F48" s="359">
        <v>22896.870192307691</v>
      </c>
      <c r="G48" s="226"/>
      <c r="H48" s="360">
        <f t="shared" si="0"/>
        <v>84145.99795673076</v>
      </c>
    </row>
    <row r="49" spans="1:8" ht="29">
      <c r="A49" s="7" t="s">
        <v>4318</v>
      </c>
      <c r="B49" s="7"/>
      <c r="C49" s="7" t="s">
        <v>1949</v>
      </c>
      <c r="D49" s="3" t="s">
        <v>6043</v>
      </c>
      <c r="E49" s="226"/>
      <c r="F49" s="359">
        <v>30381.012820512813</v>
      </c>
      <c r="G49" s="226"/>
      <c r="H49" s="360">
        <f t="shared" si="0"/>
        <v>111650.22211538459</v>
      </c>
    </row>
    <row r="50" spans="1:8" ht="29">
      <c r="A50" s="7" t="s">
        <v>4318</v>
      </c>
      <c r="B50" s="7"/>
      <c r="C50" s="7" t="s">
        <v>1950</v>
      </c>
      <c r="D50" s="3" t="s">
        <v>6044</v>
      </c>
      <c r="E50" s="226"/>
      <c r="F50" s="359">
        <v>30683.682051282045</v>
      </c>
      <c r="G50" s="226"/>
      <c r="H50" s="360">
        <f t="shared" si="0"/>
        <v>112762.53153846151</v>
      </c>
    </row>
    <row r="51" spans="1:8" ht="29">
      <c r="A51" s="7" t="s">
        <v>4318</v>
      </c>
      <c r="B51" s="7"/>
      <c r="C51" s="7" t="s">
        <v>1951</v>
      </c>
      <c r="D51" s="3" t="s">
        <v>6045</v>
      </c>
      <c r="E51" s="226"/>
      <c r="F51" s="359">
        <v>30986.351282051273</v>
      </c>
      <c r="G51" s="226"/>
      <c r="H51" s="360">
        <f t="shared" si="0"/>
        <v>113874.84096153843</v>
      </c>
    </row>
    <row r="52" spans="1:8" ht="29">
      <c r="A52" s="7" t="s">
        <v>4318</v>
      </c>
      <c r="B52" s="7"/>
      <c r="C52" s="7" t="s">
        <v>1952</v>
      </c>
      <c r="D52" s="3" t="s">
        <v>6046</v>
      </c>
      <c r="E52" s="226"/>
      <c r="F52" s="359">
        <v>31289.020512820509</v>
      </c>
      <c r="G52" s="226"/>
      <c r="H52" s="360">
        <f t="shared" si="0"/>
        <v>114987.15038461536</v>
      </c>
    </row>
    <row r="53" spans="1:8" ht="29">
      <c r="A53" s="7" t="s">
        <v>4318</v>
      </c>
      <c r="B53" s="7"/>
      <c r="C53" s="7" t="s">
        <v>1953</v>
      </c>
      <c r="D53" s="3" t="s">
        <v>6047</v>
      </c>
      <c r="E53" s="226"/>
      <c r="F53" s="359">
        <v>40788.141025641024</v>
      </c>
      <c r="G53" s="226"/>
      <c r="H53" s="360">
        <f t="shared" si="0"/>
        <v>149896.41826923075</v>
      </c>
    </row>
    <row r="54" spans="1:8" ht="29">
      <c r="A54" s="7" t="s">
        <v>4318</v>
      </c>
      <c r="B54" s="7"/>
      <c r="C54" s="7" t="s">
        <v>1954</v>
      </c>
      <c r="D54" s="3" t="s">
        <v>6048</v>
      </c>
      <c r="E54" s="226"/>
      <c r="F54" s="359">
        <v>40788.141025641024</v>
      </c>
      <c r="G54" s="226"/>
      <c r="H54" s="360">
        <f t="shared" si="0"/>
        <v>149896.41826923075</v>
      </c>
    </row>
    <row r="55" spans="1:8" ht="29">
      <c r="A55" s="7" t="s">
        <v>4318</v>
      </c>
      <c r="B55" s="7"/>
      <c r="C55" s="7" t="s">
        <v>1955</v>
      </c>
      <c r="D55" s="3" t="s">
        <v>6049</v>
      </c>
      <c r="E55" s="226"/>
      <c r="F55" s="359">
        <v>40788.141025641024</v>
      </c>
      <c r="G55" s="226"/>
      <c r="H55" s="360">
        <f t="shared" si="0"/>
        <v>149896.41826923075</v>
      </c>
    </row>
    <row r="56" spans="1:8" ht="29">
      <c r="A56" s="7" t="s">
        <v>4318</v>
      </c>
      <c r="B56" s="7"/>
      <c r="C56" s="7" t="s">
        <v>1956</v>
      </c>
      <c r="D56" s="3" t="s">
        <v>6050</v>
      </c>
      <c r="E56" s="226"/>
      <c r="F56" s="359">
        <v>42166.666666666657</v>
      </c>
      <c r="G56" s="226"/>
      <c r="H56" s="360">
        <f t="shared" si="0"/>
        <v>154962.49999999997</v>
      </c>
    </row>
    <row r="57" spans="1:8" ht="29">
      <c r="A57" s="7" t="s">
        <v>4318</v>
      </c>
      <c r="B57" s="7"/>
      <c r="C57" s="7" t="s">
        <v>1957</v>
      </c>
      <c r="D57" s="3" t="s">
        <v>6051</v>
      </c>
      <c r="E57" s="226"/>
      <c r="F57" s="359">
        <v>43371.66025641025</v>
      </c>
      <c r="G57" s="226"/>
      <c r="H57" s="360">
        <f t="shared" si="0"/>
        <v>159390.85144230767</v>
      </c>
    </row>
    <row r="58" spans="1:8" ht="29">
      <c r="A58" s="7" t="s">
        <v>4318</v>
      </c>
      <c r="B58" s="7"/>
      <c r="C58" s="7" t="s">
        <v>1958</v>
      </c>
      <c r="D58" s="3" t="s">
        <v>6052</v>
      </c>
      <c r="E58" s="226"/>
      <c r="F58" s="359">
        <v>46788.782051282062</v>
      </c>
      <c r="G58" s="226"/>
      <c r="H58" s="360">
        <f t="shared" si="0"/>
        <v>171948.77403846156</v>
      </c>
    </row>
    <row r="59" spans="1:8" ht="29">
      <c r="A59" s="7" t="s">
        <v>4318</v>
      </c>
      <c r="B59" s="7"/>
      <c r="C59" s="7" t="s">
        <v>1959</v>
      </c>
      <c r="D59" s="3" t="s">
        <v>6053</v>
      </c>
      <c r="E59" s="226"/>
      <c r="F59" s="359">
        <v>22140.197115384613</v>
      </c>
      <c r="G59" s="226"/>
      <c r="H59" s="360">
        <f t="shared" si="0"/>
        <v>81365.224399038445</v>
      </c>
    </row>
    <row r="60" spans="1:8" ht="29">
      <c r="A60" s="7" t="s">
        <v>4318</v>
      </c>
      <c r="B60" s="7"/>
      <c r="C60" s="7" t="s">
        <v>1960</v>
      </c>
      <c r="D60" s="3" t="s">
        <v>6054</v>
      </c>
      <c r="E60" s="226"/>
      <c r="F60" s="359">
        <v>22370.80224358974</v>
      </c>
      <c r="G60" s="226"/>
      <c r="H60" s="360">
        <f t="shared" si="0"/>
        <v>82212.698245192296</v>
      </c>
    </row>
    <row r="61" spans="1:8" ht="29">
      <c r="A61" s="7" t="s">
        <v>4318</v>
      </c>
      <c r="B61" s="7"/>
      <c r="C61" s="7" t="s">
        <v>1961</v>
      </c>
      <c r="D61" s="3" t="s">
        <v>6055</v>
      </c>
      <c r="E61" s="226"/>
      <c r="F61" s="359">
        <v>23199.53942307692</v>
      </c>
      <c r="G61" s="226"/>
      <c r="H61" s="360">
        <f t="shared" si="0"/>
        <v>85258.30737980768</v>
      </c>
    </row>
    <row r="62" spans="1:8" ht="29">
      <c r="A62" s="7" t="s">
        <v>4318</v>
      </c>
      <c r="B62" s="7"/>
      <c r="C62" s="7" t="s">
        <v>1962</v>
      </c>
      <c r="D62" s="3" t="s">
        <v>6056</v>
      </c>
      <c r="E62" s="226"/>
      <c r="F62" s="359">
        <v>23502.208653846148</v>
      </c>
      <c r="G62" s="226"/>
      <c r="H62" s="360">
        <f t="shared" si="0"/>
        <v>86370.616802884586</v>
      </c>
    </row>
    <row r="63" spans="1:8" ht="29">
      <c r="A63" s="7" t="s">
        <v>4318</v>
      </c>
      <c r="B63" s="7"/>
      <c r="C63" s="7" t="s">
        <v>1963</v>
      </c>
      <c r="D63" s="3" t="s">
        <v>6057</v>
      </c>
      <c r="E63" s="226"/>
      <c r="F63" s="359">
        <v>30381.012820512813</v>
      </c>
      <c r="G63" s="226"/>
      <c r="H63" s="360">
        <f t="shared" si="0"/>
        <v>111650.22211538459</v>
      </c>
    </row>
    <row r="64" spans="1:8" ht="29">
      <c r="A64" s="7" t="s">
        <v>4318</v>
      </c>
      <c r="B64" s="7"/>
      <c r="C64" s="7" t="s">
        <v>1964</v>
      </c>
      <c r="D64" s="3" t="s">
        <v>6058</v>
      </c>
      <c r="E64" s="226"/>
      <c r="F64" s="359">
        <v>30683.682051282045</v>
      </c>
      <c r="G64" s="226"/>
      <c r="H64" s="360">
        <f t="shared" si="0"/>
        <v>112762.53153846151</v>
      </c>
    </row>
    <row r="65" spans="1:8" ht="29">
      <c r="A65" s="7" t="s">
        <v>4318</v>
      </c>
      <c r="B65" s="7"/>
      <c r="C65" s="7" t="s">
        <v>1965</v>
      </c>
      <c r="D65" s="3" t="s">
        <v>6059</v>
      </c>
      <c r="E65" s="226"/>
      <c r="F65" s="359">
        <v>30986.351282051273</v>
      </c>
      <c r="G65" s="226"/>
      <c r="H65" s="360">
        <f t="shared" si="0"/>
        <v>113874.84096153843</v>
      </c>
    </row>
    <row r="66" spans="1:8" ht="29">
      <c r="A66" s="7" t="s">
        <v>4318</v>
      </c>
      <c r="B66" s="7"/>
      <c r="C66" s="7" t="s">
        <v>1966</v>
      </c>
      <c r="D66" s="3" t="s">
        <v>6060</v>
      </c>
      <c r="E66" s="226"/>
      <c r="F66" s="359">
        <v>31289.020512820509</v>
      </c>
      <c r="G66" s="226"/>
      <c r="H66" s="360">
        <f t="shared" si="0"/>
        <v>114987.15038461536</v>
      </c>
    </row>
    <row r="67" spans="1:8" ht="29">
      <c r="A67" s="7" t="s">
        <v>4318</v>
      </c>
      <c r="B67" s="7"/>
      <c r="C67" s="7" t="s">
        <v>1967</v>
      </c>
      <c r="D67" s="3" t="s">
        <v>6061</v>
      </c>
      <c r="E67" s="226"/>
      <c r="F67" s="359">
        <v>31591.689743589737</v>
      </c>
      <c r="G67" s="226"/>
      <c r="H67" s="360">
        <f t="shared" ref="H67:H130" si="1">F67*3.675</f>
        <v>116099.45980769228</v>
      </c>
    </row>
    <row r="68" spans="1:8" ht="29">
      <c r="A68" s="7" t="s">
        <v>4318</v>
      </c>
      <c r="B68" s="7"/>
      <c r="C68" s="7" t="s">
        <v>1968</v>
      </c>
      <c r="D68" s="3" t="s">
        <v>6062</v>
      </c>
      <c r="E68" s="226"/>
      <c r="F68" s="359">
        <v>40788.141025641024</v>
      </c>
      <c r="G68" s="226"/>
      <c r="H68" s="360">
        <f t="shared" si="1"/>
        <v>149896.41826923075</v>
      </c>
    </row>
    <row r="69" spans="1:8" ht="29">
      <c r="A69" s="7" t="s">
        <v>4318</v>
      </c>
      <c r="B69" s="7"/>
      <c r="C69" s="7" t="s">
        <v>1969</v>
      </c>
      <c r="D69" s="3" t="s">
        <v>6063</v>
      </c>
      <c r="E69" s="226"/>
      <c r="F69" s="359">
        <v>40788.141025641024</v>
      </c>
      <c r="G69" s="226"/>
      <c r="H69" s="360">
        <f t="shared" si="1"/>
        <v>149896.41826923075</v>
      </c>
    </row>
    <row r="70" spans="1:8" ht="29">
      <c r="A70" s="7" t="s">
        <v>4318</v>
      </c>
      <c r="B70" s="7"/>
      <c r="C70" s="7" t="s">
        <v>1970</v>
      </c>
      <c r="D70" s="3" t="s">
        <v>6064</v>
      </c>
      <c r="E70" s="226"/>
      <c r="F70" s="359">
        <v>40788.141025641024</v>
      </c>
      <c r="G70" s="226"/>
      <c r="H70" s="360">
        <f t="shared" si="1"/>
        <v>149896.41826923075</v>
      </c>
    </row>
    <row r="71" spans="1:8" ht="29">
      <c r="A71" s="7" t="s">
        <v>4318</v>
      </c>
      <c r="B71" s="7"/>
      <c r="C71" s="7" t="s">
        <v>1971</v>
      </c>
      <c r="D71" s="3" t="s">
        <v>6065</v>
      </c>
      <c r="E71" s="226"/>
      <c r="F71" s="359">
        <v>42166.666666666657</v>
      </c>
      <c r="G71" s="226"/>
      <c r="H71" s="360">
        <f t="shared" si="1"/>
        <v>154962.49999999997</v>
      </c>
    </row>
    <row r="72" spans="1:8" ht="29">
      <c r="A72" s="7" t="s">
        <v>4318</v>
      </c>
      <c r="B72" s="7"/>
      <c r="C72" s="7" t="s">
        <v>1972</v>
      </c>
      <c r="D72" s="3" t="s">
        <v>6066</v>
      </c>
      <c r="E72" s="226"/>
      <c r="F72" s="359">
        <v>46788.782051282062</v>
      </c>
      <c r="G72" s="226"/>
      <c r="H72" s="360">
        <f t="shared" si="1"/>
        <v>171948.77403846156</v>
      </c>
    </row>
    <row r="73" spans="1:8" ht="29">
      <c r="A73" s="7" t="s">
        <v>4318</v>
      </c>
      <c r="B73" s="7"/>
      <c r="C73" s="7" t="s">
        <v>1973</v>
      </c>
      <c r="D73" s="3" t="s">
        <v>6067</v>
      </c>
      <c r="E73" s="226"/>
      <c r="F73" s="359">
        <v>46788.782051282062</v>
      </c>
      <c r="G73" s="226"/>
      <c r="H73" s="360">
        <f t="shared" si="1"/>
        <v>171948.77403846156</v>
      </c>
    </row>
    <row r="74" spans="1:8" ht="29">
      <c r="A74" s="7" t="s">
        <v>4318</v>
      </c>
      <c r="B74" s="7"/>
      <c r="C74" s="7" t="s">
        <v>1974</v>
      </c>
      <c r="D74" s="3" t="s">
        <v>6068</v>
      </c>
      <c r="E74" s="226"/>
      <c r="F74" s="359">
        <v>22140.197115384613</v>
      </c>
      <c r="G74" s="226"/>
      <c r="H74" s="360">
        <f t="shared" si="1"/>
        <v>81365.224399038445</v>
      </c>
    </row>
    <row r="75" spans="1:8" ht="29">
      <c r="A75" s="7" t="s">
        <v>4318</v>
      </c>
      <c r="B75" s="7"/>
      <c r="C75" s="7" t="s">
        <v>1975</v>
      </c>
      <c r="D75" s="3" t="s">
        <v>6069</v>
      </c>
      <c r="E75" s="226"/>
      <c r="F75" s="359">
        <v>22370.80224358974</v>
      </c>
      <c r="G75" s="226"/>
      <c r="H75" s="360">
        <f t="shared" si="1"/>
        <v>82212.698245192296</v>
      </c>
    </row>
    <row r="76" spans="1:8" ht="29">
      <c r="A76" s="7" t="s">
        <v>4318</v>
      </c>
      <c r="B76" s="7"/>
      <c r="C76" s="7" t="s">
        <v>1976</v>
      </c>
      <c r="D76" s="3" t="s">
        <v>6070</v>
      </c>
      <c r="E76" s="226"/>
      <c r="F76" s="359">
        <v>23199.53942307692</v>
      </c>
      <c r="G76" s="226"/>
      <c r="H76" s="360">
        <f t="shared" si="1"/>
        <v>85258.30737980768</v>
      </c>
    </row>
    <row r="77" spans="1:8" ht="29">
      <c r="A77" s="7" t="s">
        <v>4318</v>
      </c>
      <c r="B77" s="7"/>
      <c r="C77" s="7" t="s">
        <v>1977</v>
      </c>
      <c r="D77" s="3" t="s">
        <v>6071</v>
      </c>
      <c r="E77" s="226"/>
      <c r="F77" s="359">
        <v>23311.75</v>
      </c>
      <c r="G77" s="226"/>
      <c r="H77" s="360">
        <f t="shared" si="1"/>
        <v>85670.681249999994</v>
      </c>
    </row>
    <row r="78" spans="1:8" ht="29">
      <c r="A78" s="7" t="s">
        <v>4318</v>
      </c>
      <c r="B78" s="7"/>
      <c r="C78" s="7" t="s">
        <v>1978</v>
      </c>
      <c r="D78" s="3" t="s">
        <v>6072</v>
      </c>
      <c r="E78" s="226"/>
      <c r="F78" s="359">
        <v>30683.682051282045</v>
      </c>
      <c r="G78" s="226"/>
      <c r="H78" s="360">
        <f t="shared" si="1"/>
        <v>112762.53153846151</v>
      </c>
    </row>
    <row r="79" spans="1:8" ht="29">
      <c r="A79" s="7" t="s">
        <v>4318</v>
      </c>
      <c r="B79" s="7"/>
      <c r="C79" s="7" t="s">
        <v>1979</v>
      </c>
      <c r="D79" s="3" t="s">
        <v>6073</v>
      </c>
      <c r="E79" s="226"/>
      <c r="F79" s="359">
        <v>30986.351282051273</v>
      </c>
      <c r="G79" s="226"/>
      <c r="H79" s="360">
        <f t="shared" si="1"/>
        <v>113874.84096153843</v>
      </c>
    </row>
    <row r="80" spans="1:8" ht="29">
      <c r="A80" s="7" t="s">
        <v>4318</v>
      </c>
      <c r="B80" s="7"/>
      <c r="C80" s="7" t="s">
        <v>1980</v>
      </c>
      <c r="D80" s="3" t="s">
        <v>6074</v>
      </c>
      <c r="E80" s="226"/>
      <c r="F80" s="359">
        <v>37826.651923076919</v>
      </c>
      <c r="G80" s="226"/>
      <c r="H80" s="360">
        <f t="shared" si="1"/>
        <v>139012.94581730766</v>
      </c>
    </row>
    <row r="81" spans="1:8" ht="29">
      <c r="A81" s="7" t="s">
        <v>4318</v>
      </c>
      <c r="B81" s="7"/>
      <c r="C81" s="7" t="s">
        <v>1981</v>
      </c>
      <c r="D81" s="3" t="s">
        <v>6075</v>
      </c>
      <c r="E81" s="226"/>
      <c r="F81" s="359">
        <v>39896.153846153837</v>
      </c>
      <c r="G81" s="226"/>
      <c r="H81" s="360">
        <f t="shared" si="1"/>
        <v>146618.36538461535</v>
      </c>
    </row>
    <row r="82" spans="1:8" ht="29">
      <c r="A82" s="7" t="s">
        <v>4318</v>
      </c>
      <c r="B82" s="7"/>
      <c r="C82" s="7" t="s">
        <v>1982</v>
      </c>
      <c r="D82" s="3" t="s">
        <v>6076</v>
      </c>
      <c r="E82" s="226"/>
      <c r="F82" s="359">
        <v>42366.69038461538</v>
      </c>
      <c r="G82" s="226"/>
      <c r="H82" s="360">
        <f t="shared" si="1"/>
        <v>155697.58716346152</v>
      </c>
    </row>
    <row r="83" spans="1:8" ht="29">
      <c r="A83" s="7" t="s">
        <v>4318</v>
      </c>
      <c r="B83" s="7"/>
      <c r="C83" s="7" t="s">
        <v>1983</v>
      </c>
      <c r="D83" s="3" t="s">
        <v>6077</v>
      </c>
      <c r="E83" s="226"/>
      <c r="F83" s="359">
        <v>42366.69038461538</v>
      </c>
      <c r="G83" s="226"/>
      <c r="H83" s="360">
        <f t="shared" si="1"/>
        <v>155697.58716346152</v>
      </c>
    </row>
    <row r="84" spans="1:8" ht="29">
      <c r="A84" s="7" t="s">
        <v>4318</v>
      </c>
      <c r="B84" s="7"/>
      <c r="C84" s="7" t="s">
        <v>1984</v>
      </c>
      <c r="D84" s="3" t="s">
        <v>6078</v>
      </c>
      <c r="E84" s="226"/>
      <c r="F84" s="359">
        <v>43676.656410256408</v>
      </c>
      <c r="G84" s="226"/>
      <c r="H84" s="360">
        <f t="shared" si="1"/>
        <v>160511.7123076923</v>
      </c>
    </row>
    <row r="85" spans="1:8" ht="29">
      <c r="A85" s="7" t="s">
        <v>4318</v>
      </c>
      <c r="B85" s="7"/>
      <c r="C85" s="7" t="s">
        <v>1985</v>
      </c>
      <c r="D85" s="3" t="s">
        <v>6079</v>
      </c>
      <c r="E85" s="226"/>
      <c r="F85" s="359">
        <v>45866.093589743585</v>
      </c>
      <c r="G85" s="226"/>
      <c r="H85" s="360">
        <f t="shared" si="1"/>
        <v>168557.89394230765</v>
      </c>
    </row>
    <row r="86" spans="1:8" ht="29">
      <c r="A86" s="7" t="s">
        <v>4318</v>
      </c>
      <c r="B86" s="7"/>
      <c r="C86" s="7" t="s">
        <v>1986</v>
      </c>
      <c r="D86" s="3" t="s">
        <v>6080</v>
      </c>
      <c r="E86" s="226"/>
      <c r="F86" s="359">
        <v>22594.20096153846</v>
      </c>
      <c r="G86" s="226"/>
      <c r="H86" s="360">
        <f t="shared" si="1"/>
        <v>83033.68853365384</v>
      </c>
    </row>
    <row r="87" spans="1:8" ht="29">
      <c r="A87" s="7" t="s">
        <v>4318</v>
      </c>
      <c r="B87" s="7"/>
      <c r="C87" s="7" t="s">
        <v>1987</v>
      </c>
      <c r="D87" s="3" t="s">
        <v>6081</v>
      </c>
      <c r="E87" s="226"/>
      <c r="F87" s="359">
        <v>23199.53942307692</v>
      </c>
      <c r="G87" s="226"/>
      <c r="H87" s="360">
        <f t="shared" si="1"/>
        <v>85258.30737980768</v>
      </c>
    </row>
    <row r="88" spans="1:8" ht="29">
      <c r="A88" s="7" t="s">
        <v>4318</v>
      </c>
      <c r="B88" s="7"/>
      <c r="C88" s="7" t="s">
        <v>1988</v>
      </c>
      <c r="D88" s="3" t="s">
        <v>6082</v>
      </c>
      <c r="E88" s="226"/>
      <c r="F88" s="359">
        <v>25620.893269230764</v>
      </c>
      <c r="G88" s="226"/>
      <c r="H88" s="360">
        <f t="shared" si="1"/>
        <v>94156.782764423057</v>
      </c>
    </row>
    <row r="89" spans="1:8" ht="29">
      <c r="A89" s="7" t="s">
        <v>4318</v>
      </c>
      <c r="B89" s="7"/>
      <c r="C89" s="7" t="s">
        <v>1989</v>
      </c>
      <c r="D89" s="3" t="s">
        <v>6083</v>
      </c>
      <c r="E89" s="226"/>
      <c r="F89" s="359">
        <v>27959.658974358965</v>
      </c>
      <c r="G89" s="226"/>
      <c r="H89" s="360">
        <f t="shared" si="1"/>
        <v>102751.74673076918</v>
      </c>
    </row>
    <row r="90" spans="1:8" ht="29">
      <c r="A90" s="7" t="s">
        <v>4318</v>
      </c>
      <c r="B90" s="7"/>
      <c r="C90" s="7" t="s">
        <v>1990</v>
      </c>
      <c r="D90" s="3" t="s">
        <v>6084</v>
      </c>
      <c r="E90" s="226"/>
      <c r="F90" s="359">
        <v>28802.80897435897</v>
      </c>
      <c r="G90" s="226"/>
      <c r="H90" s="360">
        <f t="shared" si="1"/>
        <v>105850.32298076921</v>
      </c>
    </row>
    <row r="91" spans="1:8" ht="29">
      <c r="A91" s="7" t="s">
        <v>4318</v>
      </c>
      <c r="B91" s="7"/>
      <c r="C91" s="7" t="s">
        <v>1991</v>
      </c>
      <c r="D91" s="3" t="s">
        <v>6085</v>
      </c>
      <c r="E91" s="226"/>
      <c r="F91" s="359">
        <v>28802.80897435897</v>
      </c>
      <c r="G91" s="226"/>
      <c r="H91" s="360">
        <f t="shared" si="1"/>
        <v>105850.32298076921</v>
      </c>
    </row>
    <row r="92" spans="1:8" ht="29">
      <c r="A92" s="7" t="s">
        <v>4318</v>
      </c>
      <c r="B92" s="7"/>
      <c r="C92" s="7" t="s">
        <v>1992</v>
      </c>
      <c r="D92" s="3" t="s">
        <v>6086</v>
      </c>
      <c r="E92" s="226"/>
      <c r="F92" s="359">
        <v>29660.371794871793</v>
      </c>
      <c r="G92" s="226"/>
      <c r="H92" s="360">
        <f t="shared" si="1"/>
        <v>109001.86634615384</v>
      </c>
    </row>
    <row r="93" spans="1:8" ht="29">
      <c r="A93" s="7" t="s">
        <v>4318</v>
      </c>
      <c r="B93" s="7"/>
      <c r="C93" s="7" t="s">
        <v>1993</v>
      </c>
      <c r="D93" s="3" t="s">
        <v>6087</v>
      </c>
      <c r="E93" s="226"/>
      <c r="F93" s="359">
        <v>37902.31923076923</v>
      </c>
      <c r="G93" s="226"/>
      <c r="H93" s="360">
        <f t="shared" si="1"/>
        <v>139291.02317307692</v>
      </c>
    </row>
    <row r="94" spans="1:8" ht="29">
      <c r="A94" s="7" t="s">
        <v>4318</v>
      </c>
      <c r="B94" s="7"/>
      <c r="C94" s="7" t="s">
        <v>1994</v>
      </c>
      <c r="D94" s="3" t="s">
        <v>6088</v>
      </c>
      <c r="E94" s="226"/>
      <c r="F94" s="359">
        <v>37902.31923076923</v>
      </c>
      <c r="G94" s="226"/>
      <c r="H94" s="360">
        <f t="shared" si="1"/>
        <v>139291.02317307692</v>
      </c>
    </row>
    <row r="95" spans="1:8" ht="29">
      <c r="A95" s="7" t="s">
        <v>4318</v>
      </c>
      <c r="B95" s="7"/>
      <c r="C95" s="7" t="s">
        <v>1995</v>
      </c>
      <c r="D95" s="3" t="s">
        <v>6089</v>
      </c>
      <c r="E95" s="226"/>
      <c r="F95" s="359">
        <v>42366.69038461538</v>
      </c>
      <c r="G95" s="226"/>
      <c r="H95" s="360">
        <f t="shared" si="1"/>
        <v>155697.58716346152</v>
      </c>
    </row>
    <row r="96" spans="1:8" ht="29">
      <c r="A96" s="7" t="s">
        <v>4318</v>
      </c>
      <c r="B96" s="7"/>
      <c r="C96" s="7" t="s">
        <v>1996</v>
      </c>
      <c r="D96" s="3" t="s">
        <v>6090</v>
      </c>
      <c r="E96" s="226"/>
      <c r="F96" s="359">
        <v>42788.265384615384</v>
      </c>
      <c r="G96" s="226"/>
      <c r="H96" s="360">
        <f t="shared" si="1"/>
        <v>157246.87528846154</v>
      </c>
    </row>
    <row r="97" spans="1:8" ht="29">
      <c r="A97" s="7" t="s">
        <v>4318</v>
      </c>
      <c r="B97" s="7"/>
      <c r="C97" s="7" t="s">
        <v>1997</v>
      </c>
      <c r="D97" s="3" t="s">
        <v>6091</v>
      </c>
      <c r="E97" s="226"/>
      <c r="F97" s="359">
        <v>43314.333333333328</v>
      </c>
      <c r="G97" s="226"/>
      <c r="H97" s="360">
        <f t="shared" si="1"/>
        <v>159180.17499999999</v>
      </c>
    </row>
    <row r="98" spans="1:8" ht="29">
      <c r="A98" s="7" t="s">
        <v>4318</v>
      </c>
      <c r="B98" s="7"/>
      <c r="C98" s="7" t="s">
        <v>1998</v>
      </c>
      <c r="D98" s="3" t="s">
        <v>6092</v>
      </c>
      <c r="E98" s="226"/>
      <c r="F98" s="359">
        <v>44181.105128205119</v>
      </c>
      <c r="G98" s="226"/>
      <c r="H98" s="360">
        <f t="shared" si="1"/>
        <v>162365.56134615382</v>
      </c>
    </row>
    <row r="99" spans="1:8" ht="29">
      <c r="A99" s="7" t="s">
        <v>4318</v>
      </c>
      <c r="B99" s="7"/>
      <c r="C99" s="7" t="s">
        <v>1999</v>
      </c>
      <c r="D99" s="3" t="s">
        <v>6093</v>
      </c>
      <c r="E99" s="226"/>
      <c r="F99" s="359">
        <v>44181.105128205119</v>
      </c>
      <c r="G99" s="226"/>
      <c r="H99" s="360">
        <f t="shared" si="1"/>
        <v>162365.56134615382</v>
      </c>
    </row>
    <row r="100" spans="1:8" ht="29">
      <c r="A100" s="7" t="s">
        <v>4318</v>
      </c>
      <c r="B100" s="7"/>
      <c r="C100" s="7" t="s">
        <v>2000</v>
      </c>
      <c r="D100" s="3" t="s">
        <v>6094</v>
      </c>
      <c r="E100" s="226"/>
      <c r="F100" s="359">
        <v>45866.093589743585</v>
      </c>
      <c r="G100" s="226"/>
      <c r="H100" s="360">
        <f t="shared" si="1"/>
        <v>168557.89394230765</v>
      </c>
    </row>
    <row r="101" spans="1:8" ht="29">
      <c r="A101" s="7" t="s">
        <v>4318</v>
      </c>
      <c r="B101" s="7"/>
      <c r="C101" s="7" t="s">
        <v>2001</v>
      </c>
      <c r="D101" s="3" t="s">
        <v>6095</v>
      </c>
      <c r="E101" s="226"/>
      <c r="F101" s="359">
        <v>28031.723076923081</v>
      </c>
      <c r="G101" s="226"/>
      <c r="H101" s="360">
        <f t="shared" si="1"/>
        <v>103016.58230769231</v>
      </c>
    </row>
    <row r="102" spans="1:8" ht="29">
      <c r="A102" s="7" t="s">
        <v>4318</v>
      </c>
      <c r="B102" s="7"/>
      <c r="C102" s="7" t="s">
        <v>2002</v>
      </c>
      <c r="D102" s="3" t="s">
        <v>6096</v>
      </c>
      <c r="E102" s="226"/>
      <c r="F102" s="359">
        <v>28564.997435897429</v>
      </c>
      <c r="G102" s="226"/>
      <c r="H102" s="360">
        <f t="shared" si="1"/>
        <v>104976.36557692304</v>
      </c>
    </row>
    <row r="103" spans="1:8" ht="29">
      <c r="A103" s="7" t="s">
        <v>4318</v>
      </c>
      <c r="B103" s="7"/>
      <c r="C103" s="7" t="s">
        <v>2003</v>
      </c>
      <c r="D103" s="3" t="s">
        <v>6097</v>
      </c>
      <c r="E103" s="226"/>
      <c r="F103" s="359">
        <v>28860.46025641025</v>
      </c>
      <c r="G103" s="226"/>
      <c r="H103" s="360">
        <f t="shared" si="1"/>
        <v>106062.19144230767</v>
      </c>
    </row>
    <row r="104" spans="1:8" ht="29">
      <c r="A104" s="7" t="s">
        <v>4318</v>
      </c>
      <c r="B104" s="7"/>
      <c r="C104" s="7" t="s">
        <v>2004</v>
      </c>
      <c r="D104" s="3" t="s">
        <v>6098</v>
      </c>
      <c r="E104" s="226"/>
      <c r="F104" s="359">
        <v>29235.193589743587</v>
      </c>
      <c r="G104" s="226"/>
      <c r="H104" s="360">
        <f t="shared" si="1"/>
        <v>107439.33644230767</v>
      </c>
    </row>
    <row r="105" spans="1:8" ht="29">
      <c r="A105" s="7" t="s">
        <v>4318</v>
      </c>
      <c r="B105" s="7"/>
      <c r="C105" s="7" t="s">
        <v>2005</v>
      </c>
      <c r="D105" s="3" t="s">
        <v>6099</v>
      </c>
      <c r="E105" s="226"/>
      <c r="F105" s="359">
        <v>34845.359999999993</v>
      </c>
      <c r="G105" s="226"/>
      <c r="H105" s="360">
        <f t="shared" si="1"/>
        <v>128056.69799999997</v>
      </c>
    </row>
    <row r="106" spans="1:8" ht="29">
      <c r="A106" s="7" t="s">
        <v>4318</v>
      </c>
      <c r="B106" s="7"/>
      <c r="C106" s="7" t="s">
        <v>2006</v>
      </c>
      <c r="D106" s="3" t="s">
        <v>6100</v>
      </c>
      <c r="E106" s="226"/>
      <c r="F106" s="359">
        <v>36244.84487179487</v>
      </c>
      <c r="G106" s="226"/>
      <c r="H106" s="360">
        <f t="shared" si="1"/>
        <v>133199.80490384615</v>
      </c>
    </row>
    <row r="107" spans="1:8" ht="29">
      <c r="A107" s="7" t="s">
        <v>4318</v>
      </c>
      <c r="B107" s="7"/>
      <c r="C107" s="7" t="s">
        <v>2007</v>
      </c>
      <c r="D107" s="3" t="s">
        <v>6101</v>
      </c>
      <c r="E107" s="226"/>
      <c r="F107" s="359">
        <v>36368.75</v>
      </c>
      <c r="G107" s="226"/>
      <c r="H107" s="360">
        <f t="shared" si="1"/>
        <v>133655.15625</v>
      </c>
    </row>
    <row r="108" spans="1:8" ht="29">
      <c r="A108" s="7" t="s">
        <v>4318</v>
      </c>
      <c r="B108" s="7"/>
      <c r="C108" s="7" t="s">
        <v>2008</v>
      </c>
      <c r="D108" s="3" t="s">
        <v>6102</v>
      </c>
      <c r="E108" s="226"/>
      <c r="F108" s="359">
        <v>40172.338461538464</v>
      </c>
      <c r="G108" s="226"/>
      <c r="H108" s="360">
        <f t="shared" si="1"/>
        <v>147633.34384615385</v>
      </c>
    </row>
    <row r="109" spans="1:8" ht="29">
      <c r="A109" s="7" t="s">
        <v>4318</v>
      </c>
      <c r="B109" s="7"/>
      <c r="C109" s="7" t="s">
        <v>2009</v>
      </c>
      <c r="D109" s="3" t="s">
        <v>6103</v>
      </c>
      <c r="E109" s="226"/>
      <c r="F109" s="359">
        <v>42788.265384615384</v>
      </c>
      <c r="G109" s="226"/>
      <c r="H109" s="360">
        <f t="shared" si="1"/>
        <v>157246.87528846154</v>
      </c>
    </row>
    <row r="110" spans="1:8" ht="29">
      <c r="A110" s="7" t="s">
        <v>4318</v>
      </c>
      <c r="B110" s="7"/>
      <c r="C110" s="7" t="s">
        <v>2010</v>
      </c>
      <c r="D110" s="3" t="s">
        <v>6104</v>
      </c>
      <c r="E110" s="226"/>
      <c r="F110" s="359">
        <v>44281.994871794879</v>
      </c>
      <c r="G110" s="226"/>
      <c r="H110" s="360">
        <f t="shared" si="1"/>
        <v>162736.33115384617</v>
      </c>
    </row>
    <row r="111" spans="1:8" ht="29">
      <c r="A111" s="7" t="s">
        <v>4318</v>
      </c>
      <c r="B111" s="7"/>
      <c r="C111" s="7" t="s">
        <v>2011</v>
      </c>
      <c r="D111" s="3" t="s">
        <v>6105</v>
      </c>
      <c r="E111" s="226"/>
      <c r="F111" s="359">
        <v>44627.902564102566</v>
      </c>
      <c r="G111" s="226"/>
      <c r="H111" s="360">
        <f t="shared" si="1"/>
        <v>164007.54192307693</v>
      </c>
    </row>
    <row r="112" spans="1:8" ht="29">
      <c r="A112" s="7" t="s">
        <v>4318</v>
      </c>
      <c r="B112" s="7"/>
      <c r="C112" s="7" t="s">
        <v>2012</v>
      </c>
      <c r="D112" s="3" t="s">
        <v>6106</v>
      </c>
      <c r="E112" s="226"/>
      <c r="F112" s="359">
        <v>45866.093589743585</v>
      </c>
      <c r="G112" s="226"/>
      <c r="H112" s="360">
        <f t="shared" si="1"/>
        <v>168557.89394230765</v>
      </c>
    </row>
    <row r="113" spans="1:8" ht="29">
      <c r="A113" s="7" t="s">
        <v>4318</v>
      </c>
      <c r="B113" s="7"/>
      <c r="C113" s="7" t="s">
        <v>2013</v>
      </c>
      <c r="D113" s="3" t="s">
        <v>6107</v>
      </c>
      <c r="E113" s="226"/>
      <c r="F113" s="359">
        <v>45866.093589743585</v>
      </c>
      <c r="G113" s="226"/>
      <c r="H113" s="360">
        <f t="shared" si="1"/>
        <v>168557.89394230765</v>
      </c>
    </row>
    <row r="114" spans="1:8" ht="29">
      <c r="A114" s="7" t="s">
        <v>4318</v>
      </c>
      <c r="B114" s="7"/>
      <c r="C114" s="7" t="s">
        <v>2014</v>
      </c>
      <c r="D114" s="3" t="s">
        <v>6108</v>
      </c>
      <c r="E114" s="226"/>
      <c r="F114" s="359">
        <v>31894.358974358969</v>
      </c>
      <c r="G114" s="226"/>
      <c r="H114" s="360">
        <f t="shared" si="1"/>
        <v>117211.76923076921</v>
      </c>
    </row>
    <row r="115" spans="1:8" ht="29">
      <c r="A115" s="7" t="s">
        <v>4318</v>
      </c>
      <c r="B115" s="7"/>
      <c r="C115" s="7" t="s">
        <v>2015</v>
      </c>
      <c r="D115" s="3" t="s">
        <v>6109</v>
      </c>
      <c r="E115" s="226"/>
      <c r="F115" s="425">
        <v>32723.096153846156</v>
      </c>
      <c r="G115" s="226"/>
      <c r="H115" s="360">
        <f t="shared" si="1"/>
        <v>120257.37836538462</v>
      </c>
    </row>
    <row r="116" spans="1:8" ht="29">
      <c r="A116" s="7" t="s">
        <v>4318</v>
      </c>
      <c r="B116" s="7"/>
      <c r="C116" s="7" t="s">
        <v>2016</v>
      </c>
      <c r="D116" s="3" t="s">
        <v>6110</v>
      </c>
      <c r="E116" s="226"/>
      <c r="F116" s="359">
        <v>32994.753846153842</v>
      </c>
      <c r="G116" s="226"/>
      <c r="H116" s="360">
        <f t="shared" si="1"/>
        <v>121255.72038461537</v>
      </c>
    </row>
    <row r="117" spans="1:8" ht="29">
      <c r="A117" s="7" t="s">
        <v>4318</v>
      </c>
      <c r="B117" s="7"/>
      <c r="C117" s="7" t="s">
        <v>2017</v>
      </c>
      <c r="D117" s="3" t="s">
        <v>6111</v>
      </c>
      <c r="E117" s="226"/>
      <c r="F117" s="359">
        <v>33393.292307692303</v>
      </c>
      <c r="G117" s="226"/>
      <c r="H117" s="360">
        <f t="shared" si="1"/>
        <v>122720.34923076921</v>
      </c>
    </row>
    <row r="118" spans="1:8" ht="29">
      <c r="A118" s="7" t="s">
        <v>4318</v>
      </c>
      <c r="B118" s="7"/>
      <c r="C118" s="7" t="s">
        <v>2018</v>
      </c>
      <c r="D118" s="3" t="s">
        <v>6112</v>
      </c>
      <c r="E118" s="226"/>
      <c r="F118" s="359">
        <v>34845.359999999993</v>
      </c>
      <c r="G118" s="226"/>
      <c r="H118" s="360">
        <f t="shared" si="1"/>
        <v>128056.69799999997</v>
      </c>
    </row>
    <row r="119" spans="1:8" ht="29">
      <c r="A119" s="7" t="s">
        <v>4318</v>
      </c>
      <c r="B119" s="7"/>
      <c r="C119" s="7" t="s">
        <v>2019</v>
      </c>
      <c r="D119" s="3" t="s">
        <v>6113</v>
      </c>
      <c r="E119" s="226"/>
      <c r="F119" s="359">
        <v>36388.973076923081</v>
      </c>
      <c r="G119" s="226"/>
      <c r="H119" s="360">
        <f t="shared" si="1"/>
        <v>133729.47605769231</v>
      </c>
    </row>
    <row r="120" spans="1:8" ht="29">
      <c r="A120" s="7" t="s">
        <v>4318</v>
      </c>
      <c r="B120" s="7"/>
      <c r="C120" s="7" t="s">
        <v>2020</v>
      </c>
      <c r="D120" s="3" t="s">
        <v>6114</v>
      </c>
      <c r="E120" s="226"/>
      <c r="F120" s="359">
        <v>39004.899999999994</v>
      </c>
      <c r="G120" s="226"/>
      <c r="H120" s="360">
        <f t="shared" si="1"/>
        <v>143343.00749999998</v>
      </c>
    </row>
    <row r="121" spans="1:8" ht="29">
      <c r="A121" s="7" t="s">
        <v>4318</v>
      </c>
      <c r="B121" s="7"/>
      <c r="C121" s="7" t="s">
        <v>2021</v>
      </c>
      <c r="D121" s="3" t="s">
        <v>6115</v>
      </c>
      <c r="E121" s="226"/>
      <c r="F121" s="359">
        <v>40505.8358974359</v>
      </c>
      <c r="G121" s="226"/>
      <c r="H121" s="360">
        <f t="shared" si="1"/>
        <v>148858.94692307693</v>
      </c>
    </row>
    <row r="122" spans="1:8" ht="29">
      <c r="A122" s="7" t="s">
        <v>4318</v>
      </c>
      <c r="B122" s="7"/>
      <c r="C122" s="7" t="s">
        <v>2022</v>
      </c>
      <c r="D122" s="3" t="s">
        <v>6116</v>
      </c>
      <c r="E122" s="226"/>
      <c r="F122" s="359">
        <v>42166.666666666657</v>
      </c>
      <c r="G122" s="226"/>
      <c r="H122" s="360">
        <f t="shared" si="1"/>
        <v>154962.49999999997</v>
      </c>
    </row>
    <row r="123" spans="1:8" ht="29">
      <c r="A123" s="7" t="s">
        <v>4318</v>
      </c>
      <c r="B123" s="7"/>
      <c r="C123" s="7" t="s">
        <v>2023</v>
      </c>
      <c r="D123" s="3" t="s">
        <v>6117</v>
      </c>
      <c r="E123" s="226"/>
      <c r="F123" s="359">
        <v>44437.179487179492</v>
      </c>
      <c r="G123" s="226"/>
      <c r="H123" s="360">
        <f t="shared" si="1"/>
        <v>163306.63461538462</v>
      </c>
    </row>
    <row r="124" spans="1:8" ht="29">
      <c r="A124" s="7" t="s">
        <v>4318</v>
      </c>
      <c r="B124" s="7"/>
      <c r="C124" s="7" t="s">
        <v>2024</v>
      </c>
      <c r="D124" s="3" t="s">
        <v>6118</v>
      </c>
      <c r="E124" s="226"/>
      <c r="F124" s="359">
        <v>46788.782051282062</v>
      </c>
      <c r="G124" s="226"/>
      <c r="H124" s="360">
        <f t="shared" si="1"/>
        <v>171948.77403846156</v>
      </c>
    </row>
    <row r="125" spans="1:8" ht="29">
      <c r="A125" s="7" t="s">
        <v>4318</v>
      </c>
      <c r="B125" s="7"/>
      <c r="C125" s="7" t="s">
        <v>2025</v>
      </c>
      <c r="D125" s="3" t="s">
        <v>6119</v>
      </c>
      <c r="E125" s="226"/>
      <c r="F125" s="359">
        <v>45448.121794871782</v>
      </c>
      <c r="G125" s="226"/>
      <c r="H125" s="360">
        <f t="shared" si="1"/>
        <v>167021.84759615379</v>
      </c>
    </row>
    <row r="126" spans="1:8" ht="29">
      <c r="A126" s="7" t="s">
        <v>4318</v>
      </c>
      <c r="B126" s="7"/>
      <c r="C126" s="7" t="s">
        <v>2026</v>
      </c>
      <c r="D126" s="3" t="s">
        <v>6120</v>
      </c>
      <c r="E126" s="226"/>
      <c r="F126" s="359">
        <v>48779.5</v>
      </c>
      <c r="G126" s="226"/>
      <c r="H126" s="360">
        <f t="shared" si="1"/>
        <v>179264.66250000001</v>
      </c>
    </row>
    <row r="127" spans="1:8" ht="29">
      <c r="A127" s="7" t="s">
        <v>4318</v>
      </c>
      <c r="B127" s="7"/>
      <c r="C127" s="7" t="s">
        <v>2027</v>
      </c>
      <c r="D127" s="3" t="s">
        <v>6121</v>
      </c>
      <c r="E127" s="226"/>
      <c r="F127" s="359">
        <v>71845.512820512813</v>
      </c>
      <c r="G127" s="226"/>
      <c r="H127" s="360">
        <f t="shared" si="1"/>
        <v>264032.25961538457</v>
      </c>
    </row>
    <row r="128" spans="1:8" ht="29">
      <c r="A128" s="7" t="s">
        <v>4318</v>
      </c>
      <c r="B128" s="7"/>
      <c r="C128" s="7" t="s">
        <v>2028</v>
      </c>
      <c r="D128" s="3" t="s">
        <v>6122</v>
      </c>
      <c r="E128" s="226"/>
      <c r="F128" s="359">
        <v>31894.358974358969</v>
      </c>
      <c r="G128" s="226"/>
      <c r="H128" s="360">
        <f t="shared" si="1"/>
        <v>117211.76923076921</v>
      </c>
    </row>
    <row r="129" spans="1:8" ht="29">
      <c r="A129" s="7" t="s">
        <v>4318</v>
      </c>
      <c r="B129" s="7"/>
      <c r="C129" s="7" t="s">
        <v>2029</v>
      </c>
      <c r="D129" s="3" t="s">
        <v>6123</v>
      </c>
      <c r="E129" s="226"/>
      <c r="F129" s="359">
        <v>32946.494871794865</v>
      </c>
      <c r="G129" s="226"/>
      <c r="H129" s="360">
        <f t="shared" si="1"/>
        <v>121078.36865384612</v>
      </c>
    </row>
    <row r="130" spans="1:8" ht="29">
      <c r="A130" s="7" t="s">
        <v>4318</v>
      </c>
      <c r="B130" s="7"/>
      <c r="C130" s="7" t="s">
        <v>2030</v>
      </c>
      <c r="D130" s="3" t="s">
        <v>6124</v>
      </c>
      <c r="E130" s="226"/>
      <c r="F130" s="359">
        <v>42449.564102564094</v>
      </c>
      <c r="G130" s="226"/>
      <c r="H130" s="360">
        <f t="shared" si="1"/>
        <v>156002.14807692304</v>
      </c>
    </row>
    <row r="131" spans="1:8" ht="29">
      <c r="A131" s="7" t="s">
        <v>4318</v>
      </c>
      <c r="B131" s="7"/>
      <c r="C131" s="7" t="s">
        <v>2031</v>
      </c>
      <c r="D131" s="3" t="s">
        <v>6125</v>
      </c>
      <c r="E131" s="226"/>
      <c r="F131" s="359">
        <v>42910.774358974362</v>
      </c>
      <c r="G131" s="226"/>
      <c r="H131" s="360">
        <f t="shared" ref="H131:H191" si="2">F131*3.675</f>
        <v>157697.09576923077</v>
      </c>
    </row>
    <row r="132" spans="1:8" ht="29">
      <c r="A132" s="7" t="s">
        <v>4318</v>
      </c>
      <c r="B132" s="7"/>
      <c r="C132" s="7" t="s">
        <v>2032</v>
      </c>
      <c r="D132" s="3" t="s">
        <v>6126</v>
      </c>
      <c r="E132" s="226"/>
      <c r="F132" s="359">
        <v>43436.842307692306</v>
      </c>
      <c r="G132" s="226"/>
      <c r="H132" s="360">
        <f t="shared" si="2"/>
        <v>159630.39548076922</v>
      </c>
    </row>
    <row r="133" spans="1:8" ht="29">
      <c r="A133" s="7" t="s">
        <v>4318</v>
      </c>
      <c r="B133" s="7"/>
      <c r="C133" s="7" t="s">
        <v>2033</v>
      </c>
      <c r="D133" s="3" t="s">
        <v>6127</v>
      </c>
      <c r="E133" s="226"/>
      <c r="F133" s="359">
        <v>44022.564102564094</v>
      </c>
      <c r="G133" s="226"/>
      <c r="H133" s="360">
        <f t="shared" si="2"/>
        <v>161782.92307692303</v>
      </c>
    </row>
    <row r="134" spans="1:8" ht="29">
      <c r="A134" s="7" t="s">
        <v>4318</v>
      </c>
      <c r="B134" s="7"/>
      <c r="C134" s="7" t="s">
        <v>2034</v>
      </c>
      <c r="D134" s="3" t="s">
        <v>6128</v>
      </c>
      <c r="E134" s="226"/>
      <c r="F134" s="359">
        <v>45750.79102564101</v>
      </c>
      <c r="G134" s="226"/>
      <c r="H134" s="360">
        <f t="shared" si="2"/>
        <v>168134.15701923071</v>
      </c>
    </row>
    <row r="135" spans="1:8" ht="29">
      <c r="A135" s="7" t="s">
        <v>4318</v>
      </c>
      <c r="B135" s="7"/>
      <c r="C135" s="7" t="s">
        <v>2035</v>
      </c>
      <c r="D135" s="3" t="s">
        <v>6129</v>
      </c>
      <c r="E135" s="226"/>
      <c r="F135" s="359">
        <v>46817.339743589742</v>
      </c>
      <c r="G135" s="226"/>
      <c r="H135" s="360">
        <f t="shared" si="2"/>
        <v>172053.72355769228</v>
      </c>
    </row>
    <row r="136" spans="1:8" ht="29">
      <c r="A136" s="7" t="s">
        <v>4318</v>
      </c>
      <c r="B136" s="7"/>
      <c r="C136" s="7" t="s">
        <v>2036</v>
      </c>
      <c r="D136" s="3" t="s">
        <v>6130</v>
      </c>
      <c r="E136" s="226"/>
      <c r="F136" s="359">
        <v>46817.339743589742</v>
      </c>
      <c r="G136" s="226"/>
      <c r="H136" s="360">
        <f t="shared" si="2"/>
        <v>172053.72355769228</v>
      </c>
    </row>
    <row r="137" spans="1:8" ht="29">
      <c r="A137" s="7" t="s">
        <v>4318</v>
      </c>
      <c r="B137" s="7"/>
      <c r="C137" s="7" t="s">
        <v>2037</v>
      </c>
      <c r="D137" s="3" t="s">
        <v>6131</v>
      </c>
      <c r="E137" s="226"/>
      <c r="F137" s="359">
        <v>46817.339743589699</v>
      </c>
      <c r="G137" s="226"/>
      <c r="H137" s="360">
        <f t="shared" si="2"/>
        <v>172053.72355769214</v>
      </c>
    </row>
    <row r="138" spans="1:8" ht="29">
      <c r="A138" s="7" t="s">
        <v>4318</v>
      </c>
      <c r="B138" s="7"/>
      <c r="C138" s="7" t="s">
        <v>2038</v>
      </c>
      <c r="D138" s="3" t="s">
        <v>6132</v>
      </c>
      <c r="E138" s="226"/>
      <c r="F138" s="359">
        <v>46817.339743589742</v>
      </c>
      <c r="G138" s="226"/>
      <c r="H138" s="360">
        <f t="shared" si="2"/>
        <v>172053.72355769228</v>
      </c>
    </row>
    <row r="139" spans="1:8" ht="29">
      <c r="A139" s="7" t="s">
        <v>4318</v>
      </c>
      <c r="B139" s="7"/>
      <c r="C139" s="7" t="s">
        <v>2039</v>
      </c>
      <c r="D139" s="3" t="s">
        <v>6133</v>
      </c>
      <c r="E139" s="226"/>
      <c r="F139" s="359">
        <v>69899.358974358969</v>
      </c>
      <c r="G139" s="226"/>
      <c r="H139" s="360">
        <f t="shared" si="2"/>
        <v>256880.14423076919</v>
      </c>
    </row>
    <row r="140" spans="1:8" ht="29">
      <c r="A140" s="7" t="s">
        <v>4318</v>
      </c>
      <c r="B140" s="7"/>
      <c r="C140" s="7" t="s">
        <v>2040</v>
      </c>
      <c r="D140" s="3" t="s">
        <v>6134</v>
      </c>
      <c r="E140" s="226"/>
      <c r="F140" s="359">
        <v>33328.43461538462</v>
      </c>
      <c r="G140" s="226"/>
      <c r="H140" s="360">
        <f t="shared" si="2"/>
        <v>122481.99721153847</v>
      </c>
    </row>
    <row r="141" spans="1:8" ht="29">
      <c r="A141" s="7" t="s">
        <v>4318</v>
      </c>
      <c r="B141" s="7"/>
      <c r="C141" s="7" t="s">
        <v>2041</v>
      </c>
      <c r="D141" s="3" t="s">
        <v>6135</v>
      </c>
      <c r="E141" s="226"/>
      <c r="F141" s="359">
        <v>42449.564102564116</v>
      </c>
      <c r="G141" s="226"/>
      <c r="H141" s="360">
        <f t="shared" si="2"/>
        <v>156002.14807692313</v>
      </c>
    </row>
    <row r="142" spans="1:8" ht="29">
      <c r="A142" s="7" t="s">
        <v>4318</v>
      </c>
      <c r="B142" s="7"/>
      <c r="C142" s="7" t="s">
        <v>2042</v>
      </c>
      <c r="D142" s="3" t="s">
        <v>6136</v>
      </c>
      <c r="E142" s="226"/>
      <c r="F142" s="359">
        <v>43054.902564102558</v>
      </c>
      <c r="G142" s="226"/>
      <c r="H142" s="360">
        <f t="shared" si="2"/>
        <v>158226.76692307688</v>
      </c>
    </row>
    <row r="143" spans="1:8" ht="29">
      <c r="A143" s="7" t="s">
        <v>4318</v>
      </c>
      <c r="B143" s="7"/>
      <c r="C143" s="7" t="s">
        <v>2043</v>
      </c>
      <c r="D143" s="3" t="s">
        <v>6137</v>
      </c>
      <c r="E143" s="226"/>
      <c r="F143" s="359">
        <v>44424.120512820511</v>
      </c>
      <c r="G143" s="226"/>
      <c r="H143" s="360">
        <f t="shared" si="2"/>
        <v>163258.64288461537</v>
      </c>
    </row>
    <row r="144" spans="1:8" ht="29">
      <c r="A144" s="7" t="s">
        <v>4318</v>
      </c>
      <c r="B144" s="7"/>
      <c r="C144" s="7" t="s">
        <v>2044</v>
      </c>
      <c r="D144" s="3" t="s">
        <v>6138</v>
      </c>
      <c r="E144" s="226"/>
      <c r="F144" s="359">
        <v>44842.783333333318</v>
      </c>
      <c r="G144" s="226"/>
      <c r="H144" s="360">
        <f t="shared" si="2"/>
        <v>164797.22874999995</v>
      </c>
    </row>
    <row r="145" spans="1:8" ht="29">
      <c r="A145" s="7" t="s">
        <v>4318</v>
      </c>
      <c r="B145" s="7"/>
      <c r="C145" s="7" t="s">
        <v>2045</v>
      </c>
      <c r="D145" s="3" t="s">
        <v>6139</v>
      </c>
      <c r="E145" s="226"/>
      <c r="F145" s="359">
        <v>45376.057692307688</v>
      </c>
      <c r="G145" s="226"/>
      <c r="H145" s="360">
        <f t="shared" si="2"/>
        <v>166757.01201923075</v>
      </c>
    </row>
    <row r="146" spans="1:8" ht="29">
      <c r="A146" s="7" t="s">
        <v>4318</v>
      </c>
      <c r="B146" s="7"/>
      <c r="C146" s="7" t="s">
        <v>2046</v>
      </c>
      <c r="D146" s="3" t="s">
        <v>6140</v>
      </c>
      <c r="E146" s="226"/>
      <c r="F146" s="359">
        <v>45909.332051282043</v>
      </c>
      <c r="G146" s="226"/>
      <c r="H146" s="360">
        <f t="shared" si="2"/>
        <v>168716.79528846149</v>
      </c>
    </row>
    <row r="147" spans="1:8" ht="29">
      <c r="A147" s="7" t="s">
        <v>4318</v>
      </c>
      <c r="B147" s="7"/>
      <c r="C147" s="7" t="s">
        <v>2047</v>
      </c>
      <c r="D147" s="3" t="s">
        <v>6141</v>
      </c>
      <c r="E147" s="226"/>
      <c r="F147" s="359">
        <v>46435.399999999994</v>
      </c>
      <c r="G147" s="226"/>
      <c r="H147" s="360">
        <f t="shared" si="2"/>
        <v>170650.09499999997</v>
      </c>
    </row>
    <row r="148" spans="1:8" ht="29">
      <c r="A148" s="7" t="s">
        <v>4318</v>
      </c>
      <c r="B148" s="7"/>
      <c r="C148" s="7" t="s">
        <v>2048</v>
      </c>
      <c r="D148" s="3" t="s">
        <v>6142</v>
      </c>
      <c r="E148" s="226"/>
      <c r="F148" s="359">
        <v>69412.820512820515</v>
      </c>
      <c r="G148" s="226"/>
      <c r="H148" s="360">
        <f t="shared" si="2"/>
        <v>255092.11538461538</v>
      </c>
    </row>
    <row r="149" spans="1:8" ht="29">
      <c r="A149" s="7" t="s">
        <v>4318</v>
      </c>
      <c r="B149" s="7"/>
      <c r="C149" s="7" t="s">
        <v>2049</v>
      </c>
      <c r="D149" s="3" t="s">
        <v>6143</v>
      </c>
      <c r="E149" s="226"/>
      <c r="F149" s="359">
        <v>68683.012820512813</v>
      </c>
      <c r="G149" s="226"/>
      <c r="H149" s="360">
        <f t="shared" si="2"/>
        <v>252410.07211538457</v>
      </c>
    </row>
    <row r="150" spans="1:8" ht="29">
      <c r="A150" s="7" t="s">
        <v>4318</v>
      </c>
      <c r="B150" s="7"/>
      <c r="C150" s="7" t="s">
        <v>2050</v>
      </c>
      <c r="D150" s="3" t="s">
        <v>6144</v>
      </c>
      <c r="E150" s="226"/>
      <c r="F150" s="359">
        <v>68683.012820512813</v>
      </c>
      <c r="G150" s="226"/>
      <c r="H150" s="360">
        <f t="shared" si="2"/>
        <v>252410.07211538457</v>
      </c>
    </row>
    <row r="151" spans="1:8" ht="29">
      <c r="A151" s="7" t="s">
        <v>4318</v>
      </c>
      <c r="B151" s="7"/>
      <c r="C151" s="7" t="s">
        <v>2051</v>
      </c>
      <c r="D151" s="3" t="s">
        <v>6145</v>
      </c>
      <c r="E151" s="226"/>
      <c r="F151" s="359">
        <v>68683.012820512813</v>
      </c>
      <c r="G151" s="226"/>
      <c r="H151" s="360">
        <f t="shared" si="2"/>
        <v>252410.07211538457</v>
      </c>
    </row>
    <row r="152" spans="1:8" ht="29">
      <c r="A152" s="7" t="s">
        <v>4318</v>
      </c>
      <c r="B152" s="7"/>
      <c r="C152" s="7" t="s">
        <v>2052</v>
      </c>
      <c r="D152" s="3" t="s">
        <v>6146</v>
      </c>
      <c r="E152" s="226"/>
      <c r="F152" s="359">
        <v>68683.012820512813</v>
      </c>
      <c r="G152" s="226"/>
      <c r="H152" s="360">
        <f t="shared" si="2"/>
        <v>252410.07211538457</v>
      </c>
    </row>
    <row r="153" spans="1:8" ht="29">
      <c r="A153" s="7" t="s">
        <v>4318</v>
      </c>
      <c r="B153" s="7"/>
      <c r="C153" s="7" t="s">
        <v>2053</v>
      </c>
      <c r="D153" s="3" t="s">
        <v>6147</v>
      </c>
      <c r="E153" s="226"/>
      <c r="F153" s="359">
        <v>68683.012820512813</v>
      </c>
      <c r="G153" s="226"/>
      <c r="H153" s="360">
        <f t="shared" si="2"/>
        <v>252410.07211538457</v>
      </c>
    </row>
    <row r="154" spans="1:8" ht="29">
      <c r="A154" s="7" t="s">
        <v>4318</v>
      </c>
      <c r="B154" s="7"/>
      <c r="C154" s="7" t="s">
        <v>2054</v>
      </c>
      <c r="D154" s="3" t="s">
        <v>6148</v>
      </c>
      <c r="E154" s="226"/>
      <c r="F154" s="359">
        <v>68683.012820512813</v>
      </c>
      <c r="G154" s="226"/>
      <c r="H154" s="360">
        <f t="shared" si="2"/>
        <v>252410.07211538457</v>
      </c>
    </row>
    <row r="155" spans="1:8" ht="29">
      <c r="A155" s="7" t="s">
        <v>4318</v>
      </c>
      <c r="B155" s="7"/>
      <c r="C155" s="7" t="s">
        <v>2055</v>
      </c>
      <c r="D155" s="3" t="s">
        <v>6149</v>
      </c>
      <c r="E155" s="226"/>
      <c r="F155" s="359">
        <v>73142.948717948704</v>
      </c>
      <c r="G155" s="226"/>
      <c r="H155" s="360">
        <f t="shared" si="2"/>
        <v>268800.3365384615</v>
      </c>
    </row>
    <row r="156" spans="1:8" ht="29">
      <c r="A156" s="7" t="s">
        <v>4318</v>
      </c>
      <c r="B156" s="7"/>
      <c r="C156" s="7" t="s">
        <v>2056</v>
      </c>
      <c r="D156" s="3" t="s">
        <v>6150</v>
      </c>
      <c r="E156" s="226"/>
      <c r="F156" s="359">
        <v>42896.36153846154</v>
      </c>
      <c r="G156" s="226"/>
      <c r="H156" s="360">
        <f t="shared" si="2"/>
        <v>157644.12865384616</v>
      </c>
    </row>
    <row r="157" spans="1:8" ht="29">
      <c r="A157" s="7" t="s">
        <v>4318</v>
      </c>
      <c r="B157" s="7"/>
      <c r="C157" s="7" t="s">
        <v>2057</v>
      </c>
      <c r="D157" s="3" t="s">
        <v>6151</v>
      </c>
      <c r="E157" s="226"/>
      <c r="F157" s="359">
        <v>43827.991025641022</v>
      </c>
      <c r="G157" s="226"/>
      <c r="H157" s="360">
        <f t="shared" si="2"/>
        <v>161067.86701923076</v>
      </c>
    </row>
    <row r="158" spans="1:8" ht="29">
      <c r="A158" s="7" t="s">
        <v>4318</v>
      </c>
      <c r="B158" s="7"/>
      <c r="C158" s="7" t="s">
        <v>2058</v>
      </c>
      <c r="D158" s="3" t="s">
        <v>6152</v>
      </c>
      <c r="E158" s="226"/>
      <c r="F158" s="359">
        <v>46925.435897435898</v>
      </c>
      <c r="G158" s="226"/>
      <c r="H158" s="360">
        <f t="shared" si="2"/>
        <v>172450.97692307693</v>
      </c>
    </row>
    <row r="159" spans="1:8" ht="29">
      <c r="A159" s="7" t="s">
        <v>4318</v>
      </c>
      <c r="B159" s="7"/>
      <c r="C159" s="7" t="s">
        <v>2059</v>
      </c>
      <c r="D159" s="3" t="s">
        <v>6153</v>
      </c>
      <c r="E159" s="226"/>
      <c r="F159" s="359">
        <v>46925.435897435898</v>
      </c>
      <c r="G159" s="226"/>
      <c r="H159" s="360">
        <f t="shared" si="2"/>
        <v>172450.97692307693</v>
      </c>
    </row>
    <row r="160" spans="1:8" ht="29">
      <c r="A160" s="7" t="s">
        <v>4318</v>
      </c>
      <c r="B160" s="7"/>
      <c r="C160" s="7" t="s">
        <v>2060</v>
      </c>
      <c r="D160" s="3" t="s">
        <v>6154</v>
      </c>
      <c r="E160" s="226"/>
      <c r="F160" s="359">
        <v>47530.774358974355</v>
      </c>
      <c r="G160" s="226"/>
      <c r="H160" s="360">
        <f t="shared" si="2"/>
        <v>174675.59576923074</v>
      </c>
    </row>
    <row r="161" spans="1:8" ht="29">
      <c r="A161" s="7" t="s">
        <v>4318</v>
      </c>
      <c r="B161" s="7"/>
      <c r="C161" s="7" t="s">
        <v>2061</v>
      </c>
      <c r="D161" s="3" t="s">
        <v>6155</v>
      </c>
      <c r="E161" s="226"/>
      <c r="F161" s="359">
        <v>68683.012820512813</v>
      </c>
      <c r="G161" s="226"/>
      <c r="H161" s="360">
        <f t="shared" si="2"/>
        <v>252410.07211538457</v>
      </c>
    </row>
    <row r="162" spans="1:8" ht="29">
      <c r="A162" s="7" t="s">
        <v>4318</v>
      </c>
      <c r="B162" s="7"/>
      <c r="C162" s="7" t="s">
        <v>2062</v>
      </c>
      <c r="D162" s="3" t="s">
        <v>6156</v>
      </c>
      <c r="E162" s="226"/>
      <c r="F162" s="359">
        <v>68683.012820512813</v>
      </c>
      <c r="G162" s="226"/>
      <c r="H162" s="360">
        <f t="shared" si="2"/>
        <v>252410.07211538457</v>
      </c>
    </row>
    <row r="163" spans="1:8" ht="29">
      <c r="A163" s="7" t="s">
        <v>4318</v>
      </c>
      <c r="B163" s="7"/>
      <c r="C163" s="7" t="s">
        <v>2063</v>
      </c>
      <c r="D163" s="3" t="s">
        <v>6157</v>
      </c>
      <c r="E163" s="226"/>
      <c r="F163" s="359">
        <v>68683.012820512813</v>
      </c>
      <c r="G163" s="226"/>
      <c r="H163" s="360">
        <f t="shared" si="2"/>
        <v>252410.07211538457</v>
      </c>
    </row>
    <row r="164" spans="1:8" ht="29">
      <c r="A164" s="7" t="s">
        <v>4318</v>
      </c>
      <c r="B164" s="7"/>
      <c r="C164" s="7" t="s">
        <v>2064</v>
      </c>
      <c r="D164" s="3" t="s">
        <v>6158</v>
      </c>
      <c r="E164" s="226"/>
      <c r="F164" s="359">
        <v>68683.012820512813</v>
      </c>
      <c r="G164" s="226"/>
      <c r="H164" s="360">
        <f t="shared" si="2"/>
        <v>252410.07211538457</v>
      </c>
    </row>
    <row r="165" spans="1:8" ht="29">
      <c r="A165" s="7" t="s">
        <v>4318</v>
      </c>
      <c r="B165" s="7"/>
      <c r="C165" s="7" t="s">
        <v>2065</v>
      </c>
      <c r="D165" s="3" t="s">
        <v>6159</v>
      </c>
      <c r="E165" s="226"/>
      <c r="F165" s="359">
        <v>75076.903846153844</v>
      </c>
      <c r="G165" s="226"/>
      <c r="H165" s="360">
        <f t="shared" si="2"/>
        <v>275907.62163461535</v>
      </c>
    </row>
    <row r="166" spans="1:8" ht="29">
      <c r="A166" s="7" t="s">
        <v>4318</v>
      </c>
      <c r="B166" s="7"/>
      <c r="C166" s="7" t="s">
        <v>2066</v>
      </c>
      <c r="D166" s="3" t="s">
        <v>6160</v>
      </c>
      <c r="E166" s="226"/>
      <c r="F166" s="359">
        <v>75076.903846153844</v>
      </c>
      <c r="G166" s="226"/>
      <c r="H166" s="360">
        <f t="shared" si="2"/>
        <v>275907.62163461535</v>
      </c>
    </row>
    <row r="167" spans="1:8" ht="29">
      <c r="A167" s="7" t="s">
        <v>4318</v>
      </c>
      <c r="B167" s="7"/>
      <c r="C167" s="7" t="s">
        <v>2067</v>
      </c>
      <c r="D167" s="3" t="s">
        <v>6161</v>
      </c>
      <c r="E167" s="226"/>
      <c r="F167" s="359">
        <v>75076.903846153844</v>
      </c>
      <c r="G167" s="226"/>
      <c r="H167" s="360">
        <f t="shared" si="2"/>
        <v>275907.62163461535</v>
      </c>
    </row>
    <row r="168" spans="1:8" ht="29">
      <c r="A168" s="7" t="s">
        <v>4318</v>
      </c>
      <c r="B168" s="7"/>
      <c r="C168" s="7" t="s">
        <v>2068</v>
      </c>
      <c r="D168" s="3" t="s">
        <v>6162</v>
      </c>
      <c r="E168" s="226"/>
      <c r="F168" s="359">
        <v>75076.903846153844</v>
      </c>
      <c r="G168" s="226"/>
      <c r="H168" s="360">
        <f t="shared" si="2"/>
        <v>275907.62163461535</v>
      </c>
    </row>
    <row r="169" spans="1:8" ht="29">
      <c r="A169" s="7" t="s">
        <v>4318</v>
      </c>
      <c r="B169" s="7"/>
      <c r="C169" s="7" t="s">
        <v>2069</v>
      </c>
      <c r="D169" s="3" t="s">
        <v>6163</v>
      </c>
      <c r="E169" s="226"/>
      <c r="F169" s="359">
        <v>42896.36153846154</v>
      </c>
      <c r="G169" s="226"/>
      <c r="H169" s="360">
        <f t="shared" si="2"/>
        <v>157644.12865384616</v>
      </c>
    </row>
    <row r="170" spans="1:8" ht="29">
      <c r="A170" s="7" t="s">
        <v>4318</v>
      </c>
      <c r="B170" s="7"/>
      <c r="C170" s="7" t="s">
        <v>2070</v>
      </c>
      <c r="D170" s="3" t="s">
        <v>6164</v>
      </c>
      <c r="E170" s="226"/>
      <c r="F170" s="359">
        <v>43827.991025641022</v>
      </c>
      <c r="G170" s="226"/>
      <c r="H170" s="360">
        <f t="shared" si="2"/>
        <v>161067.86701923076</v>
      </c>
    </row>
    <row r="171" spans="1:8" ht="29">
      <c r="A171" s="7" t="s">
        <v>4318</v>
      </c>
      <c r="B171" s="7"/>
      <c r="C171" s="7" t="s">
        <v>2071</v>
      </c>
      <c r="D171" s="3" t="s">
        <v>6165</v>
      </c>
      <c r="E171" s="226"/>
      <c r="F171" s="359">
        <v>46925.435897435898</v>
      </c>
      <c r="G171" s="226"/>
      <c r="H171" s="360">
        <f t="shared" si="2"/>
        <v>172450.97692307693</v>
      </c>
    </row>
    <row r="172" spans="1:8" ht="29">
      <c r="A172" s="7" t="s">
        <v>4318</v>
      </c>
      <c r="B172" s="7"/>
      <c r="C172" s="7" t="s">
        <v>2072</v>
      </c>
      <c r="D172" s="3" t="s">
        <v>6166</v>
      </c>
      <c r="E172" s="226"/>
      <c r="F172" s="359">
        <v>46925.435897435898</v>
      </c>
      <c r="G172" s="226"/>
      <c r="H172" s="360">
        <f t="shared" si="2"/>
        <v>172450.97692307693</v>
      </c>
    </row>
    <row r="173" spans="1:8" ht="29">
      <c r="A173" s="7" t="s">
        <v>4318</v>
      </c>
      <c r="B173" s="7"/>
      <c r="C173" s="7" t="s">
        <v>2073</v>
      </c>
      <c r="D173" s="3" t="s">
        <v>6167</v>
      </c>
      <c r="E173" s="226"/>
      <c r="F173" s="359">
        <v>68439.743589743593</v>
      </c>
      <c r="G173" s="226"/>
      <c r="H173" s="360">
        <f t="shared" si="2"/>
        <v>251516.05769230769</v>
      </c>
    </row>
    <row r="174" spans="1:8" ht="29">
      <c r="A174" s="7" t="s">
        <v>4318</v>
      </c>
      <c r="B174" s="7"/>
      <c r="C174" s="7" t="s">
        <v>2074</v>
      </c>
      <c r="D174" s="3" t="s">
        <v>6168</v>
      </c>
      <c r="E174" s="226"/>
      <c r="F174" s="359">
        <v>68683.012820512813</v>
      </c>
      <c r="G174" s="226"/>
      <c r="H174" s="360">
        <f t="shared" si="2"/>
        <v>252410.07211538457</v>
      </c>
    </row>
    <row r="175" spans="1:8" ht="29">
      <c r="A175" s="7" t="s">
        <v>4318</v>
      </c>
      <c r="B175" s="7"/>
      <c r="C175" s="7" t="s">
        <v>2075</v>
      </c>
      <c r="D175" s="3" t="s">
        <v>6169</v>
      </c>
      <c r="E175" s="226"/>
      <c r="F175" s="359">
        <v>68683.012820512813</v>
      </c>
      <c r="G175" s="226"/>
      <c r="H175" s="360">
        <f t="shared" si="2"/>
        <v>252410.07211538457</v>
      </c>
    </row>
    <row r="176" spans="1:8" ht="29">
      <c r="A176" s="7" t="s">
        <v>4318</v>
      </c>
      <c r="B176" s="7"/>
      <c r="C176" s="7" t="s">
        <v>2076</v>
      </c>
      <c r="D176" s="3" t="s">
        <v>6170</v>
      </c>
      <c r="E176" s="226"/>
      <c r="F176" s="359">
        <v>68683.012820512813</v>
      </c>
      <c r="G176" s="226"/>
      <c r="H176" s="360">
        <f t="shared" si="2"/>
        <v>252410.07211538457</v>
      </c>
    </row>
    <row r="177" spans="1:8" ht="29">
      <c r="A177" s="7" t="s">
        <v>4318</v>
      </c>
      <c r="B177" s="7"/>
      <c r="C177" s="7" t="s">
        <v>2077</v>
      </c>
      <c r="D177" s="3" t="s">
        <v>6171</v>
      </c>
      <c r="E177" s="226"/>
      <c r="F177" s="359">
        <v>75076.903846153844</v>
      </c>
      <c r="G177" s="226"/>
      <c r="H177" s="360">
        <f t="shared" si="2"/>
        <v>275907.62163461535</v>
      </c>
    </row>
    <row r="178" spans="1:8" ht="29">
      <c r="A178" s="7" t="s">
        <v>4318</v>
      </c>
      <c r="B178" s="7"/>
      <c r="C178" s="7" t="s">
        <v>2078</v>
      </c>
      <c r="D178" s="3" t="s">
        <v>6172</v>
      </c>
      <c r="E178" s="226"/>
      <c r="F178" s="359">
        <v>75076.903846153844</v>
      </c>
      <c r="G178" s="226"/>
      <c r="H178" s="360">
        <f t="shared" si="2"/>
        <v>275907.62163461535</v>
      </c>
    </row>
    <row r="179" spans="1:8" ht="29">
      <c r="A179" s="7" t="s">
        <v>4318</v>
      </c>
      <c r="B179" s="7"/>
      <c r="C179" s="7" t="s">
        <v>2079</v>
      </c>
      <c r="D179" s="3" t="s">
        <v>6173</v>
      </c>
      <c r="E179" s="226"/>
      <c r="F179" s="359">
        <v>75076.903846153844</v>
      </c>
      <c r="G179" s="226"/>
      <c r="H179" s="360">
        <f t="shared" si="2"/>
        <v>275907.62163461535</v>
      </c>
    </row>
    <row r="180" spans="1:8" ht="29">
      <c r="A180" s="7" t="s">
        <v>4318</v>
      </c>
      <c r="B180" s="7"/>
      <c r="C180" s="7" t="s">
        <v>2080</v>
      </c>
      <c r="D180" s="3" t="s">
        <v>6174</v>
      </c>
      <c r="E180" s="226"/>
      <c r="F180" s="359">
        <v>79062.499999999985</v>
      </c>
      <c r="G180" s="226"/>
      <c r="H180" s="360">
        <f t="shared" si="2"/>
        <v>290554.68749999994</v>
      </c>
    </row>
    <row r="181" spans="1:8" ht="29">
      <c r="A181" s="7" t="s">
        <v>4318</v>
      </c>
      <c r="B181" s="7"/>
      <c r="C181" s="7" t="s">
        <v>2081</v>
      </c>
      <c r="D181" s="3" t="s">
        <v>6175</v>
      </c>
      <c r="E181" s="226"/>
      <c r="F181" s="359">
        <v>68683.012820512813</v>
      </c>
      <c r="G181" s="226"/>
      <c r="H181" s="360">
        <f t="shared" si="2"/>
        <v>252410.07211538457</v>
      </c>
    </row>
    <row r="182" spans="1:8" ht="29">
      <c r="A182" s="7" t="s">
        <v>4318</v>
      </c>
      <c r="B182" s="7"/>
      <c r="C182" s="7" t="s">
        <v>2082</v>
      </c>
      <c r="D182" s="3" t="s">
        <v>6176</v>
      </c>
      <c r="E182" s="226"/>
      <c r="F182" s="359">
        <v>68683.012820512813</v>
      </c>
      <c r="G182" s="226"/>
      <c r="H182" s="360">
        <f t="shared" si="2"/>
        <v>252410.07211538457</v>
      </c>
    </row>
    <row r="183" spans="1:8" ht="29">
      <c r="A183" s="7" t="s">
        <v>4318</v>
      </c>
      <c r="B183" s="7"/>
      <c r="C183" s="7" t="s">
        <v>2083</v>
      </c>
      <c r="D183" s="3" t="s">
        <v>6177</v>
      </c>
      <c r="E183" s="226"/>
      <c r="F183" s="359">
        <v>75228.238461538465</v>
      </c>
      <c r="G183" s="226"/>
      <c r="H183" s="360">
        <f t="shared" si="2"/>
        <v>276463.77634615387</v>
      </c>
    </row>
    <row r="184" spans="1:8" ht="29">
      <c r="A184" s="7" t="s">
        <v>4318</v>
      </c>
      <c r="B184" s="7"/>
      <c r="C184" s="7" t="s">
        <v>2084</v>
      </c>
      <c r="D184" s="3" t="s">
        <v>6178</v>
      </c>
      <c r="E184" s="226"/>
      <c r="F184" s="359">
        <v>75228.238461538465</v>
      </c>
      <c r="G184" s="226"/>
      <c r="H184" s="360">
        <f t="shared" si="2"/>
        <v>276463.77634615387</v>
      </c>
    </row>
    <row r="185" spans="1:8" ht="29">
      <c r="A185" s="7" t="s">
        <v>4318</v>
      </c>
      <c r="B185" s="7"/>
      <c r="C185" s="7" t="s">
        <v>2085</v>
      </c>
      <c r="D185" s="3" t="s">
        <v>6179</v>
      </c>
      <c r="E185" s="226"/>
      <c r="F185" s="359">
        <v>79062.499999999985</v>
      </c>
      <c r="G185" s="226"/>
      <c r="H185" s="360">
        <f t="shared" si="2"/>
        <v>290554.68749999994</v>
      </c>
    </row>
    <row r="186" spans="1:8" ht="29">
      <c r="A186" s="7" t="s">
        <v>4318</v>
      </c>
      <c r="B186" s="7"/>
      <c r="C186" s="7" t="s">
        <v>2086</v>
      </c>
      <c r="D186" s="3" t="s">
        <v>6180</v>
      </c>
      <c r="E186" s="226"/>
      <c r="F186" s="359">
        <v>79062.499999999985</v>
      </c>
      <c r="G186" s="226"/>
      <c r="H186" s="360">
        <f t="shared" si="2"/>
        <v>290554.68749999994</v>
      </c>
    </row>
    <row r="187" spans="1:8" ht="29">
      <c r="A187" s="7" t="s">
        <v>4318</v>
      </c>
      <c r="B187" s="7"/>
      <c r="C187" s="7" t="s">
        <v>2087</v>
      </c>
      <c r="D187" s="3" t="s">
        <v>6181</v>
      </c>
      <c r="E187" s="226"/>
      <c r="F187" s="359">
        <v>73142.948717948704</v>
      </c>
      <c r="G187" s="226"/>
      <c r="H187" s="360">
        <f t="shared" si="2"/>
        <v>268800.3365384615</v>
      </c>
    </row>
    <row r="188" spans="1:8" ht="29">
      <c r="A188" s="7" t="s">
        <v>4318</v>
      </c>
      <c r="B188" s="404"/>
      <c r="C188" s="404" t="s">
        <v>2088</v>
      </c>
      <c r="D188" s="3" t="s">
        <v>6182</v>
      </c>
      <c r="E188" s="226"/>
      <c r="F188" s="359">
        <v>73142.948717948704</v>
      </c>
      <c r="G188" s="226"/>
      <c r="H188" s="360">
        <f t="shared" si="2"/>
        <v>268800.3365384615</v>
      </c>
    </row>
    <row r="189" spans="1:8" ht="29">
      <c r="A189" s="7" t="s">
        <v>4318</v>
      </c>
      <c r="B189" s="404"/>
      <c r="C189" s="404" t="s">
        <v>2089</v>
      </c>
      <c r="D189" s="3" t="s">
        <v>6183</v>
      </c>
      <c r="E189" s="226"/>
      <c r="F189" s="359">
        <v>79062.499999999985</v>
      </c>
      <c r="G189" s="226"/>
      <c r="H189" s="360">
        <f t="shared" si="2"/>
        <v>290554.68749999994</v>
      </c>
    </row>
    <row r="190" spans="1:8" ht="29">
      <c r="A190" s="7" t="s">
        <v>4318</v>
      </c>
      <c r="B190" s="404"/>
      <c r="C190" s="404" t="s">
        <v>2090</v>
      </c>
      <c r="D190" s="3" t="s">
        <v>6184</v>
      </c>
      <c r="E190" s="226"/>
      <c r="F190" s="359">
        <v>79062.499999999985</v>
      </c>
      <c r="G190" s="226"/>
      <c r="H190" s="360">
        <f t="shared" si="2"/>
        <v>290554.68749999994</v>
      </c>
    </row>
    <row r="191" spans="1:8" ht="29">
      <c r="A191" s="7" t="s">
        <v>4318</v>
      </c>
      <c r="B191" s="404"/>
      <c r="C191" s="404" t="s">
        <v>2091</v>
      </c>
      <c r="D191" s="3" t="s">
        <v>6185</v>
      </c>
      <c r="E191" s="226"/>
      <c r="F191" s="359">
        <v>79062.499999999985</v>
      </c>
      <c r="G191" s="226"/>
      <c r="H191" s="360">
        <f t="shared" si="2"/>
        <v>290554.68749999994</v>
      </c>
    </row>
  </sheetData>
  <sheetProtection algorithmName="SHA-512" hashValue="UcONv6kwke+gSDEsYRGV1+h1zhjHckiEyyd5fcMK760sXBgp5fCQcF6Qg/qidhIxO9lHKitnPXd66mpmRWP5dw==" saltValue="pRT6uZiD/XQ2smMl4jzcyQ==" spinCount="100000" sheet="1" objects="1" scenarios="1"/>
  <autoFilter ref="A2:H2" xr:uid="{00000000-0009-0000-0000-000009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7030A0"/>
    <pageSetUpPr fitToPage="1"/>
  </sheetPr>
  <dimension ref="A1:H171"/>
  <sheetViews>
    <sheetView topLeftCell="A151" zoomScale="70" zoomScaleNormal="70" zoomScaleSheetLayoutView="75" workbookViewId="0">
      <selection activeCell="F39" sqref="F39"/>
    </sheetView>
  </sheetViews>
  <sheetFormatPr defaultColWidth="8.6640625" defaultRowHeight="14.5"/>
  <cols>
    <col min="1" max="1" width="13.6640625" style="90" customWidth="1"/>
    <col min="2" max="3" width="23.6640625" style="90" customWidth="1"/>
    <col min="4" max="4" width="130.6640625" style="89" customWidth="1"/>
    <col min="5" max="5" width="2" style="91" customWidth="1"/>
    <col min="6" max="6" width="27.6640625" style="275" customWidth="1"/>
    <col min="7" max="7" width="2" style="91" customWidth="1"/>
    <col min="8" max="8" width="27.6640625" style="273" customWidth="1"/>
    <col min="9" max="11" width="9" style="89" customWidth="1"/>
    <col min="12" max="254" width="8.6640625" style="89"/>
    <col min="255" max="255" width="7.109375" style="89" customWidth="1"/>
    <col min="256" max="256" width="63" style="89" customWidth="1"/>
    <col min="257" max="257" width="13.6640625" style="89" bestFit="1" customWidth="1"/>
    <col min="258" max="510" width="8.6640625" style="89"/>
    <col min="511" max="511" width="7.109375" style="89" customWidth="1"/>
    <col min="512" max="512" width="63" style="89" customWidth="1"/>
    <col min="513" max="513" width="13.6640625" style="89" bestFit="1" customWidth="1"/>
    <col min="514" max="766" width="8.6640625" style="89"/>
    <col min="767" max="767" width="7.109375" style="89" customWidth="1"/>
    <col min="768" max="768" width="63" style="89" customWidth="1"/>
    <col min="769" max="769" width="13.6640625" style="89" bestFit="1" customWidth="1"/>
    <col min="770" max="1022" width="8.6640625" style="89"/>
    <col min="1023" max="1023" width="7.109375" style="89" customWidth="1"/>
    <col min="1024" max="1024" width="63" style="89" customWidth="1"/>
    <col min="1025" max="1025" width="13.6640625" style="89" bestFit="1" customWidth="1"/>
    <col min="1026" max="1278" width="8.6640625" style="89"/>
    <col min="1279" max="1279" width="7.109375" style="89" customWidth="1"/>
    <col min="1280" max="1280" width="63" style="89" customWidth="1"/>
    <col min="1281" max="1281" width="13.6640625" style="89" bestFit="1" customWidth="1"/>
    <col min="1282" max="1534" width="8.6640625" style="89"/>
    <col min="1535" max="1535" width="7.109375" style="89" customWidth="1"/>
    <col min="1536" max="1536" width="63" style="89" customWidth="1"/>
    <col min="1537" max="1537" width="13.6640625" style="89" bestFit="1" customWidth="1"/>
    <col min="1538" max="1790" width="8.6640625" style="89"/>
    <col min="1791" max="1791" width="7.109375" style="89" customWidth="1"/>
    <col min="1792" max="1792" width="63" style="89" customWidth="1"/>
    <col min="1793" max="1793" width="13.6640625" style="89" bestFit="1" customWidth="1"/>
    <col min="1794" max="2046" width="8.6640625" style="89"/>
    <col min="2047" max="2047" width="7.109375" style="89" customWidth="1"/>
    <col min="2048" max="2048" width="63" style="89" customWidth="1"/>
    <col min="2049" max="2049" width="13.6640625" style="89" bestFit="1" customWidth="1"/>
    <col min="2050" max="2302" width="8.6640625" style="89"/>
    <col min="2303" max="2303" width="7.109375" style="89" customWidth="1"/>
    <col min="2304" max="2304" width="63" style="89" customWidth="1"/>
    <col min="2305" max="2305" width="13.6640625" style="89" bestFit="1" customWidth="1"/>
    <col min="2306" max="2558" width="8.6640625" style="89"/>
    <col min="2559" max="2559" width="7.109375" style="89" customWidth="1"/>
    <col min="2560" max="2560" width="63" style="89" customWidth="1"/>
    <col min="2561" max="2561" width="13.6640625" style="89" bestFit="1" customWidth="1"/>
    <col min="2562" max="2814" width="8.6640625" style="89"/>
    <col min="2815" max="2815" width="7.109375" style="89" customWidth="1"/>
    <col min="2816" max="2816" width="63" style="89" customWidth="1"/>
    <col min="2817" max="2817" width="13.6640625" style="89" bestFit="1" customWidth="1"/>
    <col min="2818" max="3070" width="8.6640625" style="89"/>
    <col min="3071" max="3071" width="7.109375" style="89" customWidth="1"/>
    <col min="3072" max="3072" width="63" style="89" customWidth="1"/>
    <col min="3073" max="3073" width="13.6640625" style="89" bestFit="1" customWidth="1"/>
    <col min="3074" max="3326" width="8.6640625" style="89"/>
    <col min="3327" max="3327" width="7.109375" style="89" customWidth="1"/>
    <col min="3328" max="3328" width="63" style="89" customWidth="1"/>
    <col min="3329" max="3329" width="13.6640625" style="89" bestFit="1" customWidth="1"/>
    <col min="3330" max="3582" width="8.6640625" style="89"/>
    <col min="3583" max="3583" width="7.109375" style="89" customWidth="1"/>
    <col min="3584" max="3584" width="63" style="89" customWidth="1"/>
    <col min="3585" max="3585" width="13.6640625" style="89" bestFit="1" customWidth="1"/>
    <col min="3586" max="3838" width="8.6640625" style="89"/>
    <col min="3839" max="3839" width="7.109375" style="89" customWidth="1"/>
    <col min="3840" max="3840" width="63" style="89" customWidth="1"/>
    <col min="3841" max="3841" width="13.6640625" style="89" bestFit="1" customWidth="1"/>
    <col min="3842" max="4094" width="8.6640625" style="89"/>
    <col min="4095" max="4095" width="7.109375" style="89" customWidth="1"/>
    <col min="4096" max="4096" width="63" style="89" customWidth="1"/>
    <col min="4097" max="4097" width="13.6640625" style="89" bestFit="1" customWidth="1"/>
    <col min="4098" max="4350" width="8.6640625" style="89"/>
    <col min="4351" max="4351" width="7.109375" style="89" customWidth="1"/>
    <col min="4352" max="4352" width="63" style="89" customWidth="1"/>
    <col min="4353" max="4353" width="13.6640625" style="89" bestFit="1" customWidth="1"/>
    <col min="4354" max="4606" width="8.6640625" style="89"/>
    <col min="4607" max="4607" width="7.109375" style="89" customWidth="1"/>
    <col min="4608" max="4608" width="63" style="89" customWidth="1"/>
    <col min="4609" max="4609" width="13.6640625" style="89" bestFit="1" customWidth="1"/>
    <col min="4610" max="4862" width="8.6640625" style="89"/>
    <col min="4863" max="4863" width="7.109375" style="89" customWidth="1"/>
    <col min="4864" max="4864" width="63" style="89" customWidth="1"/>
    <col min="4865" max="4865" width="13.6640625" style="89" bestFit="1" customWidth="1"/>
    <col min="4866" max="5118" width="8.6640625" style="89"/>
    <col min="5119" max="5119" width="7.109375" style="89" customWidth="1"/>
    <col min="5120" max="5120" width="63" style="89" customWidth="1"/>
    <col min="5121" max="5121" width="13.6640625" style="89" bestFit="1" customWidth="1"/>
    <col min="5122" max="5374" width="8.6640625" style="89"/>
    <col min="5375" max="5375" width="7.109375" style="89" customWidth="1"/>
    <col min="5376" max="5376" width="63" style="89" customWidth="1"/>
    <col min="5377" max="5377" width="13.6640625" style="89" bestFit="1" customWidth="1"/>
    <col min="5378" max="5630" width="8.6640625" style="89"/>
    <col min="5631" max="5631" width="7.109375" style="89" customWidth="1"/>
    <col min="5632" max="5632" width="63" style="89" customWidth="1"/>
    <col min="5633" max="5633" width="13.6640625" style="89" bestFit="1" customWidth="1"/>
    <col min="5634" max="5886" width="8.6640625" style="89"/>
    <col min="5887" max="5887" width="7.109375" style="89" customWidth="1"/>
    <col min="5888" max="5888" width="63" style="89" customWidth="1"/>
    <col min="5889" max="5889" width="13.6640625" style="89" bestFit="1" customWidth="1"/>
    <col min="5890" max="6142" width="8.6640625" style="89"/>
    <col min="6143" max="6143" width="7.109375" style="89" customWidth="1"/>
    <col min="6144" max="6144" width="63" style="89" customWidth="1"/>
    <col min="6145" max="6145" width="13.6640625" style="89" bestFit="1" customWidth="1"/>
    <col min="6146" max="6398" width="8.6640625" style="89"/>
    <col min="6399" max="6399" width="7.109375" style="89" customWidth="1"/>
    <col min="6400" max="6400" width="63" style="89" customWidth="1"/>
    <col min="6401" max="6401" width="13.6640625" style="89" bestFit="1" customWidth="1"/>
    <col min="6402" max="6654" width="8.6640625" style="89"/>
    <col min="6655" max="6655" width="7.109375" style="89" customWidth="1"/>
    <col min="6656" max="6656" width="63" style="89" customWidth="1"/>
    <col min="6657" max="6657" width="13.6640625" style="89" bestFit="1" customWidth="1"/>
    <col min="6658" max="6910" width="8.6640625" style="89"/>
    <col min="6911" max="6911" width="7.109375" style="89" customWidth="1"/>
    <col min="6912" max="6912" width="63" style="89" customWidth="1"/>
    <col min="6913" max="6913" width="13.6640625" style="89" bestFit="1" customWidth="1"/>
    <col min="6914" max="7166" width="8.6640625" style="89"/>
    <col min="7167" max="7167" width="7.109375" style="89" customWidth="1"/>
    <col min="7168" max="7168" width="63" style="89" customWidth="1"/>
    <col min="7169" max="7169" width="13.6640625" style="89" bestFit="1" customWidth="1"/>
    <col min="7170" max="7422" width="8.6640625" style="89"/>
    <col min="7423" max="7423" width="7.109375" style="89" customWidth="1"/>
    <col min="7424" max="7424" width="63" style="89" customWidth="1"/>
    <col min="7425" max="7425" width="13.6640625" style="89" bestFit="1" customWidth="1"/>
    <col min="7426" max="7678" width="8.6640625" style="89"/>
    <col min="7679" max="7679" width="7.109375" style="89" customWidth="1"/>
    <col min="7680" max="7680" width="63" style="89" customWidth="1"/>
    <col min="7681" max="7681" width="13.6640625" style="89" bestFit="1" customWidth="1"/>
    <col min="7682" max="7934" width="8.6640625" style="89"/>
    <col min="7935" max="7935" width="7.109375" style="89" customWidth="1"/>
    <col min="7936" max="7936" width="63" style="89" customWidth="1"/>
    <col min="7937" max="7937" width="13.6640625" style="89" bestFit="1" customWidth="1"/>
    <col min="7938" max="8190" width="8.6640625" style="89"/>
    <col min="8191" max="8191" width="7.109375" style="89" customWidth="1"/>
    <col min="8192" max="8192" width="63" style="89" customWidth="1"/>
    <col min="8193" max="8193" width="13.6640625" style="89" bestFit="1" customWidth="1"/>
    <col min="8194" max="8446" width="8.6640625" style="89"/>
    <col min="8447" max="8447" width="7.109375" style="89" customWidth="1"/>
    <col min="8448" max="8448" width="63" style="89" customWidth="1"/>
    <col min="8449" max="8449" width="13.6640625" style="89" bestFit="1" customWidth="1"/>
    <col min="8450" max="8702" width="8.6640625" style="89"/>
    <col min="8703" max="8703" width="7.109375" style="89" customWidth="1"/>
    <col min="8704" max="8704" width="63" style="89" customWidth="1"/>
    <col min="8705" max="8705" width="13.6640625" style="89" bestFit="1" customWidth="1"/>
    <col min="8706" max="8958" width="8.6640625" style="89"/>
    <col min="8959" max="8959" width="7.109375" style="89" customWidth="1"/>
    <col min="8960" max="8960" width="63" style="89" customWidth="1"/>
    <col min="8961" max="8961" width="13.6640625" style="89" bestFit="1" customWidth="1"/>
    <col min="8962" max="9214" width="8.6640625" style="89"/>
    <col min="9215" max="9215" width="7.109375" style="89" customWidth="1"/>
    <col min="9216" max="9216" width="63" style="89" customWidth="1"/>
    <col min="9217" max="9217" width="13.6640625" style="89" bestFit="1" customWidth="1"/>
    <col min="9218" max="9470" width="8.6640625" style="89"/>
    <col min="9471" max="9471" width="7.109375" style="89" customWidth="1"/>
    <col min="9472" max="9472" width="63" style="89" customWidth="1"/>
    <col min="9473" max="9473" width="13.6640625" style="89" bestFit="1" customWidth="1"/>
    <col min="9474" max="9726" width="8.6640625" style="89"/>
    <col min="9727" max="9727" width="7.109375" style="89" customWidth="1"/>
    <col min="9728" max="9728" width="63" style="89" customWidth="1"/>
    <col min="9729" max="9729" width="13.6640625" style="89" bestFit="1" customWidth="1"/>
    <col min="9730" max="9982" width="8.6640625" style="89"/>
    <col min="9983" max="9983" width="7.109375" style="89" customWidth="1"/>
    <col min="9984" max="9984" width="63" style="89" customWidth="1"/>
    <col min="9985" max="9985" width="13.6640625" style="89" bestFit="1" customWidth="1"/>
    <col min="9986" max="10238" width="8.6640625" style="89"/>
    <col min="10239" max="10239" width="7.109375" style="89" customWidth="1"/>
    <col min="10240" max="10240" width="63" style="89" customWidth="1"/>
    <col min="10241" max="10241" width="13.6640625" style="89" bestFit="1" customWidth="1"/>
    <col min="10242" max="10494" width="8.6640625" style="89"/>
    <col min="10495" max="10495" width="7.109375" style="89" customWidth="1"/>
    <col min="10496" max="10496" width="63" style="89" customWidth="1"/>
    <col min="10497" max="10497" width="13.6640625" style="89" bestFit="1" customWidth="1"/>
    <col min="10498" max="10750" width="8.6640625" style="89"/>
    <col min="10751" max="10751" width="7.109375" style="89" customWidth="1"/>
    <col min="10752" max="10752" width="63" style="89" customWidth="1"/>
    <col min="10753" max="10753" width="13.6640625" style="89" bestFit="1" customWidth="1"/>
    <col min="10754" max="11006" width="8.6640625" style="89"/>
    <col min="11007" max="11007" width="7.109375" style="89" customWidth="1"/>
    <col min="11008" max="11008" width="63" style="89" customWidth="1"/>
    <col min="11009" max="11009" width="13.6640625" style="89" bestFit="1" customWidth="1"/>
    <col min="11010" max="11262" width="8.6640625" style="89"/>
    <col min="11263" max="11263" width="7.109375" style="89" customWidth="1"/>
    <col min="11264" max="11264" width="63" style="89" customWidth="1"/>
    <col min="11265" max="11265" width="13.6640625" style="89" bestFit="1" customWidth="1"/>
    <col min="11266" max="11518" width="8.6640625" style="89"/>
    <col min="11519" max="11519" width="7.109375" style="89" customWidth="1"/>
    <col min="11520" max="11520" width="63" style="89" customWidth="1"/>
    <col min="11521" max="11521" width="13.6640625" style="89" bestFit="1" customWidth="1"/>
    <col min="11522" max="11774" width="8.6640625" style="89"/>
    <col min="11775" max="11775" width="7.109375" style="89" customWidth="1"/>
    <col min="11776" max="11776" width="63" style="89" customWidth="1"/>
    <col min="11777" max="11777" width="13.6640625" style="89" bestFit="1" customWidth="1"/>
    <col min="11778" max="12030" width="8.6640625" style="89"/>
    <col min="12031" max="12031" width="7.109375" style="89" customWidth="1"/>
    <col min="12032" max="12032" width="63" style="89" customWidth="1"/>
    <col min="12033" max="12033" width="13.6640625" style="89" bestFit="1" customWidth="1"/>
    <col min="12034" max="12286" width="8.6640625" style="89"/>
    <col min="12287" max="12287" width="7.109375" style="89" customWidth="1"/>
    <col min="12288" max="12288" width="63" style="89" customWidth="1"/>
    <col min="12289" max="12289" width="13.6640625" style="89" bestFit="1" customWidth="1"/>
    <col min="12290" max="12542" width="8.6640625" style="89"/>
    <col min="12543" max="12543" width="7.109375" style="89" customWidth="1"/>
    <col min="12544" max="12544" width="63" style="89" customWidth="1"/>
    <col min="12545" max="12545" width="13.6640625" style="89" bestFit="1" customWidth="1"/>
    <col min="12546" max="12798" width="8.6640625" style="89"/>
    <col min="12799" max="12799" width="7.109375" style="89" customWidth="1"/>
    <col min="12800" max="12800" width="63" style="89" customWidth="1"/>
    <col min="12801" max="12801" width="13.6640625" style="89" bestFit="1" customWidth="1"/>
    <col min="12802" max="13054" width="8.6640625" style="89"/>
    <col min="13055" max="13055" width="7.109375" style="89" customWidth="1"/>
    <col min="13056" max="13056" width="63" style="89" customWidth="1"/>
    <col min="13057" max="13057" width="13.6640625" style="89" bestFit="1" customWidth="1"/>
    <col min="13058" max="13310" width="8.6640625" style="89"/>
    <col min="13311" max="13311" width="7.109375" style="89" customWidth="1"/>
    <col min="13312" max="13312" width="63" style="89" customWidth="1"/>
    <col min="13313" max="13313" width="13.6640625" style="89" bestFit="1" customWidth="1"/>
    <col min="13314" max="13566" width="8.6640625" style="89"/>
    <col min="13567" max="13567" width="7.109375" style="89" customWidth="1"/>
    <col min="13568" max="13568" width="63" style="89" customWidth="1"/>
    <col min="13569" max="13569" width="13.6640625" style="89" bestFit="1" customWidth="1"/>
    <col min="13570" max="13822" width="8.6640625" style="89"/>
    <col min="13823" max="13823" width="7.109375" style="89" customWidth="1"/>
    <col min="13824" max="13824" width="63" style="89" customWidth="1"/>
    <col min="13825" max="13825" width="13.6640625" style="89" bestFit="1" customWidth="1"/>
    <col min="13826" max="14078" width="8.6640625" style="89"/>
    <col min="14079" max="14079" width="7.109375" style="89" customWidth="1"/>
    <col min="14080" max="14080" width="63" style="89" customWidth="1"/>
    <col min="14081" max="14081" width="13.6640625" style="89" bestFit="1" customWidth="1"/>
    <col min="14082" max="14334" width="8.6640625" style="89"/>
    <col min="14335" max="14335" width="7.109375" style="89" customWidth="1"/>
    <col min="14336" max="14336" width="63" style="89" customWidth="1"/>
    <col min="14337" max="14337" width="13.6640625" style="89" bestFit="1" customWidth="1"/>
    <col min="14338" max="14590" width="8.6640625" style="89"/>
    <col min="14591" max="14591" width="7.109375" style="89" customWidth="1"/>
    <col min="14592" max="14592" width="63" style="89" customWidth="1"/>
    <col min="14593" max="14593" width="13.6640625" style="89" bestFit="1" customWidth="1"/>
    <col min="14594" max="14846" width="8.6640625" style="89"/>
    <col min="14847" max="14847" width="7.109375" style="89" customWidth="1"/>
    <col min="14848" max="14848" width="63" style="89" customWidth="1"/>
    <col min="14849" max="14849" width="13.6640625" style="89" bestFit="1" customWidth="1"/>
    <col min="14850" max="15102" width="8.6640625" style="89"/>
    <col min="15103" max="15103" width="7.109375" style="89" customWidth="1"/>
    <col min="15104" max="15104" width="63" style="89" customWidth="1"/>
    <col min="15105" max="15105" width="13.6640625" style="89" bestFit="1" customWidth="1"/>
    <col min="15106" max="15358" width="8.6640625" style="89"/>
    <col min="15359" max="15359" width="7.109375" style="89" customWidth="1"/>
    <col min="15360" max="15360" width="63" style="89" customWidth="1"/>
    <col min="15361" max="15361" width="13.6640625" style="89" bestFit="1" customWidth="1"/>
    <col min="15362" max="15614" width="8.6640625" style="89"/>
    <col min="15615" max="15615" width="7.109375" style="89" customWidth="1"/>
    <col min="15616" max="15616" width="63" style="89" customWidth="1"/>
    <col min="15617" max="15617" width="13.6640625" style="89" bestFit="1" customWidth="1"/>
    <col min="15618" max="15870" width="8.6640625" style="89"/>
    <col min="15871" max="15871" width="7.109375" style="89" customWidth="1"/>
    <col min="15872" max="15872" width="63" style="89" customWidth="1"/>
    <col min="15873" max="15873" width="13.6640625" style="89" bestFit="1" customWidth="1"/>
    <col min="15874" max="16126" width="8.6640625" style="89"/>
    <col min="16127" max="16127" width="7.109375" style="89" customWidth="1"/>
    <col min="16128" max="16128" width="63" style="89" customWidth="1"/>
    <col min="16129" max="16129" width="13.6640625" style="89" bestFit="1" customWidth="1"/>
    <col min="16130" max="16384" width="8.6640625" style="89"/>
  </cols>
  <sheetData>
    <row r="1" spans="1:8" s="88" customFormat="1" ht="30" customHeight="1">
      <c r="A1" s="760" t="s">
        <v>399</v>
      </c>
      <c r="B1" s="760"/>
      <c r="C1" s="760"/>
      <c r="D1" s="760"/>
      <c r="E1" s="760"/>
      <c r="F1" s="760"/>
      <c r="G1" s="760"/>
      <c r="H1" s="760"/>
    </row>
    <row r="2" spans="1:8" ht="30" customHeight="1">
      <c r="A2" s="361" t="s">
        <v>0</v>
      </c>
      <c r="B2" s="409" t="s">
        <v>4315</v>
      </c>
      <c r="C2" s="409" t="s">
        <v>3880</v>
      </c>
      <c r="D2" s="361" t="s">
        <v>1</v>
      </c>
      <c r="E2" s="362"/>
      <c r="F2" s="362" t="s">
        <v>4316</v>
      </c>
      <c r="G2" s="362"/>
      <c r="H2" s="363" t="s">
        <v>4317</v>
      </c>
    </row>
    <row r="3" spans="1:8" ht="29">
      <c r="A3" s="77" t="s">
        <v>4318</v>
      </c>
      <c r="B3" s="77"/>
      <c r="C3" s="77" t="s">
        <v>2092</v>
      </c>
      <c r="D3" s="358" t="s">
        <v>6186</v>
      </c>
      <c r="E3" s="262"/>
      <c r="F3" s="359">
        <v>13259.966923076921</v>
      </c>
      <c r="G3" s="262"/>
      <c r="H3" s="360">
        <f>F3*3.675</f>
        <v>48730.378442307687</v>
      </c>
    </row>
    <row r="4" spans="1:8" ht="29">
      <c r="A4" s="7" t="s">
        <v>4318</v>
      </c>
      <c r="B4" s="7"/>
      <c r="C4" s="7" t="s">
        <v>2093</v>
      </c>
      <c r="D4" s="13" t="s">
        <v>6187</v>
      </c>
      <c r="E4" s="226"/>
      <c r="F4" s="359">
        <v>13259.966923076921</v>
      </c>
      <c r="G4" s="226"/>
      <c r="H4" s="360">
        <f t="shared" ref="H4:H67" si="0">F4*3.675</f>
        <v>48730.378442307687</v>
      </c>
    </row>
    <row r="5" spans="1:8" ht="29">
      <c r="A5" s="7" t="s">
        <v>4318</v>
      </c>
      <c r="B5" s="7"/>
      <c r="C5" s="7" t="s">
        <v>2094</v>
      </c>
      <c r="D5" s="13" t="s">
        <v>6188</v>
      </c>
      <c r="E5" s="226"/>
      <c r="F5" s="359">
        <v>14137.707692307693</v>
      </c>
      <c r="G5" s="226"/>
      <c r="H5" s="360">
        <f t="shared" si="0"/>
        <v>51956.075769230767</v>
      </c>
    </row>
    <row r="6" spans="1:8" ht="29">
      <c r="A6" s="7" t="s">
        <v>4318</v>
      </c>
      <c r="B6" s="7"/>
      <c r="C6" s="7" t="s">
        <v>2095</v>
      </c>
      <c r="D6" s="13" t="s">
        <v>6189</v>
      </c>
      <c r="E6" s="226"/>
      <c r="F6" s="359">
        <v>14137.707692307693</v>
      </c>
      <c r="G6" s="226"/>
      <c r="H6" s="360">
        <f t="shared" si="0"/>
        <v>51956.075769230767</v>
      </c>
    </row>
    <row r="7" spans="1:8" ht="29">
      <c r="A7" s="7" t="s">
        <v>4318</v>
      </c>
      <c r="B7" s="7"/>
      <c r="C7" s="7" t="s">
        <v>2096</v>
      </c>
      <c r="D7" s="13" t="s">
        <v>6190</v>
      </c>
      <c r="E7" s="226"/>
      <c r="F7" s="359">
        <v>15929.987051282049</v>
      </c>
      <c r="G7" s="226"/>
      <c r="H7" s="360">
        <f t="shared" si="0"/>
        <v>58542.702413461528</v>
      </c>
    </row>
    <row r="8" spans="1:8" ht="29">
      <c r="A8" s="7" t="s">
        <v>4318</v>
      </c>
      <c r="B8" s="7"/>
      <c r="C8" s="7" t="s">
        <v>2097</v>
      </c>
      <c r="D8" s="13" t="s">
        <v>6191</v>
      </c>
      <c r="E8" s="226"/>
      <c r="F8" s="359">
        <v>15929.987051282049</v>
      </c>
      <c r="G8" s="226"/>
      <c r="H8" s="360">
        <f t="shared" si="0"/>
        <v>58542.702413461528</v>
      </c>
    </row>
    <row r="9" spans="1:8" ht="29">
      <c r="A9" s="7" t="s">
        <v>4318</v>
      </c>
      <c r="B9" s="7"/>
      <c r="C9" s="7" t="s">
        <v>2098</v>
      </c>
      <c r="D9" s="13" t="s">
        <v>6192</v>
      </c>
      <c r="E9" s="226"/>
      <c r="F9" s="359">
        <v>15929.987051282049</v>
      </c>
      <c r="G9" s="226"/>
      <c r="H9" s="360">
        <f t="shared" si="0"/>
        <v>58542.702413461528</v>
      </c>
    </row>
    <row r="10" spans="1:8" ht="29">
      <c r="A10" s="7" t="s">
        <v>4318</v>
      </c>
      <c r="B10" s="7"/>
      <c r="C10" s="7" t="s">
        <v>2099</v>
      </c>
      <c r="D10" s="13" t="s">
        <v>6193</v>
      </c>
      <c r="E10" s="226"/>
      <c r="F10" s="359">
        <v>16959.919871794871</v>
      </c>
      <c r="G10" s="226"/>
      <c r="H10" s="360">
        <f t="shared" si="0"/>
        <v>62327.705528846149</v>
      </c>
    </row>
    <row r="11" spans="1:8" ht="29">
      <c r="A11" s="7" t="s">
        <v>4318</v>
      </c>
      <c r="B11" s="7"/>
      <c r="C11" s="7" t="s">
        <v>2100</v>
      </c>
      <c r="D11" s="13" t="s">
        <v>6194</v>
      </c>
      <c r="E11" s="226"/>
      <c r="F11" s="359">
        <v>16035.92128205128</v>
      </c>
      <c r="G11" s="226"/>
      <c r="H11" s="360">
        <f t="shared" si="0"/>
        <v>58932.010711538453</v>
      </c>
    </row>
    <row r="12" spans="1:8" ht="29">
      <c r="A12" s="7" t="s">
        <v>4318</v>
      </c>
      <c r="B12" s="7"/>
      <c r="C12" s="7" t="s">
        <v>2101</v>
      </c>
      <c r="D12" s="13" t="s">
        <v>6195</v>
      </c>
      <c r="E12" s="226"/>
      <c r="F12" s="359">
        <v>16035.92128205128</v>
      </c>
      <c r="G12" s="226"/>
      <c r="H12" s="360">
        <f t="shared" si="0"/>
        <v>58932.010711538453</v>
      </c>
    </row>
    <row r="13" spans="1:8" ht="29">
      <c r="A13" s="7" t="s">
        <v>4318</v>
      </c>
      <c r="B13" s="7"/>
      <c r="C13" s="7" t="s">
        <v>2102</v>
      </c>
      <c r="D13" s="13" t="s">
        <v>6196</v>
      </c>
      <c r="E13" s="226"/>
      <c r="F13" s="359">
        <v>16704.48717948718</v>
      </c>
      <c r="G13" s="226"/>
      <c r="H13" s="360">
        <f t="shared" si="0"/>
        <v>61388.990384615383</v>
      </c>
    </row>
    <row r="14" spans="1:8" ht="29">
      <c r="A14" s="7" t="s">
        <v>4318</v>
      </c>
      <c r="B14" s="7"/>
      <c r="C14" s="7" t="s">
        <v>2103</v>
      </c>
      <c r="D14" s="13" t="s">
        <v>6197</v>
      </c>
      <c r="E14" s="226"/>
      <c r="F14" s="359">
        <v>16704.48717948718</v>
      </c>
      <c r="G14" s="226"/>
      <c r="H14" s="360">
        <f t="shared" si="0"/>
        <v>61388.990384615383</v>
      </c>
    </row>
    <row r="15" spans="1:8" ht="29">
      <c r="A15" s="7" t="s">
        <v>4318</v>
      </c>
      <c r="B15" s="7"/>
      <c r="C15" s="7" t="s">
        <v>2104</v>
      </c>
      <c r="D15" s="13" t="s">
        <v>6198</v>
      </c>
      <c r="E15" s="226"/>
      <c r="F15" s="359">
        <v>23412.349230769229</v>
      </c>
      <c r="G15" s="226"/>
      <c r="H15" s="360">
        <f t="shared" si="0"/>
        <v>86040.383423076913</v>
      </c>
    </row>
    <row r="16" spans="1:8" ht="29">
      <c r="A16" s="7" t="s">
        <v>4318</v>
      </c>
      <c r="B16" s="7"/>
      <c r="C16" s="7" t="s">
        <v>2105</v>
      </c>
      <c r="D16" s="13" t="s">
        <v>6199</v>
      </c>
      <c r="E16" s="226"/>
      <c r="F16" s="359">
        <v>23412.349230769229</v>
      </c>
      <c r="G16" s="226"/>
      <c r="H16" s="360">
        <f t="shared" si="0"/>
        <v>86040.383423076913</v>
      </c>
    </row>
    <row r="17" spans="1:8" ht="29">
      <c r="A17" s="7" t="s">
        <v>4318</v>
      </c>
      <c r="B17" s="7"/>
      <c r="C17" s="7" t="s">
        <v>2106</v>
      </c>
      <c r="D17" s="13" t="s">
        <v>6200</v>
      </c>
      <c r="E17" s="226"/>
      <c r="F17" s="359">
        <v>13259.966923076921</v>
      </c>
      <c r="G17" s="226"/>
      <c r="H17" s="360">
        <f t="shared" si="0"/>
        <v>48730.378442307687</v>
      </c>
    </row>
    <row r="18" spans="1:8" ht="29">
      <c r="A18" s="7" t="s">
        <v>4318</v>
      </c>
      <c r="B18" s="7"/>
      <c r="C18" s="7" t="s">
        <v>2107</v>
      </c>
      <c r="D18" s="13" t="s">
        <v>6201</v>
      </c>
      <c r="E18" s="226"/>
      <c r="F18" s="359">
        <v>13259.966923076921</v>
      </c>
      <c r="G18" s="226"/>
      <c r="H18" s="360">
        <f t="shared" si="0"/>
        <v>48730.378442307687</v>
      </c>
    </row>
    <row r="19" spans="1:8" ht="29">
      <c r="A19" s="7" t="s">
        <v>4318</v>
      </c>
      <c r="B19" s="7"/>
      <c r="C19" s="7" t="s">
        <v>2108</v>
      </c>
      <c r="D19" s="13" t="s">
        <v>6202</v>
      </c>
      <c r="E19" s="226"/>
      <c r="F19" s="359">
        <v>14137.707692307693</v>
      </c>
      <c r="G19" s="226"/>
      <c r="H19" s="360">
        <f t="shared" si="0"/>
        <v>51956.075769230767</v>
      </c>
    </row>
    <row r="20" spans="1:8" ht="29">
      <c r="A20" s="7" t="s">
        <v>4318</v>
      </c>
      <c r="B20" s="7"/>
      <c r="C20" s="7" t="s">
        <v>2109</v>
      </c>
      <c r="D20" s="13" t="s">
        <v>6203</v>
      </c>
      <c r="E20" s="226"/>
      <c r="F20" s="359">
        <v>14137.707692307693</v>
      </c>
      <c r="G20" s="226"/>
      <c r="H20" s="360">
        <f t="shared" si="0"/>
        <v>51956.075769230767</v>
      </c>
    </row>
    <row r="21" spans="1:8" ht="29">
      <c r="A21" s="7" t="s">
        <v>4318</v>
      </c>
      <c r="B21" s="7"/>
      <c r="C21" s="7" t="s">
        <v>2110</v>
      </c>
      <c r="D21" s="13" t="s">
        <v>6204</v>
      </c>
      <c r="E21" s="226"/>
      <c r="F21" s="359">
        <v>15929.987051282049</v>
      </c>
      <c r="G21" s="226"/>
      <c r="H21" s="360">
        <f t="shared" si="0"/>
        <v>58542.702413461528</v>
      </c>
    </row>
    <row r="22" spans="1:8" ht="29">
      <c r="A22" s="7" t="s">
        <v>4318</v>
      </c>
      <c r="B22" s="7"/>
      <c r="C22" s="7" t="s">
        <v>2111</v>
      </c>
      <c r="D22" s="13" t="s">
        <v>6205</v>
      </c>
      <c r="E22" s="226"/>
      <c r="F22" s="359">
        <v>15929.987051282049</v>
      </c>
      <c r="G22" s="226"/>
      <c r="H22" s="360">
        <f t="shared" si="0"/>
        <v>58542.702413461528</v>
      </c>
    </row>
    <row r="23" spans="1:8" ht="29">
      <c r="A23" s="7" t="s">
        <v>4318</v>
      </c>
      <c r="B23" s="7"/>
      <c r="C23" s="7" t="s">
        <v>2112</v>
      </c>
      <c r="D23" s="13" t="s">
        <v>6206</v>
      </c>
      <c r="E23" s="226"/>
      <c r="F23" s="359">
        <v>15929.987051282049</v>
      </c>
      <c r="G23" s="226"/>
      <c r="H23" s="360">
        <f t="shared" si="0"/>
        <v>58542.702413461528</v>
      </c>
    </row>
    <row r="24" spans="1:8" ht="29">
      <c r="A24" s="7" t="s">
        <v>4318</v>
      </c>
      <c r="B24" s="7"/>
      <c r="C24" s="7" t="s">
        <v>2113</v>
      </c>
      <c r="D24" s="13" t="s">
        <v>6207</v>
      </c>
      <c r="E24" s="226"/>
      <c r="F24" s="359">
        <v>16959.919871794871</v>
      </c>
      <c r="G24" s="226"/>
      <c r="H24" s="360">
        <f t="shared" si="0"/>
        <v>62327.705528846149</v>
      </c>
    </row>
    <row r="25" spans="1:8" ht="29">
      <c r="A25" s="7" t="s">
        <v>4318</v>
      </c>
      <c r="B25" s="7"/>
      <c r="C25" s="7" t="s">
        <v>2114</v>
      </c>
      <c r="D25" s="13" t="s">
        <v>6208</v>
      </c>
      <c r="E25" s="226"/>
      <c r="F25" s="359">
        <v>16704.48717948718</v>
      </c>
      <c r="G25" s="226"/>
      <c r="H25" s="360">
        <f t="shared" si="0"/>
        <v>61388.990384615383</v>
      </c>
    </row>
    <row r="26" spans="1:8" ht="29">
      <c r="A26" s="7" t="s">
        <v>4318</v>
      </c>
      <c r="B26" s="7"/>
      <c r="C26" s="7" t="s">
        <v>2115</v>
      </c>
      <c r="D26" s="13" t="s">
        <v>6209</v>
      </c>
      <c r="E26" s="226"/>
      <c r="F26" s="359">
        <v>16704.48717948718</v>
      </c>
      <c r="G26" s="226"/>
      <c r="H26" s="360">
        <f t="shared" si="0"/>
        <v>61388.990384615383</v>
      </c>
    </row>
    <row r="27" spans="1:8" ht="29">
      <c r="A27" s="7" t="s">
        <v>4318</v>
      </c>
      <c r="B27" s="7"/>
      <c r="C27" s="7" t="s">
        <v>2116</v>
      </c>
      <c r="D27" s="13" t="s">
        <v>6210</v>
      </c>
      <c r="E27" s="226"/>
      <c r="F27" s="359">
        <v>16704.48717948718</v>
      </c>
      <c r="G27" s="226"/>
      <c r="H27" s="360">
        <f t="shared" si="0"/>
        <v>61388.990384615383</v>
      </c>
    </row>
    <row r="28" spans="1:8" ht="29">
      <c r="A28" s="7" t="s">
        <v>4318</v>
      </c>
      <c r="B28" s="7"/>
      <c r="C28" s="7" t="s">
        <v>2117</v>
      </c>
      <c r="D28" s="13" t="s">
        <v>6211</v>
      </c>
      <c r="E28" s="226"/>
      <c r="F28" s="359">
        <v>23412.349230769229</v>
      </c>
      <c r="G28" s="226"/>
      <c r="H28" s="360">
        <f t="shared" si="0"/>
        <v>86040.383423076913</v>
      </c>
    </row>
    <row r="29" spans="1:8" ht="29">
      <c r="A29" s="7" t="s">
        <v>4318</v>
      </c>
      <c r="B29" s="7"/>
      <c r="C29" s="7" t="s">
        <v>2118</v>
      </c>
      <c r="D29" s="13" t="s">
        <v>6212</v>
      </c>
      <c r="E29" s="226"/>
      <c r="F29" s="359">
        <v>23412.349230769229</v>
      </c>
      <c r="G29" s="226"/>
      <c r="H29" s="360">
        <f t="shared" si="0"/>
        <v>86040.383423076913</v>
      </c>
    </row>
    <row r="30" spans="1:8" ht="29">
      <c r="A30" s="7" t="s">
        <v>4318</v>
      </c>
      <c r="B30" s="7"/>
      <c r="C30" s="7" t="s">
        <v>2119</v>
      </c>
      <c r="D30" s="13" t="s">
        <v>6213</v>
      </c>
      <c r="E30" s="226"/>
      <c r="F30" s="359">
        <v>28707.87756410256</v>
      </c>
      <c r="G30" s="226"/>
      <c r="H30" s="360">
        <f t="shared" si="0"/>
        <v>105501.45004807691</v>
      </c>
    </row>
    <row r="31" spans="1:8" ht="29">
      <c r="A31" s="7" t="s">
        <v>4318</v>
      </c>
      <c r="B31" s="7"/>
      <c r="C31" s="7" t="s">
        <v>2120</v>
      </c>
      <c r="D31" s="13" t="s">
        <v>6214</v>
      </c>
      <c r="E31" s="226"/>
      <c r="F31" s="359">
        <v>13259.966923076921</v>
      </c>
      <c r="G31" s="226"/>
      <c r="H31" s="360">
        <f t="shared" si="0"/>
        <v>48730.378442307687</v>
      </c>
    </row>
    <row r="32" spans="1:8" ht="29">
      <c r="A32" s="7" t="s">
        <v>4318</v>
      </c>
      <c r="B32" s="7"/>
      <c r="C32" s="7" t="s">
        <v>2121</v>
      </c>
      <c r="D32" s="13" t="s">
        <v>6215</v>
      </c>
      <c r="E32" s="226"/>
      <c r="F32" s="359">
        <v>13259.966923076921</v>
      </c>
      <c r="G32" s="226"/>
      <c r="H32" s="360">
        <f t="shared" si="0"/>
        <v>48730.378442307687</v>
      </c>
    </row>
    <row r="33" spans="1:8" ht="29">
      <c r="A33" s="7" t="s">
        <v>4318</v>
      </c>
      <c r="B33" s="7"/>
      <c r="C33" s="7" t="s">
        <v>2122</v>
      </c>
      <c r="D33" s="13" t="s">
        <v>6216</v>
      </c>
      <c r="E33" s="226"/>
      <c r="F33" s="359">
        <v>14137.707692307693</v>
      </c>
      <c r="G33" s="226"/>
      <c r="H33" s="360">
        <f t="shared" si="0"/>
        <v>51956.075769230767</v>
      </c>
    </row>
    <row r="34" spans="1:8" ht="29">
      <c r="A34" s="7" t="s">
        <v>4318</v>
      </c>
      <c r="B34" s="7"/>
      <c r="C34" s="7" t="s">
        <v>2123</v>
      </c>
      <c r="D34" s="13" t="s">
        <v>6217</v>
      </c>
      <c r="E34" s="226"/>
      <c r="F34" s="359">
        <v>14137.707692307693</v>
      </c>
      <c r="G34" s="226"/>
      <c r="H34" s="360">
        <f t="shared" si="0"/>
        <v>51956.075769230767</v>
      </c>
    </row>
    <row r="35" spans="1:8" ht="29">
      <c r="A35" s="7" t="s">
        <v>4318</v>
      </c>
      <c r="B35" s="7"/>
      <c r="C35" s="7" t="s">
        <v>2124</v>
      </c>
      <c r="D35" s="13" t="s">
        <v>6218</v>
      </c>
      <c r="E35" s="226"/>
      <c r="F35" s="359">
        <v>15929.987051282049</v>
      </c>
      <c r="G35" s="226"/>
      <c r="H35" s="360">
        <f t="shared" si="0"/>
        <v>58542.702413461528</v>
      </c>
    </row>
    <row r="36" spans="1:8" ht="29">
      <c r="A36" s="7" t="s">
        <v>4318</v>
      </c>
      <c r="B36" s="7"/>
      <c r="C36" s="7" t="s">
        <v>2125</v>
      </c>
      <c r="D36" s="13" t="s">
        <v>6219</v>
      </c>
      <c r="E36" s="226"/>
      <c r="F36" s="359">
        <v>15929.987051282049</v>
      </c>
      <c r="G36" s="226"/>
      <c r="H36" s="360">
        <f t="shared" si="0"/>
        <v>58542.702413461528</v>
      </c>
    </row>
    <row r="37" spans="1:8" ht="29">
      <c r="A37" s="7" t="s">
        <v>4318</v>
      </c>
      <c r="B37" s="7"/>
      <c r="C37" s="7" t="s">
        <v>2126</v>
      </c>
      <c r="D37" s="13" t="s">
        <v>6220</v>
      </c>
      <c r="E37" s="226"/>
      <c r="F37" s="359">
        <v>16704.48717948718</v>
      </c>
      <c r="G37" s="226"/>
      <c r="H37" s="360">
        <f t="shared" si="0"/>
        <v>61388.990384615383</v>
      </c>
    </row>
    <row r="38" spans="1:8" ht="29">
      <c r="A38" s="7" t="s">
        <v>4318</v>
      </c>
      <c r="B38" s="7"/>
      <c r="C38" s="7" t="s">
        <v>2127</v>
      </c>
      <c r="D38" s="13" t="s">
        <v>6221</v>
      </c>
      <c r="E38" s="226"/>
      <c r="F38" s="359">
        <v>16959.919871794871</v>
      </c>
      <c r="G38" s="226"/>
      <c r="H38" s="360">
        <f t="shared" si="0"/>
        <v>62327.705528846149</v>
      </c>
    </row>
    <row r="39" spans="1:8" ht="29">
      <c r="A39" s="7" t="s">
        <v>4318</v>
      </c>
      <c r="B39" s="7"/>
      <c r="C39" s="7" t="s">
        <v>2128</v>
      </c>
      <c r="D39" s="13" t="s">
        <v>6222</v>
      </c>
      <c r="E39" s="226"/>
      <c r="F39" s="359">
        <v>16704.48717948718</v>
      </c>
      <c r="G39" s="226"/>
      <c r="H39" s="360">
        <f t="shared" si="0"/>
        <v>61388.990384615383</v>
      </c>
    </row>
    <row r="40" spans="1:8" ht="29">
      <c r="A40" s="7" t="s">
        <v>4318</v>
      </c>
      <c r="B40" s="7"/>
      <c r="C40" s="7" t="s">
        <v>2129</v>
      </c>
      <c r="D40" s="13" t="s">
        <v>6223</v>
      </c>
      <c r="E40" s="226"/>
      <c r="F40" s="359">
        <v>16704.48717948718</v>
      </c>
      <c r="G40" s="226"/>
      <c r="H40" s="360">
        <f t="shared" si="0"/>
        <v>61388.990384615383</v>
      </c>
    </row>
    <row r="41" spans="1:8" ht="29">
      <c r="A41" s="7" t="s">
        <v>4318</v>
      </c>
      <c r="B41" s="7"/>
      <c r="C41" s="7" t="s">
        <v>2130</v>
      </c>
      <c r="D41" s="13" t="s">
        <v>6224</v>
      </c>
      <c r="E41" s="226"/>
      <c r="F41" s="359">
        <v>23412.349230769229</v>
      </c>
      <c r="G41" s="226"/>
      <c r="H41" s="360">
        <f t="shared" si="0"/>
        <v>86040.383423076913</v>
      </c>
    </row>
    <row r="42" spans="1:8" ht="29">
      <c r="A42" s="7" t="s">
        <v>4318</v>
      </c>
      <c r="B42" s="7"/>
      <c r="C42" s="7" t="s">
        <v>2131</v>
      </c>
      <c r="D42" s="13" t="s">
        <v>6225</v>
      </c>
      <c r="E42" s="226"/>
      <c r="F42" s="359">
        <v>23412.349230769229</v>
      </c>
      <c r="G42" s="226"/>
      <c r="H42" s="360">
        <f t="shared" si="0"/>
        <v>86040.383423076913</v>
      </c>
    </row>
    <row r="43" spans="1:8" ht="29">
      <c r="A43" s="7" t="s">
        <v>4318</v>
      </c>
      <c r="B43" s="7"/>
      <c r="C43" s="7" t="s">
        <v>2132</v>
      </c>
      <c r="D43" s="13" t="s">
        <v>6226</v>
      </c>
      <c r="E43" s="226"/>
      <c r="F43" s="359">
        <v>28707.87756410256</v>
      </c>
      <c r="G43" s="226"/>
      <c r="H43" s="360">
        <f t="shared" si="0"/>
        <v>105501.45004807691</v>
      </c>
    </row>
    <row r="44" spans="1:8" ht="29">
      <c r="A44" s="7" t="s">
        <v>4318</v>
      </c>
      <c r="B44" s="7"/>
      <c r="C44" s="7" t="s">
        <v>2133</v>
      </c>
      <c r="D44" s="13" t="s">
        <v>6227</v>
      </c>
      <c r="E44" s="226"/>
      <c r="F44" s="359">
        <v>28707.87756410256</v>
      </c>
      <c r="G44" s="226"/>
      <c r="H44" s="360">
        <f t="shared" si="0"/>
        <v>105501.45004807691</v>
      </c>
    </row>
    <row r="45" spans="1:8" ht="29">
      <c r="A45" s="7" t="s">
        <v>4318</v>
      </c>
      <c r="B45" s="7"/>
      <c r="C45" s="7" t="s">
        <v>2134</v>
      </c>
      <c r="D45" s="13" t="s">
        <v>6228</v>
      </c>
      <c r="E45" s="226"/>
      <c r="F45" s="359">
        <v>14137.707692307693</v>
      </c>
      <c r="G45" s="226"/>
      <c r="H45" s="360">
        <f t="shared" si="0"/>
        <v>51956.075769230767</v>
      </c>
    </row>
    <row r="46" spans="1:8" ht="29">
      <c r="A46" s="7" t="s">
        <v>4318</v>
      </c>
      <c r="B46" s="7"/>
      <c r="C46" s="7" t="s">
        <v>2135</v>
      </c>
      <c r="D46" s="13" t="s">
        <v>6229</v>
      </c>
      <c r="E46" s="226"/>
      <c r="F46" s="359">
        <v>14137.707692307693</v>
      </c>
      <c r="G46" s="226"/>
      <c r="H46" s="360">
        <f t="shared" si="0"/>
        <v>51956.075769230767</v>
      </c>
    </row>
    <row r="47" spans="1:8" ht="29">
      <c r="A47" s="7" t="s">
        <v>4318</v>
      </c>
      <c r="B47" s="7"/>
      <c r="C47" s="7" t="s">
        <v>2136</v>
      </c>
      <c r="D47" s="13" t="s">
        <v>6230</v>
      </c>
      <c r="E47" s="226"/>
      <c r="F47" s="359">
        <v>14137.707692307693</v>
      </c>
      <c r="G47" s="226"/>
      <c r="H47" s="360">
        <f t="shared" si="0"/>
        <v>51956.075769230767</v>
      </c>
    </row>
    <row r="48" spans="1:8" ht="29">
      <c r="A48" s="7" t="s">
        <v>4318</v>
      </c>
      <c r="B48" s="7"/>
      <c r="C48" s="7" t="s">
        <v>2137</v>
      </c>
      <c r="D48" s="13" t="s">
        <v>6231</v>
      </c>
      <c r="E48" s="226"/>
      <c r="F48" s="359">
        <v>15929.987051282049</v>
      </c>
      <c r="G48" s="226"/>
      <c r="H48" s="360">
        <f t="shared" si="0"/>
        <v>58542.702413461528</v>
      </c>
    </row>
    <row r="49" spans="1:8" ht="29">
      <c r="A49" s="7" t="s">
        <v>4318</v>
      </c>
      <c r="B49" s="7"/>
      <c r="C49" s="7" t="s">
        <v>2138</v>
      </c>
      <c r="D49" s="13" t="s">
        <v>6232</v>
      </c>
      <c r="E49" s="226"/>
      <c r="F49" s="359">
        <v>15929.987051282049</v>
      </c>
      <c r="G49" s="226"/>
      <c r="H49" s="360">
        <f t="shared" si="0"/>
        <v>58542.702413461528</v>
      </c>
    </row>
    <row r="50" spans="1:8" ht="29">
      <c r="A50" s="7" t="s">
        <v>4318</v>
      </c>
      <c r="B50" s="7"/>
      <c r="C50" s="7" t="s">
        <v>2139</v>
      </c>
      <c r="D50" s="13" t="s">
        <v>6233</v>
      </c>
      <c r="E50" s="226"/>
      <c r="F50" s="359">
        <v>15929.987051282049</v>
      </c>
      <c r="G50" s="226"/>
      <c r="H50" s="360">
        <f t="shared" si="0"/>
        <v>58542.702413461528</v>
      </c>
    </row>
    <row r="51" spans="1:8" ht="29">
      <c r="A51" s="7" t="s">
        <v>4318</v>
      </c>
      <c r="B51" s="7"/>
      <c r="C51" s="7" t="s">
        <v>2140</v>
      </c>
      <c r="D51" s="13" t="s">
        <v>6234</v>
      </c>
      <c r="E51" s="226"/>
      <c r="F51" s="359">
        <v>16704.48717948718</v>
      </c>
      <c r="G51" s="226"/>
      <c r="H51" s="360">
        <f t="shared" si="0"/>
        <v>61388.990384615383</v>
      </c>
    </row>
    <row r="52" spans="1:8" ht="29">
      <c r="A52" s="7" t="s">
        <v>4318</v>
      </c>
      <c r="B52" s="7"/>
      <c r="C52" s="7" t="s">
        <v>2141</v>
      </c>
      <c r="D52" s="13" t="s">
        <v>6235</v>
      </c>
      <c r="E52" s="226"/>
      <c r="F52" s="359">
        <v>16959.919871794871</v>
      </c>
      <c r="G52" s="226"/>
      <c r="H52" s="360">
        <f t="shared" si="0"/>
        <v>62327.705528846149</v>
      </c>
    </row>
    <row r="53" spans="1:8" ht="29">
      <c r="A53" s="7" t="s">
        <v>4318</v>
      </c>
      <c r="B53" s="7"/>
      <c r="C53" s="7" t="s">
        <v>2142</v>
      </c>
      <c r="D53" s="13" t="s">
        <v>6236</v>
      </c>
      <c r="E53" s="226"/>
      <c r="F53" s="359">
        <v>16704.48717948718</v>
      </c>
      <c r="G53" s="226"/>
      <c r="H53" s="360">
        <f t="shared" si="0"/>
        <v>61388.990384615383</v>
      </c>
    </row>
    <row r="54" spans="1:8" ht="29">
      <c r="A54" s="7" t="s">
        <v>4318</v>
      </c>
      <c r="B54" s="7"/>
      <c r="C54" s="7" t="s">
        <v>2143</v>
      </c>
      <c r="D54" s="13" t="s">
        <v>6237</v>
      </c>
      <c r="E54" s="226"/>
      <c r="F54" s="359">
        <v>16704.48717948718</v>
      </c>
      <c r="G54" s="226"/>
      <c r="H54" s="360">
        <f t="shared" si="0"/>
        <v>61388.990384615383</v>
      </c>
    </row>
    <row r="55" spans="1:8" ht="29">
      <c r="A55" s="7" t="s">
        <v>4318</v>
      </c>
      <c r="B55" s="7"/>
      <c r="C55" s="7" t="s">
        <v>2144</v>
      </c>
      <c r="D55" s="13" t="s">
        <v>6238</v>
      </c>
      <c r="E55" s="226"/>
      <c r="F55" s="359">
        <v>23412.349230769229</v>
      </c>
      <c r="G55" s="226"/>
      <c r="H55" s="360">
        <f t="shared" si="0"/>
        <v>86040.383423076913</v>
      </c>
    </row>
    <row r="56" spans="1:8" ht="29">
      <c r="A56" s="7" t="s">
        <v>4318</v>
      </c>
      <c r="B56" s="7"/>
      <c r="C56" s="7" t="s">
        <v>2145</v>
      </c>
      <c r="D56" s="13" t="s">
        <v>6239</v>
      </c>
      <c r="E56" s="226"/>
      <c r="F56" s="359">
        <v>23412.349230769229</v>
      </c>
      <c r="G56" s="226"/>
      <c r="H56" s="360">
        <f t="shared" si="0"/>
        <v>86040.383423076913</v>
      </c>
    </row>
    <row r="57" spans="1:8" ht="29">
      <c r="A57" s="7" t="s">
        <v>4318</v>
      </c>
      <c r="B57" s="7"/>
      <c r="C57" s="7" t="s">
        <v>2146</v>
      </c>
      <c r="D57" s="13" t="s">
        <v>6240</v>
      </c>
      <c r="E57" s="226"/>
      <c r="F57" s="359">
        <v>28707.87756410256</v>
      </c>
      <c r="G57" s="226"/>
      <c r="H57" s="360">
        <f t="shared" si="0"/>
        <v>105501.45004807691</v>
      </c>
    </row>
    <row r="58" spans="1:8" ht="29">
      <c r="A58" s="7" t="s">
        <v>4318</v>
      </c>
      <c r="B58" s="7"/>
      <c r="C58" s="7" t="s">
        <v>2147</v>
      </c>
      <c r="D58" s="13" t="s">
        <v>6241</v>
      </c>
      <c r="E58" s="226"/>
      <c r="F58" s="359">
        <v>28707.87756410256</v>
      </c>
      <c r="G58" s="226"/>
      <c r="H58" s="360">
        <f t="shared" si="0"/>
        <v>105501.45004807691</v>
      </c>
    </row>
    <row r="59" spans="1:8" ht="29">
      <c r="A59" s="7" t="s">
        <v>4318</v>
      </c>
      <c r="B59" s="7"/>
      <c r="C59" s="7" t="s">
        <v>2148</v>
      </c>
      <c r="D59" s="13" t="s">
        <v>6242</v>
      </c>
      <c r="E59" s="226"/>
      <c r="F59" s="359">
        <v>14137.707692307693</v>
      </c>
      <c r="G59" s="226"/>
      <c r="H59" s="360">
        <f t="shared" si="0"/>
        <v>51956.075769230767</v>
      </c>
    </row>
    <row r="60" spans="1:8" ht="29">
      <c r="A60" s="7" t="s">
        <v>4318</v>
      </c>
      <c r="B60" s="7"/>
      <c r="C60" s="7" t="s">
        <v>2149</v>
      </c>
      <c r="D60" s="13" t="s">
        <v>6243</v>
      </c>
      <c r="E60" s="226"/>
      <c r="F60" s="359">
        <v>14137.707692307693</v>
      </c>
      <c r="G60" s="226"/>
      <c r="H60" s="360">
        <f t="shared" si="0"/>
        <v>51956.075769230767</v>
      </c>
    </row>
    <row r="61" spans="1:8" ht="29">
      <c r="A61" s="7" t="s">
        <v>4318</v>
      </c>
      <c r="B61" s="7"/>
      <c r="C61" s="7" t="s">
        <v>2150</v>
      </c>
      <c r="D61" s="13" t="s">
        <v>6244</v>
      </c>
      <c r="E61" s="226"/>
      <c r="F61" s="359">
        <v>15929.987051282049</v>
      </c>
      <c r="G61" s="226"/>
      <c r="H61" s="360">
        <f t="shared" si="0"/>
        <v>58542.702413461528</v>
      </c>
    </row>
    <row r="62" spans="1:8" ht="29">
      <c r="A62" s="7" t="s">
        <v>4318</v>
      </c>
      <c r="B62" s="7"/>
      <c r="C62" s="7" t="s">
        <v>2151</v>
      </c>
      <c r="D62" s="13" t="s">
        <v>6245</v>
      </c>
      <c r="E62" s="226"/>
      <c r="F62" s="359">
        <v>15929.987051282049</v>
      </c>
      <c r="G62" s="226"/>
      <c r="H62" s="360">
        <f t="shared" si="0"/>
        <v>58542.702413461528</v>
      </c>
    </row>
    <row r="63" spans="1:8" ht="29">
      <c r="A63" s="7" t="s">
        <v>4318</v>
      </c>
      <c r="B63" s="7"/>
      <c r="C63" s="7" t="s">
        <v>2152</v>
      </c>
      <c r="D63" s="13" t="s">
        <v>6246</v>
      </c>
      <c r="E63" s="226"/>
      <c r="F63" s="359">
        <v>16704.48717948718</v>
      </c>
      <c r="G63" s="226"/>
      <c r="H63" s="360">
        <f t="shared" si="0"/>
        <v>61388.990384615383</v>
      </c>
    </row>
    <row r="64" spans="1:8" ht="29">
      <c r="A64" s="7" t="s">
        <v>4318</v>
      </c>
      <c r="B64" s="7"/>
      <c r="C64" s="7" t="s">
        <v>2153</v>
      </c>
      <c r="D64" s="13" t="s">
        <v>6247</v>
      </c>
      <c r="E64" s="226"/>
      <c r="F64" s="359">
        <v>16704.48717948718</v>
      </c>
      <c r="G64" s="226"/>
      <c r="H64" s="360">
        <f t="shared" si="0"/>
        <v>61388.990384615383</v>
      </c>
    </row>
    <row r="65" spans="1:8" ht="29">
      <c r="A65" s="7" t="s">
        <v>4318</v>
      </c>
      <c r="B65" s="7"/>
      <c r="C65" s="7" t="s">
        <v>2154</v>
      </c>
      <c r="D65" s="13" t="s">
        <v>6248</v>
      </c>
      <c r="E65" s="226"/>
      <c r="F65" s="359">
        <v>16704.48717948718</v>
      </c>
      <c r="G65" s="226"/>
      <c r="H65" s="360">
        <f t="shared" si="0"/>
        <v>61388.990384615383</v>
      </c>
    </row>
    <row r="66" spans="1:8" ht="29">
      <c r="A66" s="7" t="s">
        <v>4318</v>
      </c>
      <c r="B66" s="7"/>
      <c r="C66" s="7" t="s">
        <v>2155</v>
      </c>
      <c r="D66" s="13" t="s">
        <v>6249</v>
      </c>
      <c r="E66" s="226"/>
      <c r="F66" s="359">
        <v>23412.349230769229</v>
      </c>
      <c r="G66" s="226"/>
      <c r="H66" s="360">
        <f t="shared" si="0"/>
        <v>86040.383423076913</v>
      </c>
    </row>
    <row r="67" spans="1:8" ht="29">
      <c r="A67" s="7" t="s">
        <v>4318</v>
      </c>
      <c r="B67" s="7"/>
      <c r="C67" s="7" t="s">
        <v>2156</v>
      </c>
      <c r="D67" s="13" t="s">
        <v>6250</v>
      </c>
      <c r="E67" s="226"/>
      <c r="F67" s="359">
        <v>23412.349230769229</v>
      </c>
      <c r="G67" s="226"/>
      <c r="H67" s="360">
        <f t="shared" si="0"/>
        <v>86040.383423076913</v>
      </c>
    </row>
    <row r="68" spans="1:8" ht="29">
      <c r="A68" s="7" t="s">
        <v>4318</v>
      </c>
      <c r="B68" s="7"/>
      <c r="C68" s="7" t="s">
        <v>2157</v>
      </c>
      <c r="D68" s="13" t="s">
        <v>6251</v>
      </c>
      <c r="E68" s="226"/>
      <c r="F68" s="359">
        <v>23412.349230769229</v>
      </c>
      <c r="G68" s="226"/>
      <c r="H68" s="360">
        <f t="shared" ref="H68:H131" si="1">F68*3.675</f>
        <v>86040.383423076913</v>
      </c>
    </row>
    <row r="69" spans="1:8" ht="29">
      <c r="A69" s="7" t="s">
        <v>4318</v>
      </c>
      <c r="B69" s="7"/>
      <c r="C69" s="7" t="s">
        <v>2158</v>
      </c>
      <c r="D69" s="13" t="s">
        <v>6252</v>
      </c>
      <c r="E69" s="226"/>
      <c r="F69" s="359">
        <v>23412.349230769229</v>
      </c>
      <c r="G69" s="226"/>
      <c r="H69" s="360">
        <f t="shared" si="1"/>
        <v>86040.383423076913</v>
      </c>
    </row>
    <row r="70" spans="1:8" ht="29">
      <c r="A70" s="7" t="s">
        <v>4318</v>
      </c>
      <c r="B70" s="7"/>
      <c r="C70" s="7" t="s">
        <v>2159</v>
      </c>
      <c r="D70" s="13" t="s">
        <v>6253</v>
      </c>
      <c r="E70" s="226"/>
      <c r="F70" s="359">
        <v>28707.87756410256</v>
      </c>
      <c r="G70" s="226"/>
      <c r="H70" s="360">
        <f t="shared" si="1"/>
        <v>105501.45004807691</v>
      </c>
    </row>
    <row r="71" spans="1:8" ht="29">
      <c r="A71" s="7" t="s">
        <v>4318</v>
      </c>
      <c r="B71" s="7"/>
      <c r="C71" s="7" t="s">
        <v>2160</v>
      </c>
      <c r="D71" s="13" t="s">
        <v>6254</v>
      </c>
      <c r="E71" s="226"/>
      <c r="F71" s="359">
        <v>28707.87756410256</v>
      </c>
      <c r="G71" s="226"/>
      <c r="H71" s="360">
        <f t="shared" si="1"/>
        <v>105501.45004807691</v>
      </c>
    </row>
    <row r="72" spans="1:8" ht="29">
      <c r="A72" s="7" t="s">
        <v>4318</v>
      </c>
      <c r="B72" s="7"/>
      <c r="C72" s="7" t="s">
        <v>2161</v>
      </c>
      <c r="D72" s="13" t="s">
        <v>6255</v>
      </c>
      <c r="E72" s="226"/>
      <c r="F72" s="359">
        <v>28707.87756410256</v>
      </c>
      <c r="G72" s="226"/>
      <c r="H72" s="360">
        <f t="shared" si="1"/>
        <v>105501.45004807691</v>
      </c>
    </row>
    <row r="73" spans="1:8" ht="29">
      <c r="A73" s="7" t="s">
        <v>4318</v>
      </c>
      <c r="B73" s="7"/>
      <c r="C73" s="7" t="s">
        <v>2162</v>
      </c>
      <c r="D73" s="13" t="s">
        <v>6256</v>
      </c>
      <c r="E73" s="226"/>
      <c r="F73" s="359">
        <v>14137.707692307693</v>
      </c>
      <c r="G73" s="226"/>
      <c r="H73" s="360">
        <f t="shared" si="1"/>
        <v>51956.075769230767</v>
      </c>
    </row>
    <row r="74" spans="1:8" ht="29">
      <c r="A74" s="7" t="s">
        <v>4318</v>
      </c>
      <c r="B74" s="7"/>
      <c r="C74" s="7" t="s">
        <v>2163</v>
      </c>
      <c r="D74" s="13" t="s">
        <v>6257</v>
      </c>
      <c r="E74" s="226"/>
      <c r="F74" s="359">
        <v>14137.707692307693</v>
      </c>
      <c r="G74" s="226"/>
      <c r="H74" s="360">
        <f t="shared" si="1"/>
        <v>51956.075769230767</v>
      </c>
    </row>
    <row r="75" spans="1:8" ht="29">
      <c r="A75" s="7" t="s">
        <v>4318</v>
      </c>
      <c r="B75" s="7"/>
      <c r="C75" s="7" t="s">
        <v>2164</v>
      </c>
      <c r="D75" s="13" t="s">
        <v>6258</v>
      </c>
      <c r="E75" s="226"/>
      <c r="F75" s="359">
        <v>15929.987051282049</v>
      </c>
      <c r="G75" s="226"/>
      <c r="H75" s="360">
        <f t="shared" si="1"/>
        <v>58542.702413461528</v>
      </c>
    </row>
    <row r="76" spans="1:8" ht="29">
      <c r="A76" s="7" t="s">
        <v>4318</v>
      </c>
      <c r="B76" s="7"/>
      <c r="C76" s="7" t="s">
        <v>2165</v>
      </c>
      <c r="D76" s="13" t="s">
        <v>6259</v>
      </c>
      <c r="E76" s="226"/>
      <c r="F76" s="359">
        <v>15929.987051282049</v>
      </c>
      <c r="G76" s="226"/>
      <c r="H76" s="360">
        <f t="shared" si="1"/>
        <v>58542.702413461528</v>
      </c>
    </row>
    <row r="77" spans="1:8" ht="29">
      <c r="A77" s="7" t="s">
        <v>4318</v>
      </c>
      <c r="B77" s="7"/>
      <c r="C77" s="7" t="s">
        <v>2166</v>
      </c>
      <c r="D77" s="13" t="s">
        <v>6260</v>
      </c>
      <c r="E77" s="226"/>
      <c r="F77" s="359">
        <v>16704.48717948718</v>
      </c>
      <c r="G77" s="226"/>
      <c r="H77" s="360">
        <f t="shared" si="1"/>
        <v>61388.990384615383</v>
      </c>
    </row>
    <row r="78" spans="1:8" ht="29">
      <c r="A78" s="7" t="s">
        <v>4318</v>
      </c>
      <c r="B78" s="7"/>
      <c r="C78" s="7" t="s">
        <v>2167</v>
      </c>
      <c r="D78" s="13" t="s">
        <v>6261</v>
      </c>
      <c r="E78" s="226"/>
      <c r="F78" s="359">
        <v>16704.48717948718</v>
      </c>
      <c r="G78" s="226"/>
      <c r="H78" s="360">
        <f t="shared" si="1"/>
        <v>61388.990384615383</v>
      </c>
    </row>
    <row r="79" spans="1:8" ht="29">
      <c r="A79" s="7" t="s">
        <v>4318</v>
      </c>
      <c r="B79" s="7"/>
      <c r="C79" s="7" t="s">
        <v>2168</v>
      </c>
      <c r="D79" s="13" t="s">
        <v>6262</v>
      </c>
      <c r="E79" s="226"/>
      <c r="F79" s="359">
        <v>16704.48717948718</v>
      </c>
      <c r="G79" s="226"/>
      <c r="H79" s="360">
        <f t="shared" si="1"/>
        <v>61388.990384615383</v>
      </c>
    </row>
    <row r="80" spans="1:8" ht="29">
      <c r="A80" s="7" t="s">
        <v>4318</v>
      </c>
      <c r="B80" s="7"/>
      <c r="C80" s="7" t="s">
        <v>2169</v>
      </c>
      <c r="D80" s="13" t="s">
        <v>6263</v>
      </c>
      <c r="E80" s="226"/>
      <c r="F80" s="359">
        <v>23412.349230769229</v>
      </c>
      <c r="G80" s="226"/>
      <c r="H80" s="360">
        <f t="shared" si="1"/>
        <v>86040.383423076913</v>
      </c>
    </row>
    <row r="81" spans="1:8" ht="29">
      <c r="A81" s="7" t="s">
        <v>4318</v>
      </c>
      <c r="B81" s="7"/>
      <c r="C81" s="7" t="s">
        <v>2170</v>
      </c>
      <c r="D81" s="13" t="s">
        <v>6264</v>
      </c>
      <c r="E81" s="226"/>
      <c r="F81" s="359">
        <v>23412.349230769229</v>
      </c>
      <c r="G81" s="226"/>
      <c r="H81" s="360">
        <f t="shared" si="1"/>
        <v>86040.383423076913</v>
      </c>
    </row>
    <row r="82" spans="1:8" ht="29">
      <c r="A82" s="7" t="s">
        <v>4318</v>
      </c>
      <c r="B82" s="7"/>
      <c r="C82" s="7" t="s">
        <v>2171</v>
      </c>
      <c r="D82" s="13" t="s">
        <v>6265</v>
      </c>
      <c r="E82" s="226"/>
      <c r="F82" s="359">
        <v>23412.349230769229</v>
      </c>
      <c r="G82" s="226"/>
      <c r="H82" s="360">
        <f t="shared" si="1"/>
        <v>86040.383423076913</v>
      </c>
    </row>
    <row r="83" spans="1:8" ht="29">
      <c r="A83" s="7" t="s">
        <v>4318</v>
      </c>
      <c r="B83" s="7"/>
      <c r="C83" s="7" t="s">
        <v>2172</v>
      </c>
      <c r="D83" s="13" t="s">
        <v>6266</v>
      </c>
      <c r="E83" s="226"/>
      <c r="F83" s="359">
        <v>23412.349230769229</v>
      </c>
      <c r="G83" s="226"/>
      <c r="H83" s="360">
        <f t="shared" si="1"/>
        <v>86040.383423076913</v>
      </c>
    </row>
    <row r="84" spans="1:8" ht="29">
      <c r="A84" s="7" t="s">
        <v>4318</v>
      </c>
      <c r="B84" s="7"/>
      <c r="C84" s="7" t="s">
        <v>2173</v>
      </c>
      <c r="D84" s="13" t="s">
        <v>6267</v>
      </c>
      <c r="E84" s="226"/>
      <c r="F84" s="359">
        <v>28707.87756410256</v>
      </c>
      <c r="G84" s="226"/>
      <c r="H84" s="360">
        <f t="shared" si="1"/>
        <v>105501.45004807691</v>
      </c>
    </row>
    <row r="85" spans="1:8" ht="29">
      <c r="A85" s="7" t="s">
        <v>4318</v>
      </c>
      <c r="B85" s="7"/>
      <c r="C85" s="7" t="s">
        <v>2174</v>
      </c>
      <c r="D85" s="13" t="s">
        <v>6268</v>
      </c>
      <c r="E85" s="226"/>
      <c r="F85" s="359">
        <v>28707.87756410256</v>
      </c>
      <c r="G85" s="226"/>
      <c r="H85" s="360">
        <f t="shared" si="1"/>
        <v>105501.45004807691</v>
      </c>
    </row>
    <row r="86" spans="1:8" ht="29">
      <c r="A86" s="7" t="s">
        <v>4318</v>
      </c>
      <c r="B86" s="7"/>
      <c r="C86" s="7" t="s">
        <v>2175</v>
      </c>
      <c r="D86" s="13" t="s">
        <v>6269</v>
      </c>
      <c r="E86" s="226"/>
      <c r="F86" s="359">
        <v>28707.87756410256</v>
      </c>
      <c r="G86" s="226"/>
      <c r="H86" s="360">
        <f t="shared" si="1"/>
        <v>105501.45004807691</v>
      </c>
    </row>
    <row r="87" spans="1:8" ht="29">
      <c r="A87" s="7" t="s">
        <v>4318</v>
      </c>
      <c r="B87" s="7"/>
      <c r="C87" s="7" t="s">
        <v>2176</v>
      </c>
      <c r="D87" s="13" t="s">
        <v>6270</v>
      </c>
      <c r="E87" s="226"/>
      <c r="F87" s="359">
        <v>14137.707692307693</v>
      </c>
      <c r="G87" s="226"/>
      <c r="H87" s="360">
        <f t="shared" si="1"/>
        <v>51956.075769230767</v>
      </c>
    </row>
    <row r="88" spans="1:8" ht="29">
      <c r="A88" s="7" t="s">
        <v>4318</v>
      </c>
      <c r="B88" s="7"/>
      <c r="C88" s="7" t="s">
        <v>2177</v>
      </c>
      <c r="D88" s="13" t="s">
        <v>6271</v>
      </c>
      <c r="E88" s="226"/>
      <c r="F88" s="359">
        <v>15929.987051282049</v>
      </c>
      <c r="G88" s="226"/>
      <c r="H88" s="360">
        <f t="shared" si="1"/>
        <v>58542.702413461528</v>
      </c>
    </row>
    <row r="89" spans="1:8" ht="29">
      <c r="A89" s="7" t="s">
        <v>4318</v>
      </c>
      <c r="B89" s="7"/>
      <c r="C89" s="7" t="s">
        <v>2178</v>
      </c>
      <c r="D89" s="13" t="s">
        <v>6272</v>
      </c>
      <c r="E89" s="226"/>
      <c r="F89" s="359">
        <v>15929.987051282049</v>
      </c>
      <c r="G89" s="226"/>
      <c r="H89" s="360">
        <f t="shared" si="1"/>
        <v>58542.702413461528</v>
      </c>
    </row>
    <row r="90" spans="1:8" ht="29">
      <c r="A90" s="7" t="s">
        <v>4318</v>
      </c>
      <c r="B90" s="7"/>
      <c r="C90" s="7" t="s">
        <v>2179</v>
      </c>
      <c r="D90" s="13" t="s">
        <v>6273</v>
      </c>
      <c r="E90" s="226"/>
      <c r="F90" s="359">
        <v>16704.48717948718</v>
      </c>
      <c r="G90" s="226"/>
      <c r="H90" s="360">
        <f t="shared" si="1"/>
        <v>61388.990384615383</v>
      </c>
    </row>
    <row r="91" spans="1:8" ht="29">
      <c r="A91" s="7" t="s">
        <v>4318</v>
      </c>
      <c r="B91" s="7"/>
      <c r="C91" s="7" t="s">
        <v>2180</v>
      </c>
      <c r="D91" s="13" t="s">
        <v>6274</v>
      </c>
      <c r="E91" s="226"/>
      <c r="F91" s="359">
        <v>16704.48717948718</v>
      </c>
      <c r="G91" s="226"/>
      <c r="H91" s="360">
        <f t="shared" si="1"/>
        <v>61388.990384615383</v>
      </c>
    </row>
    <row r="92" spans="1:8" ht="29">
      <c r="A92" s="7" t="s">
        <v>4318</v>
      </c>
      <c r="B92" s="7"/>
      <c r="C92" s="7" t="s">
        <v>2181</v>
      </c>
      <c r="D92" s="13" t="s">
        <v>6275</v>
      </c>
      <c r="E92" s="226"/>
      <c r="F92" s="359">
        <v>23291.281538461531</v>
      </c>
      <c r="G92" s="226"/>
      <c r="H92" s="360">
        <f t="shared" si="1"/>
        <v>85595.459653846119</v>
      </c>
    </row>
    <row r="93" spans="1:8" ht="29">
      <c r="A93" s="7" t="s">
        <v>4318</v>
      </c>
      <c r="B93" s="7"/>
      <c r="C93" s="7" t="s">
        <v>2182</v>
      </c>
      <c r="D93" s="13" t="s">
        <v>6276</v>
      </c>
      <c r="E93" s="226"/>
      <c r="F93" s="359">
        <v>23412.349230769229</v>
      </c>
      <c r="G93" s="226"/>
      <c r="H93" s="360">
        <f t="shared" si="1"/>
        <v>86040.383423076913</v>
      </c>
    </row>
    <row r="94" spans="1:8" ht="29">
      <c r="A94" s="7" t="s">
        <v>4318</v>
      </c>
      <c r="B94" s="7"/>
      <c r="C94" s="7" t="s">
        <v>2183</v>
      </c>
      <c r="D94" s="13" t="s">
        <v>6277</v>
      </c>
      <c r="E94" s="226"/>
      <c r="F94" s="359">
        <v>23412.349230769229</v>
      </c>
      <c r="G94" s="226"/>
      <c r="H94" s="360">
        <f t="shared" si="1"/>
        <v>86040.383423076913</v>
      </c>
    </row>
    <row r="95" spans="1:8" ht="29">
      <c r="A95" s="7" t="s">
        <v>4318</v>
      </c>
      <c r="B95" s="7"/>
      <c r="C95" s="7" t="s">
        <v>2184</v>
      </c>
      <c r="D95" s="13" t="s">
        <v>6278</v>
      </c>
      <c r="E95" s="226"/>
      <c r="F95" s="359">
        <v>23412.349230769229</v>
      </c>
      <c r="G95" s="226"/>
      <c r="H95" s="360">
        <f t="shared" si="1"/>
        <v>86040.383423076913</v>
      </c>
    </row>
    <row r="96" spans="1:8" ht="29">
      <c r="A96" s="7" t="s">
        <v>4318</v>
      </c>
      <c r="B96" s="7"/>
      <c r="C96" s="7" t="s">
        <v>2185</v>
      </c>
      <c r="D96" s="13" t="s">
        <v>6279</v>
      </c>
      <c r="E96" s="226"/>
      <c r="F96" s="359">
        <v>23412.349230769229</v>
      </c>
      <c r="G96" s="226"/>
      <c r="H96" s="360">
        <f t="shared" si="1"/>
        <v>86040.383423076913</v>
      </c>
    </row>
    <row r="97" spans="1:8" ht="29">
      <c r="A97" s="7" t="s">
        <v>4318</v>
      </c>
      <c r="B97" s="7"/>
      <c r="C97" s="7" t="s">
        <v>2186</v>
      </c>
      <c r="D97" s="13" t="s">
        <v>6280</v>
      </c>
      <c r="E97" s="226"/>
      <c r="F97" s="359">
        <v>23412.349230769229</v>
      </c>
      <c r="G97" s="226"/>
      <c r="H97" s="360">
        <f t="shared" si="1"/>
        <v>86040.383423076913</v>
      </c>
    </row>
    <row r="98" spans="1:8" ht="29">
      <c r="A98" s="7" t="s">
        <v>4318</v>
      </c>
      <c r="B98" s="7"/>
      <c r="C98" s="7" t="s">
        <v>2187</v>
      </c>
      <c r="D98" s="13" t="s">
        <v>6281</v>
      </c>
      <c r="E98" s="226"/>
      <c r="F98" s="359">
        <v>28707.87756410256</v>
      </c>
      <c r="G98" s="226"/>
      <c r="H98" s="360">
        <f t="shared" si="1"/>
        <v>105501.45004807691</v>
      </c>
    </row>
    <row r="99" spans="1:8" ht="29">
      <c r="A99" s="7" t="s">
        <v>4318</v>
      </c>
      <c r="B99" s="7"/>
      <c r="C99" s="7" t="s">
        <v>2188</v>
      </c>
      <c r="D99" s="3" t="s">
        <v>6282</v>
      </c>
      <c r="E99" s="226"/>
      <c r="F99" s="359">
        <v>28707.87756410256</v>
      </c>
      <c r="G99" s="226"/>
      <c r="H99" s="360">
        <f t="shared" si="1"/>
        <v>105501.45004807691</v>
      </c>
    </row>
    <row r="100" spans="1:8" ht="29">
      <c r="A100" s="7" t="s">
        <v>4318</v>
      </c>
      <c r="B100" s="7"/>
      <c r="C100" s="7" t="s">
        <v>2189</v>
      </c>
      <c r="D100" s="3" t="s">
        <v>6283</v>
      </c>
      <c r="E100" s="226"/>
      <c r="F100" s="359">
        <v>28707.87756410256</v>
      </c>
      <c r="G100" s="226"/>
      <c r="H100" s="360">
        <f t="shared" si="1"/>
        <v>105501.45004807691</v>
      </c>
    </row>
    <row r="101" spans="1:8" ht="29">
      <c r="A101" s="7" t="s">
        <v>4318</v>
      </c>
      <c r="B101" s="7"/>
      <c r="C101" s="7" t="s">
        <v>2190</v>
      </c>
      <c r="D101" s="3" t="s">
        <v>6284</v>
      </c>
      <c r="E101" s="226"/>
      <c r="F101" s="359">
        <v>14352.884615384615</v>
      </c>
      <c r="G101" s="226"/>
      <c r="H101" s="360">
        <f t="shared" si="1"/>
        <v>52746.850961538461</v>
      </c>
    </row>
    <row r="102" spans="1:8" ht="29">
      <c r="A102" s="7" t="s">
        <v>4318</v>
      </c>
      <c r="B102" s="7"/>
      <c r="C102" s="7" t="s">
        <v>2191</v>
      </c>
      <c r="D102" s="3" t="s">
        <v>6285</v>
      </c>
      <c r="E102" s="226"/>
      <c r="F102" s="359">
        <v>15929.987051282049</v>
      </c>
      <c r="G102" s="226"/>
      <c r="H102" s="360">
        <f t="shared" si="1"/>
        <v>58542.702413461528</v>
      </c>
    </row>
    <row r="103" spans="1:8" ht="29">
      <c r="A103" s="7" t="s">
        <v>4318</v>
      </c>
      <c r="B103" s="7"/>
      <c r="C103" s="7" t="s">
        <v>2192</v>
      </c>
      <c r="D103" s="3" t="s">
        <v>6286</v>
      </c>
      <c r="E103" s="226"/>
      <c r="F103" s="359">
        <v>15929.987051282049</v>
      </c>
      <c r="G103" s="226"/>
      <c r="H103" s="360">
        <f t="shared" si="1"/>
        <v>58542.702413461528</v>
      </c>
    </row>
    <row r="104" spans="1:8" ht="29">
      <c r="A104" s="7" t="s">
        <v>4318</v>
      </c>
      <c r="B104" s="7"/>
      <c r="C104" s="7" t="s">
        <v>2193</v>
      </c>
      <c r="D104" s="3" t="s">
        <v>6287</v>
      </c>
      <c r="E104" s="226"/>
      <c r="F104" s="359">
        <v>16704.48717948718</v>
      </c>
      <c r="G104" s="226"/>
      <c r="H104" s="360">
        <f t="shared" si="1"/>
        <v>61388.990384615383</v>
      </c>
    </row>
    <row r="105" spans="1:8" ht="29">
      <c r="A105" s="7" t="s">
        <v>4318</v>
      </c>
      <c r="B105" s="7"/>
      <c r="C105" s="7" t="s">
        <v>2194</v>
      </c>
      <c r="D105" s="3" t="s">
        <v>6288</v>
      </c>
      <c r="E105" s="226"/>
      <c r="F105" s="359">
        <v>23291.281538461531</v>
      </c>
      <c r="G105" s="226"/>
      <c r="H105" s="360">
        <f t="shared" si="1"/>
        <v>85595.459653846119</v>
      </c>
    </row>
    <row r="106" spans="1:8" ht="29">
      <c r="A106" s="7" t="s">
        <v>4318</v>
      </c>
      <c r="B106" s="7"/>
      <c r="C106" s="7" t="s">
        <v>2195</v>
      </c>
      <c r="D106" s="3" t="s">
        <v>6289</v>
      </c>
      <c r="E106" s="226"/>
      <c r="F106" s="359">
        <v>23291.281538461531</v>
      </c>
      <c r="G106" s="226"/>
      <c r="H106" s="360">
        <f t="shared" si="1"/>
        <v>85595.459653846119</v>
      </c>
    </row>
    <row r="107" spans="1:8" ht="29">
      <c r="A107" s="7" t="s">
        <v>4318</v>
      </c>
      <c r="B107" s="7"/>
      <c r="C107" s="7" t="s">
        <v>2196</v>
      </c>
      <c r="D107" s="3" t="s">
        <v>6290</v>
      </c>
      <c r="E107" s="226"/>
      <c r="F107" s="359">
        <v>28586.809871794863</v>
      </c>
      <c r="G107" s="226"/>
      <c r="H107" s="360">
        <f t="shared" si="1"/>
        <v>105056.52627884611</v>
      </c>
    </row>
    <row r="108" spans="1:8" ht="29">
      <c r="A108" s="7" t="s">
        <v>4318</v>
      </c>
      <c r="B108" s="7"/>
      <c r="C108" s="7" t="s">
        <v>2197</v>
      </c>
      <c r="D108" s="3" t="s">
        <v>6291</v>
      </c>
      <c r="E108" s="226"/>
      <c r="F108" s="359">
        <v>28586.809871794863</v>
      </c>
      <c r="G108" s="226"/>
      <c r="H108" s="360">
        <f t="shared" si="1"/>
        <v>105056.52627884611</v>
      </c>
    </row>
    <row r="109" spans="1:8" ht="29">
      <c r="A109" s="7" t="s">
        <v>4318</v>
      </c>
      <c r="B109" s="7"/>
      <c r="C109" s="7" t="s">
        <v>2198</v>
      </c>
      <c r="D109" s="3" t="s">
        <v>6292</v>
      </c>
      <c r="E109" s="226"/>
      <c r="F109" s="359">
        <v>28707.87756410256</v>
      </c>
      <c r="G109" s="226"/>
      <c r="H109" s="360">
        <f t="shared" si="1"/>
        <v>105501.45004807691</v>
      </c>
    </row>
    <row r="110" spans="1:8" ht="29">
      <c r="A110" s="7" t="s">
        <v>4318</v>
      </c>
      <c r="B110" s="7"/>
      <c r="C110" s="7" t="s">
        <v>2199</v>
      </c>
      <c r="D110" s="3" t="s">
        <v>6293</v>
      </c>
      <c r="E110" s="226"/>
      <c r="F110" s="359">
        <v>28707.87756410256</v>
      </c>
      <c r="G110" s="226"/>
      <c r="H110" s="360">
        <f t="shared" si="1"/>
        <v>105501.45004807691</v>
      </c>
    </row>
    <row r="111" spans="1:8" ht="29">
      <c r="A111" s="7" t="s">
        <v>4318</v>
      </c>
      <c r="B111" s="7"/>
      <c r="C111" s="7" t="s">
        <v>2200</v>
      </c>
      <c r="D111" s="3" t="s">
        <v>6294</v>
      </c>
      <c r="E111" s="226"/>
      <c r="F111" s="359">
        <v>28707.87756410256</v>
      </c>
      <c r="G111" s="226"/>
      <c r="H111" s="360">
        <f t="shared" si="1"/>
        <v>105501.45004807691</v>
      </c>
    </row>
    <row r="112" spans="1:8" ht="29">
      <c r="A112" s="7" t="s">
        <v>4318</v>
      </c>
      <c r="B112" s="7"/>
      <c r="C112" s="7" t="s">
        <v>2201</v>
      </c>
      <c r="D112" s="3" t="s">
        <v>6295</v>
      </c>
      <c r="E112" s="226"/>
      <c r="F112" s="359">
        <v>29213.799999999996</v>
      </c>
      <c r="G112" s="226"/>
      <c r="H112" s="360">
        <f t="shared" si="1"/>
        <v>107360.71499999998</v>
      </c>
    </row>
    <row r="113" spans="1:8" ht="29">
      <c r="A113" s="7" t="s">
        <v>4318</v>
      </c>
      <c r="B113" s="7"/>
      <c r="C113" s="7" t="s">
        <v>2202</v>
      </c>
      <c r="D113" s="3" t="s">
        <v>6296</v>
      </c>
      <c r="E113" s="226"/>
      <c r="F113" s="359">
        <v>29213.799999999996</v>
      </c>
      <c r="G113" s="226"/>
      <c r="H113" s="360">
        <f t="shared" si="1"/>
        <v>107360.71499999998</v>
      </c>
    </row>
    <row r="114" spans="1:8" ht="29">
      <c r="A114" s="7" t="s">
        <v>4318</v>
      </c>
      <c r="B114" s="7"/>
      <c r="C114" s="7" t="s">
        <v>2203</v>
      </c>
      <c r="D114" s="3" t="s">
        <v>6297</v>
      </c>
      <c r="E114" s="226"/>
      <c r="F114" s="359">
        <v>29213.799999999996</v>
      </c>
      <c r="G114" s="226"/>
      <c r="H114" s="360">
        <f t="shared" si="1"/>
        <v>107360.71499999998</v>
      </c>
    </row>
    <row r="115" spans="1:8" ht="29">
      <c r="A115" s="7" t="s">
        <v>4318</v>
      </c>
      <c r="B115" s="7"/>
      <c r="C115" s="7" t="s">
        <v>2204</v>
      </c>
      <c r="D115" s="3" t="s">
        <v>6298</v>
      </c>
      <c r="E115" s="226"/>
      <c r="F115" s="359">
        <v>24772.916666666668</v>
      </c>
      <c r="G115" s="226"/>
      <c r="H115" s="360">
        <f t="shared" si="1"/>
        <v>91040.46875</v>
      </c>
    </row>
    <row r="116" spans="1:8" ht="29">
      <c r="A116" s="7" t="s">
        <v>4318</v>
      </c>
      <c r="B116" s="7"/>
      <c r="C116" s="7" t="s">
        <v>2205</v>
      </c>
      <c r="D116" s="3" t="s">
        <v>6299</v>
      </c>
      <c r="E116" s="226"/>
      <c r="F116" s="425">
        <v>24772.916666666668</v>
      </c>
      <c r="G116" s="226"/>
      <c r="H116" s="360">
        <f t="shared" si="1"/>
        <v>91040.46875</v>
      </c>
    </row>
    <row r="117" spans="1:8" ht="29">
      <c r="A117" s="7" t="s">
        <v>4318</v>
      </c>
      <c r="B117" s="7"/>
      <c r="C117" s="7" t="s">
        <v>2206</v>
      </c>
      <c r="D117" s="3" t="s">
        <v>6300</v>
      </c>
      <c r="E117" s="226"/>
      <c r="F117" s="359">
        <v>24772.916666666668</v>
      </c>
      <c r="G117" s="226"/>
      <c r="H117" s="360">
        <f t="shared" si="1"/>
        <v>91040.46875</v>
      </c>
    </row>
    <row r="118" spans="1:8" ht="29">
      <c r="A118" s="7" t="s">
        <v>4318</v>
      </c>
      <c r="B118" s="7"/>
      <c r="C118" s="7" t="s">
        <v>2207</v>
      </c>
      <c r="D118" s="3" t="s">
        <v>6301</v>
      </c>
      <c r="E118" s="226"/>
      <c r="F118" s="359">
        <v>26006.75</v>
      </c>
      <c r="G118" s="226"/>
      <c r="H118" s="360">
        <f t="shared" si="1"/>
        <v>95574.806249999994</v>
      </c>
    </row>
    <row r="119" spans="1:8" ht="29">
      <c r="A119" s="7" t="s">
        <v>4318</v>
      </c>
      <c r="B119" s="7"/>
      <c r="C119" s="7" t="s">
        <v>2208</v>
      </c>
      <c r="D119" s="3" t="s">
        <v>6302</v>
      </c>
      <c r="E119" s="226"/>
      <c r="F119" s="359">
        <v>27079.094871794867</v>
      </c>
      <c r="G119" s="226"/>
      <c r="H119" s="360">
        <f t="shared" si="1"/>
        <v>99515.673653846126</v>
      </c>
    </row>
    <row r="120" spans="1:8" ht="29">
      <c r="A120" s="7" t="s">
        <v>4318</v>
      </c>
      <c r="B120" s="7"/>
      <c r="C120" s="7" t="s">
        <v>2209</v>
      </c>
      <c r="D120" s="3" t="s">
        <v>6303</v>
      </c>
      <c r="E120" s="226"/>
      <c r="F120" s="359">
        <v>27079.094871794867</v>
      </c>
      <c r="G120" s="226"/>
      <c r="H120" s="360">
        <f t="shared" si="1"/>
        <v>99515.673653846126</v>
      </c>
    </row>
    <row r="121" spans="1:8" ht="29">
      <c r="A121" s="7" t="s">
        <v>4318</v>
      </c>
      <c r="B121" s="7"/>
      <c r="C121" s="7" t="s">
        <v>2210</v>
      </c>
      <c r="D121" s="3" t="s">
        <v>6304</v>
      </c>
      <c r="E121" s="226"/>
      <c r="F121" s="359">
        <v>27079.094871794867</v>
      </c>
      <c r="G121" s="226"/>
      <c r="H121" s="360">
        <f t="shared" si="1"/>
        <v>99515.673653846126</v>
      </c>
    </row>
    <row r="122" spans="1:8" ht="29">
      <c r="A122" s="7" t="s">
        <v>4318</v>
      </c>
      <c r="B122" s="7"/>
      <c r="C122" s="7" t="s">
        <v>2211</v>
      </c>
      <c r="D122" s="3" t="s">
        <v>6305</v>
      </c>
      <c r="E122" s="226"/>
      <c r="F122" s="359">
        <v>37463.461538461532</v>
      </c>
      <c r="G122" s="226"/>
      <c r="H122" s="360">
        <f t="shared" si="1"/>
        <v>137678.22115384613</v>
      </c>
    </row>
    <row r="123" spans="1:8" ht="29">
      <c r="A123" s="7" t="s">
        <v>4318</v>
      </c>
      <c r="B123" s="7"/>
      <c r="C123" s="7" t="s">
        <v>2212</v>
      </c>
      <c r="D123" s="3" t="s">
        <v>6306</v>
      </c>
      <c r="E123" s="226"/>
      <c r="F123" s="359">
        <v>37463.461538461532</v>
      </c>
      <c r="G123" s="226"/>
      <c r="H123" s="360">
        <f t="shared" si="1"/>
        <v>137678.22115384613</v>
      </c>
    </row>
    <row r="124" spans="1:8" ht="29">
      <c r="A124" s="7" t="s">
        <v>4318</v>
      </c>
      <c r="B124" s="7"/>
      <c r="C124" s="7" t="s">
        <v>2213</v>
      </c>
      <c r="D124" s="3" t="s">
        <v>6307</v>
      </c>
      <c r="E124" s="226"/>
      <c r="F124" s="359">
        <v>37463.461538461532</v>
      </c>
      <c r="G124" s="226"/>
      <c r="H124" s="360">
        <f t="shared" si="1"/>
        <v>137678.22115384613</v>
      </c>
    </row>
    <row r="125" spans="1:8" ht="43.5">
      <c r="A125" s="7" t="s">
        <v>4318</v>
      </c>
      <c r="B125" s="7"/>
      <c r="C125" s="7" t="s">
        <v>2214</v>
      </c>
      <c r="D125" s="3" t="s">
        <v>6308</v>
      </c>
      <c r="E125" s="226"/>
      <c r="F125" s="359">
        <v>40017.788461538468</v>
      </c>
      <c r="G125" s="226"/>
      <c r="H125" s="360">
        <f t="shared" si="1"/>
        <v>147065.37259615387</v>
      </c>
    </row>
    <row r="126" spans="1:8" ht="29">
      <c r="A126" s="7" t="s">
        <v>4318</v>
      </c>
      <c r="B126" s="7"/>
      <c r="C126" s="7" t="s">
        <v>2215</v>
      </c>
      <c r="D126" s="3" t="s">
        <v>6309</v>
      </c>
      <c r="E126" s="226"/>
      <c r="F126" s="359">
        <v>39085.256410256399</v>
      </c>
      <c r="G126" s="226"/>
      <c r="H126" s="360">
        <f t="shared" si="1"/>
        <v>143638.31730769225</v>
      </c>
    </row>
    <row r="127" spans="1:8" ht="29">
      <c r="A127" s="7" t="s">
        <v>4318</v>
      </c>
      <c r="B127" s="7"/>
      <c r="C127" s="7" t="s">
        <v>2216</v>
      </c>
      <c r="D127" s="3" t="s">
        <v>6310</v>
      </c>
      <c r="E127" s="226"/>
      <c r="F127" s="359">
        <v>39085.256410256399</v>
      </c>
      <c r="G127" s="226"/>
      <c r="H127" s="360">
        <f t="shared" si="1"/>
        <v>143638.31730769225</v>
      </c>
    </row>
    <row r="128" spans="1:8" ht="29">
      <c r="A128" s="7" t="s">
        <v>4318</v>
      </c>
      <c r="B128" s="7"/>
      <c r="C128" s="7" t="s">
        <v>2217</v>
      </c>
      <c r="D128" s="3" t="s">
        <v>6311</v>
      </c>
      <c r="E128" s="226"/>
      <c r="F128" s="359">
        <v>41355.76923076922</v>
      </c>
      <c r="G128" s="226"/>
      <c r="H128" s="360">
        <f t="shared" si="1"/>
        <v>151982.45192307688</v>
      </c>
    </row>
    <row r="129" spans="1:8" ht="43.5">
      <c r="A129" s="7" t="s">
        <v>4318</v>
      </c>
      <c r="B129" s="7"/>
      <c r="C129" s="7" t="s">
        <v>2218</v>
      </c>
      <c r="D129" s="3" t="s">
        <v>6312</v>
      </c>
      <c r="E129" s="226"/>
      <c r="F129" s="359">
        <v>26958.027179487173</v>
      </c>
      <c r="G129" s="226"/>
      <c r="H129" s="360">
        <f t="shared" si="1"/>
        <v>99070.749884615361</v>
      </c>
    </row>
    <row r="130" spans="1:8" ht="29">
      <c r="A130" s="7" t="s">
        <v>4318</v>
      </c>
      <c r="B130" s="7"/>
      <c r="C130" s="7" t="s">
        <v>2219</v>
      </c>
      <c r="D130" s="3" t="s">
        <v>6313</v>
      </c>
      <c r="E130" s="226"/>
      <c r="F130" s="359">
        <v>26958.027179487173</v>
      </c>
      <c r="G130" s="226"/>
      <c r="H130" s="360">
        <f t="shared" si="1"/>
        <v>99070.749884615361</v>
      </c>
    </row>
    <row r="131" spans="1:8" ht="29">
      <c r="A131" s="7" t="s">
        <v>4318</v>
      </c>
      <c r="B131" s="7"/>
      <c r="C131" s="7" t="s">
        <v>2220</v>
      </c>
      <c r="D131" s="3" t="s">
        <v>6314</v>
      </c>
      <c r="E131" s="226"/>
      <c r="F131" s="359">
        <v>27079.094871794867</v>
      </c>
      <c r="G131" s="226"/>
      <c r="H131" s="360">
        <f t="shared" si="1"/>
        <v>99515.673653846126</v>
      </c>
    </row>
    <row r="132" spans="1:8" ht="29">
      <c r="A132" s="7" t="s">
        <v>4318</v>
      </c>
      <c r="B132" s="7"/>
      <c r="C132" s="7" t="s">
        <v>2221</v>
      </c>
      <c r="D132" s="3" t="s">
        <v>6315</v>
      </c>
      <c r="E132" s="226"/>
      <c r="F132" s="359">
        <v>27079.094871794867</v>
      </c>
      <c r="G132" s="226"/>
      <c r="H132" s="360">
        <f t="shared" ref="H132:H171" si="2">F132*3.675</f>
        <v>99515.673653846126</v>
      </c>
    </row>
    <row r="133" spans="1:8" ht="29">
      <c r="A133" s="7" t="s">
        <v>4318</v>
      </c>
      <c r="B133" s="7"/>
      <c r="C133" s="7" t="s">
        <v>2222</v>
      </c>
      <c r="D133" s="3" t="s">
        <v>6316</v>
      </c>
      <c r="E133" s="226"/>
      <c r="F133" s="359">
        <v>37463.461538461532</v>
      </c>
      <c r="G133" s="226"/>
      <c r="H133" s="360">
        <f t="shared" si="2"/>
        <v>137678.22115384613</v>
      </c>
    </row>
    <row r="134" spans="1:8" ht="29">
      <c r="A134" s="7" t="s">
        <v>4318</v>
      </c>
      <c r="B134" s="7"/>
      <c r="C134" s="7" t="s">
        <v>2223</v>
      </c>
      <c r="D134" s="3" t="s">
        <v>6317</v>
      </c>
      <c r="E134" s="226"/>
      <c r="F134" s="359">
        <v>37463.461538461532</v>
      </c>
      <c r="G134" s="226"/>
      <c r="H134" s="360">
        <f t="shared" si="2"/>
        <v>137678.22115384613</v>
      </c>
    </row>
    <row r="135" spans="1:8" ht="29">
      <c r="A135" s="7" t="s">
        <v>4318</v>
      </c>
      <c r="B135" s="7"/>
      <c r="C135" s="7" t="s">
        <v>2224</v>
      </c>
      <c r="D135" s="3" t="s">
        <v>6318</v>
      </c>
      <c r="E135" s="226"/>
      <c r="F135" s="359">
        <v>40017.788461538468</v>
      </c>
      <c r="G135" s="226"/>
      <c r="H135" s="360">
        <f t="shared" si="2"/>
        <v>147065.37259615387</v>
      </c>
    </row>
    <row r="136" spans="1:8" ht="29">
      <c r="A136" s="7" t="s">
        <v>4318</v>
      </c>
      <c r="B136" s="7"/>
      <c r="C136" s="7" t="s">
        <v>2225</v>
      </c>
      <c r="D136" s="3" t="s">
        <v>6319</v>
      </c>
      <c r="E136" s="226"/>
      <c r="F136" s="359">
        <v>40017.788461538468</v>
      </c>
      <c r="G136" s="226"/>
      <c r="H136" s="360">
        <f t="shared" si="2"/>
        <v>147065.37259615387</v>
      </c>
    </row>
    <row r="137" spans="1:8" ht="43.5">
      <c r="A137" s="7" t="s">
        <v>4318</v>
      </c>
      <c r="B137" s="7"/>
      <c r="C137" s="7" t="s">
        <v>2226</v>
      </c>
      <c r="D137" s="3" t="s">
        <v>6320</v>
      </c>
      <c r="E137" s="226"/>
      <c r="F137" s="359">
        <v>40796.25</v>
      </c>
      <c r="G137" s="226"/>
      <c r="H137" s="360">
        <f t="shared" si="2"/>
        <v>149926.21875</v>
      </c>
    </row>
    <row r="138" spans="1:8" ht="29">
      <c r="A138" s="7" t="s">
        <v>4318</v>
      </c>
      <c r="B138" s="7"/>
      <c r="C138" s="7" t="s">
        <v>2227</v>
      </c>
      <c r="D138" s="3" t="s">
        <v>6321</v>
      </c>
      <c r="E138" s="226"/>
      <c r="F138" s="359">
        <v>39085.256410256399</v>
      </c>
      <c r="G138" s="226"/>
      <c r="H138" s="360">
        <f t="shared" si="2"/>
        <v>143638.31730769225</v>
      </c>
    </row>
    <row r="139" spans="1:8" ht="29">
      <c r="A139" s="7" t="s">
        <v>4318</v>
      </c>
      <c r="B139" s="7"/>
      <c r="C139" s="7" t="s">
        <v>2228</v>
      </c>
      <c r="D139" s="3" t="s">
        <v>6322</v>
      </c>
      <c r="E139" s="226"/>
      <c r="F139" s="359">
        <v>39085.256410256399</v>
      </c>
      <c r="G139" s="226"/>
      <c r="H139" s="360">
        <f t="shared" si="2"/>
        <v>143638.31730769225</v>
      </c>
    </row>
    <row r="140" spans="1:8" ht="29">
      <c r="A140" s="7" t="s">
        <v>4318</v>
      </c>
      <c r="B140" s="7"/>
      <c r="C140" s="7" t="s">
        <v>2229</v>
      </c>
      <c r="D140" s="3" t="s">
        <v>6323</v>
      </c>
      <c r="E140" s="226"/>
      <c r="F140" s="359">
        <v>41355.76923076922</v>
      </c>
      <c r="G140" s="226"/>
      <c r="H140" s="360">
        <f t="shared" si="2"/>
        <v>151982.45192307688</v>
      </c>
    </row>
    <row r="141" spans="1:8" ht="29">
      <c r="A141" s="7" t="s">
        <v>4318</v>
      </c>
      <c r="B141" s="7"/>
      <c r="C141" s="7" t="s">
        <v>2230</v>
      </c>
      <c r="D141" s="3" t="s">
        <v>6324</v>
      </c>
      <c r="E141" s="226"/>
      <c r="F141" s="359">
        <v>42689.695512820515</v>
      </c>
      <c r="G141" s="226"/>
      <c r="H141" s="360">
        <f t="shared" si="2"/>
        <v>156884.63100961538</v>
      </c>
    </row>
    <row r="142" spans="1:8" ht="29">
      <c r="A142" s="7" t="s">
        <v>4318</v>
      </c>
      <c r="B142" s="7"/>
      <c r="C142" s="7" t="s">
        <v>2231</v>
      </c>
      <c r="D142" s="3" t="s">
        <v>6325</v>
      </c>
      <c r="E142" s="226"/>
      <c r="F142" s="359">
        <v>42782.948717948711</v>
      </c>
      <c r="G142" s="226"/>
      <c r="H142" s="360">
        <f t="shared" si="2"/>
        <v>157227.3365384615</v>
      </c>
    </row>
    <row r="143" spans="1:8" ht="29">
      <c r="A143" s="7" t="s">
        <v>4318</v>
      </c>
      <c r="B143" s="7"/>
      <c r="C143" s="7" t="s">
        <v>2232</v>
      </c>
      <c r="D143" s="3" t="s">
        <v>6326</v>
      </c>
      <c r="E143" s="226"/>
      <c r="F143" s="359">
        <v>58262.980769230766</v>
      </c>
      <c r="G143" s="226"/>
      <c r="H143" s="360">
        <f t="shared" si="2"/>
        <v>214116.45432692306</v>
      </c>
    </row>
    <row r="144" spans="1:8" ht="43.5">
      <c r="A144" s="7" t="s">
        <v>4318</v>
      </c>
      <c r="B144" s="7"/>
      <c r="C144" s="7" t="s">
        <v>2233</v>
      </c>
      <c r="D144" s="3" t="s">
        <v>6327</v>
      </c>
      <c r="E144" s="226"/>
      <c r="F144" s="359">
        <v>58222.435897435891</v>
      </c>
      <c r="G144" s="226"/>
      <c r="H144" s="360">
        <f t="shared" si="2"/>
        <v>213967.45192307688</v>
      </c>
    </row>
    <row r="145" spans="1:8" ht="29">
      <c r="A145" s="7" t="s">
        <v>4318</v>
      </c>
      <c r="B145" s="7"/>
      <c r="C145" s="7" t="s">
        <v>2234</v>
      </c>
      <c r="D145" s="3" t="s">
        <v>6328</v>
      </c>
      <c r="E145" s="226"/>
      <c r="F145" s="359">
        <v>58222.435897435891</v>
      </c>
      <c r="G145" s="226"/>
      <c r="H145" s="360">
        <f t="shared" si="2"/>
        <v>213967.45192307688</v>
      </c>
    </row>
    <row r="146" spans="1:8" ht="29">
      <c r="A146" s="7" t="s">
        <v>4318</v>
      </c>
      <c r="B146" s="7"/>
      <c r="C146" s="7" t="s">
        <v>2235</v>
      </c>
      <c r="D146" s="3" t="s">
        <v>6329</v>
      </c>
      <c r="E146" s="226"/>
      <c r="F146" s="359">
        <v>61871.474358974352</v>
      </c>
      <c r="G146" s="226"/>
      <c r="H146" s="360">
        <f t="shared" si="2"/>
        <v>227377.66826923072</v>
      </c>
    </row>
    <row r="147" spans="1:8" ht="43.5">
      <c r="A147" s="7" t="s">
        <v>4318</v>
      </c>
      <c r="B147" s="7"/>
      <c r="C147" s="7" t="s">
        <v>2236</v>
      </c>
      <c r="D147" s="3" t="s">
        <v>6330</v>
      </c>
      <c r="E147" s="226"/>
      <c r="F147" s="359">
        <v>61871.474358974352</v>
      </c>
      <c r="G147" s="226"/>
      <c r="H147" s="360">
        <f t="shared" si="2"/>
        <v>227377.66826923072</v>
      </c>
    </row>
    <row r="148" spans="1:8" ht="43.5">
      <c r="A148" s="7" t="s">
        <v>4318</v>
      </c>
      <c r="B148" s="7"/>
      <c r="C148" s="7" t="s">
        <v>2237</v>
      </c>
      <c r="D148" s="3" t="s">
        <v>6331</v>
      </c>
      <c r="E148" s="226"/>
      <c r="F148" s="359">
        <v>69939.903846153829</v>
      </c>
      <c r="G148" s="226"/>
      <c r="H148" s="360">
        <f t="shared" si="2"/>
        <v>257029.14663461532</v>
      </c>
    </row>
    <row r="149" spans="1:8" ht="29">
      <c r="A149" s="7" t="s">
        <v>4318</v>
      </c>
      <c r="B149" s="7"/>
      <c r="C149" s="7" t="s">
        <v>2238</v>
      </c>
      <c r="D149" s="3" t="s">
        <v>6332</v>
      </c>
      <c r="E149" s="226"/>
      <c r="F149" s="359">
        <v>39085.256410256399</v>
      </c>
      <c r="G149" s="226"/>
      <c r="H149" s="360">
        <f t="shared" si="2"/>
        <v>143638.31730769225</v>
      </c>
    </row>
    <row r="150" spans="1:8" ht="29">
      <c r="A150" s="7" t="s">
        <v>4318</v>
      </c>
      <c r="B150" s="7"/>
      <c r="C150" s="7" t="s">
        <v>2239</v>
      </c>
      <c r="D150" s="3" t="s">
        <v>6333</v>
      </c>
      <c r="E150" s="226"/>
      <c r="F150" s="359">
        <v>41355.76923076922</v>
      </c>
      <c r="G150" s="226"/>
      <c r="H150" s="360">
        <f t="shared" si="2"/>
        <v>151982.45192307688</v>
      </c>
    </row>
    <row r="151" spans="1:8" ht="29">
      <c r="A151" s="7" t="s">
        <v>4318</v>
      </c>
      <c r="B151" s="7"/>
      <c r="C151" s="7" t="s">
        <v>2240</v>
      </c>
      <c r="D151" s="3" t="s">
        <v>6334</v>
      </c>
      <c r="E151" s="226"/>
      <c r="F151" s="359">
        <v>41355.76923076922</v>
      </c>
      <c r="G151" s="226"/>
      <c r="H151" s="360">
        <f t="shared" si="2"/>
        <v>151982.45192307688</v>
      </c>
    </row>
    <row r="152" spans="1:8" ht="29">
      <c r="A152" s="7" t="s">
        <v>4318</v>
      </c>
      <c r="B152" s="7"/>
      <c r="C152" s="7" t="s">
        <v>2241</v>
      </c>
      <c r="D152" s="3" t="s">
        <v>6335</v>
      </c>
      <c r="E152" s="226"/>
      <c r="F152" s="359">
        <v>42689.695512820515</v>
      </c>
      <c r="G152" s="226"/>
      <c r="H152" s="360">
        <f t="shared" si="2"/>
        <v>156884.63100961538</v>
      </c>
    </row>
    <row r="153" spans="1:8" ht="29">
      <c r="A153" s="7" t="s">
        <v>4318</v>
      </c>
      <c r="B153" s="7"/>
      <c r="C153" s="7" t="s">
        <v>2242</v>
      </c>
      <c r="D153" s="3" t="s">
        <v>6336</v>
      </c>
      <c r="E153" s="226"/>
      <c r="F153" s="359">
        <v>58262.980769230766</v>
      </c>
      <c r="G153" s="226"/>
      <c r="H153" s="360">
        <f t="shared" si="2"/>
        <v>214116.45432692306</v>
      </c>
    </row>
    <row r="154" spans="1:8" ht="29">
      <c r="A154" s="7" t="s">
        <v>4318</v>
      </c>
      <c r="B154" s="7"/>
      <c r="C154" s="7" t="s">
        <v>2243</v>
      </c>
      <c r="D154" s="3" t="s">
        <v>6337</v>
      </c>
      <c r="E154" s="226"/>
      <c r="F154" s="359">
        <v>58262.980769230766</v>
      </c>
      <c r="G154" s="226"/>
      <c r="H154" s="360">
        <f t="shared" si="2"/>
        <v>214116.45432692306</v>
      </c>
    </row>
    <row r="155" spans="1:8" ht="43.5">
      <c r="A155" s="7" t="s">
        <v>4318</v>
      </c>
      <c r="B155" s="7"/>
      <c r="C155" s="7" t="s">
        <v>2244</v>
      </c>
      <c r="D155" s="3" t="s">
        <v>6338</v>
      </c>
      <c r="E155" s="226"/>
      <c r="F155" s="359">
        <v>61871.474358974352</v>
      </c>
      <c r="G155" s="226"/>
      <c r="H155" s="360">
        <f t="shared" si="2"/>
        <v>227377.66826923072</v>
      </c>
    </row>
    <row r="156" spans="1:8" ht="29">
      <c r="A156" s="7" t="s">
        <v>4318</v>
      </c>
      <c r="B156" s="7"/>
      <c r="C156" s="7" t="s">
        <v>2245</v>
      </c>
      <c r="D156" s="3" t="s">
        <v>6339</v>
      </c>
      <c r="E156" s="226"/>
      <c r="F156" s="359">
        <v>61871.474358974352</v>
      </c>
      <c r="G156" s="226"/>
      <c r="H156" s="360">
        <f t="shared" si="2"/>
        <v>227377.66826923072</v>
      </c>
    </row>
    <row r="157" spans="1:8" ht="29">
      <c r="A157" s="7" t="s">
        <v>4318</v>
      </c>
      <c r="B157" s="7"/>
      <c r="C157" s="7" t="s">
        <v>2246</v>
      </c>
      <c r="D157" s="3" t="s">
        <v>6340</v>
      </c>
      <c r="E157" s="226"/>
      <c r="F157" s="359">
        <v>69939.903846153829</v>
      </c>
      <c r="G157" s="226"/>
      <c r="H157" s="360">
        <f t="shared" si="2"/>
        <v>257029.14663461532</v>
      </c>
    </row>
    <row r="158" spans="1:8" ht="43.5">
      <c r="A158" s="7" t="s">
        <v>4318</v>
      </c>
      <c r="B158" s="7"/>
      <c r="C158" s="7" t="s">
        <v>2247</v>
      </c>
      <c r="D158" s="3" t="s">
        <v>6341</v>
      </c>
      <c r="E158" s="226"/>
      <c r="F158" s="359">
        <v>69939.903846153829</v>
      </c>
      <c r="G158" s="226"/>
      <c r="H158" s="360">
        <f t="shared" si="2"/>
        <v>257029.14663461532</v>
      </c>
    </row>
    <row r="159" spans="1:8" ht="43.5">
      <c r="A159" s="7" t="s">
        <v>4318</v>
      </c>
      <c r="B159" s="7"/>
      <c r="C159" s="7" t="s">
        <v>2248</v>
      </c>
      <c r="D159" s="3" t="s">
        <v>6342</v>
      </c>
      <c r="E159" s="226"/>
      <c r="F159" s="359">
        <v>61871.474358974352</v>
      </c>
      <c r="G159" s="226"/>
      <c r="H159" s="360">
        <f t="shared" si="2"/>
        <v>227377.66826923072</v>
      </c>
    </row>
    <row r="160" spans="1:8" ht="29">
      <c r="A160" s="7" t="s">
        <v>4318</v>
      </c>
      <c r="B160" s="7"/>
      <c r="C160" s="7" t="s">
        <v>2249</v>
      </c>
      <c r="D160" s="3" t="s">
        <v>6343</v>
      </c>
      <c r="E160" s="226"/>
      <c r="F160" s="359">
        <v>69939.903846153829</v>
      </c>
      <c r="G160" s="226"/>
      <c r="H160" s="360">
        <f t="shared" si="2"/>
        <v>257029.14663461532</v>
      </c>
    </row>
    <row r="161" spans="1:8" ht="29">
      <c r="A161" s="7" t="s">
        <v>4318</v>
      </c>
      <c r="B161" s="7"/>
      <c r="C161" s="7" t="s">
        <v>2250</v>
      </c>
      <c r="D161" s="3" t="s">
        <v>6344</v>
      </c>
      <c r="E161" s="226"/>
      <c r="F161" s="359">
        <v>69939.903846153829</v>
      </c>
      <c r="G161" s="226"/>
      <c r="H161" s="360">
        <f t="shared" si="2"/>
        <v>257029.14663461532</v>
      </c>
    </row>
    <row r="162" spans="1:8" ht="43.5">
      <c r="A162" s="7" t="s">
        <v>4318</v>
      </c>
      <c r="B162" s="7"/>
      <c r="C162" s="7" t="s">
        <v>2251</v>
      </c>
      <c r="D162" s="3" t="s">
        <v>6345</v>
      </c>
      <c r="E162" s="226"/>
      <c r="F162" s="359">
        <v>80441.025641025641</v>
      </c>
      <c r="G162" s="226"/>
      <c r="H162" s="360">
        <f t="shared" si="2"/>
        <v>295620.76923076919</v>
      </c>
    </row>
    <row r="163" spans="1:8" ht="43.5">
      <c r="A163" s="7" t="s">
        <v>4318</v>
      </c>
      <c r="B163" s="7"/>
      <c r="C163" s="7" t="s">
        <v>2252</v>
      </c>
      <c r="D163" s="3" t="s">
        <v>6346</v>
      </c>
      <c r="E163" s="226"/>
      <c r="F163" s="359">
        <v>61871.474358974352</v>
      </c>
      <c r="G163" s="226"/>
      <c r="H163" s="360">
        <f t="shared" si="2"/>
        <v>227377.66826923072</v>
      </c>
    </row>
    <row r="164" spans="1:8" ht="29">
      <c r="A164" s="7" t="s">
        <v>4318</v>
      </c>
      <c r="B164" s="7"/>
      <c r="C164" s="7" t="s">
        <v>2253</v>
      </c>
      <c r="D164" s="3" t="s">
        <v>6347</v>
      </c>
      <c r="E164" s="226"/>
      <c r="F164" s="359">
        <v>69939.903846153829</v>
      </c>
      <c r="G164" s="226"/>
      <c r="H164" s="360">
        <f t="shared" si="2"/>
        <v>257029.14663461532</v>
      </c>
    </row>
    <row r="165" spans="1:8" ht="29">
      <c r="A165" s="7" t="s">
        <v>4318</v>
      </c>
      <c r="B165" s="7"/>
      <c r="C165" s="7" t="s">
        <v>2254</v>
      </c>
      <c r="D165" s="3" t="s">
        <v>6348</v>
      </c>
      <c r="E165" s="226"/>
      <c r="F165" s="359">
        <v>80441.025641025641</v>
      </c>
      <c r="G165" s="226"/>
      <c r="H165" s="360">
        <f t="shared" si="2"/>
        <v>295620.76923076919</v>
      </c>
    </row>
    <row r="166" spans="1:8" ht="29">
      <c r="A166" s="7" t="s">
        <v>4318</v>
      </c>
      <c r="B166" s="7"/>
      <c r="C166" s="7" t="s">
        <v>2255</v>
      </c>
      <c r="D166" s="3" t="s">
        <v>6349</v>
      </c>
      <c r="E166" s="226"/>
      <c r="F166" s="359">
        <v>80441.025641025641</v>
      </c>
      <c r="G166" s="226"/>
      <c r="H166" s="360">
        <f t="shared" si="2"/>
        <v>295620.76923076919</v>
      </c>
    </row>
    <row r="167" spans="1:8" ht="43.5">
      <c r="A167" s="7" t="s">
        <v>4318</v>
      </c>
      <c r="B167" s="7"/>
      <c r="C167" s="7" t="s">
        <v>2256</v>
      </c>
      <c r="D167" s="3" t="s">
        <v>6350</v>
      </c>
      <c r="E167" s="226"/>
      <c r="F167" s="359">
        <v>82062.820512820515</v>
      </c>
      <c r="G167" s="226"/>
      <c r="H167" s="360">
        <f t="shared" si="2"/>
        <v>301580.86538461538</v>
      </c>
    </row>
    <row r="168" spans="1:8" ht="29">
      <c r="A168" s="7" t="s">
        <v>4318</v>
      </c>
      <c r="B168" s="7"/>
      <c r="C168" s="7" t="s">
        <v>2257</v>
      </c>
      <c r="D168" s="3" t="s">
        <v>6351</v>
      </c>
      <c r="E168" s="226"/>
      <c r="F168" s="359">
        <v>69939.903846153829</v>
      </c>
      <c r="G168" s="226"/>
      <c r="H168" s="360">
        <f t="shared" si="2"/>
        <v>257029.14663461532</v>
      </c>
    </row>
    <row r="169" spans="1:8" ht="29">
      <c r="A169" s="7" t="s">
        <v>4318</v>
      </c>
      <c r="B169" s="7"/>
      <c r="C169" s="7" t="s">
        <v>2258</v>
      </c>
      <c r="D169" s="3" t="s">
        <v>6352</v>
      </c>
      <c r="E169" s="226"/>
      <c r="F169" s="359">
        <v>69939.903846153829</v>
      </c>
      <c r="G169" s="226"/>
      <c r="H169" s="360">
        <f t="shared" si="2"/>
        <v>257029.14663461532</v>
      </c>
    </row>
    <row r="170" spans="1:8" ht="29">
      <c r="A170" s="7" t="s">
        <v>4318</v>
      </c>
      <c r="B170" s="7"/>
      <c r="C170" s="7" t="s">
        <v>2259</v>
      </c>
      <c r="D170" s="3" t="s">
        <v>6353</v>
      </c>
      <c r="E170" s="226"/>
      <c r="F170" s="359">
        <v>80441.025641025641</v>
      </c>
      <c r="G170" s="226"/>
      <c r="H170" s="360">
        <f t="shared" si="2"/>
        <v>295620.76923076919</v>
      </c>
    </row>
    <row r="171" spans="1:8" ht="43.5">
      <c r="A171" s="7" t="s">
        <v>4318</v>
      </c>
      <c r="B171" s="7"/>
      <c r="C171" s="7" t="s">
        <v>2260</v>
      </c>
      <c r="D171" s="3" t="s">
        <v>6354</v>
      </c>
      <c r="E171" s="226"/>
      <c r="F171" s="359">
        <v>82062.820512820515</v>
      </c>
      <c r="G171" s="226"/>
      <c r="H171" s="360">
        <f t="shared" si="2"/>
        <v>301580.86538461538</v>
      </c>
    </row>
  </sheetData>
  <sheetProtection algorithmName="SHA-512" hashValue="n1Rng1uqUDuuXoXkmKmuDTdsYz/ZlNxO0/1giUCthuMbpSGCjWALhGlr8lC7Zmi1PrTtn0e8N9fmAu5AJ/qkYQ==" saltValue="A8Ei2Om/5gC+JxxoFm30Cg==" spinCount="100000" sheet="1" objects="1" scenarios="1"/>
  <autoFilter ref="A2:H2" xr:uid="{00000000-0009-0000-0000-00000A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tabColor theme="3" tint="0.79998168889431442"/>
    <pageSetUpPr fitToPage="1"/>
  </sheetPr>
  <dimension ref="A1:H95"/>
  <sheetViews>
    <sheetView zoomScale="70" zoomScaleNormal="70" zoomScaleSheetLayoutView="75" workbookViewId="0">
      <selection activeCell="F39" sqref="F39"/>
    </sheetView>
  </sheetViews>
  <sheetFormatPr defaultColWidth="8.6640625" defaultRowHeight="14.5"/>
  <cols>
    <col min="1" max="1" width="13.6640625" style="68" customWidth="1"/>
    <col min="2" max="3" width="23.6640625" style="68" customWidth="1"/>
    <col min="4" max="4" width="130.6640625" style="17" customWidth="1"/>
    <col min="5" max="5" width="2" style="15" customWidth="1"/>
    <col min="6" max="6" width="27.6640625" style="106" customWidth="1"/>
    <col min="7" max="7" width="2" style="15" customWidth="1"/>
    <col min="8" max="8" width="27.6640625" style="272" customWidth="1"/>
    <col min="9" max="9" width="8.6640625" style="15"/>
    <col min="10" max="11" width="8.6640625" style="15" customWidth="1"/>
    <col min="12" max="16384" width="8.6640625" style="15"/>
  </cols>
  <sheetData>
    <row r="1" spans="1:8" ht="30" customHeight="1">
      <c r="A1" s="760" t="s">
        <v>390</v>
      </c>
      <c r="B1" s="760"/>
      <c r="C1" s="760"/>
      <c r="D1" s="760"/>
      <c r="E1" s="760"/>
      <c r="F1" s="760"/>
      <c r="G1" s="760"/>
      <c r="H1" s="760"/>
    </row>
    <row r="2" spans="1:8" ht="30" customHeight="1">
      <c r="A2" s="361" t="s">
        <v>0</v>
      </c>
      <c r="B2" s="574" t="s">
        <v>4315</v>
      </c>
      <c r="C2" s="574" t="s">
        <v>3880</v>
      </c>
      <c r="D2" s="361" t="s">
        <v>1</v>
      </c>
      <c r="E2" s="362"/>
      <c r="F2" s="362" t="s">
        <v>4316</v>
      </c>
      <c r="G2" s="362"/>
      <c r="H2" s="363" t="s">
        <v>4591</v>
      </c>
    </row>
    <row r="3" spans="1:8" ht="29">
      <c r="A3" s="77" t="s">
        <v>4318</v>
      </c>
      <c r="B3" s="77"/>
      <c r="C3" s="571" t="s">
        <v>2261</v>
      </c>
      <c r="D3" s="376" t="s">
        <v>6355</v>
      </c>
      <c r="E3" s="262"/>
      <c r="F3" s="359">
        <v>3584.1666666666661</v>
      </c>
      <c r="G3" s="262"/>
      <c r="H3" s="360">
        <f>F3*3.675</f>
        <v>13171.812499999996</v>
      </c>
    </row>
    <row r="4" spans="1:8" ht="29">
      <c r="A4" s="7" t="s">
        <v>4318</v>
      </c>
      <c r="B4" s="7"/>
      <c r="C4" s="571" t="s">
        <v>2262</v>
      </c>
      <c r="D4" s="3" t="s">
        <v>6356</v>
      </c>
      <c r="E4" s="226"/>
      <c r="F4" s="359">
        <v>3584.1666666666661</v>
      </c>
      <c r="G4" s="226"/>
      <c r="H4" s="360">
        <f t="shared" ref="H4:H67" si="0">F4*3.675</f>
        <v>13171.812499999996</v>
      </c>
    </row>
    <row r="5" spans="1:8" ht="29">
      <c r="A5" s="7" t="s">
        <v>4318</v>
      </c>
      <c r="B5" s="7"/>
      <c r="C5" s="571" t="s">
        <v>2263</v>
      </c>
      <c r="D5" s="3" t="s">
        <v>6357</v>
      </c>
      <c r="E5" s="226"/>
      <c r="F5" s="359">
        <v>3584.1666666666661</v>
      </c>
      <c r="G5" s="226"/>
      <c r="H5" s="360">
        <f t="shared" si="0"/>
        <v>13171.812499999996</v>
      </c>
    </row>
    <row r="6" spans="1:8" ht="29">
      <c r="A6" s="7" t="s">
        <v>4318</v>
      </c>
      <c r="B6" s="7"/>
      <c r="C6" s="571" t="s">
        <v>2264</v>
      </c>
      <c r="D6" s="3" t="s">
        <v>6358</v>
      </c>
      <c r="E6" s="226"/>
      <c r="F6" s="359">
        <v>4095.0320512820513</v>
      </c>
      <c r="G6" s="226"/>
      <c r="H6" s="360">
        <f t="shared" si="0"/>
        <v>15049.242788461537</v>
      </c>
    </row>
    <row r="7" spans="1:8" ht="29">
      <c r="A7" s="7" t="s">
        <v>4318</v>
      </c>
      <c r="B7" s="7"/>
      <c r="C7" s="571" t="s">
        <v>2265</v>
      </c>
      <c r="D7" s="3" t="s">
        <v>6359</v>
      </c>
      <c r="E7" s="226"/>
      <c r="F7" s="359">
        <v>4095.0320512820513</v>
      </c>
      <c r="G7" s="226"/>
      <c r="H7" s="360">
        <f t="shared" si="0"/>
        <v>15049.242788461537</v>
      </c>
    </row>
    <row r="8" spans="1:8" ht="29">
      <c r="A8" s="7" t="s">
        <v>4318</v>
      </c>
      <c r="B8" s="7"/>
      <c r="C8" s="571" t="s">
        <v>2266</v>
      </c>
      <c r="D8" s="3" t="s">
        <v>6360</v>
      </c>
      <c r="E8" s="226"/>
      <c r="F8" s="359">
        <v>4095.0320512820513</v>
      </c>
      <c r="G8" s="226"/>
      <c r="H8" s="360">
        <f t="shared" si="0"/>
        <v>15049.242788461537</v>
      </c>
    </row>
    <row r="9" spans="1:8" ht="29">
      <c r="A9" s="7" t="s">
        <v>4318</v>
      </c>
      <c r="B9" s="7"/>
      <c r="C9" s="571" t="s">
        <v>2267</v>
      </c>
      <c r="D9" s="3" t="s">
        <v>6361</v>
      </c>
      <c r="E9" s="226"/>
      <c r="F9" s="359">
        <v>4187.4743589743593</v>
      </c>
      <c r="G9" s="226"/>
      <c r="H9" s="360">
        <f t="shared" si="0"/>
        <v>15388.968269230771</v>
      </c>
    </row>
    <row r="10" spans="1:8" ht="29">
      <c r="A10" s="7" t="s">
        <v>4318</v>
      </c>
      <c r="B10" s="7"/>
      <c r="C10" s="571" t="s">
        <v>2268</v>
      </c>
      <c r="D10" s="3" t="s">
        <v>6362</v>
      </c>
      <c r="E10" s="226"/>
      <c r="F10" s="359">
        <v>4187.4743589743593</v>
      </c>
      <c r="G10" s="226"/>
      <c r="H10" s="360">
        <f t="shared" si="0"/>
        <v>15388.968269230771</v>
      </c>
    </row>
    <row r="11" spans="1:8" ht="29">
      <c r="A11" s="7" t="s">
        <v>4318</v>
      </c>
      <c r="B11" s="7"/>
      <c r="C11" s="571" t="s">
        <v>2269</v>
      </c>
      <c r="D11" s="3" t="s">
        <v>6363</v>
      </c>
      <c r="E11" s="226"/>
      <c r="F11" s="359">
        <v>4187.4743589743593</v>
      </c>
      <c r="G11" s="226"/>
      <c r="H11" s="360">
        <f t="shared" si="0"/>
        <v>15388.968269230771</v>
      </c>
    </row>
    <row r="12" spans="1:8" ht="29">
      <c r="A12" s="7" t="s">
        <v>4318</v>
      </c>
      <c r="B12" s="7"/>
      <c r="C12" s="571" t="s">
        <v>2270</v>
      </c>
      <c r="D12" s="3" t="s">
        <v>6364</v>
      </c>
      <c r="E12" s="226"/>
      <c r="F12" s="359">
        <v>4524.8076923076933</v>
      </c>
      <c r="G12" s="226"/>
      <c r="H12" s="360">
        <f t="shared" si="0"/>
        <v>16628.668269230773</v>
      </c>
    </row>
    <row r="13" spans="1:8" ht="29">
      <c r="A13" s="7" t="s">
        <v>4318</v>
      </c>
      <c r="B13" s="7"/>
      <c r="C13" s="571" t="s">
        <v>2271</v>
      </c>
      <c r="D13" s="3" t="s">
        <v>6365</v>
      </c>
      <c r="E13" s="226"/>
      <c r="F13" s="359">
        <v>4524.8076923076933</v>
      </c>
      <c r="G13" s="226"/>
      <c r="H13" s="360">
        <f t="shared" si="0"/>
        <v>16628.668269230773</v>
      </c>
    </row>
    <row r="14" spans="1:8" ht="29">
      <c r="A14" s="7" t="s">
        <v>4318</v>
      </c>
      <c r="B14" s="7"/>
      <c r="C14" s="571" t="s">
        <v>2272</v>
      </c>
      <c r="D14" s="3" t="s">
        <v>6366</v>
      </c>
      <c r="E14" s="226"/>
      <c r="F14" s="359">
        <v>4864.4507612179495</v>
      </c>
      <c r="G14" s="226"/>
      <c r="H14" s="360">
        <f t="shared" si="0"/>
        <v>17876.856547475963</v>
      </c>
    </row>
    <row r="15" spans="1:8" ht="29">
      <c r="A15" s="7" t="s">
        <v>4318</v>
      </c>
      <c r="B15" s="7"/>
      <c r="C15" s="571" t="s">
        <v>2273</v>
      </c>
      <c r="D15" s="3" t="s">
        <v>6367</v>
      </c>
      <c r="E15" s="226"/>
      <c r="F15" s="359">
        <v>5043.7820512820508</v>
      </c>
      <c r="G15" s="226"/>
      <c r="H15" s="360">
        <f t="shared" si="0"/>
        <v>18535.899038461535</v>
      </c>
    </row>
    <row r="16" spans="1:8" ht="29">
      <c r="A16" s="7" t="s">
        <v>4318</v>
      </c>
      <c r="B16" s="7"/>
      <c r="C16" s="571" t="s">
        <v>2274</v>
      </c>
      <c r="D16" s="3" t="s">
        <v>6368</v>
      </c>
      <c r="E16" s="226"/>
      <c r="F16" s="359">
        <v>4187.4743589743593</v>
      </c>
      <c r="G16" s="226"/>
      <c r="H16" s="360">
        <f t="shared" si="0"/>
        <v>15388.968269230771</v>
      </c>
    </row>
    <row r="17" spans="1:8" ht="29">
      <c r="A17" s="7" t="s">
        <v>4318</v>
      </c>
      <c r="B17" s="7"/>
      <c r="C17" s="571" t="s">
        <v>2275</v>
      </c>
      <c r="D17" s="3" t="s">
        <v>6369</v>
      </c>
      <c r="E17" s="226"/>
      <c r="F17" s="359">
        <v>4187.4743589743593</v>
      </c>
      <c r="G17" s="226"/>
      <c r="H17" s="360">
        <f t="shared" si="0"/>
        <v>15388.968269230771</v>
      </c>
    </row>
    <row r="18" spans="1:8" ht="29">
      <c r="A18" s="7" t="s">
        <v>4318</v>
      </c>
      <c r="B18" s="7"/>
      <c r="C18" s="571" t="s">
        <v>2276</v>
      </c>
      <c r="D18" s="3" t="s">
        <v>6370</v>
      </c>
      <c r="E18" s="226"/>
      <c r="F18" s="359">
        <v>4864.4507612179495</v>
      </c>
      <c r="G18" s="226"/>
      <c r="H18" s="360">
        <f t="shared" si="0"/>
        <v>17876.856547475963</v>
      </c>
    </row>
    <row r="19" spans="1:8" ht="29">
      <c r="A19" s="7" t="s">
        <v>4318</v>
      </c>
      <c r="B19" s="7"/>
      <c r="C19" s="571" t="s">
        <v>2277</v>
      </c>
      <c r="D19" s="3" t="s">
        <v>6371</v>
      </c>
      <c r="E19" s="226"/>
      <c r="F19" s="359">
        <v>4864.4507612179495</v>
      </c>
      <c r="G19" s="226"/>
      <c r="H19" s="360">
        <f t="shared" si="0"/>
        <v>17876.856547475963</v>
      </c>
    </row>
    <row r="20" spans="1:8" ht="29">
      <c r="A20" s="7" t="s">
        <v>4318</v>
      </c>
      <c r="B20" s="7"/>
      <c r="C20" s="571" t="s">
        <v>2278</v>
      </c>
      <c r="D20" s="3" t="s">
        <v>6372</v>
      </c>
      <c r="E20" s="226"/>
      <c r="F20" s="359">
        <v>6825.7781217750262</v>
      </c>
      <c r="G20" s="226"/>
      <c r="H20" s="360">
        <f t="shared" si="0"/>
        <v>25084.73459752322</v>
      </c>
    </row>
    <row r="21" spans="1:8" ht="29">
      <c r="A21" s="7" t="s">
        <v>4318</v>
      </c>
      <c r="B21" s="7"/>
      <c r="C21" s="571" t="s">
        <v>2279</v>
      </c>
      <c r="D21" s="3" t="s">
        <v>6373</v>
      </c>
      <c r="E21" s="226"/>
      <c r="F21" s="359">
        <v>6825.7781217750262</v>
      </c>
      <c r="G21" s="226"/>
      <c r="H21" s="360">
        <f t="shared" si="0"/>
        <v>25084.73459752322</v>
      </c>
    </row>
    <row r="22" spans="1:8" ht="29">
      <c r="A22" s="7" t="s">
        <v>4318</v>
      </c>
      <c r="B22" s="7"/>
      <c r="C22" s="571" t="s">
        <v>2280</v>
      </c>
      <c r="D22" s="3" t="s">
        <v>6374</v>
      </c>
      <c r="E22" s="226"/>
      <c r="F22" s="359">
        <v>6964.3286099865036</v>
      </c>
      <c r="G22" s="226"/>
      <c r="H22" s="360">
        <f t="shared" si="0"/>
        <v>25593.9076417004</v>
      </c>
    </row>
    <row r="23" spans="1:8" ht="29">
      <c r="A23" s="7" t="s">
        <v>4318</v>
      </c>
      <c r="B23" s="7"/>
      <c r="C23" s="571" t="s">
        <v>2281</v>
      </c>
      <c r="D23" s="3" t="s">
        <v>6375</v>
      </c>
      <c r="E23" s="226"/>
      <c r="F23" s="359">
        <v>6964.3286099865036</v>
      </c>
      <c r="G23" s="226"/>
      <c r="H23" s="360">
        <f t="shared" si="0"/>
        <v>25593.9076417004</v>
      </c>
    </row>
    <row r="24" spans="1:8" ht="29">
      <c r="A24" s="7" t="s">
        <v>4318</v>
      </c>
      <c r="B24" s="7"/>
      <c r="C24" s="571" t="s">
        <v>2282</v>
      </c>
      <c r="D24" s="3" t="s">
        <v>6376</v>
      </c>
      <c r="E24" s="226"/>
      <c r="F24" s="359">
        <v>4864.4507612179495</v>
      </c>
      <c r="G24" s="226"/>
      <c r="H24" s="360">
        <f t="shared" si="0"/>
        <v>17876.856547475963</v>
      </c>
    </row>
    <row r="25" spans="1:8" ht="29">
      <c r="A25" s="7" t="s">
        <v>4318</v>
      </c>
      <c r="B25" s="7"/>
      <c r="C25" s="571" t="s">
        <v>2283</v>
      </c>
      <c r="D25" s="3" t="s">
        <v>6377</v>
      </c>
      <c r="E25" s="226"/>
      <c r="F25" s="359">
        <v>6825.7781217750262</v>
      </c>
      <c r="G25" s="226"/>
      <c r="H25" s="360">
        <f t="shared" si="0"/>
        <v>25084.73459752322</v>
      </c>
    </row>
    <row r="26" spans="1:8" ht="29">
      <c r="A26" s="7" t="s">
        <v>4318</v>
      </c>
      <c r="B26" s="7"/>
      <c r="C26" s="571" t="s">
        <v>2284</v>
      </c>
      <c r="D26" s="3" t="s">
        <v>6378</v>
      </c>
      <c r="E26" s="226"/>
      <c r="F26" s="359">
        <v>6964.3286099865036</v>
      </c>
      <c r="G26" s="226"/>
      <c r="H26" s="360">
        <f t="shared" si="0"/>
        <v>25593.9076417004</v>
      </c>
    </row>
    <row r="27" spans="1:8" ht="29">
      <c r="A27" s="7" t="s">
        <v>4318</v>
      </c>
      <c r="B27" s="7"/>
      <c r="C27" s="571" t="s">
        <v>2285</v>
      </c>
      <c r="D27" s="3" t="s">
        <v>6379</v>
      </c>
      <c r="E27" s="226"/>
      <c r="F27" s="359">
        <v>7839.121794871794</v>
      </c>
      <c r="G27" s="226"/>
      <c r="H27" s="360">
        <f t="shared" si="0"/>
        <v>28808.772596153842</v>
      </c>
    </row>
    <row r="28" spans="1:8" ht="29">
      <c r="A28" s="7" t="s">
        <v>4318</v>
      </c>
      <c r="B28" s="7"/>
      <c r="C28" s="571" t="s">
        <v>2286</v>
      </c>
      <c r="D28" s="3" t="s">
        <v>6380</v>
      </c>
      <c r="E28" s="226"/>
      <c r="F28" s="359">
        <v>7839.121794871794</v>
      </c>
      <c r="G28" s="226"/>
      <c r="H28" s="360">
        <f t="shared" si="0"/>
        <v>28808.772596153842</v>
      </c>
    </row>
    <row r="29" spans="1:8" ht="29">
      <c r="A29" s="7" t="s">
        <v>4318</v>
      </c>
      <c r="B29" s="7"/>
      <c r="C29" s="571" t="s">
        <v>2287</v>
      </c>
      <c r="D29" s="3" t="s">
        <v>6381</v>
      </c>
      <c r="E29" s="226"/>
      <c r="F29" s="359">
        <v>7990.45641025641</v>
      </c>
      <c r="G29" s="226"/>
      <c r="H29" s="360">
        <f t="shared" si="0"/>
        <v>29364.927307692305</v>
      </c>
    </row>
    <row r="30" spans="1:8" ht="29">
      <c r="A30" s="7" t="s">
        <v>4318</v>
      </c>
      <c r="B30" s="7"/>
      <c r="C30" s="571" t="s">
        <v>2288</v>
      </c>
      <c r="D30" s="3" t="s">
        <v>6382</v>
      </c>
      <c r="E30" s="226"/>
      <c r="F30" s="359">
        <v>8075.6648011431307</v>
      </c>
      <c r="G30" s="226"/>
      <c r="H30" s="360">
        <f t="shared" si="0"/>
        <v>29678.068144201003</v>
      </c>
    </row>
    <row r="31" spans="1:8" ht="29">
      <c r="A31" s="7" t="s">
        <v>4318</v>
      </c>
      <c r="B31" s="7"/>
      <c r="C31" s="571" t="s">
        <v>2289</v>
      </c>
      <c r="D31" s="3" t="s">
        <v>6383</v>
      </c>
      <c r="E31" s="226"/>
      <c r="F31" s="359">
        <v>7839.121794871794</v>
      </c>
      <c r="G31" s="226"/>
      <c r="H31" s="360">
        <f t="shared" si="0"/>
        <v>28808.772596153842</v>
      </c>
    </row>
    <row r="32" spans="1:8" ht="29">
      <c r="A32" s="7" t="s">
        <v>4318</v>
      </c>
      <c r="B32" s="7"/>
      <c r="C32" s="571" t="s">
        <v>2290</v>
      </c>
      <c r="D32" s="3" t="s">
        <v>6384</v>
      </c>
      <c r="E32" s="226"/>
      <c r="F32" s="359">
        <v>7839.121794871794</v>
      </c>
      <c r="G32" s="226"/>
      <c r="H32" s="360">
        <f t="shared" si="0"/>
        <v>28808.772596153842</v>
      </c>
    </row>
    <row r="33" spans="1:8" ht="29">
      <c r="A33" s="7" t="s">
        <v>4318</v>
      </c>
      <c r="B33" s="7"/>
      <c r="C33" s="571" t="s">
        <v>2291</v>
      </c>
      <c r="D33" s="3" t="s">
        <v>6385</v>
      </c>
      <c r="E33" s="226"/>
      <c r="F33" s="359">
        <v>7990.45641025641</v>
      </c>
      <c r="G33" s="226"/>
      <c r="H33" s="360">
        <f t="shared" si="0"/>
        <v>29364.927307692305</v>
      </c>
    </row>
    <row r="34" spans="1:8" ht="29">
      <c r="A34" s="7" t="s">
        <v>4318</v>
      </c>
      <c r="B34" s="7"/>
      <c r="C34" s="571" t="s">
        <v>2292</v>
      </c>
      <c r="D34" s="3" t="s">
        <v>6386</v>
      </c>
      <c r="E34" s="226"/>
      <c r="F34" s="359">
        <v>8072.7325156783354</v>
      </c>
      <c r="G34" s="226"/>
      <c r="H34" s="360">
        <f t="shared" si="0"/>
        <v>29667.291995117881</v>
      </c>
    </row>
    <row r="35" spans="1:8" ht="29">
      <c r="A35" s="7" t="s">
        <v>4318</v>
      </c>
      <c r="B35" s="7"/>
      <c r="C35" s="571" t="s">
        <v>2293</v>
      </c>
      <c r="D35" s="3" t="s">
        <v>6387</v>
      </c>
      <c r="E35" s="226"/>
      <c r="F35" s="359">
        <v>9201.1333333333332</v>
      </c>
      <c r="G35" s="226"/>
      <c r="H35" s="360">
        <f t="shared" si="0"/>
        <v>33814.165000000001</v>
      </c>
    </row>
    <row r="36" spans="1:8" ht="29">
      <c r="A36" s="7" t="s">
        <v>4318</v>
      </c>
      <c r="B36" s="7"/>
      <c r="C36" s="571" t="s">
        <v>2294</v>
      </c>
      <c r="D36" s="3" t="s">
        <v>6388</v>
      </c>
      <c r="E36" s="226"/>
      <c r="F36" s="359">
        <v>9344.9012179487163</v>
      </c>
      <c r="G36" s="226"/>
      <c r="H36" s="360">
        <f t="shared" si="0"/>
        <v>34342.511975961534</v>
      </c>
    </row>
    <row r="37" spans="1:8" ht="29">
      <c r="A37" s="7" t="s">
        <v>4318</v>
      </c>
      <c r="B37" s="7"/>
      <c r="C37" s="571" t="s">
        <v>2295</v>
      </c>
      <c r="D37" s="3" t="s">
        <v>6389</v>
      </c>
      <c r="E37" s="226"/>
      <c r="F37" s="359">
        <v>6471.0568717948727</v>
      </c>
      <c r="G37" s="226"/>
      <c r="H37" s="360">
        <f t="shared" si="0"/>
        <v>23781.134003846157</v>
      </c>
    </row>
    <row r="38" spans="1:8" ht="29">
      <c r="A38" s="7" t="s">
        <v>4318</v>
      </c>
      <c r="B38" s="7"/>
      <c r="C38" s="571" t="s">
        <v>2296</v>
      </c>
      <c r="D38" s="3" t="s">
        <v>6390</v>
      </c>
      <c r="E38" s="226"/>
      <c r="F38" s="359">
        <v>6471.0568717948727</v>
      </c>
      <c r="G38" s="226"/>
      <c r="H38" s="360">
        <f t="shared" si="0"/>
        <v>23781.134003846157</v>
      </c>
    </row>
    <row r="39" spans="1:8" ht="29">
      <c r="A39" s="7" t="s">
        <v>4318</v>
      </c>
      <c r="B39" s="7"/>
      <c r="C39" s="571" t="s">
        <v>2297</v>
      </c>
      <c r="D39" s="3" t="s">
        <v>6391</v>
      </c>
      <c r="E39" s="226"/>
      <c r="F39" s="359">
        <v>6770.9935897435889</v>
      </c>
      <c r="G39" s="226"/>
      <c r="H39" s="360">
        <f t="shared" si="0"/>
        <v>24883.401442307688</v>
      </c>
    </row>
    <row r="40" spans="1:8" ht="29">
      <c r="A40" s="7" t="s">
        <v>4318</v>
      </c>
      <c r="B40" s="7"/>
      <c r="C40" s="571" t="s">
        <v>2298</v>
      </c>
      <c r="D40" s="3" t="s">
        <v>6392</v>
      </c>
      <c r="E40" s="226"/>
      <c r="F40" s="359">
        <v>7744.0705128205136</v>
      </c>
      <c r="G40" s="226"/>
      <c r="H40" s="360">
        <f t="shared" si="0"/>
        <v>28459.459134615387</v>
      </c>
    </row>
    <row r="41" spans="1:8" ht="29">
      <c r="A41" s="7" t="s">
        <v>4318</v>
      </c>
      <c r="B41" s="7"/>
      <c r="C41" s="571" t="s">
        <v>2299</v>
      </c>
      <c r="D41" s="3" t="s">
        <v>6393</v>
      </c>
      <c r="E41" s="226"/>
      <c r="F41" s="359">
        <v>9473.5356410256391</v>
      </c>
      <c r="G41" s="226"/>
      <c r="H41" s="360">
        <f t="shared" si="0"/>
        <v>34815.243480769219</v>
      </c>
    </row>
    <row r="42" spans="1:8" ht="29">
      <c r="A42" s="7" t="s">
        <v>4318</v>
      </c>
      <c r="B42" s="7"/>
      <c r="C42" s="571" t="s">
        <v>2300</v>
      </c>
      <c r="D42" s="3" t="s">
        <v>6394</v>
      </c>
      <c r="E42" s="226"/>
      <c r="F42" s="359">
        <v>8595.794871794873</v>
      </c>
      <c r="G42" s="226"/>
      <c r="H42" s="360">
        <f t="shared" si="0"/>
        <v>31589.546153846157</v>
      </c>
    </row>
    <row r="43" spans="1:8" ht="29">
      <c r="A43" s="7" t="s">
        <v>4318</v>
      </c>
      <c r="B43" s="7"/>
      <c r="C43" s="571" t="s">
        <v>2301</v>
      </c>
      <c r="D43" s="3" t="s">
        <v>6395</v>
      </c>
      <c r="E43" s="226"/>
      <c r="F43" s="359">
        <v>8595.794871794873</v>
      </c>
      <c r="G43" s="226"/>
      <c r="H43" s="360">
        <f t="shared" si="0"/>
        <v>31589.546153846157</v>
      </c>
    </row>
    <row r="44" spans="1:8" ht="29">
      <c r="A44" s="7" t="s">
        <v>4318</v>
      </c>
      <c r="B44" s="7"/>
      <c r="C44" s="571" t="s">
        <v>2302</v>
      </c>
      <c r="D44" s="3" t="s">
        <v>6396</v>
      </c>
      <c r="E44" s="226"/>
      <c r="F44" s="359">
        <v>9573.3296022862614</v>
      </c>
      <c r="G44" s="226"/>
      <c r="H44" s="360">
        <f t="shared" si="0"/>
        <v>35181.986288402011</v>
      </c>
    </row>
    <row r="45" spans="1:8" ht="29">
      <c r="A45" s="7" t="s">
        <v>4318</v>
      </c>
      <c r="B45" s="7"/>
      <c r="C45" s="571" t="s">
        <v>2303</v>
      </c>
      <c r="D45" s="3" t="s">
        <v>6397</v>
      </c>
      <c r="E45" s="226"/>
      <c r="F45" s="359">
        <v>11184.25</v>
      </c>
      <c r="G45" s="226"/>
      <c r="H45" s="360">
        <f t="shared" si="0"/>
        <v>41102.118750000001</v>
      </c>
    </row>
    <row r="46" spans="1:8" ht="29">
      <c r="A46" s="7" t="s">
        <v>4318</v>
      </c>
      <c r="B46" s="7"/>
      <c r="C46" s="571" t="s">
        <v>2304</v>
      </c>
      <c r="D46" s="3" t="s">
        <v>6398</v>
      </c>
      <c r="E46" s="226"/>
      <c r="F46" s="359">
        <v>12266.201992537905</v>
      </c>
      <c r="G46" s="226"/>
      <c r="H46" s="360">
        <f t="shared" si="0"/>
        <v>45078.292322576795</v>
      </c>
    </row>
    <row r="47" spans="1:8" ht="29">
      <c r="A47" s="7" t="s">
        <v>4318</v>
      </c>
      <c r="B47" s="7"/>
      <c r="C47" s="571" t="s">
        <v>2305</v>
      </c>
      <c r="D47" s="3" t="s">
        <v>6399</v>
      </c>
      <c r="E47" s="226"/>
      <c r="F47" s="359">
        <v>12266.201992537905</v>
      </c>
      <c r="G47" s="226"/>
      <c r="H47" s="360">
        <f t="shared" si="0"/>
        <v>45078.292322576795</v>
      </c>
    </row>
    <row r="48" spans="1:8" ht="29">
      <c r="A48" s="7" t="s">
        <v>4318</v>
      </c>
      <c r="B48" s="7"/>
      <c r="C48" s="571" t="s">
        <v>2306</v>
      </c>
      <c r="D48" s="3" t="s">
        <v>6400</v>
      </c>
      <c r="E48" s="226"/>
      <c r="F48" s="359">
        <v>12266.201992537905</v>
      </c>
      <c r="G48" s="226"/>
      <c r="H48" s="360">
        <f t="shared" si="0"/>
        <v>45078.292322576795</v>
      </c>
    </row>
    <row r="49" spans="1:8" ht="29">
      <c r="A49" s="7" t="s">
        <v>4318</v>
      </c>
      <c r="B49" s="7"/>
      <c r="C49" s="572" t="s">
        <v>3869</v>
      </c>
      <c r="D49" s="3" t="s">
        <v>6401</v>
      </c>
      <c r="E49" s="226"/>
      <c r="F49" s="359">
        <v>13770.228447249347</v>
      </c>
      <c r="G49" s="226"/>
      <c r="H49" s="360">
        <f t="shared" si="0"/>
        <v>50605.589543641348</v>
      </c>
    </row>
    <row r="50" spans="1:8" ht="29">
      <c r="A50" s="7" t="s">
        <v>4318</v>
      </c>
      <c r="B50" s="7"/>
      <c r="C50" s="572" t="s">
        <v>3870</v>
      </c>
      <c r="D50" s="3" t="s">
        <v>6402</v>
      </c>
      <c r="E50" s="226"/>
      <c r="F50" s="359">
        <v>13992.903974358971</v>
      </c>
      <c r="G50" s="226"/>
      <c r="H50" s="360">
        <f t="shared" si="0"/>
        <v>51423.922105769219</v>
      </c>
    </row>
    <row r="51" spans="1:8" ht="29">
      <c r="A51" s="7" t="s">
        <v>4318</v>
      </c>
      <c r="B51" s="7"/>
      <c r="C51" s="572" t="s">
        <v>3871</v>
      </c>
      <c r="D51" s="3" t="s">
        <v>6403</v>
      </c>
      <c r="E51" s="226"/>
      <c r="F51" s="359">
        <v>15987.033748114636</v>
      </c>
      <c r="G51" s="226"/>
      <c r="H51" s="360">
        <f t="shared" si="0"/>
        <v>58752.349024321287</v>
      </c>
    </row>
    <row r="52" spans="1:8" ht="29">
      <c r="A52" s="7" t="s">
        <v>4318</v>
      </c>
      <c r="B52" s="7"/>
      <c r="C52" s="571" t="s">
        <v>2307</v>
      </c>
      <c r="D52" s="3" t="s">
        <v>6404</v>
      </c>
      <c r="E52" s="226"/>
      <c r="F52" s="359">
        <v>16057.408599269671</v>
      </c>
      <c r="G52" s="226"/>
      <c r="H52" s="360">
        <f t="shared" si="0"/>
        <v>59010.976602316041</v>
      </c>
    </row>
    <row r="53" spans="1:8" ht="29">
      <c r="A53" s="7" t="s">
        <v>4318</v>
      </c>
      <c r="B53" s="7"/>
      <c r="C53" s="571" t="s">
        <v>2308</v>
      </c>
      <c r="D53" s="3" t="s">
        <v>6405</v>
      </c>
      <c r="E53" s="226"/>
      <c r="F53" s="359">
        <v>16057.408599269671</v>
      </c>
      <c r="G53" s="226"/>
      <c r="H53" s="360">
        <f t="shared" si="0"/>
        <v>59010.976602316041</v>
      </c>
    </row>
    <row r="54" spans="1:8" ht="29">
      <c r="A54" s="7" t="s">
        <v>4318</v>
      </c>
      <c r="B54" s="7"/>
      <c r="C54" s="571" t="s">
        <v>2309</v>
      </c>
      <c r="D54" s="3" t="s">
        <v>6406</v>
      </c>
      <c r="E54" s="226"/>
      <c r="F54" s="359">
        <v>8595.794871794873</v>
      </c>
      <c r="G54" s="226"/>
      <c r="H54" s="360">
        <f t="shared" si="0"/>
        <v>31589.546153846157</v>
      </c>
    </row>
    <row r="55" spans="1:8" ht="29">
      <c r="A55" s="7" t="s">
        <v>4318</v>
      </c>
      <c r="B55" s="7"/>
      <c r="C55" s="571" t="s">
        <v>2310</v>
      </c>
      <c r="D55" s="3" t="s">
        <v>6407</v>
      </c>
      <c r="E55" s="226"/>
      <c r="F55" s="359">
        <v>8595.794871794873</v>
      </c>
      <c r="G55" s="226"/>
      <c r="H55" s="360">
        <f t="shared" si="0"/>
        <v>31589.546153846157</v>
      </c>
    </row>
    <row r="56" spans="1:8" ht="29">
      <c r="A56" s="7" t="s">
        <v>4318</v>
      </c>
      <c r="B56" s="7"/>
      <c r="C56" s="571" t="s">
        <v>2311</v>
      </c>
      <c r="D56" s="3" t="s">
        <v>6408</v>
      </c>
      <c r="E56" s="226"/>
      <c r="F56" s="359">
        <v>11184.25</v>
      </c>
      <c r="G56" s="226"/>
      <c r="H56" s="360">
        <f t="shared" si="0"/>
        <v>41102.118750000001</v>
      </c>
    </row>
    <row r="57" spans="1:8" ht="29">
      <c r="A57" s="7" t="s">
        <v>4318</v>
      </c>
      <c r="B57" s="7"/>
      <c r="C57" s="571" t="s">
        <v>2312</v>
      </c>
      <c r="D57" s="3" t="s">
        <v>6409</v>
      </c>
      <c r="E57" s="226"/>
      <c r="F57" s="359">
        <v>11716.353846153846</v>
      </c>
      <c r="G57" s="226"/>
      <c r="H57" s="360">
        <f t="shared" si="0"/>
        <v>43057.600384615384</v>
      </c>
    </row>
    <row r="58" spans="1:8" ht="29">
      <c r="A58" s="7" t="s">
        <v>4318</v>
      </c>
      <c r="B58" s="7"/>
      <c r="C58" s="571" t="s">
        <v>2313</v>
      </c>
      <c r="D58" s="3" t="s">
        <v>6410</v>
      </c>
      <c r="E58" s="226"/>
      <c r="F58" s="359">
        <v>12381.294197031037</v>
      </c>
      <c r="G58" s="226"/>
      <c r="H58" s="360">
        <f t="shared" si="0"/>
        <v>45501.25617408906</v>
      </c>
    </row>
    <row r="59" spans="1:8" ht="29">
      <c r="A59" s="7" t="s">
        <v>4318</v>
      </c>
      <c r="B59" s="7"/>
      <c r="C59" s="571" t="s">
        <v>2314</v>
      </c>
      <c r="D59" s="3" t="s">
        <v>6411</v>
      </c>
      <c r="E59" s="226"/>
      <c r="F59" s="359">
        <v>12381.294197031037</v>
      </c>
      <c r="G59" s="226"/>
      <c r="H59" s="360">
        <f t="shared" si="0"/>
        <v>45501.25617408906</v>
      </c>
    </row>
    <row r="60" spans="1:8" ht="29">
      <c r="A60" s="7" t="s">
        <v>4318</v>
      </c>
      <c r="B60" s="7"/>
      <c r="C60" s="572" t="s">
        <v>3872</v>
      </c>
      <c r="D60" s="3" t="s">
        <v>6412</v>
      </c>
      <c r="E60" s="226"/>
      <c r="F60" s="359">
        <v>13826.435897435897</v>
      </c>
      <c r="G60" s="226"/>
      <c r="H60" s="360">
        <f t="shared" si="0"/>
        <v>50812.151923076919</v>
      </c>
    </row>
    <row r="61" spans="1:8" ht="29">
      <c r="A61" s="7" t="s">
        <v>4318</v>
      </c>
      <c r="B61" s="7"/>
      <c r="C61" s="572" t="s">
        <v>3873</v>
      </c>
      <c r="D61" s="3" t="s">
        <v>6413</v>
      </c>
      <c r="E61" s="226"/>
      <c r="F61" s="359">
        <v>13977.770512820511</v>
      </c>
      <c r="G61" s="226"/>
      <c r="H61" s="360">
        <f t="shared" si="0"/>
        <v>51368.306634615372</v>
      </c>
    </row>
    <row r="62" spans="1:8" ht="29">
      <c r="A62" s="7" t="s">
        <v>4318</v>
      </c>
      <c r="B62" s="7"/>
      <c r="C62" s="572" t="s">
        <v>3874</v>
      </c>
      <c r="D62" s="3" t="s">
        <v>6414</v>
      </c>
      <c r="E62" s="226"/>
      <c r="F62" s="359">
        <v>14204.772435897434</v>
      </c>
      <c r="G62" s="226"/>
      <c r="H62" s="360">
        <f t="shared" si="0"/>
        <v>52202.538701923069</v>
      </c>
    </row>
    <row r="63" spans="1:8" ht="29">
      <c r="A63" s="7" t="s">
        <v>4318</v>
      </c>
      <c r="B63" s="7"/>
      <c r="C63" s="572" t="s">
        <v>3875</v>
      </c>
      <c r="D63" s="3" t="s">
        <v>6415</v>
      </c>
      <c r="E63" s="226"/>
      <c r="F63" s="359">
        <v>16057.408599269671</v>
      </c>
      <c r="G63" s="226"/>
      <c r="H63" s="360">
        <f t="shared" si="0"/>
        <v>59010.976602316041</v>
      </c>
    </row>
    <row r="64" spans="1:8" ht="29">
      <c r="A64" s="7" t="s">
        <v>4318</v>
      </c>
      <c r="B64" s="7"/>
      <c r="C64" s="571" t="s">
        <v>2315</v>
      </c>
      <c r="D64" s="3" t="s">
        <v>6416</v>
      </c>
      <c r="E64" s="226"/>
      <c r="F64" s="359">
        <v>16224.633333333333</v>
      </c>
      <c r="G64" s="226"/>
      <c r="H64" s="360">
        <f t="shared" si="0"/>
        <v>59625.527499999997</v>
      </c>
    </row>
    <row r="65" spans="1:8" ht="29">
      <c r="A65" s="7" t="s">
        <v>4318</v>
      </c>
      <c r="B65" s="7"/>
      <c r="C65" s="571" t="s">
        <v>2316</v>
      </c>
      <c r="D65" s="3" t="s">
        <v>6417</v>
      </c>
      <c r="E65" s="226"/>
      <c r="F65" s="359">
        <v>16224.633333333333</v>
      </c>
      <c r="G65" s="226"/>
      <c r="H65" s="360">
        <f t="shared" si="0"/>
        <v>59625.527499999997</v>
      </c>
    </row>
    <row r="66" spans="1:8" ht="29">
      <c r="A66" s="7" t="s">
        <v>4318</v>
      </c>
      <c r="B66" s="7"/>
      <c r="C66" s="571" t="s">
        <v>2317</v>
      </c>
      <c r="D66" s="3" t="s">
        <v>6418</v>
      </c>
      <c r="E66" s="226"/>
      <c r="F66" s="359">
        <v>10411.810256410257</v>
      </c>
      <c r="G66" s="226"/>
      <c r="H66" s="360">
        <f t="shared" si="0"/>
        <v>38263.402692307696</v>
      </c>
    </row>
    <row r="67" spans="1:8" ht="29">
      <c r="A67" s="7" t="s">
        <v>4318</v>
      </c>
      <c r="B67" s="7"/>
      <c r="C67" s="571" t="s">
        <v>2318</v>
      </c>
      <c r="D67" s="3" t="s">
        <v>6419</v>
      </c>
      <c r="E67" s="226"/>
      <c r="F67" s="359">
        <v>11471.152564102566</v>
      </c>
      <c r="G67" s="226"/>
      <c r="H67" s="360">
        <f t="shared" si="0"/>
        <v>42156.485673076924</v>
      </c>
    </row>
    <row r="68" spans="1:8" ht="29">
      <c r="A68" s="7" t="s">
        <v>4318</v>
      </c>
      <c r="B68" s="7"/>
      <c r="C68" s="571" t="s">
        <v>2319</v>
      </c>
      <c r="D68" s="3" t="s">
        <v>6420</v>
      </c>
      <c r="E68" s="226"/>
      <c r="F68" s="359">
        <v>11723.25</v>
      </c>
      <c r="G68" s="226"/>
      <c r="H68" s="360">
        <f t="shared" ref="H68:H95" si="1">F68*3.675</f>
        <v>43082.943749999999</v>
      </c>
    </row>
    <row r="69" spans="1:8" ht="29">
      <c r="A69" s="7" t="s">
        <v>4318</v>
      </c>
      <c r="B69" s="7"/>
      <c r="C69" s="572" t="s">
        <v>2320</v>
      </c>
      <c r="D69" s="3" t="s">
        <v>6421</v>
      </c>
      <c r="E69" s="226"/>
      <c r="F69" s="359">
        <v>12170.357692307693</v>
      </c>
      <c r="G69" s="226"/>
      <c r="H69" s="360">
        <f t="shared" si="1"/>
        <v>44726.064519230771</v>
      </c>
    </row>
    <row r="70" spans="1:8" ht="29">
      <c r="A70" s="7" t="s">
        <v>4318</v>
      </c>
      <c r="B70" s="7"/>
      <c r="C70" s="571" t="s">
        <v>2321</v>
      </c>
      <c r="D70" s="3" t="s">
        <v>6422</v>
      </c>
      <c r="E70" s="226"/>
      <c r="F70" s="359">
        <v>12417.947765340952</v>
      </c>
      <c r="G70" s="226"/>
      <c r="H70" s="360">
        <f t="shared" si="1"/>
        <v>45635.958037627999</v>
      </c>
    </row>
    <row r="71" spans="1:8" ht="29">
      <c r="A71" s="7" t="s">
        <v>4318</v>
      </c>
      <c r="B71" s="7"/>
      <c r="C71" s="573" t="s">
        <v>3876</v>
      </c>
      <c r="D71" s="3" t="s">
        <v>6423</v>
      </c>
      <c r="E71" s="226"/>
      <c r="F71" s="359">
        <v>13826.435897435897</v>
      </c>
      <c r="G71" s="226"/>
      <c r="H71" s="360">
        <f t="shared" si="1"/>
        <v>50812.151923076919</v>
      </c>
    </row>
    <row r="72" spans="1:8" ht="29">
      <c r="A72" s="7" t="s">
        <v>4318</v>
      </c>
      <c r="B72" s="7"/>
      <c r="C72" s="572" t="s">
        <v>3877</v>
      </c>
      <c r="D72" s="3" t="s">
        <v>6424</v>
      </c>
      <c r="E72" s="226"/>
      <c r="F72" s="359">
        <v>13952.030146066525</v>
      </c>
      <c r="G72" s="226"/>
      <c r="H72" s="360">
        <f t="shared" si="1"/>
        <v>51273.71078679448</v>
      </c>
    </row>
    <row r="73" spans="1:8" ht="29">
      <c r="A73" s="7" t="s">
        <v>4318</v>
      </c>
      <c r="B73" s="7"/>
      <c r="C73" s="572" t="s">
        <v>3878</v>
      </c>
      <c r="D73" s="3" t="s">
        <v>6425</v>
      </c>
      <c r="E73" s="226"/>
      <c r="F73" s="359">
        <v>14507.441666666664</v>
      </c>
      <c r="G73" s="226"/>
      <c r="H73" s="360">
        <f t="shared" si="1"/>
        <v>53314.84812499999</v>
      </c>
    </row>
    <row r="74" spans="1:8" ht="29">
      <c r="A74" s="7" t="s">
        <v>4318</v>
      </c>
      <c r="B74" s="7"/>
      <c r="C74" s="572" t="s">
        <v>3879</v>
      </c>
      <c r="D74" s="3" t="s">
        <v>6426</v>
      </c>
      <c r="E74" s="226"/>
      <c r="F74" s="359">
        <v>16224.633333333333</v>
      </c>
      <c r="G74" s="226"/>
      <c r="H74" s="360">
        <f t="shared" si="1"/>
        <v>59625.527499999997</v>
      </c>
    </row>
    <row r="75" spans="1:8" ht="29">
      <c r="A75" s="7" t="s">
        <v>4318</v>
      </c>
      <c r="B75" s="7"/>
      <c r="C75" s="571" t="s">
        <v>2322</v>
      </c>
      <c r="D75" s="3" t="s">
        <v>6427</v>
      </c>
      <c r="E75" s="226"/>
      <c r="F75" s="359">
        <v>16262.466987179487</v>
      </c>
      <c r="G75" s="226"/>
      <c r="H75" s="360">
        <f t="shared" si="1"/>
        <v>59764.566177884612</v>
      </c>
    </row>
    <row r="76" spans="1:8" ht="29">
      <c r="A76" s="7" t="s">
        <v>4318</v>
      </c>
      <c r="B76" s="7"/>
      <c r="C76" s="571" t="s">
        <v>2323</v>
      </c>
      <c r="D76" s="3" t="s">
        <v>6428</v>
      </c>
      <c r="E76" s="226"/>
      <c r="F76" s="359">
        <v>16262.466987179487</v>
      </c>
      <c r="G76" s="226"/>
      <c r="H76" s="360">
        <f t="shared" si="1"/>
        <v>59764.566177884612</v>
      </c>
    </row>
    <row r="77" spans="1:8" ht="29">
      <c r="A77" s="7" t="s">
        <v>4318</v>
      </c>
      <c r="B77" s="7"/>
      <c r="C77" s="571" t="s">
        <v>2324</v>
      </c>
      <c r="D77" s="3" t="s">
        <v>6429</v>
      </c>
      <c r="E77" s="226"/>
      <c r="F77" s="359">
        <v>13675.101282051282</v>
      </c>
      <c r="G77" s="226"/>
      <c r="H77" s="360">
        <f t="shared" si="1"/>
        <v>50255.997211538459</v>
      </c>
    </row>
    <row r="78" spans="1:8" ht="29">
      <c r="A78" s="7" t="s">
        <v>4318</v>
      </c>
      <c r="B78" s="7"/>
      <c r="C78" s="571" t="s">
        <v>2325</v>
      </c>
      <c r="D78" s="3" t="s">
        <v>6430</v>
      </c>
      <c r="E78" s="226"/>
      <c r="F78" s="359">
        <v>13813.479657855045</v>
      </c>
      <c r="G78" s="226"/>
      <c r="H78" s="360">
        <f t="shared" si="1"/>
        <v>50764.537742617285</v>
      </c>
    </row>
    <row r="79" spans="1:8" ht="29">
      <c r="A79" s="7" t="s">
        <v>4318</v>
      </c>
      <c r="B79" s="7"/>
      <c r="C79" s="571" t="s">
        <v>2326</v>
      </c>
      <c r="D79" s="3" t="s">
        <v>6431</v>
      </c>
      <c r="E79" s="226"/>
      <c r="F79" s="359">
        <v>14378.807243589737</v>
      </c>
      <c r="G79" s="226"/>
      <c r="H79" s="360">
        <f t="shared" si="1"/>
        <v>52842.116620192282</v>
      </c>
    </row>
    <row r="80" spans="1:8" ht="29">
      <c r="A80" s="7" t="s">
        <v>4318</v>
      </c>
      <c r="B80" s="7"/>
      <c r="C80" s="571" t="s">
        <v>2327</v>
      </c>
      <c r="D80" s="3" t="s">
        <v>6432</v>
      </c>
      <c r="E80" s="226"/>
      <c r="F80" s="359">
        <v>16375.967948717949</v>
      </c>
      <c r="G80" s="226"/>
      <c r="H80" s="360">
        <f t="shared" si="1"/>
        <v>60181.682211538464</v>
      </c>
    </row>
    <row r="81" spans="1:8" ht="29">
      <c r="A81" s="7" t="s">
        <v>4318</v>
      </c>
      <c r="B81" s="7"/>
      <c r="C81" s="571" t="s">
        <v>2328</v>
      </c>
      <c r="D81" s="3" t="s">
        <v>6433</v>
      </c>
      <c r="E81" s="226"/>
      <c r="F81" s="359">
        <v>16490.653776692867</v>
      </c>
      <c r="G81" s="226"/>
      <c r="H81" s="360">
        <f t="shared" si="1"/>
        <v>60603.152629346281</v>
      </c>
    </row>
    <row r="82" spans="1:8" ht="29">
      <c r="A82" s="7" t="s">
        <v>4318</v>
      </c>
      <c r="B82" s="7"/>
      <c r="C82" s="571" t="s">
        <v>2329</v>
      </c>
      <c r="D82" s="3" t="s">
        <v>6434</v>
      </c>
      <c r="E82" s="226"/>
      <c r="F82" s="359">
        <v>16541.757692307692</v>
      </c>
      <c r="G82" s="226"/>
      <c r="H82" s="360">
        <f t="shared" si="1"/>
        <v>60790.959519230768</v>
      </c>
    </row>
    <row r="83" spans="1:8" ht="29">
      <c r="A83" s="7" t="s">
        <v>4318</v>
      </c>
      <c r="B83" s="7"/>
      <c r="C83" s="571" t="s">
        <v>2330</v>
      </c>
      <c r="D83" s="3" t="s">
        <v>6435</v>
      </c>
      <c r="E83" s="226"/>
      <c r="F83" s="359">
        <v>16844.426923076924</v>
      </c>
      <c r="G83" s="226"/>
      <c r="H83" s="360">
        <f t="shared" si="1"/>
        <v>61903.268942307695</v>
      </c>
    </row>
    <row r="84" spans="1:8" ht="29">
      <c r="A84" s="7" t="s">
        <v>4318</v>
      </c>
      <c r="B84" s="7"/>
      <c r="C84" s="571" t="s">
        <v>2331</v>
      </c>
      <c r="D84" s="3" t="s">
        <v>6436</v>
      </c>
      <c r="E84" s="226"/>
      <c r="F84" s="359">
        <v>18992.152865761695</v>
      </c>
      <c r="G84" s="226"/>
      <c r="H84" s="360">
        <f t="shared" si="1"/>
        <v>69796.161781674222</v>
      </c>
    </row>
    <row r="85" spans="1:8" ht="29">
      <c r="A85" s="7" t="s">
        <v>4318</v>
      </c>
      <c r="B85" s="7"/>
      <c r="C85" s="571" t="s">
        <v>2332</v>
      </c>
      <c r="D85" s="3" t="s">
        <v>6437</v>
      </c>
      <c r="E85" s="226"/>
      <c r="F85" s="359">
        <v>19249.464102564103</v>
      </c>
      <c r="G85" s="226"/>
      <c r="H85" s="360">
        <f t="shared" si="1"/>
        <v>70741.780576923076</v>
      </c>
    </row>
    <row r="86" spans="1:8" ht="29">
      <c r="A86" s="7" t="s">
        <v>4318</v>
      </c>
      <c r="B86" s="7"/>
      <c r="C86" s="571" t="s">
        <v>2333</v>
      </c>
      <c r="D86" s="3" t="s">
        <v>6438</v>
      </c>
      <c r="E86" s="226"/>
      <c r="F86" s="359">
        <v>11489.351923076923</v>
      </c>
      <c r="G86" s="226"/>
      <c r="H86" s="360">
        <f t="shared" si="1"/>
        <v>42223.368317307693</v>
      </c>
    </row>
    <row r="87" spans="1:8" ht="29">
      <c r="A87" s="7" t="s">
        <v>4318</v>
      </c>
      <c r="B87" s="7"/>
      <c r="C87" s="571" t="s">
        <v>2334</v>
      </c>
      <c r="D87" s="3" t="s">
        <v>6439</v>
      </c>
      <c r="E87" s="226"/>
      <c r="F87" s="359">
        <v>12170.357692307693</v>
      </c>
      <c r="G87" s="226"/>
      <c r="H87" s="360">
        <f t="shared" si="1"/>
        <v>44726.064519230771</v>
      </c>
    </row>
    <row r="88" spans="1:8" ht="29">
      <c r="A88" s="7" t="s">
        <v>4318</v>
      </c>
      <c r="B88" s="7"/>
      <c r="C88" s="571" t="s">
        <v>2335</v>
      </c>
      <c r="D88" s="3" t="s">
        <v>6440</v>
      </c>
      <c r="E88" s="226"/>
      <c r="F88" s="359">
        <v>13523.766666666665</v>
      </c>
      <c r="G88" s="226"/>
      <c r="H88" s="360">
        <f t="shared" si="1"/>
        <v>49699.842499999992</v>
      </c>
    </row>
    <row r="89" spans="1:8" ht="29">
      <c r="A89" s="7" t="s">
        <v>4318</v>
      </c>
      <c r="B89" s="7"/>
      <c r="C89" s="571" t="s">
        <v>2336</v>
      </c>
      <c r="D89" s="3" t="s">
        <v>6441</v>
      </c>
      <c r="E89" s="226"/>
      <c r="F89" s="359">
        <v>15642.451282051279</v>
      </c>
      <c r="G89" s="226"/>
      <c r="H89" s="360">
        <f t="shared" si="1"/>
        <v>57486.008461538448</v>
      </c>
    </row>
    <row r="90" spans="1:8" ht="29">
      <c r="A90" s="7" t="s">
        <v>4318</v>
      </c>
      <c r="B90" s="7"/>
      <c r="C90" s="571" t="s">
        <v>2337</v>
      </c>
      <c r="D90" s="3" t="s">
        <v>6442</v>
      </c>
      <c r="E90" s="226"/>
      <c r="F90" s="359">
        <v>15900.5</v>
      </c>
      <c r="G90" s="226"/>
      <c r="H90" s="360">
        <f t="shared" si="1"/>
        <v>58434.337499999994</v>
      </c>
    </row>
    <row r="91" spans="1:8" ht="29">
      <c r="A91" s="7" t="s">
        <v>4318</v>
      </c>
      <c r="B91" s="7"/>
      <c r="C91" s="571" t="s">
        <v>2338</v>
      </c>
      <c r="D91" s="3" t="s">
        <v>6443</v>
      </c>
      <c r="E91" s="226"/>
      <c r="F91" s="359">
        <v>15900.5</v>
      </c>
      <c r="G91" s="226"/>
      <c r="H91" s="360">
        <f t="shared" si="1"/>
        <v>58434.337499999994</v>
      </c>
    </row>
    <row r="92" spans="1:8" ht="29">
      <c r="A92" s="7" t="s">
        <v>4318</v>
      </c>
      <c r="B92" s="7"/>
      <c r="C92" s="571" t="s">
        <v>2339</v>
      </c>
      <c r="D92" s="3" t="s">
        <v>6444</v>
      </c>
      <c r="E92" s="226"/>
      <c r="F92" s="359">
        <v>16678.637179487181</v>
      </c>
      <c r="G92" s="226"/>
      <c r="H92" s="360">
        <f t="shared" si="1"/>
        <v>61293.991634615384</v>
      </c>
    </row>
    <row r="93" spans="1:8" ht="29">
      <c r="A93" s="7" t="s">
        <v>4318</v>
      </c>
      <c r="B93" s="7"/>
      <c r="C93" s="571" t="s">
        <v>2340</v>
      </c>
      <c r="D93" s="3" t="s">
        <v>6445</v>
      </c>
      <c r="E93" s="226"/>
      <c r="F93" s="359">
        <v>16754.304487179488</v>
      </c>
      <c r="G93" s="226"/>
      <c r="H93" s="360">
        <f t="shared" si="1"/>
        <v>61572.068990384614</v>
      </c>
    </row>
    <row r="94" spans="1:8" ht="29">
      <c r="A94" s="7" t="s">
        <v>4318</v>
      </c>
      <c r="B94" s="7"/>
      <c r="C94" s="571" t="s">
        <v>2341</v>
      </c>
      <c r="D94" s="3" t="s">
        <v>6446</v>
      </c>
      <c r="E94" s="226"/>
      <c r="F94" s="359">
        <v>19948.076923076918</v>
      </c>
      <c r="G94" s="226"/>
      <c r="H94" s="360">
        <f t="shared" si="1"/>
        <v>73309.182692307673</v>
      </c>
    </row>
    <row r="95" spans="1:8" ht="29">
      <c r="A95" s="7" t="s">
        <v>4318</v>
      </c>
      <c r="B95" s="7"/>
      <c r="C95" s="571" t="s">
        <v>2342</v>
      </c>
      <c r="D95" s="3" t="s">
        <v>6447</v>
      </c>
      <c r="E95" s="226"/>
      <c r="F95" s="359">
        <v>19948.076923076918</v>
      </c>
      <c r="G95" s="226"/>
      <c r="H95" s="360">
        <f t="shared" si="1"/>
        <v>73309.182692307673</v>
      </c>
    </row>
  </sheetData>
  <sheetProtection algorithmName="SHA-512" hashValue="chNL7QmzcWbKuIVmtaaRHJLe2k8vfNjUiFvLlRcWlOfvVpisOq2F0p+1e9jeYPSap8r3kkKP2tmsabtFBgWICA==" saltValue="mlE5wxJc6vzwfMj+egcjWg==" spinCount="100000" sheet="1" objects="1" scenarios="1"/>
  <autoFilter ref="A2:H95" xr:uid="{00000000-0009-0000-0000-00000B000000}"/>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theme="3" tint="0.79998168889431442"/>
    <pageSetUpPr fitToPage="1"/>
  </sheetPr>
  <dimension ref="A1:H95"/>
  <sheetViews>
    <sheetView topLeftCell="A78" zoomScale="70" zoomScaleNormal="70" zoomScaleSheetLayoutView="75" workbookViewId="0">
      <selection activeCell="F39" sqref="F39"/>
    </sheetView>
  </sheetViews>
  <sheetFormatPr defaultColWidth="8.6640625" defaultRowHeight="14.5"/>
  <cols>
    <col min="1" max="1" width="13.6640625" style="8" customWidth="1"/>
    <col min="2" max="3" width="23.6640625" style="8" customWidth="1"/>
    <col min="4" max="4" width="130.6640625" style="4" customWidth="1"/>
    <col min="5" max="5" width="2" style="6" customWidth="1"/>
    <col min="6" max="6" width="27.6640625" style="12" customWidth="1"/>
    <col min="7" max="7" width="2" style="6" customWidth="1"/>
    <col min="8" max="8" width="27.6640625" style="271" customWidth="1"/>
    <col min="9" max="11" width="8.6640625" style="6"/>
    <col min="12" max="12" width="9.109375" style="6" bestFit="1" customWidth="1"/>
    <col min="13" max="13" width="17.6640625" style="6" bestFit="1" customWidth="1"/>
    <col min="14" max="16384" width="8.6640625" style="6"/>
  </cols>
  <sheetData>
    <row r="1" spans="1:8" ht="30" customHeight="1">
      <c r="A1" s="760" t="s">
        <v>389</v>
      </c>
      <c r="B1" s="760"/>
      <c r="C1" s="760"/>
      <c r="D1" s="760"/>
      <c r="E1" s="760"/>
      <c r="F1" s="760"/>
      <c r="G1" s="760"/>
      <c r="H1" s="760"/>
    </row>
    <row r="2" spans="1:8" ht="30" customHeight="1">
      <c r="A2" s="361" t="s">
        <v>0</v>
      </c>
      <c r="B2" s="574" t="s">
        <v>4315</v>
      </c>
      <c r="C2" s="574" t="s">
        <v>3880</v>
      </c>
      <c r="D2" s="361" t="s">
        <v>1</v>
      </c>
      <c r="E2" s="362"/>
      <c r="F2" s="362" t="s">
        <v>4316</v>
      </c>
      <c r="G2" s="362"/>
      <c r="H2" s="363" t="s">
        <v>4317</v>
      </c>
    </row>
    <row r="3" spans="1:8" ht="29">
      <c r="A3" s="77" t="s">
        <v>4318</v>
      </c>
      <c r="B3" s="77"/>
      <c r="C3" s="77" t="s">
        <v>2343</v>
      </c>
      <c r="D3" s="376" t="s">
        <v>6448</v>
      </c>
      <c r="E3" s="262"/>
      <c r="F3" s="359">
        <v>11972.900641025641</v>
      </c>
      <c r="G3" s="262"/>
      <c r="H3" s="360">
        <f>F3*3.675</f>
        <v>44000.409855769227</v>
      </c>
    </row>
    <row r="4" spans="1:8" ht="29">
      <c r="A4" s="7" t="s">
        <v>4318</v>
      </c>
      <c r="B4" s="7"/>
      <c r="C4" s="7" t="s">
        <v>2344</v>
      </c>
      <c r="D4" s="3" t="s">
        <v>6449</v>
      </c>
      <c r="E4" s="226"/>
      <c r="F4" s="359">
        <v>11972.900641025641</v>
      </c>
      <c r="G4" s="226"/>
      <c r="H4" s="360">
        <f t="shared" ref="H4:H67" si="0">F4*3.675</f>
        <v>44000.409855769227</v>
      </c>
    </row>
    <row r="5" spans="1:8" ht="29">
      <c r="A5" s="7" t="s">
        <v>4318</v>
      </c>
      <c r="B5" s="7"/>
      <c r="C5" s="7" t="s">
        <v>2345</v>
      </c>
      <c r="D5" s="3" t="s">
        <v>6450</v>
      </c>
      <c r="E5" s="226"/>
      <c r="F5" s="359">
        <v>11972.900641025641</v>
      </c>
      <c r="G5" s="226"/>
      <c r="H5" s="360">
        <f t="shared" si="0"/>
        <v>44000.409855769227</v>
      </c>
    </row>
    <row r="6" spans="1:8" ht="29">
      <c r="A6" s="7" t="s">
        <v>4318</v>
      </c>
      <c r="B6" s="7"/>
      <c r="C6" s="7" t="s">
        <v>2346</v>
      </c>
      <c r="D6" s="3" t="s">
        <v>6451</v>
      </c>
      <c r="E6" s="226"/>
      <c r="F6" s="359">
        <v>12016.445833333326</v>
      </c>
      <c r="G6" s="226"/>
      <c r="H6" s="360">
        <f t="shared" si="0"/>
        <v>44160.438437499972</v>
      </c>
    </row>
    <row r="7" spans="1:8" ht="29">
      <c r="A7" s="7" t="s">
        <v>4318</v>
      </c>
      <c r="B7" s="7"/>
      <c r="C7" s="7" t="s">
        <v>2347</v>
      </c>
      <c r="D7" s="3" t="s">
        <v>6452</v>
      </c>
      <c r="E7" s="226"/>
      <c r="F7" s="359">
        <v>12016.445833333326</v>
      </c>
      <c r="G7" s="226"/>
      <c r="H7" s="360">
        <f t="shared" si="0"/>
        <v>44160.438437499972</v>
      </c>
    </row>
    <row r="8" spans="1:8" ht="29">
      <c r="A8" s="7" t="s">
        <v>4318</v>
      </c>
      <c r="B8" s="7"/>
      <c r="C8" s="7" t="s">
        <v>2348</v>
      </c>
      <c r="D8" s="3" t="s">
        <v>6453</v>
      </c>
      <c r="E8" s="226"/>
      <c r="F8" s="359">
        <v>12016.445833333326</v>
      </c>
      <c r="G8" s="226"/>
      <c r="H8" s="360">
        <f t="shared" si="0"/>
        <v>44160.438437499972</v>
      </c>
    </row>
    <row r="9" spans="1:8" ht="29">
      <c r="A9" s="7" t="s">
        <v>4318</v>
      </c>
      <c r="B9" s="7"/>
      <c r="C9" s="7" t="s">
        <v>2349</v>
      </c>
      <c r="D9" s="3" t="s">
        <v>6454</v>
      </c>
      <c r="E9" s="226"/>
      <c r="F9" s="359">
        <v>12798.476025641025</v>
      </c>
      <c r="G9" s="226"/>
      <c r="H9" s="360">
        <f t="shared" si="0"/>
        <v>47034.399394230764</v>
      </c>
    </row>
    <row r="10" spans="1:8" ht="29">
      <c r="A10" s="7" t="s">
        <v>4318</v>
      </c>
      <c r="B10" s="7"/>
      <c r="C10" s="7" t="s">
        <v>2350</v>
      </c>
      <c r="D10" s="3" t="s">
        <v>6455</v>
      </c>
      <c r="E10" s="226"/>
      <c r="F10" s="359">
        <v>12798.476025641025</v>
      </c>
      <c r="G10" s="226"/>
      <c r="H10" s="360">
        <f t="shared" si="0"/>
        <v>47034.399394230764</v>
      </c>
    </row>
    <row r="11" spans="1:8" ht="29">
      <c r="A11" s="7" t="s">
        <v>4318</v>
      </c>
      <c r="B11" s="7"/>
      <c r="C11" s="7" t="s">
        <v>2351</v>
      </c>
      <c r="D11" s="3" t="s">
        <v>6456</v>
      </c>
      <c r="E11" s="226"/>
      <c r="F11" s="359">
        <v>12798.476025641025</v>
      </c>
      <c r="G11" s="226"/>
      <c r="H11" s="360">
        <f t="shared" si="0"/>
        <v>47034.399394230764</v>
      </c>
    </row>
    <row r="12" spans="1:8" ht="29">
      <c r="A12" s="7" t="s">
        <v>4318</v>
      </c>
      <c r="B12" s="7"/>
      <c r="C12" s="7" t="s">
        <v>2352</v>
      </c>
      <c r="D12" s="3" t="s">
        <v>6457</v>
      </c>
      <c r="E12" s="226"/>
      <c r="F12" s="359">
        <v>12798.476025641025</v>
      </c>
      <c r="G12" s="226"/>
      <c r="H12" s="360">
        <f t="shared" si="0"/>
        <v>47034.399394230764</v>
      </c>
    </row>
    <row r="13" spans="1:8" ht="29">
      <c r="A13" s="7" t="s">
        <v>4318</v>
      </c>
      <c r="B13" s="7"/>
      <c r="C13" s="7" t="s">
        <v>2353</v>
      </c>
      <c r="D13" s="3" t="s">
        <v>6458</v>
      </c>
      <c r="E13" s="226"/>
      <c r="F13" s="359">
        <v>12798.476025641025</v>
      </c>
      <c r="G13" s="226"/>
      <c r="H13" s="360">
        <f t="shared" si="0"/>
        <v>47034.399394230764</v>
      </c>
    </row>
    <row r="14" spans="1:8" ht="29">
      <c r="A14" s="7" t="s">
        <v>4318</v>
      </c>
      <c r="B14" s="7"/>
      <c r="C14" s="7" t="s">
        <v>2354</v>
      </c>
      <c r="D14" s="3" t="s">
        <v>6459</v>
      </c>
      <c r="E14" s="226"/>
      <c r="F14" s="359">
        <v>13840.793189102562</v>
      </c>
      <c r="G14" s="226"/>
      <c r="H14" s="360">
        <f t="shared" si="0"/>
        <v>50864.914969951911</v>
      </c>
    </row>
    <row r="15" spans="1:8" ht="29">
      <c r="A15" s="7" t="s">
        <v>4318</v>
      </c>
      <c r="B15" s="7"/>
      <c r="C15" s="7" t="s">
        <v>2355</v>
      </c>
      <c r="D15" s="3" t="s">
        <v>6460</v>
      </c>
      <c r="E15" s="226"/>
      <c r="F15" s="359">
        <v>13925.918910256409</v>
      </c>
      <c r="G15" s="226"/>
      <c r="H15" s="360">
        <f t="shared" si="0"/>
        <v>51177.751995192302</v>
      </c>
    </row>
    <row r="16" spans="1:8" ht="29">
      <c r="A16" s="7" t="s">
        <v>4318</v>
      </c>
      <c r="B16" s="7"/>
      <c r="C16" s="7" t="s">
        <v>2356</v>
      </c>
      <c r="D16" s="3" t="s">
        <v>6461</v>
      </c>
      <c r="E16" s="226"/>
      <c r="F16" s="359">
        <v>12798.476025641025</v>
      </c>
      <c r="G16" s="226"/>
      <c r="H16" s="360">
        <f t="shared" si="0"/>
        <v>47034.399394230764</v>
      </c>
    </row>
    <row r="17" spans="1:8" ht="29">
      <c r="A17" s="7" t="s">
        <v>4318</v>
      </c>
      <c r="B17" s="7"/>
      <c r="C17" s="7" t="s">
        <v>2357</v>
      </c>
      <c r="D17" s="3" t="s">
        <v>6462</v>
      </c>
      <c r="E17" s="226"/>
      <c r="F17" s="359">
        <v>12798.476025641025</v>
      </c>
      <c r="G17" s="226"/>
      <c r="H17" s="360">
        <f t="shared" si="0"/>
        <v>47034.399394230764</v>
      </c>
    </row>
    <row r="18" spans="1:8" ht="29">
      <c r="A18" s="7" t="s">
        <v>4318</v>
      </c>
      <c r="B18" s="7"/>
      <c r="C18" s="7" t="s">
        <v>2358</v>
      </c>
      <c r="D18" s="3" t="s">
        <v>6463</v>
      </c>
      <c r="E18" s="226"/>
      <c r="F18" s="359">
        <v>13840.793189102562</v>
      </c>
      <c r="G18" s="226"/>
      <c r="H18" s="360">
        <f t="shared" si="0"/>
        <v>50864.914969951911</v>
      </c>
    </row>
    <row r="19" spans="1:8" ht="29">
      <c r="A19" s="7" t="s">
        <v>4318</v>
      </c>
      <c r="B19" s="7"/>
      <c r="C19" s="7" t="s">
        <v>2359</v>
      </c>
      <c r="D19" s="3" t="s">
        <v>6464</v>
      </c>
      <c r="E19" s="226"/>
      <c r="F19" s="359">
        <v>13840.793189102562</v>
      </c>
      <c r="G19" s="226"/>
      <c r="H19" s="360">
        <f t="shared" si="0"/>
        <v>50864.914969951911</v>
      </c>
    </row>
    <row r="20" spans="1:8" ht="29">
      <c r="A20" s="7" t="s">
        <v>4318</v>
      </c>
      <c r="B20" s="7"/>
      <c r="C20" s="7" t="s">
        <v>2360</v>
      </c>
      <c r="D20" s="3" t="s">
        <v>6465</v>
      </c>
      <c r="E20" s="226"/>
      <c r="F20" s="359">
        <v>15893.268910256411</v>
      </c>
      <c r="G20" s="226"/>
      <c r="H20" s="360">
        <f t="shared" si="0"/>
        <v>58407.763245192305</v>
      </c>
    </row>
    <row r="21" spans="1:8" ht="29">
      <c r="A21" s="7" t="s">
        <v>4318</v>
      </c>
      <c r="B21" s="7"/>
      <c r="C21" s="7" t="s">
        <v>2361</v>
      </c>
      <c r="D21" s="3" t="s">
        <v>6466</v>
      </c>
      <c r="E21" s="226"/>
      <c r="F21" s="359">
        <v>15968.936217948716</v>
      </c>
      <c r="G21" s="226"/>
      <c r="H21" s="360">
        <f t="shared" si="0"/>
        <v>58685.840600961528</v>
      </c>
    </row>
    <row r="22" spans="1:8" ht="29">
      <c r="A22" s="7" t="s">
        <v>4318</v>
      </c>
      <c r="B22" s="7"/>
      <c r="C22" s="7" t="s">
        <v>2362</v>
      </c>
      <c r="D22" s="3" t="s">
        <v>6467</v>
      </c>
      <c r="E22" s="226"/>
      <c r="F22" s="359">
        <v>16044.603525641023</v>
      </c>
      <c r="G22" s="226"/>
      <c r="H22" s="360">
        <f t="shared" si="0"/>
        <v>58963.917956730758</v>
      </c>
    </row>
    <row r="23" spans="1:8" ht="29">
      <c r="A23" s="7" t="s">
        <v>4318</v>
      </c>
      <c r="B23" s="7"/>
      <c r="C23" s="7" t="s">
        <v>2363</v>
      </c>
      <c r="D23" s="3" t="s">
        <v>6468</v>
      </c>
      <c r="E23" s="226"/>
      <c r="F23" s="359">
        <v>16120.270833333332</v>
      </c>
      <c r="G23" s="226"/>
      <c r="H23" s="360">
        <f t="shared" si="0"/>
        <v>59241.995312499996</v>
      </c>
    </row>
    <row r="24" spans="1:8" ht="29">
      <c r="A24" s="7" t="s">
        <v>4318</v>
      </c>
      <c r="B24" s="7"/>
      <c r="C24" s="7" t="s">
        <v>2364</v>
      </c>
      <c r="D24" s="3" t="s">
        <v>6469</v>
      </c>
      <c r="E24" s="226"/>
      <c r="F24" s="359">
        <v>13840.793189102562</v>
      </c>
      <c r="G24" s="226"/>
      <c r="H24" s="360">
        <f t="shared" si="0"/>
        <v>50864.914969951911</v>
      </c>
    </row>
    <row r="25" spans="1:8" ht="29">
      <c r="A25" s="7" t="s">
        <v>4318</v>
      </c>
      <c r="B25" s="7"/>
      <c r="C25" s="7" t="s">
        <v>2365</v>
      </c>
      <c r="D25" s="3" t="s">
        <v>6470</v>
      </c>
      <c r="E25" s="226"/>
      <c r="F25" s="359">
        <v>15968.936217948716</v>
      </c>
      <c r="G25" s="226"/>
      <c r="H25" s="360">
        <f t="shared" si="0"/>
        <v>58685.840600961528</v>
      </c>
    </row>
    <row r="26" spans="1:8" ht="29">
      <c r="A26" s="7" t="s">
        <v>4318</v>
      </c>
      <c r="B26" s="7"/>
      <c r="C26" s="7" t="s">
        <v>2366</v>
      </c>
      <c r="D26" s="3" t="s">
        <v>6471</v>
      </c>
      <c r="E26" s="226"/>
      <c r="F26" s="359">
        <v>16044.603525641023</v>
      </c>
      <c r="G26" s="226"/>
      <c r="H26" s="360">
        <f t="shared" si="0"/>
        <v>58963.917956730758</v>
      </c>
    </row>
    <row r="27" spans="1:8" ht="29">
      <c r="A27" s="7" t="s">
        <v>4318</v>
      </c>
      <c r="B27" s="7"/>
      <c r="C27" s="7" t="s">
        <v>2367</v>
      </c>
      <c r="D27" s="3" t="s">
        <v>6472</v>
      </c>
      <c r="E27" s="226"/>
      <c r="F27" s="359">
        <v>16801.276602564099</v>
      </c>
      <c r="G27" s="226"/>
      <c r="H27" s="360">
        <f t="shared" si="0"/>
        <v>61744.691514423066</v>
      </c>
    </row>
    <row r="28" spans="1:8" ht="29">
      <c r="A28" s="7" t="s">
        <v>4318</v>
      </c>
      <c r="B28" s="7"/>
      <c r="C28" s="7" t="s">
        <v>2368</v>
      </c>
      <c r="D28" s="3" t="s">
        <v>6473</v>
      </c>
      <c r="E28" s="226"/>
      <c r="F28" s="359">
        <v>16801.276602564099</v>
      </c>
      <c r="G28" s="226"/>
      <c r="H28" s="360">
        <f t="shared" si="0"/>
        <v>61744.691514423066</v>
      </c>
    </row>
    <row r="29" spans="1:8" ht="29">
      <c r="A29" s="7" t="s">
        <v>4318</v>
      </c>
      <c r="B29" s="7"/>
      <c r="C29" s="7" t="s">
        <v>2369</v>
      </c>
      <c r="D29" s="3" t="s">
        <v>6474</v>
      </c>
      <c r="E29" s="226"/>
      <c r="F29" s="359">
        <v>17599.697499999998</v>
      </c>
      <c r="G29" s="226"/>
      <c r="H29" s="360">
        <f t="shared" si="0"/>
        <v>64678.888312499992</v>
      </c>
    </row>
    <row r="30" spans="1:8" ht="29">
      <c r="A30" s="7" t="s">
        <v>4318</v>
      </c>
      <c r="B30" s="7"/>
      <c r="C30" s="7" t="s">
        <v>2370</v>
      </c>
      <c r="D30" s="3" t="s">
        <v>6475</v>
      </c>
      <c r="E30" s="226"/>
      <c r="F30" s="359">
        <v>17600.158653846149</v>
      </c>
      <c r="G30" s="226"/>
      <c r="H30" s="360">
        <f t="shared" si="0"/>
        <v>64680.583052884591</v>
      </c>
    </row>
    <row r="31" spans="1:8" ht="29">
      <c r="A31" s="7" t="s">
        <v>4318</v>
      </c>
      <c r="B31" s="7"/>
      <c r="C31" s="7" t="s">
        <v>2371</v>
      </c>
      <c r="D31" s="3" t="s">
        <v>6476</v>
      </c>
      <c r="E31" s="226"/>
      <c r="F31" s="359">
        <v>16801.276602564099</v>
      </c>
      <c r="G31" s="226"/>
      <c r="H31" s="360">
        <f t="shared" si="0"/>
        <v>61744.691514423066</v>
      </c>
    </row>
    <row r="32" spans="1:8" ht="29">
      <c r="A32" s="7" t="s">
        <v>4318</v>
      </c>
      <c r="B32" s="7"/>
      <c r="C32" s="7" t="s">
        <v>2372</v>
      </c>
      <c r="D32" s="3" t="s">
        <v>6477</v>
      </c>
      <c r="E32" s="226"/>
      <c r="F32" s="359">
        <v>16801.276602564099</v>
      </c>
      <c r="G32" s="226"/>
      <c r="H32" s="360">
        <f t="shared" si="0"/>
        <v>61744.691514423066</v>
      </c>
    </row>
    <row r="33" spans="1:8" ht="29">
      <c r="A33" s="7" t="s">
        <v>4318</v>
      </c>
      <c r="B33" s="7"/>
      <c r="C33" s="7" t="s">
        <v>2373</v>
      </c>
      <c r="D33" s="3" t="s">
        <v>6478</v>
      </c>
      <c r="E33" s="226"/>
      <c r="F33" s="359">
        <v>17448.824038461538</v>
      </c>
      <c r="G33" s="226"/>
      <c r="H33" s="360">
        <f t="shared" si="0"/>
        <v>64124.428341346153</v>
      </c>
    </row>
    <row r="34" spans="1:8" ht="29">
      <c r="A34" s="7" t="s">
        <v>4318</v>
      </c>
      <c r="B34" s="7"/>
      <c r="C34" s="7" t="s">
        <v>2374</v>
      </c>
      <c r="D34" s="3" t="s">
        <v>6479</v>
      </c>
      <c r="E34" s="226"/>
      <c r="F34" s="359">
        <v>17524.491346153842</v>
      </c>
      <c r="G34" s="226"/>
      <c r="H34" s="360">
        <f t="shared" si="0"/>
        <v>64402.505697115368</v>
      </c>
    </row>
    <row r="35" spans="1:8" ht="29">
      <c r="A35" s="7" t="s">
        <v>4318</v>
      </c>
      <c r="B35" s="7"/>
      <c r="C35" s="7" t="s">
        <v>2375</v>
      </c>
      <c r="D35" s="3" t="s">
        <v>6480</v>
      </c>
      <c r="E35" s="226"/>
      <c r="F35" s="359">
        <v>17600.158653846149</v>
      </c>
      <c r="G35" s="226"/>
      <c r="H35" s="360">
        <f t="shared" si="0"/>
        <v>64680.583052884591</v>
      </c>
    </row>
    <row r="36" spans="1:8" ht="29">
      <c r="A36" s="7" t="s">
        <v>4318</v>
      </c>
      <c r="B36" s="7"/>
      <c r="C36" s="7" t="s">
        <v>2376</v>
      </c>
      <c r="D36" s="3" t="s">
        <v>6481</v>
      </c>
      <c r="E36" s="226"/>
      <c r="F36" s="359">
        <v>17675.82596153846</v>
      </c>
      <c r="G36" s="226"/>
      <c r="H36" s="360">
        <f t="shared" si="0"/>
        <v>64958.660408653835</v>
      </c>
    </row>
    <row r="37" spans="1:8" ht="29">
      <c r="A37" s="7" t="s">
        <v>4318</v>
      </c>
      <c r="B37" s="7"/>
      <c r="C37" s="7" t="s">
        <v>2377</v>
      </c>
      <c r="D37" s="3" t="s">
        <v>6482</v>
      </c>
      <c r="E37" s="226"/>
      <c r="F37" s="359">
        <v>16710.3475</v>
      </c>
      <c r="G37" s="226"/>
      <c r="H37" s="360">
        <f t="shared" si="0"/>
        <v>61410.527062499998</v>
      </c>
    </row>
    <row r="38" spans="1:8" ht="29">
      <c r="A38" s="7" t="s">
        <v>4318</v>
      </c>
      <c r="B38" s="7"/>
      <c r="C38" s="7" t="s">
        <v>2378</v>
      </c>
      <c r="D38" s="3" t="s">
        <v>6483</v>
      </c>
      <c r="E38" s="226"/>
      <c r="F38" s="359">
        <v>16710.3475</v>
      </c>
      <c r="G38" s="226"/>
      <c r="H38" s="360">
        <f t="shared" si="0"/>
        <v>61410.527062499998</v>
      </c>
    </row>
    <row r="39" spans="1:8" ht="29">
      <c r="A39" s="7" t="s">
        <v>4318</v>
      </c>
      <c r="B39" s="7"/>
      <c r="C39" s="7" t="s">
        <v>2379</v>
      </c>
      <c r="D39" s="3" t="s">
        <v>6484</v>
      </c>
      <c r="E39" s="226"/>
      <c r="F39" s="359">
        <v>16710.311115384611</v>
      </c>
      <c r="G39" s="226"/>
      <c r="H39" s="360">
        <f t="shared" si="0"/>
        <v>61410.393349038444</v>
      </c>
    </row>
    <row r="40" spans="1:8" ht="29">
      <c r="A40" s="7" t="s">
        <v>4318</v>
      </c>
      <c r="B40" s="7"/>
      <c r="C40" s="7" t="s">
        <v>2380</v>
      </c>
      <c r="D40" s="3" t="s">
        <v>6485</v>
      </c>
      <c r="E40" s="226"/>
      <c r="F40" s="359">
        <v>16729.984615384612</v>
      </c>
      <c r="G40" s="226"/>
      <c r="H40" s="360">
        <f t="shared" si="0"/>
        <v>61482.693461538445</v>
      </c>
    </row>
    <row r="41" spans="1:8" ht="29">
      <c r="A41" s="7" t="s">
        <v>4318</v>
      </c>
      <c r="B41" s="7"/>
      <c r="C41" s="7" t="s">
        <v>2381</v>
      </c>
      <c r="D41" s="3" t="s">
        <v>6486</v>
      </c>
      <c r="E41" s="226"/>
      <c r="F41" s="359">
        <v>17751.493269230767</v>
      </c>
      <c r="G41" s="226"/>
      <c r="H41" s="360">
        <f t="shared" si="0"/>
        <v>65236.737764423066</v>
      </c>
    </row>
    <row r="42" spans="1:8" ht="29">
      <c r="A42" s="7" t="s">
        <v>4318</v>
      </c>
      <c r="B42" s="7"/>
      <c r="C42" s="7" t="s">
        <v>2382</v>
      </c>
      <c r="D42" s="3" t="s">
        <v>6487</v>
      </c>
      <c r="E42" s="226"/>
      <c r="F42" s="359">
        <v>17600.158653846149</v>
      </c>
      <c r="G42" s="226"/>
      <c r="H42" s="360">
        <f t="shared" si="0"/>
        <v>64680.583052884591</v>
      </c>
    </row>
    <row r="43" spans="1:8" ht="29">
      <c r="A43" s="7" t="s">
        <v>4318</v>
      </c>
      <c r="B43" s="7"/>
      <c r="C43" s="7" t="s">
        <v>2383</v>
      </c>
      <c r="D43" s="3" t="s">
        <v>6488</v>
      </c>
      <c r="E43" s="226"/>
      <c r="F43" s="359">
        <v>17600.158653846149</v>
      </c>
      <c r="G43" s="226"/>
      <c r="H43" s="360">
        <f t="shared" si="0"/>
        <v>64680.583052884591</v>
      </c>
    </row>
    <row r="44" spans="1:8" ht="29">
      <c r="A44" s="7" t="s">
        <v>4318</v>
      </c>
      <c r="B44" s="7"/>
      <c r="C44" s="7" t="s">
        <v>2384</v>
      </c>
      <c r="D44" s="3" t="s">
        <v>6489</v>
      </c>
      <c r="E44" s="226"/>
      <c r="F44" s="359">
        <v>17902.827884615381</v>
      </c>
      <c r="G44" s="226"/>
      <c r="H44" s="360">
        <f t="shared" si="0"/>
        <v>65792.892475961518</v>
      </c>
    </row>
    <row r="45" spans="1:8" ht="29">
      <c r="A45" s="7" t="s">
        <v>4318</v>
      </c>
      <c r="B45" s="7"/>
      <c r="C45" s="7" t="s">
        <v>2385</v>
      </c>
      <c r="D45" s="3" t="s">
        <v>6490</v>
      </c>
      <c r="E45" s="226"/>
      <c r="F45" s="359">
        <v>17978.495192307691</v>
      </c>
      <c r="G45" s="226"/>
      <c r="H45" s="360">
        <f t="shared" si="0"/>
        <v>66070.969831730763</v>
      </c>
    </row>
    <row r="46" spans="1:8" ht="29">
      <c r="A46" s="7" t="s">
        <v>4318</v>
      </c>
      <c r="B46" s="7"/>
      <c r="C46" s="7" t="s">
        <v>2386</v>
      </c>
      <c r="D46" s="3" t="s">
        <v>6491</v>
      </c>
      <c r="E46" s="226"/>
      <c r="F46" s="359">
        <v>18698.984822775266</v>
      </c>
      <c r="G46" s="226"/>
      <c r="H46" s="360">
        <f t="shared" si="0"/>
        <v>68718.769223699099</v>
      </c>
    </row>
    <row r="47" spans="1:8" ht="29">
      <c r="A47" s="7" t="s">
        <v>4318</v>
      </c>
      <c r="B47" s="7"/>
      <c r="C47" s="7" t="s">
        <v>2387</v>
      </c>
      <c r="D47" s="3" t="s">
        <v>6492</v>
      </c>
      <c r="E47" s="226"/>
      <c r="F47" s="359">
        <v>18698.984822775266</v>
      </c>
      <c r="G47" s="226"/>
      <c r="H47" s="360">
        <f t="shared" si="0"/>
        <v>68718.769223699099</v>
      </c>
    </row>
    <row r="48" spans="1:8" ht="29">
      <c r="A48" s="7" t="s">
        <v>4318</v>
      </c>
      <c r="B48" s="7"/>
      <c r="C48" s="7" t="s">
        <v>2388</v>
      </c>
      <c r="D48" s="3" t="s">
        <v>6493</v>
      </c>
      <c r="E48" s="226"/>
      <c r="F48" s="359">
        <v>22233.75</v>
      </c>
      <c r="G48" s="226"/>
      <c r="H48" s="360">
        <f t="shared" si="0"/>
        <v>81709.03125</v>
      </c>
    </row>
    <row r="49" spans="1:8" ht="29">
      <c r="A49" s="7" t="s">
        <v>4318</v>
      </c>
      <c r="B49" s="7"/>
      <c r="C49" s="7" t="s">
        <v>3881</v>
      </c>
      <c r="D49" s="3" t="s">
        <v>6494</v>
      </c>
      <c r="E49" s="226"/>
      <c r="F49" s="359">
        <v>24997.824358974358</v>
      </c>
      <c r="G49" s="226"/>
      <c r="H49" s="360">
        <f t="shared" si="0"/>
        <v>91867.004519230759</v>
      </c>
    </row>
    <row r="50" spans="1:8" ht="29">
      <c r="A50" s="7" t="s">
        <v>4318</v>
      </c>
      <c r="B50" s="7"/>
      <c r="C50" s="7" t="s">
        <v>3882</v>
      </c>
      <c r="D50" s="3" t="s">
        <v>6495</v>
      </c>
      <c r="E50" s="226"/>
      <c r="F50" s="359">
        <v>25073.491666666665</v>
      </c>
      <c r="G50" s="226"/>
      <c r="H50" s="360">
        <f t="shared" si="0"/>
        <v>92145.081874999989</v>
      </c>
    </row>
    <row r="51" spans="1:8" ht="29">
      <c r="A51" s="7" t="s">
        <v>4318</v>
      </c>
      <c r="B51" s="7"/>
      <c r="C51" s="7" t="s">
        <v>3883</v>
      </c>
      <c r="D51" s="3" t="s">
        <v>6496</v>
      </c>
      <c r="E51" s="226"/>
      <c r="F51" s="359">
        <v>25149.158974358976</v>
      </c>
      <c r="G51" s="226"/>
      <c r="H51" s="360">
        <f t="shared" si="0"/>
        <v>92423.159230769234</v>
      </c>
    </row>
    <row r="52" spans="1:8" ht="29">
      <c r="A52" s="7" t="s">
        <v>4318</v>
      </c>
      <c r="B52" s="7"/>
      <c r="C52" s="7" t="s">
        <v>2389</v>
      </c>
      <c r="D52" s="3" t="s">
        <v>6497</v>
      </c>
      <c r="E52" s="226"/>
      <c r="F52" s="359">
        <v>25224.826282051283</v>
      </c>
      <c r="G52" s="226"/>
      <c r="H52" s="360">
        <f t="shared" si="0"/>
        <v>92701.236586538464</v>
      </c>
    </row>
    <row r="53" spans="1:8" ht="29">
      <c r="A53" s="7" t="s">
        <v>4318</v>
      </c>
      <c r="B53" s="7"/>
      <c r="C53" s="7" t="s">
        <v>2390</v>
      </c>
      <c r="D53" s="3" t="s">
        <v>6498</v>
      </c>
      <c r="E53" s="226"/>
      <c r="F53" s="359">
        <v>25224.826282051283</v>
      </c>
      <c r="G53" s="226"/>
      <c r="H53" s="360">
        <f t="shared" si="0"/>
        <v>92701.236586538464</v>
      </c>
    </row>
    <row r="54" spans="1:8" ht="29">
      <c r="A54" s="7" t="s">
        <v>4318</v>
      </c>
      <c r="B54" s="7"/>
      <c r="C54" s="7" t="s">
        <v>2391</v>
      </c>
      <c r="D54" s="3" t="s">
        <v>6499</v>
      </c>
      <c r="E54" s="226"/>
      <c r="F54" s="359">
        <v>17600.158653846149</v>
      </c>
      <c r="G54" s="226"/>
      <c r="H54" s="360">
        <f t="shared" si="0"/>
        <v>64680.583052884591</v>
      </c>
    </row>
    <row r="55" spans="1:8" ht="29">
      <c r="A55" s="7" t="s">
        <v>4318</v>
      </c>
      <c r="B55" s="7"/>
      <c r="C55" s="7" t="s">
        <v>2392</v>
      </c>
      <c r="D55" s="3" t="s">
        <v>6500</v>
      </c>
      <c r="E55" s="226"/>
      <c r="F55" s="359">
        <v>17600.158653846149</v>
      </c>
      <c r="G55" s="226"/>
      <c r="H55" s="360">
        <f t="shared" si="0"/>
        <v>64680.583052884591</v>
      </c>
    </row>
    <row r="56" spans="1:8" ht="29">
      <c r="A56" s="7" t="s">
        <v>4318</v>
      </c>
      <c r="B56" s="7"/>
      <c r="C56" s="7" t="s">
        <v>2393</v>
      </c>
      <c r="D56" s="3" t="s">
        <v>6501</v>
      </c>
      <c r="E56" s="226"/>
      <c r="F56" s="359">
        <v>18054.162499999999</v>
      </c>
      <c r="G56" s="226"/>
      <c r="H56" s="360">
        <f t="shared" si="0"/>
        <v>66349.047187499993</v>
      </c>
    </row>
    <row r="57" spans="1:8" ht="29">
      <c r="A57" s="7" t="s">
        <v>4318</v>
      </c>
      <c r="B57" s="7"/>
      <c r="C57" s="7" t="s">
        <v>2394</v>
      </c>
      <c r="D57" s="3" t="s">
        <v>6502</v>
      </c>
      <c r="E57" s="226"/>
      <c r="F57" s="359">
        <v>18129.829807692306</v>
      </c>
      <c r="G57" s="226"/>
      <c r="H57" s="360">
        <f t="shared" si="0"/>
        <v>66627.124543269223</v>
      </c>
    </row>
    <row r="58" spans="1:8" ht="29">
      <c r="A58" s="7" t="s">
        <v>4318</v>
      </c>
      <c r="B58" s="7"/>
      <c r="C58" s="7" t="s">
        <v>2395</v>
      </c>
      <c r="D58" s="3" t="s">
        <v>6503</v>
      </c>
      <c r="E58" s="226"/>
      <c r="F58" s="359">
        <v>18810.835576923073</v>
      </c>
      <c r="G58" s="226"/>
      <c r="H58" s="360">
        <f t="shared" si="0"/>
        <v>69129.820745192294</v>
      </c>
    </row>
    <row r="59" spans="1:8" ht="29">
      <c r="A59" s="7" t="s">
        <v>4318</v>
      </c>
      <c r="B59" s="7"/>
      <c r="C59" s="7" t="s">
        <v>2396</v>
      </c>
      <c r="D59" s="3" t="s">
        <v>6504</v>
      </c>
      <c r="E59" s="226"/>
      <c r="F59" s="359">
        <v>18810.835576923073</v>
      </c>
      <c r="G59" s="226"/>
      <c r="H59" s="360">
        <f t="shared" si="0"/>
        <v>69129.820745192294</v>
      </c>
    </row>
    <row r="60" spans="1:8" ht="29">
      <c r="A60" s="7" t="s">
        <v>4318</v>
      </c>
      <c r="B60" s="7"/>
      <c r="C60" s="7" t="s">
        <v>3884</v>
      </c>
      <c r="D60" s="3" t="s">
        <v>6505</v>
      </c>
      <c r="E60" s="226"/>
      <c r="F60" s="359">
        <v>22233.75</v>
      </c>
      <c r="G60" s="226"/>
      <c r="H60" s="360">
        <f t="shared" si="0"/>
        <v>81709.03125</v>
      </c>
    </row>
    <row r="61" spans="1:8" ht="29">
      <c r="A61" s="7" t="s">
        <v>4318</v>
      </c>
      <c r="B61" s="7"/>
      <c r="C61" s="7" t="s">
        <v>3885</v>
      </c>
      <c r="D61" s="3" t="s">
        <v>6506</v>
      </c>
      <c r="E61" s="226"/>
      <c r="F61" s="359">
        <v>25073.491666666665</v>
      </c>
      <c r="G61" s="226"/>
      <c r="H61" s="360">
        <f t="shared" si="0"/>
        <v>92145.081874999989</v>
      </c>
    </row>
    <row r="62" spans="1:8" ht="29">
      <c r="A62" s="7" t="s">
        <v>4318</v>
      </c>
      <c r="B62" s="7"/>
      <c r="C62" s="7" t="s">
        <v>3886</v>
      </c>
      <c r="D62" s="3" t="s">
        <v>6507</v>
      </c>
      <c r="E62" s="226"/>
      <c r="F62" s="359">
        <v>25149.158974358976</v>
      </c>
      <c r="G62" s="226"/>
      <c r="H62" s="360">
        <f t="shared" si="0"/>
        <v>92423.159230769234</v>
      </c>
    </row>
    <row r="63" spans="1:8" ht="29">
      <c r="A63" s="7" t="s">
        <v>4318</v>
      </c>
      <c r="B63" s="7"/>
      <c r="C63" s="7" t="s">
        <v>3887</v>
      </c>
      <c r="D63" s="3" t="s">
        <v>6508</v>
      </c>
      <c r="E63" s="226"/>
      <c r="F63" s="359">
        <v>25224.826282051283</v>
      </c>
      <c r="G63" s="226"/>
      <c r="H63" s="360">
        <f t="shared" si="0"/>
        <v>92701.236586538464</v>
      </c>
    </row>
    <row r="64" spans="1:8" ht="29">
      <c r="A64" s="7" t="s">
        <v>4318</v>
      </c>
      <c r="B64" s="7"/>
      <c r="C64" s="7" t="s">
        <v>2397</v>
      </c>
      <c r="D64" s="3" t="s">
        <v>6509</v>
      </c>
      <c r="E64" s="226"/>
      <c r="F64" s="359">
        <v>25981.947169961102</v>
      </c>
      <c r="G64" s="226"/>
      <c r="H64" s="360">
        <f t="shared" si="0"/>
        <v>95483.65584960705</v>
      </c>
    </row>
    <row r="65" spans="1:8" ht="29">
      <c r="A65" s="7" t="s">
        <v>4318</v>
      </c>
      <c r="B65" s="7"/>
      <c r="C65" s="7" t="s">
        <v>2398</v>
      </c>
      <c r="D65" s="3" t="s">
        <v>6510</v>
      </c>
      <c r="E65" s="226"/>
      <c r="F65" s="359">
        <v>25981.947169961102</v>
      </c>
      <c r="G65" s="226"/>
      <c r="H65" s="360">
        <f t="shared" si="0"/>
        <v>95483.65584960705</v>
      </c>
    </row>
    <row r="66" spans="1:8" ht="29">
      <c r="A66" s="7" t="s">
        <v>4318</v>
      </c>
      <c r="B66" s="7"/>
      <c r="C66" s="7" t="s">
        <v>2399</v>
      </c>
      <c r="D66" s="3" t="s">
        <v>6511</v>
      </c>
      <c r="E66" s="226"/>
      <c r="F66" s="359">
        <v>17600.158653846149</v>
      </c>
      <c r="G66" s="226"/>
      <c r="H66" s="360">
        <f t="shared" si="0"/>
        <v>64680.583052884591</v>
      </c>
    </row>
    <row r="67" spans="1:8" ht="29">
      <c r="A67" s="7" t="s">
        <v>4318</v>
      </c>
      <c r="B67" s="7"/>
      <c r="C67" s="7" t="s">
        <v>2400</v>
      </c>
      <c r="D67" s="3" t="s">
        <v>6512</v>
      </c>
      <c r="E67" s="226"/>
      <c r="F67" s="359">
        <v>18205.497115384613</v>
      </c>
      <c r="G67" s="226"/>
      <c r="H67" s="360">
        <f t="shared" si="0"/>
        <v>66905.201899038453</v>
      </c>
    </row>
    <row r="68" spans="1:8" ht="29">
      <c r="A68" s="7" t="s">
        <v>4318</v>
      </c>
      <c r="B68" s="7"/>
      <c r="C68" s="7" t="s">
        <v>2401</v>
      </c>
      <c r="D68" s="3" t="s">
        <v>6513</v>
      </c>
      <c r="E68" s="226"/>
      <c r="F68" s="359">
        <v>18205.497115384613</v>
      </c>
      <c r="G68" s="226"/>
      <c r="H68" s="360">
        <f t="shared" ref="H68:H95" si="1">F68*3.675</f>
        <v>66905.201899038453</v>
      </c>
    </row>
    <row r="69" spans="1:8" ht="29">
      <c r="A69" s="7" t="s">
        <v>4318</v>
      </c>
      <c r="B69" s="7"/>
      <c r="C69" s="7" t="s">
        <v>2402</v>
      </c>
      <c r="D69" s="3" t="s">
        <v>6514</v>
      </c>
      <c r="E69" s="226"/>
      <c r="F69" s="359">
        <v>18735.16826923077</v>
      </c>
      <c r="G69" s="226"/>
      <c r="H69" s="360">
        <f t="shared" si="1"/>
        <v>68851.743389423078</v>
      </c>
    </row>
    <row r="70" spans="1:8" ht="29">
      <c r="A70" s="7" t="s">
        <v>4318</v>
      </c>
      <c r="B70" s="7"/>
      <c r="C70" s="7" t="s">
        <v>2403</v>
      </c>
      <c r="D70" s="3" t="s">
        <v>6515</v>
      </c>
      <c r="E70" s="226"/>
      <c r="F70" s="359">
        <v>18810.835576923073</v>
      </c>
      <c r="G70" s="226"/>
      <c r="H70" s="360">
        <f t="shared" si="1"/>
        <v>69129.820745192294</v>
      </c>
    </row>
    <row r="71" spans="1:8" ht="29">
      <c r="A71" s="7" t="s">
        <v>4318</v>
      </c>
      <c r="B71" s="7"/>
      <c r="C71" s="7" t="s">
        <v>3888</v>
      </c>
      <c r="D71" s="3" t="s">
        <v>6516</v>
      </c>
      <c r="E71" s="226"/>
      <c r="F71" s="359">
        <v>22233.75</v>
      </c>
      <c r="G71" s="226"/>
      <c r="H71" s="360">
        <f t="shared" si="1"/>
        <v>81709.03125</v>
      </c>
    </row>
    <row r="72" spans="1:8" ht="29">
      <c r="A72" s="7" t="s">
        <v>4318</v>
      </c>
      <c r="B72" s="7"/>
      <c r="C72" s="7" t="s">
        <v>3889</v>
      </c>
      <c r="D72" s="3" t="s">
        <v>6517</v>
      </c>
      <c r="E72" s="226"/>
      <c r="F72" s="359">
        <v>25073.491666666665</v>
      </c>
      <c r="G72" s="226"/>
      <c r="H72" s="360">
        <f t="shared" si="1"/>
        <v>92145.081874999989</v>
      </c>
    </row>
    <row r="73" spans="1:8" ht="29">
      <c r="A73" s="7" t="s">
        <v>4318</v>
      </c>
      <c r="B73" s="7"/>
      <c r="C73" s="7" t="s">
        <v>3890</v>
      </c>
      <c r="D73" s="3" t="s">
        <v>6518</v>
      </c>
      <c r="E73" s="226"/>
      <c r="F73" s="359">
        <v>25155.042668889419</v>
      </c>
      <c r="G73" s="226"/>
      <c r="H73" s="360">
        <f t="shared" si="1"/>
        <v>92444.781808168613</v>
      </c>
    </row>
    <row r="74" spans="1:8" ht="29">
      <c r="A74" s="7" t="s">
        <v>4318</v>
      </c>
      <c r="B74" s="7"/>
      <c r="C74" s="7" t="s">
        <v>3891</v>
      </c>
      <c r="D74" s="3" t="s">
        <v>6519</v>
      </c>
      <c r="E74" s="226"/>
      <c r="F74" s="359">
        <v>25905.83205128205</v>
      </c>
      <c r="G74" s="226"/>
      <c r="H74" s="360">
        <f t="shared" si="1"/>
        <v>95203.932788461534</v>
      </c>
    </row>
    <row r="75" spans="1:8" ht="29">
      <c r="A75" s="7" t="s">
        <v>4318</v>
      </c>
      <c r="B75" s="7"/>
      <c r="C75" s="7" t="s">
        <v>2404</v>
      </c>
      <c r="D75" s="3" t="s">
        <v>6520</v>
      </c>
      <c r="E75" s="226"/>
      <c r="F75" s="359">
        <v>25981.947169961102</v>
      </c>
      <c r="G75" s="226"/>
      <c r="H75" s="360">
        <f t="shared" si="1"/>
        <v>95483.65584960705</v>
      </c>
    </row>
    <row r="76" spans="1:8" ht="29">
      <c r="A76" s="7" t="s">
        <v>4318</v>
      </c>
      <c r="B76" s="7"/>
      <c r="C76" s="7" t="s">
        <v>2405</v>
      </c>
      <c r="D76" s="3" t="s">
        <v>6521</v>
      </c>
      <c r="E76" s="226"/>
      <c r="F76" s="359">
        <v>27873.182051282049</v>
      </c>
      <c r="G76" s="226"/>
      <c r="H76" s="360">
        <f t="shared" si="1"/>
        <v>102433.94403846153</v>
      </c>
    </row>
    <row r="77" spans="1:8" ht="29">
      <c r="A77" s="7" t="s">
        <v>4318</v>
      </c>
      <c r="B77" s="7"/>
      <c r="C77" s="7" t="s">
        <v>2406</v>
      </c>
      <c r="D77" s="3" t="s">
        <v>6522</v>
      </c>
      <c r="E77" s="226"/>
      <c r="F77" s="359">
        <v>22879.139743589749</v>
      </c>
      <c r="G77" s="226"/>
      <c r="H77" s="360">
        <f t="shared" si="1"/>
        <v>84080.838557692317</v>
      </c>
    </row>
    <row r="78" spans="1:8" ht="29">
      <c r="A78" s="7" t="s">
        <v>4318</v>
      </c>
      <c r="B78" s="7"/>
      <c r="C78" s="7" t="s">
        <v>2407</v>
      </c>
      <c r="D78" s="3" t="s">
        <v>6523</v>
      </c>
      <c r="E78" s="226"/>
      <c r="F78" s="359">
        <v>23333.143589743591</v>
      </c>
      <c r="G78" s="226"/>
      <c r="H78" s="360">
        <f t="shared" si="1"/>
        <v>85749.302692307698</v>
      </c>
    </row>
    <row r="79" spans="1:8" ht="29">
      <c r="A79" s="7" t="s">
        <v>4318</v>
      </c>
      <c r="B79" s="7"/>
      <c r="C79" s="7" t="s">
        <v>2408</v>
      </c>
      <c r="D79" s="3" t="s">
        <v>6524</v>
      </c>
      <c r="E79" s="226"/>
      <c r="F79" s="359">
        <v>23635.812820512823</v>
      </c>
      <c r="G79" s="226"/>
      <c r="H79" s="360">
        <f t="shared" si="1"/>
        <v>86861.612115384618</v>
      </c>
    </row>
    <row r="80" spans="1:8" ht="29">
      <c r="A80" s="7" t="s">
        <v>4318</v>
      </c>
      <c r="B80" s="7"/>
      <c r="C80" s="7" t="s">
        <v>2409</v>
      </c>
      <c r="D80" s="3" t="s">
        <v>6525</v>
      </c>
      <c r="E80" s="226"/>
      <c r="F80" s="359">
        <v>24241.151282051283</v>
      </c>
      <c r="G80" s="226"/>
      <c r="H80" s="360">
        <f t="shared" si="1"/>
        <v>89086.230961538458</v>
      </c>
    </row>
    <row r="81" spans="1:8" ht="29">
      <c r="A81" s="7" t="s">
        <v>4318</v>
      </c>
      <c r="B81" s="7"/>
      <c r="C81" s="7" t="s">
        <v>2410</v>
      </c>
      <c r="D81" s="3" t="s">
        <v>6526</v>
      </c>
      <c r="E81" s="226"/>
      <c r="F81" s="359">
        <v>25451.828205128204</v>
      </c>
      <c r="G81" s="226"/>
      <c r="H81" s="360">
        <f t="shared" si="1"/>
        <v>93535.468653846139</v>
      </c>
    </row>
    <row r="82" spans="1:8" ht="29">
      <c r="A82" s="7" t="s">
        <v>4318</v>
      </c>
      <c r="B82" s="7"/>
      <c r="C82" s="7" t="s">
        <v>2411</v>
      </c>
      <c r="D82" s="3" t="s">
        <v>6527</v>
      </c>
      <c r="E82" s="226"/>
      <c r="F82" s="359">
        <v>29235.193589743587</v>
      </c>
      <c r="G82" s="226"/>
      <c r="H82" s="360">
        <f t="shared" si="1"/>
        <v>107439.33644230767</v>
      </c>
    </row>
    <row r="83" spans="1:8" ht="29">
      <c r="A83" s="7" t="s">
        <v>4318</v>
      </c>
      <c r="B83" s="7"/>
      <c r="C83" s="7" t="s">
        <v>2412</v>
      </c>
      <c r="D83" s="3" t="s">
        <v>6528</v>
      </c>
      <c r="E83" s="226"/>
      <c r="F83" s="359">
        <v>30789.592307692306</v>
      </c>
      <c r="G83" s="226"/>
      <c r="H83" s="360">
        <f t="shared" si="1"/>
        <v>113151.75173076922</v>
      </c>
    </row>
    <row r="84" spans="1:8" ht="29">
      <c r="A84" s="7" t="s">
        <v>4318</v>
      </c>
      <c r="B84" s="7"/>
      <c r="C84" s="7" t="s">
        <v>2413</v>
      </c>
      <c r="D84" s="3" t="s">
        <v>6529</v>
      </c>
      <c r="E84" s="226"/>
      <c r="F84" s="359">
        <v>32962.544999999998</v>
      </c>
      <c r="G84" s="226"/>
      <c r="H84" s="360">
        <f t="shared" si="1"/>
        <v>121137.35287499998</v>
      </c>
    </row>
    <row r="85" spans="1:8" ht="29">
      <c r="A85" s="7" t="s">
        <v>4318</v>
      </c>
      <c r="B85" s="7"/>
      <c r="C85" s="7" t="s">
        <v>2414</v>
      </c>
      <c r="D85" s="3" t="s">
        <v>6530</v>
      </c>
      <c r="E85" s="226"/>
      <c r="F85" s="359">
        <v>32962.544999999998</v>
      </c>
      <c r="G85" s="226"/>
      <c r="H85" s="360">
        <f t="shared" si="1"/>
        <v>121137.35287499998</v>
      </c>
    </row>
    <row r="86" spans="1:8" ht="29">
      <c r="A86" s="7" t="s">
        <v>4318</v>
      </c>
      <c r="B86" s="7"/>
      <c r="C86" s="7" t="s">
        <v>2415</v>
      </c>
      <c r="D86" s="3" t="s">
        <v>6531</v>
      </c>
      <c r="E86" s="226"/>
      <c r="F86" s="359">
        <v>17902.827884615381</v>
      </c>
      <c r="G86" s="226"/>
      <c r="H86" s="360">
        <f t="shared" si="1"/>
        <v>65792.892475961518</v>
      </c>
    </row>
    <row r="87" spans="1:8" ht="29">
      <c r="A87" s="7" t="s">
        <v>4318</v>
      </c>
      <c r="B87" s="7"/>
      <c r="C87" s="7" t="s">
        <v>2416</v>
      </c>
      <c r="D87" s="3" t="s">
        <v>6532</v>
      </c>
      <c r="E87" s="226"/>
      <c r="F87" s="359">
        <v>18810.835576923073</v>
      </c>
      <c r="G87" s="226"/>
      <c r="H87" s="360">
        <f t="shared" si="1"/>
        <v>69129.820745192294</v>
      </c>
    </row>
    <row r="88" spans="1:8" ht="29">
      <c r="A88" s="7" t="s">
        <v>4318</v>
      </c>
      <c r="B88" s="7"/>
      <c r="C88" s="7" t="s">
        <v>2417</v>
      </c>
      <c r="D88" s="3" t="s">
        <v>6533</v>
      </c>
      <c r="E88" s="226"/>
      <c r="F88" s="359">
        <v>23787.147435897437</v>
      </c>
      <c r="G88" s="226"/>
      <c r="H88" s="360">
        <f t="shared" si="1"/>
        <v>87417.766826923078</v>
      </c>
    </row>
    <row r="89" spans="1:8" ht="29">
      <c r="A89" s="7" t="s">
        <v>4318</v>
      </c>
      <c r="B89" s="7"/>
      <c r="C89" s="7" t="s">
        <v>2418</v>
      </c>
      <c r="D89" s="3" t="s">
        <v>6534</v>
      </c>
      <c r="E89" s="226"/>
      <c r="F89" s="359">
        <v>25603.162820512822</v>
      </c>
      <c r="G89" s="226"/>
      <c r="H89" s="360">
        <f t="shared" si="1"/>
        <v>94091.623365384614</v>
      </c>
    </row>
    <row r="90" spans="1:8" ht="29">
      <c r="A90" s="7" t="s">
        <v>4318</v>
      </c>
      <c r="B90" s="7"/>
      <c r="C90" s="7" t="s">
        <v>2419</v>
      </c>
      <c r="D90" s="3" t="s">
        <v>6535</v>
      </c>
      <c r="E90" s="226"/>
      <c r="F90" s="359">
        <v>26026.89974358974</v>
      </c>
      <c r="G90" s="226"/>
      <c r="H90" s="360">
        <f t="shared" si="1"/>
        <v>95648.856557692285</v>
      </c>
    </row>
    <row r="91" spans="1:8" ht="29">
      <c r="A91" s="7" t="s">
        <v>4318</v>
      </c>
      <c r="B91" s="7"/>
      <c r="C91" s="7" t="s">
        <v>2420</v>
      </c>
      <c r="D91" s="3" t="s">
        <v>6536</v>
      </c>
      <c r="E91" s="226"/>
      <c r="F91" s="359">
        <v>26057.166666666664</v>
      </c>
      <c r="G91" s="226"/>
      <c r="H91" s="360">
        <f t="shared" si="1"/>
        <v>95760.08749999998</v>
      </c>
    </row>
    <row r="92" spans="1:8" ht="29">
      <c r="A92" s="7" t="s">
        <v>4318</v>
      </c>
      <c r="B92" s="7"/>
      <c r="C92" s="7" t="s">
        <v>2421</v>
      </c>
      <c r="D92" s="3" t="s">
        <v>6537</v>
      </c>
      <c r="E92" s="226"/>
      <c r="F92" s="359">
        <v>29124.91153846154</v>
      </c>
      <c r="G92" s="226"/>
      <c r="H92" s="360">
        <f t="shared" si="1"/>
        <v>107034.04990384616</v>
      </c>
    </row>
    <row r="93" spans="1:8" ht="29">
      <c r="A93" s="7" t="s">
        <v>4318</v>
      </c>
      <c r="B93" s="7"/>
      <c r="C93" s="7" t="s">
        <v>2422</v>
      </c>
      <c r="D93" s="3" t="s">
        <v>6538</v>
      </c>
      <c r="E93" s="226"/>
      <c r="F93" s="359">
        <v>32557.532051282044</v>
      </c>
      <c r="G93" s="226"/>
      <c r="H93" s="360">
        <f t="shared" si="1"/>
        <v>119648.9302884615</v>
      </c>
    </row>
    <row r="94" spans="1:8" ht="29">
      <c r="A94" s="7" t="s">
        <v>4318</v>
      </c>
      <c r="B94" s="7"/>
      <c r="C94" s="7" t="s">
        <v>2423</v>
      </c>
      <c r="D94" s="3" t="s">
        <v>6539</v>
      </c>
      <c r="E94" s="226"/>
      <c r="F94" s="359">
        <v>32557.532051282044</v>
      </c>
      <c r="G94" s="226"/>
      <c r="H94" s="360">
        <f t="shared" si="1"/>
        <v>119648.9302884615</v>
      </c>
    </row>
    <row r="95" spans="1:8" ht="29">
      <c r="A95" s="7" t="s">
        <v>4318</v>
      </c>
      <c r="B95" s="7"/>
      <c r="C95" s="7" t="s">
        <v>2424</v>
      </c>
      <c r="D95" s="3" t="s">
        <v>6540</v>
      </c>
      <c r="E95" s="226"/>
      <c r="F95" s="359">
        <v>33895.512820512813</v>
      </c>
      <c r="G95" s="226"/>
      <c r="H95" s="360">
        <f t="shared" si="1"/>
        <v>124566.00961538458</v>
      </c>
    </row>
  </sheetData>
  <sheetProtection algorithmName="SHA-512" hashValue="8ReZKE+z39fGFGVgNaOqXnaYltHy1GUJa2UvYuiceQGU3+EWp32f4J35PNgQj9HQlwMyO9P+UQxVKQE8+BfusQ==" saltValue="oHWzNcrLEW9qrW3ep2yucA==" spinCount="100000" sheet="1" objects="1" scenarios="1"/>
  <autoFilter ref="A2:H2" xr:uid="{00000000-0009-0000-0000-00000C000000}"/>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theme="3" tint="0.79998168889431442"/>
    <pageSetUpPr fitToPage="1"/>
  </sheetPr>
  <dimension ref="A1:H76"/>
  <sheetViews>
    <sheetView topLeftCell="A59" zoomScale="70" zoomScaleNormal="70" zoomScaleSheetLayoutView="75" workbookViewId="0">
      <selection activeCell="F39" sqref="F39"/>
    </sheetView>
  </sheetViews>
  <sheetFormatPr defaultColWidth="8.6640625" defaultRowHeight="14.5"/>
  <cols>
    <col min="1" max="1" width="13.6640625" style="68" customWidth="1"/>
    <col min="2" max="3" width="23.6640625" style="68" customWidth="1"/>
    <col min="4" max="4" width="130.6640625" style="17" customWidth="1"/>
    <col min="5" max="5" width="2" style="15" customWidth="1"/>
    <col min="6" max="6" width="27.6640625" style="106" customWidth="1"/>
    <col min="7" max="7" width="2" style="15" customWidth="1"/>
    <col min="8" max="8" width="27.6640625" style="272" customWidth="1"/>
    <col min="9" max="9" width="14.88671875" style="15" bestFit="1" customWidth="1"/>
    <col min="10" max="11" width="8.6640625" style="15" customWidth="1"/>
    <col min="12" max="16384" width="8.6640625" style="15"/>
  </cols>
  <sheetData>
    <row r="1" spans="1:8" ht="30" customHeight="1">
      <c r="A1" s="760" t="s">
        <v>392</v>
      </c>
      <c r="B1" s="760"/>
      <c r="C1" s="760"/>
      <c r="D1" s="760"/>
      <c r="E1" s="760"/>
      <c r="F1" s="760"/>
      <c r="G1" s="760"/>
      <c r="H1" s="760"/>
    </row>
    <row r="2" spans="1:8" ht="30" customHeight="1">
      <c r="A2" s="361" t="s">
        <v>0</v>
      </c>
      <c r="B2" s="409" t="s">
        <v>4315</v>
      </c>
      <c r="C2" s="409" t="s">
        <v>3880</v>
      </c>
      <c r="D2" s="361" t="s">
        <v>1</v>
      </c>
      <c r="E2" s="362"/>
      <c r="F2" s="362" t="s">
        <v>4316</v>
      </c>
      <c r="G2" s="362"/>
      <c r="H2" s="363" t="s">
        <v>4591</v>
      </c>
    </row>
    <row r="3" spans="1:8" ht="29">
      <c r="A3" s="77" t="s">
        <v>4318</v>
      </c>
      <c r="B3" s="77"/>
      <c r="C3" s="77" t="s">
        <v>2425</v>
      </c>
      <c r="D3" s="376" t="s">
        <v>6541</v>
      </c>
      <c r="E3" s="262"/>
      <c r="F3" s="359">
        <v>3932.8525641025635</v>
      </c>
      <c r="G3" s="262"/>
      <c r="H3" s="360">
        <f>F3*3.675</f>
        <v>14453.23317307692</v>
      </c>
    </row>
    <row r="4" spans="1:8" ht="29">
      <c r="A4" s="7" t="s">
        <v>4318</v>
      </c>
      <c r="B4" s="7"/>
      <c r="C4" s="7" t="s">
        <v>2426</v>
      </c>
      <c r="D4" s="3" t="s">
        <v>6542</v>
      </c>
      <c r="E4" s="226"/>
      <c r="F4" s="359">
        <v>3932.8525641025635</v>
      </c>
      <c r="G4" s="226"/>
      <c r="H4" s="360">
        <f t="shared" ref="H4:H67" si="0">F4*3.675</f>
        <v>14453.23317307692</v>
      </c>
    </row>
    <row r="5" spans="1:8" ht="29">
      <c r="A5" s="7" t="s">
        <v>4318</v>
      </c>
      <c r="B5" s="7"/>
      <c r="C5" s="7" t="s">
        <v>2427</v>
      </c>
      <c r="D5" s="3" t="s">
        <v>6543</v>
      </c>
      <c r="E5" s="226"/>
      <c r="F5" s="359">
        <v>3932.8525641025635</v>
      </c>
      <c r="G5" s="226"/>
      <c r="H5" s="360">
        <f t="shared" si="0"/>
        <v>14453.23317307692</v>
      </c>
    </row>
    <row r="6" spans="1:8" ht="29">
      <c r="A6" s="7" t="s">
        <v>4318</v>
      </c>
      <c r="B6" s="7"/>
      <c r="C6" s="7" t="s">
        <v>2428</v>
      </c>
      <c r="D6" s="3" t="s">
        <v>6544</v>
      </c>
      <c r="E6" s="226"/>
      <c r="F6" s="359">
        <v>3932.8525641025635</v>
      </c>
      <c r="G6" s="226"/>
      <c r="H6" s="360">
        <f t="shared" si="0"/>
        <v>14453.23317307692</v>
      </c>
    </row>
    <row r="7" spans="1:8" ht="29">
      <c r="A7" s="7" t="s">
        <v>4318</v>
      </c>
      <c r="B7" s="7"/>
      <c r="C7" s="7" t="s">
        <v>2429</v>
      </c>
      <c r="D7" s="3" t="s">
        <v>6545</v>
      </c>
      <c r="E7" s="226"/>
      <c r="F7" s="359">
        <v>3932.8525641025635</v>
      </c>
      <c r="G7" s="226"/>
      <c r="H7" s="360">
        <f t="shared" si="0"/>
        <v>14453.23317307692</v>
      </c>
    </row>
    <row r="8" spans="1:8" ht="29">
      <c r="A8" s="7" t="s">
        <v>4318</v>
      </c>
      <c r="B8" s="7"/>
      <c r="C8" s="7" t="s">
        <v>2430</v>
      </c>
      <c r="D8" s="3" t="s">
        <v>6546</v>
      </c>
      <c r="E8" s="226"/>
      <c r="F8" s="359">
        <v>4187.4743589743593</v>
      </c>
      <c r="G8" s="226"/>
      <c r="H8" s="360">
        <f t="shared" si="0"/>
        <v>15388.968269230771</v>
      </c>
    </row>
    <row r="9" spans="1:8" ht="29">
      <c r="A9" s="7" t="s">
        <v>4318</v>
      </c>
      <c r="B9" s="7"/>
      <c r="C9" s="7" t="s">
        <v>2431</v>
      </c>
      <c r="D9" s="3" t="s">
        <v>6547</v>
      </c>
      <c r="E9" s="226"/>
      <c r="F9" s="359">
        <v>4864.4507612179495</v>
      </c>
      <c r="G9" s="226"/>
      <c r="H9" s="360">
        <f t="shared" si="0"/>
        <v>17876.856547475963</v>
      </c>
    </row>
    <row r="10" spans="1:8" ht="29">
      <c r="A10" s="7" t="s">
        <v>4318</v>
      </c>
      <c r="B10" s="7"/>
      <c r="C10" s="7" t="s">
        <v>2432</v>
      </c>
      <c r="D10" s="3" t="s">
        <v>6548</v>
      </c>
      <c r="E10" s="226"/>
      <c r="F10" s="359">
        <v>4864.4507612179495</v>
      </c>
      <c r="G10" s="226"/>
      <c r="H10" s="360">
        <f t="shared" si="0"/>
        <v>17876.856547475963</v>
      </c>
    </row>
    <row r="11" spans="1:8" ht="29">
      <c r="A11" s="7" t="s">
        <v>4318</v>
      </c>
      <c r="B11" s="7"/>
      <c r="C11" s="7" t="s">
        <v>2433</v>
      </c>
      <c r="D11" s="3" t="s">
        <v>6549</v>
      </c>
      <c r="E11" s="226"/>
      <c r="F11" s="359">
        <v>6964.3286099865036</v>
      </c>
      <c r="G11" s="226"/>
      <c r="H11" s="360">
        <f t="shared" si="0"/>
        <v>25593.9076417004</v>
      </c>
    </row>
    <row r="12" spans="1:8" ht="29">
      <c r="A12" s="7" t="s">
        <v>4318</v>
      </c>
      <c r="B12" s="7"/>
      <c r="C12" s="7" t="s">
        <v>2434</v>
      </c>
      <c r="D12" s="3" t="s">
        <v>6550</v>
      </c>
      <c r="E12" s="226"/>
      <c r="F12" s="359">
        <v>6964.3286099865036</v>
      </c>
      <c r="G12" s="226"/>
      <c r="H12" s="360">
        <f t="shared" si="0"/>
        <v>25593.9076417004</v>
      </c>
    </row>
    <row r="13" spans="1:8" ht="29">
      <c r="A13" s="7" t="s">
        <v>4318</v>
      </c>
      <c r="B13" s="7"/>
      <c r="C13" s="7" t="s">
        <v>2435</v>
      </c>
      <c r="D13" s="3" t="s">
        <v>6551</v>
      </c>
      <c r="E13" s="226"/>
      <c r="F13" s="359">
        <v>8075.6648011431307</v>
      </c>
      <c r="G13" s="226"/>
      <c r="H13" s="360">
        <f t="shared" si="0"/>
        <v>29678.068144201003</v>
      </c>
    </row>
    <row r="14" spans="1:8" ht="29">
      <c r="A14" s="7" t="s">
        <v>4318</v>
      </c>
      <c r="B14" s="7"/>
      <c r="C14" s="7" t="s">
        <v>2436</v>
      </c>
      <c r="D14" s="3" t="s">
        <v>6552</v>
      </c>
      <c r="E14" s="226"/>
      <c r="F14" s="359">
        <v>8075.6648011431307</v>
      </c>
      <c r="G14" s="226"/>
      <c r="H14" s="360">
        <f t="shared" si="0"/>
        <v>29678.068144201003</v>
      </c>
    </row>
    <row r="15" spans="1:8" ht="29">
      <c r="A15" s="7" t="s">
        <v>4318</v>
      </c>
      <c r="B15" s="7"/>
      <c r="C15" s="7" t="s">
        <v>2437</v>
      </c>
      <c r="D15" s="3" t="s">
        <v>6553</v>
      </c>
      <c r="E15" s="226"/>
      <c r="F15" s="359">
        <v>6825.7781217750262</v>
      </c>
      <c r="G15" s="226"/>
      <c r="H15" s="360">
        <f t="shared" si="0"/>
        <v>25084.73459752322</v>
      </c>
    </row>
    <row r="16" spans="1:8" ht="29">
      <c r="A16" s="7" t="s">
        <v>4318</v>
      </c>
      <c r="B16" s="7"/>
      <c r="C16" s="7" t="s">
        <v>2438</v>
      </c>
      <c r="D16" s="3" t="s">
        <v>6554</v>
      </c>
      <c r="E16" s="226"/>
      <c r="F16" s="359">
        <v>6825.7781217750262</v>
      </c>
      <c r="G16" s="226"/>
      <c r="H16" s="360">
        <f t="shared" si="0"/>
        <v>25084.73459752322</v>
      </c>
    </row>
    <row r="17" spans="1:8" ht="29">
      <c r="A17" s="7" t="s">
        <v>4318</v>
      </c>
      <c r="B17" s="7"/>
      <c r="C17" s="7" t="s">
        <v>2439</v>
      </c>
      <c r="D17" s="3" t="s">
        <v>6555</v>
      </c>
      <c r="E17" s="226"/>
      <c r="F17" s="359">
        <v>6964.3286099865036</v>
      </c>
      <c r="G17" s="226"/>
      <c r="H17" s="360">
        <f t="shared" si="0"/>
        <v>25593.9076417004</v>
      </c>
    </row>
    <row r="18" spans="1:8" ht="29">
      <c r="A18" s="7" t="s">
        <v>4318</v>
      </c>
      <c r="B18" s="7"/>
      <c r="C18" s="7" t="s">
        <v>2440</v>
      </c>
      <c r="D18" s="3" t="s">
        <v>6556</v>
      </c>
      <c r="E18" s="226"/>
      <c r="F18" s="359">
        <v>6964.3286099865036</v>
      </c>
      <c r="G18" s="226"/>
      <c r="H18" s="360">
        <f t="shared" si="0"/>
        <v>25593.9076417004</v>
      </c>
    </row>
    <row r="19" spans="1:8" ht="29">
      <c r="A19" s="7" t="s">
        <v>4318</v>
      </c>
      <c r="B19" s="7"/>
      <c r="C19" s="7" t="s">
        <v>2441</v>
      </c>
      <c r="D19" s="3" t="s">
        <v>6557</v>
      </c>
      <c r="E19" s="226"/>
      <c r="F19" s="359">
        <v>9344.9012179487163</v>
      </c>
      <c r="G19" s="226"/>
      <c r="H19" s="360">
        <f t="shared" si="0"/>
        <v>34342.511975961534</v>
      </c>
    </row>
    <row r="20" spans="1:8" ht="29">
      <c r="A20" s="7" t="s">
        <v>4318</v>
      </c>
      <c r="B20" s="7"/>
      <c r="C20" s="7" t="s">
        <v>2442</v>
      </c>
      <c r="D20" s="3" t="s">
        <v>6558</v>
      </c>
      <c r="E20" s="226"/>
      <c r="F20" s="359">
        <v>9344.9012179487163</v>
      </c>
      <c r="G20" s="226"/>
      <c r="H20" s="360">
        <f t="shared" si="0"/>
        <v>34342.511975961534</v>
      </c>
    </row>
    <row r="21" spans="1:8" ht="29">
      <c r="A21" s="7" t="s">
        <v>4318</v>
      </c>
      <c r="B21" s="7"/>
      <c r="C21" s="7" t="s">
        <v>2443</v>
      </c>
      <c r="D21" s="3" t="s">
        <v>6559</v>
      </c>
      <c r="E21" s="226"/>
      <c r="F21" s="359">
        <v>11750.119750734299</v>
      </c>
      <c r="G21" s="226"/>
      <c r="H21" s="360">
        <f t="shared" si="0"/>
        <v>43181.690083948546</v>
      </c>
    </row>
    <row r="22" spans="1:8" ht="29">
      <c r="A22" s="7" t="s">
        <v>4318</v>
      </c>
      <c r="B22" s="7"/>
      <c r="C22" s="7" t="s">
        <v>2444</v>
      </c>
      <c r="D22" s="3" t="s">
        <v>6560</v>
      </c>
      <c r="E22" s="226"/>
      <c r="F22" s="359">
        <v>11750.119750734299</v>
      </c>
      <c r="G22" s="226"/>
      <c r="H22" s="360">
        <f t="shared" si="0"/>
        <v>43181.690083948546</v>
      </c>
    </row>
    <row r="23" spans="1:8" ht="29">
      <c r="A23" s="7" t="s">
        <v>4318</v>
      </c>
      <c r="B23" s="7"/>
      <c r="C23" s="7" t="s">
        <v>2445</v>
      </c>
      <c r="D23" s="3" t="s">
        <v>6561</v>
      </c>
      <c r="E23" s="226"/>
      <c r="F23" s="359">
        <v>6964.3286099865036</v>
      </c>
      <c r="G23" s="226"/>
      <c r="H23" s="360">
        <f t="shared" si="0"/>
        <v>25593.9076417004</v>
      </c>
    </row>
    <row r="24" spans="1:8" ht="29">
      <c r="A24" s="7" t="s">
        <v>4318</v>
      </c>
      <c r="B24" s="7"/>
      <c r="C24" s="7" t="s">
        <v>2446</v>
      </c>
      <c r="D24" s="3" t="s">
        <v>6562</v>
      </c>
      <c r="E24" s="226"/>
      <c r="F24" s="359">
        <v>7373.0111794871791</v>
      </c>
      <c r="G24" s="226"/>
      <c r="H24" s="360">
        <f t="shared" si="0"/>
        <v>27095.816084615381</v>
      </c>
    </row>
    <row r="25" spans="1:8" ht="29">
      <c r="A25" s="7" t="s">
        <v>4318</v>
      </c>
      <c r="B25" s="7"/>
      <c r="C25" s="7" t="s">
        <v>2447</v>
      </c>
      <c r="D25" s="3" t="s">
        <v>6563</v>
      </c>
      <c r="E25" s="226"/>
      <c r="F25" s="359">
        <v>7373.0111794871791</v>
      </c>
      <c r="G25" s="226"/>
      <c r="H25" s="360">
        <f t="shared" si="0"/>
        <v>27095.816084615381</v>
      </c>
    </row>
    <row r="26" spans="1:8" ht="29">
      <c r="A26" s="7" t="s">
        <v>4318</v>
      </c>
      <c r="B26" s="7"/>
      <c r="C26" s="7" t="s">
        <v>2448</v>
      </c>
      <c r="D26" s="3" t="s">
        <v>6564</v>
      </c>
      <c r="E26" s="226"/>
      <c r="F26" s="359">
        <v>8075.6648011431307</v>
      </c>
      <c r="G26" s="226"/>
      <c r="H26" s="360">
        <f t="shared" si="0"/>
        <v>29678.068144201003</v>
      </c>
    </row>
    <row r="27" spans="1:8" ht="29">
      <c r="A27" s="7" t="s">
        <v>4318</v>
      </c>
      <c r="B27" s="7"/>
      <c r="C27" s="7" t="s">
        <v>2449</v>
      </c>
      <c r="D27" s="3" t="s">
        <v>6565</v>
      </c>
      <c r="E27" s="226"/>
      <c r="F27" s="359">
        <v>7990.45641025641</v>
      </c>
      <c r="G27" s="226"/>
      <c r="H27" s="360">
        <f t="shared" si="0"/>
        <v>29364.927307692305</v>
      </c>
    </row>
    <row r="28" spans="1:8" ht="29">
      <c r="A28" s="7" t="s">
        <v>4318</v>
      </c>
      <c r="B28" s="7"/>
      <c r="C28" s="7" t="s">
        <v>2450</v>
      </c>
      <c r="D28" s="3" t="s">
        <v>6566</v>
      </c>
      <c r="E28" s="226"/>
      <c r="F28" s="359">
        <v>8072.7325156783354</v>
      </c>
      <c r="G28" s="226"/>
      <c r="H28" s="360">
        <f t="shared" si="0"/>
        <v>29667.291995117881</v>
      </c>
    </row>
    <row r="29" spans="1:8" ht="29">
      <c r="A29" s="7" t="s">
        <v>4318</v>
      </c>
      <c r="B29" s="7"/>
      <c r="C29" s="7" t="s">
        <v>2451</v>
      </c>
      <c r="D29" s="3" t="s">
        <v>6567</v>
      </c>
      <c r="E29" s="226"/>
      <c r="F29" s="359">
        <v>9201.1333333333332</v>
      </c>
      <c r="G29" s="226"/>
      <c r="H29" s="360">
        <f t="shared" si="0"/>
        <v>33814.165000000001</v>
      </c>
    </row>
    <row r="30" spans="1:8" ht="29">
      <c r="A30" s="7" t="s">
        <v>4318</v>
      </c>
      <c r="B30" s="7"/>
      <c r="C30" s="7" t="s">
        <v>2452</v>
      </c>
      <c r="D30" s="3" t="s">
        <v>6568</v>
      </c>
      <c r="E30" s="226"/>
      <c r="F30" s="359">
        <v>7990.45641025641</v>
      </c>
      <c r="G30" s="226"/>
      <c r="H30" s="360">
        <f t="shared" si="0"/>
        <v>29364.927307692305</v>
      </c>
    </row>
    <row r="31" spans="1:8" ht="29">
      <c r="A31" s="7" t="s">
        <v>4318</v>
      </c>
      <c r="B31" s="7"/>
      <c r="C31" s="7" t="s">
        <v>2453</v>
      </c>
      <c r="D31" s="3" t="s">
        <v>6569</v>
      </c>
      <c r="E31" s="226"/>
      <c r="F31" s="359">
        <v>8066.123717948718</v>
      </c>
      <c r="G31" s="226"/>
      <c r="H31" s="360">
        <f t="shared" si="0"/>
        <v>29643.004663461536</v>
      </c>
    </row>
    <row r="32" spans="1:8" ht="29">
      <c r="A32" s="7" t="s">
        <v>4318</v>
      </c>
      <c r="B32" s="7"/>
      <c r="C32" s="7" t="s">
        <v>2454</v>
      </c>
      <c r="D32" s="3" t="s">
        <v>6570</v>
      </c>
      <c r="E32" s="226"/>
      <c r="F32" s="359">
        <v>9201.1333333333332</v>
      </c>
      <c r="G32" s="226"/>
      <c r="H32" s="360">
        <f t="shared" si="0"/>
        <v>33814.165000000001</v>
      </c>
    </row>
    <row r="33" spans="1:8" ht="29">
      <c r="A33" s="7" t="s">
        <v>4318</v>
      </c>
      <c r="B33" s="7"/>
      <c r="C33" s="7" t="s">
        <v>2455</v>
      </c>
      <c r="D33" s="3" t="s">
        <v>6571</v>
      </c>
      <c r="E33" s="226"/>
      <c r="F33" s="359">
        <v>9473.5356410256391</v>
      </c>
      <c r="G33" s="226"/>
      <c r="H33" s="360">
        <f t="shared" si="0"/>
        <v>34815.243480769219</v>
      </c>
    </row>
    <row r="34" spans="1:8" ht="29">
      <c r="A34" s="7" t="s">
        <v>4318</v>
      </c>
      <c r="B34" s="7"/>
      <c r="C34" s="7" t="s">
        <v>2456</v>
      </c>
      <c r="D34" s="3" t="s">
        <v>6572</v>
      </c>
      <c r="E34" s="226"/>
      <c r="F34" s="359">
        <v>9573.3296022862614</v>
      </c>
      <c r="G34" s="226"/>
      <c r="H34" s="360">
        <f t="shared" si="0"/>
        <v>35181.986288402011</v>
      </c>
    </row>
    <row r="35" spans="1:8" ht="29">
      <c r="A35" s="7" t="s">
        <v>4318</v>
      </c>
      <c r="B35" s="7"/>
      <c r="C35" s="7" t="s">
        <v>2457</v>
      </c>
      <c r="D35" s="3" t="s">
        <v>6573</v>
      </c>
      <c r="E35" s="226"/>
      <c r="F35" s="359">
        <v>11750.119750734299</v>
      </c>
      <c r="G35" s="226"/>
      <c r="H35" s="360">
        <f t="shared" si="0"/>
        <v>43181.690083948546</v>
      </c>
    </row>
    <row r="36" spans="1:8" ht="29">
      <c r="A36" s="7" t="s">
        <v>4318</v>
      </c>
      <c r="B36" s="7"/>
      <c r="C36" s="7" t="s">
        <v>2458</v>
      </c>
      <c r="D36" s="3" t="s">
        <v>6574</v>
      </c>
      <c r="E36" s="226"/>
      <c r="F36" s="359">
        <v>11750.119750734299</v>
      </c>
      <c r="G36" s="226"/>
      <c r="H36" s="360">
        <f t="shared" si="0"/>
        <v>43181.690083948546</v>
      </c>
    </row>
    <row r="37" spans="1:8" ht="29">
      <c r="A37" s="7" t="s">
        <v>4318</v>
      </c>
      <c r="B37" s="7"/>
      <c r="C37" s="7" t="s">
        <v>2459</v>
      </c>
      <c r="D37" s="3" t="s">
        <v>6575</v>
      </c>
      <c r="E37" s="226"/>
      <c r="F37" s="359">
        <v>12266.201992537905</v>
      </c>
      <c r="G37" s="226"/>
      <c r="H37" s="360">
        <f t="shared" si="0"/>
        <v>45078.292322576795</v>
      </c>
    </row>
    <row r="38" spans="1:8" ht="29">
      <c r="A38" s="7" t="s">
        <v>4318</v>
      </c>
      <c r="B38" s="7"/>
      <c r="C38" s="7" t="s">
        <v>2460</v>
      </c>
      <c r="D38" s="3" t="s">
        <v>6576</v>
      </c>
      <c r="E38" s="226"/>
      <c r="F38" s="359">
        <v>12266.201992537905</v>
      </c>
      <c r="G38" s="226"/>
      <c r="H38" s="360">
        <f t="shared" si="0"/>
        <v>45078.292322576795</v>
      </c>
    </row>
    <row r="39" spans="1:8" ht="29">
      <c r="A39" s="7" t="s">
        <v>4318</v>
      </c>
      <c r="B39" s="7"/>
      <c r="C39" s="7" t="s">
        <v>2461</v>
      </c>
      <c r="D39" s="3" t="s">
        <v>6577</v>
      </c>
      <c r="E39" s="226"/>
      <c r="F39" s="359">
        <v>13770.228447249347</v>
      </c>
      <c r="G39" s="226"/>
      <c r="H39" s="360">
        <f t="shared" si="0"/>
        <v>50605.589543641348</v>
      </c>
    </row>
    <row r="40" spans="1:8" ht="29">
      <c r="A40" s="7" t="s">
        <v>4318</v>
      </c>
      <c r="B40" s="7"/>
      <c r="C40" s="7" t="s">
        <v>2462</v>
      </c>
      <c r="D40" s="3" t="s">
        <v>6578</v>
      </c>
      <c r="E40" s="226"/>
      <c r="F40" s="359">
        <v>13992.903974358971</v>
      </c>
      <c r="G40" s="226"/>
      <c r="H40" s="360">
        <f t="shared" si="0"/>
        <v>51423.922105769219</v>
      </c>
    </row>
    <row r="41" spans="1:8" ht="29">
      <c r="A41" s="7" t="s">
        <v>4318</v>
      </c>
      <c r="B41" s="7"/>
      <c r="C41" s="7" t="s">
        <v>2463</v>
      </c>
      <c r="D41" s="3" t="s">
        <v>6579</v>
      </c>
      <c r="E41" s="226"/>
      <c r="F41" s="359">
        <v>13992.903974358971</v>
      </c>
      <c r="G41" s="226"/>
      <c r="H41" s="360">
        <f t="shared" si="0"/>
        <v>51423.922105769219</v>
      </c>
    </row>
    <row r="42" spans="1:8" ht="29">
      <c r="A42" s="7" t="s">
        <v>4318</v>
      </c>
      <c r="B42" s="7"/>
      <c r="C42" s="7" t="s">
        <v>2464</v>
      </c>
      <c r="D42" s="3" t="s">
        <v>6580</v>
      </c>
      <c r="E42" s="226"/>
      <c r="F42" s="359">
        <v>11650.422044931331</v>
      </c>
      <c r="G42" s="226"/>
      <c r="H42" s="360">
        <f t="shared" si="0"/>
        <v>42815.301015122641</v>
      </c>
    </row>
    <row r="43" spans="1:8" ht="29">
      <c r="A43" s="7" t="s">
        <v>4318</v>
      </c>
      <c r="B43" s="7"/>
      <c r="C43" s="7" t="s">
        <v>2465</v>
      </c>
      <c r="D43" s="3" t="s">
        <v>6581</v>
      </c>
      <c r="E43" s="226"/>
      <c r="F43" s="359">
        <v>11716.353846153846</v>
      </c>
      <c r="G43" s="226"/>
      <c r="H43" s="360">
        <f t="shared" si="0"/>
        <v>43057.600384615384</v>
      </c>
    </row>
    <row r="44" spans="1:8" ht="29">
      <c r="A44" s="7" t="s">
        <v>4318</v>
      </c>
      <c r="B44" s="7"/>
      <c r="C44" s="7" t="s">
        <v>2466</v>
      </c>
      <c r="D44" s="3" t="s">
        <v>6582</v>
      </c>
      <c r="E44" s="226"/>
      <c r="F44" s="359">
        <v>12381.294197031037</v>
      </c>
      <c r="G44" s="226"/>
      <c r="H44" s="360">
        <f t="shared" si="0"/>
        <v>45501.25617408906</v>
      </c>
    </row>
    <row r="45" spans="1:8" ht="29">
      <c r="A45" s="7" t="s">
        <v>4318</v>
      </c>
      <c r="B45" s="7"/>
      <c r="C45" s="7" t="s">
        <v>2467</v>
      </c>
      <c r="D45" s="3" t="s">
        <v>6583</v>
      </c>
      <c r="E45" s="226"/>
      <c r="F45" s="359">
        <v>13826.435897435897</v>
      </c>
      <c r="G45" s="226"/>
      <c r="H45" s="360">
        <f t="shared" si="0"/>
        <v>50812.151923076919</v>
      </c>
    </row>
    <row r="46" spans="1:8" ht="29">
      <c r="A46" s="7" t="s">
        <v>4318</v>
      </c>
      <c r="B46" s="7"/>
      <c r="C46" s="7" t="s">
        <v>2468</v>
      </c>
      <c r="D46" s="3" t="s">
        <v>6584</v>
      </c>
      <c r="E46" s="226"/>
      <c r="F46" s="359">
        <v>13977.770512820511</v>
      </c>
      <c r="G46" s="226"/>
      <c r="H46" s="360">
        <f t="shared" si="0"/>
        <v>51368.306634615372</v>
      </c>
    </row>
    <row r="47" spans="1:8" ht="29">
      <c r="A47" s="7" t="s">
        <v>4318</v>
      </c>
      <c r="B47" s="7"/>
      <c r="C47" s="7" t="s">
        <v>2469</v>
      </c>
      <c r="D47" s="3" t="s">
        <v>6585</v>
      </c>
      <c r="E47" s="226"/>
      <c r="F47" s="359">
        <v>14204.772435897434</v>
      </c>
      <c r="G47" s="226"/>
      <c r="H47" s="360">
        <f t="shared" si="0"/>
        <v>52202.538701923069</v>
      </c>
    </row>
    <row r="48" spans="1:8" ht="29">
      <c r="A48" s="7" t="s">
        <v>4318</v>
      </c>
      <c r="B48" s="7"/>
      <c r="C48" s="7" t="s">
        <v>2470</v>
      </c>
      <c r="D48" s="3" t="s">
        <v>6586</v>
      </c>
      <c r="E48" s="226"/>
      <c r="F48" s="359">
        <v>16057.408599269671</v>
      </c>
      <c r="G48" s="226"/>
      <c r="H48" s="360">
        <f t="shared" si="0"/>
        <v>59010.976602316041</v>
      </c>
    </row>
    <row r="49" spans="1:8" ht="29">
      <c r="A49" s="7" t="s">
        <v>4318</v>
      </c>
      <c r="B49" s="7"/>
      <c r="C49" s="7" t="s">
        <v>2471</v>
      </c>
      <c r="D49" s="3" t="s">
        <v>6587</v>
      </c>
      <c r="E49" s="226"/>
      <c r="F49" s="359">
        <v>11549.258196395967</v>
      </c>
      <c r="G49" s="226"/>
      <c r="H49" s="360">
        <f t="shared" si="0"/>
        <v>42443.523871755177</v>
      </c>
    </row>
    <row r="50" spans="1:8" ht="29">
      <c r="A50" s="7" t="s">
        <v>4318</v>
      </c>
      <c r="B50" s="7"/>
      <c r="C50" s="7" t="s">
        <v>2472</v>
      </c>
      <c r="D50" s="3" t="s">
        <v>6588</v>
      </c>
      <c r="E50" s="226"/>
      <c r="F50" s="359">
        <v>11549.258196395967</v>
      </c>
      <c r="G50" s="226"/>
      <c r="H50" s="360">
        <f t="shared" si="0"/>
        <v>42443.523871755177</v>
      </c>
    </row>
    <row r="51" spans="1:8" ht="29">
      <c r="A51" s="7" t="s">
        <v>4318</v>
      </c>
      <c r="B51" s="7"/>
      <c r="C51" s="7" t="s">
        <v>2473</v>
      </c>
      <c r="D51" s="3" t="s">
        <v>6589</v>
      </c>
      <c r="E51" s="226"/>
      <c r="F51" s="359">
        <v>12170.357692307693</v>
      </c>
      <c r="G51" s="226"/>
      <c r="H51" s="360">
        <f t="shared" si="0"/>
        <v>44726.064519230771</v>
      </c>
    </row>
    <row r="52" spans="1:8" ht="29">
      <c r="A52" s="7" t="s">
        <v>4318</v>
      </c>
      <c r="B52" s="7"/>
      <c r="C52" s="7" t="s">
        <v>2474</v>
      </c>
      <c r="D52" s="3" t="s">
        <v>6590</v>
      </c>
      <c r="E52" s="226"/>
      <c r="F52" s="359">
        <v>12417.947765340952</v>
      </c>
      <c r="G52" s="226"/>
      <c r="H52" s="360">
        <f t="shared" si="0"/>
        <v>45635.958037627999</v>
      </c>
    </row>
    <row r="53" spans="1:8" ht="29">
      <c r="A53" s="7" t="s">
        <v>4318</v>
      </c>
      <c r="B53" s="7"/>
      <c r="C53" s="7" t="s">
        <v>2475</v>
      </c>
      <c r="D53" s="3" t="s">
        <v>6591</v>
      </c>
      <c r="E53" s="226"/>
      <c r="F53" s="359">
        <v>13826.435897435897</v>
      </c>
      <c r="G53" s="226"/>
      <c r="H53" s="360">
        <f t="shared" si="0"/>
        <v>50812.151923076919</v>
      </c>
    </row>
    <row r="54" spans="1:8" ht="29">
      <c r="A54" s="7" t="s">
        <v>4318</v>
      </c>
      <c r="B54" s="7"/>
      <c r="C54" s="7" t="s">
        <v>2476</v>
      </c>
      <c r="D54" s="3" t="s">
        <v>6592</v>
      </c>
      <c r="E54" s="226"/>
      <c r="F54" s="359">
        <v>13952.030146066525</v>
      </c>
      <c r="G54" s="226"/>
      <c r="H54" s="360">
        <f t="shared" si="0"/>
        <v>51273.71078679448</v>
      </c>
    </row>
    <row r="55" spans="1:8" ht="29">
      <c r="A55" s="7" t="s">
        <v>4318</v>
      </c>
      <c r="B55" s="7"/>
      <c r="C55" s="7" t="s">
        <v>2477</v>
      </c>
      <c r="D55" s="3" t="s">
        <v>6593</v>
      </c>
      <c r="E55" s="226"/>
      <c r="F55" s="359">
        <v>14507.441666666664</v>
      </c>
      <c r="G55" s="226"/>
      <c r="H55" s="360">
        <f t="shared" si="0"/>
        <v>53314.84812499999</v>
      </c>
    </row>
    <row r="56" spans="1:8" ht="29">
      <c r="A56" s="7" t="s">
        <v>4318</v>
      </c>
      <c r="B56" s="7"/>
      <c r="C56" s="7" t="s">
        <v>2478</v>
      </c>
      <c r="D56" s="3" t="s">
        <v>6594</v>
      </c>
      <c r="E56" s="226"/>
      <c r="F56" s="359">
        <v>16224.633333333333</v>
      </c>
      <c r="G56" s="226"/>
      <c r="H56" s="360">
        <f t="shared" si="0"/>
        <v>59625.527499999997</v>
      </c>
    </row>
    <row r="57" spans="1:8" ht="29">
      <c r="A57" s="7" t="s">
        <v>4318</v>
      </c>
      <c r="B57" s="7"/>
      <c r="C57" s="7" t="s">
        <v>2479</v>
      </c>
      <c r="D57" s="3" t="s">
        <v>6595</v>
      </c>
      <c r="E57" s="226"/>
      <c r="F57" s="359">
        <v>13675.101282051282</v>
      </c>
      <c r="G57" s="226"/>
      <c r="H57" s="360">
        <f t="shared" si="0"/>
        <v>50255.997211538459</v>
      </c>
    </row>
    <row r="58" spans="1:8" ht="29">
      <c r="A58" s="7" t="s">
        <v>4318</v>
      </c>
      <c r="B58" s="7"/>
      <c r="C58" s="7" t="s">
        <v>2480</v>
      </c>
      <c r="D58" s="3" t="s">
        <v>6596</v>
      </c>
      <c r="E58" s="226"/>
      <c r="F58" s="359">
        <v>13675.101282051282</v>
      </c>
      <c r="G58" s="226"/>
      <c r="H58" s="360">
        <f t="shared" si="0"/>
        <v>50255.997211538459</v>
      </c>
    </row>
    <row r="59" spans="1:8" ht="29">
      <c r="A59" s="7" t="s">
        <v>4318</v>
      </c>
      <c r="B59" s="7"/>
      <c r="C59" s="7" t="s">
        <v>2481</v>
      </c>
      <c r="D59" s="3" t="s">
        <v>6597</v>
      </c>
      <c r="E59" s="226"/>
      <c r="F59" s="359">
        <v>16375.967948717949</v>
      </c>
      <c r="G59" s="226"/>
      <c r="H59" s="360">
        <f t="shared" si="0"/>
        <v>60181.682211538464</v>
      </c>
    </row>
    <row r="60" spans="1:8" ht="29">
      <c r="A60" s="7" t="s">
        <v>4318</v>
      </c>
      <c r="B60" s="7"/>
      <c r="C60" s="7" t="s">
        <v>2482</v>
      </c>
      <c r="D60" s="3" t="s">
        <v>6598</v>
      </c>
      <c r="E60" s="226"/>
      <c r="F60" s="359">
        <v>16844.426923076924</v>
      </c>
      <c r="G60" s="226"/>
      <c r="H60" s="360">
        <f t="shared" si="0"/>
        <v>61903.268942307695</v>
      </c>
    </row>
    <row r="61" spans="1:8" ht="29">
      <c r="A61" s="7" t="s">
        <v>4318</v>
      </c>
      <c r="B61" s="7"/>
      <c r="C61" s="7" t="s">
        <v>2483</v>
      </c>
      <c r="D61" s="3" t="s">
        <v>6599</v>
      </c>
      <c r="E61" s="226"/>
      <c r="F61" s="359">
        <v>19664.26282051282</v>
      </c>
      <c r="G61" s="226"/>
      <c r="H61" s="360">
        <f t="shared" si="0"/>
        <v>72266.16586538461</v>
      </c>
    </row>
    <row r="62" spans="1:8" ht="29">
      <c r="A62" s="7" t="s">
        <v>4318</v>
      </c>
      <c r="B62" s="7"/>
      <c r="C62" s="7" t="s">
        <v>2484</v>
      </c>
      <c r="D62" s="3" t="s">
        <v>6600</v>
      </c>
      <c r="E62" s="226"/>
      <c r="F62" s="359">
        <v>19664.26282051282</v>
      </c>
      <c r="G62" s="226"/>
      <c r="H62" s="360">
        <f t="shared" si="0"/>
        <v>72266.16586538461</v>
      </c>
    </row>
    <row r="63" spans="1:8" ht="29">
      <c r="A63" s="7" t="s">
        <v>4318</v>
      </c>
      <c r="B63" s="7"/>
      <c r="C63" s="7" t="s">
        <v>2485</v>
      </c>
      <c r="D63" s="3" t="s">
        <v>6601</v>
      </c>
      <c r="E63" s="226"/>
      <c r="F63" s="359">
        <v>19664.26282051282</v>
      </c>
      <c r="G63" s="226"/>
      <c r="H63" s="360">
        <f t="shared" si="0"/>
        <v>72266.16586538461</v>
      </c>
    </row>
    <row r="64" spans="1:8" ht="29">
      <c r="A64" s="7" t="s">
        <v>4318</v>
      </c>
      <c r="B64" s="7"/>
      <c r="C64" s="7" t="s">
        <v>2486</v>
      </c>
      <c r="D64" s="3" t="s">
        <v>6602</v>
      </c>
      <c r="E64" s="226"/>
      <c r="F64" s="359">
        <v>19664.26282051282</v>
      </c>
      <c r="G64" s="226"/>
      <c r="H64" s="360">
        <f t="shared" si="0"/>
        <v>72266.16586538461</v>
      </c>
    </row>
    <row r="65" spans="1:8" ht="29">
      <c r="A65" s="7" t="s">
        <v>4318</v>
      </c>
      <c r="B65" s="7"/>
      <c r="C65" s="7" t="s">
        <v>2487</v>
      </c>
      <c r="D65" s="3" t="s">
        <v>6603</v>
      </c>
      <c r="E65" s="226"/>
      <c r="F65" s="359">
        <v>20840.064102564098</v>
      </c>
      <c r="G65" s="226"/>
      <c r="H65" s="360">
        <f t="shared" si="0"/>
        <v>76587.235576923063</v>
      </c>
    </row>
    <row r="66" spans="1:8" ht="29">
      <c r="A66" s="7" t="s">
        <v>4318</v>
      </c>
      <c r="B66" s="7"/>
      <c r="C66" s="7" t="s">
        <v>2488</v>
      </c>
      <c r="D66" s="3" t="s">
        <v>6604</v>
      </c>
      <c r="E66" s="226"/>
      <c r="F66" s="359">
        <v>20840.064102564098</v>
      </c>
      <c r="G66" s="226"/>
      <c r="H66" s="360">
        <f t="shared" si="0"/>
        <v>76587.235576923063</v>
      </c>
    </row>
    <row r="67" spans="1:8" ht="29">
      <c r="A67" s="7" t="s">
        <v>4318</v>
      </c>
      <c r="B67" s="7"/>
      <c r="C67" s="7" t="s">
        <v>2489</v>
      </c>
      <c r="D67" s="3" t="s">
        <v>6605</v>
      </c>
      <c r="E67" s="226"/>
      <c r="F67" s="359">
        <v>13523.766666666665</v>
      </c>
      <c r="G67" s="226"/>
      <c r="H67" s="360">
        <f t="shared" si="0"/>
        <v>49699.842499999992</v>
      </c>
    </row>
    <row r="68" spans="1:8" ht="29">
      <c r="A68" s="7" t="s">
        <v>4318</v>
      </c>
      <c r="B68" s="7"/>
      <c r="C68" s="7" t="s">
        <v>2490</v>
      </c>
      <c r="D68" s="3" t="s">
        <v>6606</v>
      </c>
      <c r="E68" s="226"/>
      <c r="F68" s="359">
        <v>16375.967948717949</v>
      </c>
      <c r="G68" s="226"/>
      <c r="H68" s="360">
        <f t="shared" ref="H68:H76" si="1">F68*3.675</f>
        <v>60181.682211538464</v>
      </c>
    </row>
    <row r="69" spans="1:8" ht="29">
      <c r="A69" s="7" t="s">
        <v>4318</v>
      </c>
      <c r="B69" s="7"/>
      <c r="C69" s="7" t="s">
        <v>2491</v>
      </c>
      <c r="D69" s="3" t="s">
        <v>6607</v>
      </c>
      <c r="E69" s="226"/>
      <c r="F69" s="359">
        <v>16375.967948717949</v>
      </c>
      <c r="G69" s="226"/>
      <c r="H69" s="360">
        <f t="shared" si="1"/>
        <v>60181.682211538464</v>
      </c>
    </row>
    <row r="70" spans="1:8" ht="29">
      <c r="A70" s="7" t="s">
        <v>4318</v>
      </c>
      <c r="B70" s="7"/>
      <c r="C70" s="7" t="s">
        <v>2492</v>
      </c>
      <c r="D70" s="3" t="s">
        <v>6608</v>
      </c>
      <c r="E70" s="226"/>
      <c r="F70" s="359">
        <v>16844.426923076924</v>
      </c>
      <c r="G70" s="226"/>
      <c r="H70" s="360">
        <f t="shared" si="1"/>
        <v>61903.268942307695</v>
      </c>
    </row>
    <row r="71" spans="1:8" ht="29">
      <c r="A71" s="7" t="s">
        <v>4318</v>
      </c>
      <c r="B71" s="7"/>
      <c r="C71" s="7" t="s">
        <v>2493</v>
      </c>
      <c r="D71" s="3" t="s">
        <v>6609</v>
      </c>
      <c r="E71" s="226"/>
      <c r="F71" s="359">
        <v>19664.26282051282</v>
      </c>
      <c r="G71" s="226"/>
      <c r="H71" s="360">
        <f t="shared" si="1"/>
        <v>72266.16586538461</v>
      </c>
    </row>
    <row r="72" spans="1:8" ht="29">
      <c r="A72" s="7" t="s">
        <v>4318</v>
      </c>
      <c r="B72" s="7"/>
      <c r="C72" s="7" t="s">
        <v>2494</v>
      </c>
      <c r="D72" s="3" t="s">
        <v>6610</v>
      </c>
      <c r="E72" s="226"/>
      <c r="F72" s="359">
        <v>19664.26282051282</v>
      </c>
      <c r="G72" s="226"/>
      <c r="H72" s="360">
        <f t="shared" si="1"/>
        <v>72266.16586538461</v>
      </c>
    </row>
    <row r="73" spans="1:8" ht="29">
      <c r="A73" s="7" t="s">
        <v>4318</v>
      </c>
      <c r="B73" s="7"/>
      <c r="C73" s="7" t="s">
        <v>2495</v>
      </c>
      <c r="D73" s="3" t="s">
        <v>6611</v>
      </c>
      <c r="E73" s="226"/>
      <c r="F73" s="359">
        <v>20840.064102564098</v>
      </c>
      <c r="G73" s="226"/>
      <c r="H73" s="360">
        <f t="shared" si="1"/>
        <v>76587.235576923063</v>
      </c>
    </row>
    <row r="74" spans="1:8" ht="29">
      <c r="A74" s="7" t="s">
        <v>4318</v>
      </c>
      <c r="B74" s="7"/>
      <c r="C74" s="7" t="s">
        <v>2496</v>
      </c>
      <c r="D74" s="3" t="s">
        <v>6612</v>
      </c>
      <c r="E74" s="226"/>
      <c r="F74" s="359">
        <v>20840.064102564098</v>
      </c>
      <c r="G74" s="226"/>
      <c r="H74" s="360">
        <f t="shared" si="1"/>
        <v>76587.235576923063</v>
      </c>
    </row>
    <row r="75" spans="1:8" ht="29">
      <c r="A75" s="7" t="s">
        <v>4318</v>
      </c>
      <c r="B75" s="7"/>
      <c r="C75" s="7" t="s">
        <v>2497</v>
      </c>
      <c r="D75" s="3" t="s">
        <v>6613</v>
      </c>
      <c r="E75" s="226"/>
      <c r="F75" s="359">
        <v>20840.064102564098</v>
      </c>
      <c r="G75" s="226"/>
      <c r="H75" s="360">
        <f t="shared" si="1"/>
        <v>76587.235576923063</v>
      </c>
    </row>
    <row r="76" spans="1:8" ht="29">
      <c r="A76" s="7" t="s">
        <v>4318</v>
      </c>
      <c r="B76" s="7"/>
      <c r="C76" s="7" t="s">
        <v>2498</v>
      </c>
      <c r="D76" s="3" t="s">
        <v>6614</v>
      </c>
      <c r="E76" s="226"/>
      <c r="F76" s="359">
        <v>20840.064102564098</v>
      </c>
      <c r="G76" s="226"/>
      <c r="H76" s="360">
        <f t="shared" si="1"/>
        <v>76587.235576923063</v>
      </c>
    </row>
  </sheetData>
  <sheetProtection algorithmName="SHA-512" hashValue="bCqfef2/qK5Up8cayPnYs9FLj90/ggJKUXLzhJ6LlSTHwboVXOsnK+pw6Op1gLkRPYVbFJN82griKkxnhYWbGw==" saltValue="Zlmg5mHOZ2O9WMEGrcPO5w==" spinCount="100000" sheet="1" objects="1" scenarios="1"/>
  <autoFilter ref="A2:H76" xr:uid="{00000000-0009-0000-0000-00000D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tabColor theme="2" tint="-0.499984740745262"/>
    <pageSetUpPr fitToPage="1"/>
  </sheetPr>
  <dimension ref="A1:H87"/>
  <sheetViews>
    <sheetView topLeftCell="A64" zoomScale="70" zoomScaleNormal="70" zoomScaleSheetLayoutView="75" workbookViewId="0">
      <selection activeCell="F39" sqref="F39"/>
    </sheetView>
  </sheetViews>
  <sheetFormatPr defaultColWidth="8.6640625" defaultRowHeight="14.5"/>
  <cols>
    <col min="1" max="1" width="13.6640625" style="73" customWidth="1"/>
    <col min="2" max="3" width="23.6640625" style="73" customWidth="1"/>
    <col min="4" max="4" width="130.6640625" style="67" customWidth="1"/>
    <col min="5" max="5" width="2" style="6" customWidth="1"/>
    <col min="6" max="6" width="27.6640625" style="115" customWidth="1"/>
    <col min="7" max="7" width="2" style="6" customWidth="1"/>
    <col min="8" max="8" width="27.6640625" style="270" customWidth="1"/>
    <col min="9" max="250" width="8.6640625" style="67"/>
    <col min="251" max="251" width="63" style="67" customWidth="1"/>
    <col min="252" max="252" width="16.6640625" style="67" bestFit="1" customWidth="1"/>
    <col min="253" max="506" width="8.6640625" style="67"/>
    <col min="507" max="507" width="63" style="67" customWidth="1"/>
    <col min="508" max="508" width="16.6640625" style="67" bestFit="1" customWidth="1"/>
    <col min="509" max="762" width="8.6640625" style="67"/>
    <col min="763" max="763" width="63" style="67" customWidth="1"/>
    <col min="764" max="764" width="16.6640625" style="67" bestFit="1" customWidth="1"/>
    <col min="765" max="1018" width="8.6640625" style="67"/>
    <col min="1019" max="1019" width="63" style="67" customWidth="1"/>
    <col min="1020" max="1020" width="16.6640625" style="67" bestFit="1" customWidth="1"/>
    <col min="1021" max="1274" width="8.6640625" style="67"/>
    <col min="1275" max="1275" width="63" style="67" customWidth="1"/>
    <col min="1276" max="1276" width="16.6640625" style="67" bestFit="1" customWidth="1"/>
    <col min="1277" max="1530" width="8.6640625" style="67"/>
    <col min="1531" max="1531" width="63" style="67" customWidth="1"/>
    <col min="1532" max="1532" width="16.6640625" style="67" bestFit="1" customWidth="1"/>
    <col min="1533" max="1786" width="8.6640625" style="67"/>
    <col min="1787" max="1787" width="63" style="67" customWidth="1"/>
    <col min="1788" max="1788" width="16.6640625" style="67" bestFit="1" customWidth="1"/>
    <col min="1789" max="2042" width="8.6640625" style="67"/>
    <col min="2043" max="2043" width="63" style="67" customWidth="1"/>
    <col min="2044" max="2044" width="16.6640625" style="67" bestFit="1" customWidth="1"/>
    <col min="2045" max="2298" width="8.6640625" style="67"/>
    <col min="2299" max="2299" width="63" style="67" customWidth="1"/>
    <col min="2300" max="2300" width="16.6640625" style="67" bestFit="1" customWidth="1"/>
    <col min="2301" max="2554" width="8.6640625" style="67"/>
    <col min="2555" max="2555" width="63" style="67" customWidth="1"/>
    <col min="2556" max="2556" width="16.6640625" style="67" bestFit="1" customWidth="1"/>
    <col min="2557" max="2810" width="8.6640625" style="67"/>
    <col min="2811" max="2811" width="63" style="67" customWidth="1"/>
    <col min="2812" max="2812" width="16.6640625" style="67" bestFit="1" customWidth="1"/>
    <col min="2813" max="3066" width="8.6640625" style="67"/>
    <col min="3067" max="3067" width="63" style="67" customWidth="1"/>
    <col min="3068" max="3068" width="16.6640625" style="67" bestFit="1" customWidth="1"/>
    <col min="3069" max="3322" width="8.6640625" style="67"/>
    <col min="3323" max="3323" width="63" style="67" customWidth="1"/>
    <col min="3324" max="3324" width="16.6640625" style="67" bestFit="1" customWidth="1"/>
    <col min="3325" max="3578" width="8.6640625" style="67"/>
    <col min="3579" max="3579" width="63" style="67" customWidth="1"/>
    <col min="3580" max="3580" width="16.6640625" style="67" bestFit="1" customWidth="1"/>
    <col min="3581" max="3834" width="8.6640625" style="67"/>
    <col min="3835" max="3835" width="63" style="67" customWidth="1"/>
    <col min="3836" max="3836" width="16.6640625" style="67" bestFit="1" customWidth="1"/>
    <col min="3837" max="4090" width="8.6640625" style="67"/>
    <col min="4091" max="4091" width="63" style="67" customWidth="1"/>
    <col min="4092" max="4092" width="16.6640625" style="67" bestFit="1" customWidth="1"/>
    <col min="4093" max="4346" width="8.6640625" style="67"/>
    <col min="4347" max="4347" width="63" style="67" customWidth="1"/>
    <col min="4348" max="4348" width="16.6640625" style="67" bestFit="1" customWidth="1"/>
    <col min="4349" max="4602" width="8.6640625" style="67"/>
    <col min="4603" max="4603" width="63" style="67" customWidth="1"/>
    <col min="4604" max="4604" width="16.6640625" style="67" bestFit="1" customWidth="1"/>
    <col min="4605" max="4858" width="8.6640625" style="67"/>
    <col min="4859" max="4859" width="63" style="67" customWidth="1"/>
    <col min="4860" max="4860" width="16.6640625" style="67" bestFit="1" customWidth="1"/>
    <col min="4861" max="5114" width="8.6640625" style="67"/>
    <col min="5115" max="5115" width="63" style="67" customWidth="1"/>
    <col min="5116" max="5116" width="16.6640625" style="67" bestFit="1" customWidth="1"/>
    <col min="5117" max="5370" width="8.6640625" style="67"/>
    <col min="5371" max="5371" width="63" style="67" customWidth="1"/>
    <col min="5372" max="5372" width="16.6640625" style="67" bestFit="1" customWidth="1"/>
    <col min="5373" max="5626" width="8.6640625" style="67"/>
    <col min="5627" max="5627" width="63" style="67" customWidth="1"/>
    <col min="5628" max="5628" width="16.6640625" style="67" bestFit="1" customWidth="1"/>
    <col min="5629" max="5882" width="8.6640625" style="67"/>
    <col min="5883" max="5883" width="63" style="67" customWidth="1"/>
    <col min="5884" max="5884" width="16.6640625" style="67" bestFit="1" customWidth="1"/>
    <col min="5885" max="6138" width="8.6640625" style="67"/>
    <col min="6139" max="6139" width="63" style="67" customWidth="1"/>
    <col min="6140" max="6140" width="16.6640625" style="67" bestFit="1" customWidth="1"/>
    <col min="6141" max="6394" width="8.6640625" style="67"/>
    <col min="6395" max="6395" width="63" style="67" customWidth="1"/>
    <col min="6396" max="6396" width="16.6640625" style="67" bestFit="1" customWidth="1"/>
    <col min="6397" max="6650" width="8.6640625" style="67"/>
    <col min="6651" max="6651" width="63" style="67" customWidth="1"/>
    <col min="6652" max="6652" width="16.6640625" style="67" bestFit="1" customWidth="1"/>
    <col min="6653" max="6906" width="8.6640625" style="67"/>
    <col min="6907" max="6907" width="63" style="67" customWidth="1"/>
    <col min="6908" max="6908" width="16.6640625" style="67" bestFit="1" customWidth="1"/>
    <col min="6909" max="7162" width="8.6640625" style="67"/>
    <col min="7163" max="7163" width="63" style="67" customWidth="1"/>
    <col min="7164" max="7164" width="16.6640625" style="67" bestFit="1" customWidth="1"/>
    <col min="7165" max="7418" width="8.6640625" style="67"/>
    <col min="7419" max="7419" width="63" style="67" customWidth="1"/>
    <col min="7420" max="7420" width="16.6640625" style="67" bestFit="1" customWidth="1"/>
    <col min="7421" max="7674" width="8.6640625" style="67"/>
    <col min="7675" max="7675" width="63" style="67" customWidth="1"/>
    <col min="7676" max="7676" width="16.6640625" style="67" bestFit="1" customWidth="1"/>
    <col min="7677" max="7930" width="8.6640625" style="67"/>
    <col min="7931" max="7931" width="63" style="67" customWidth="1"/>
    <col min="7932" max="7932" width="16.6640625" style="67" bestFit="1" customWidth="1"/>
    <col min="7933" max="8186" width="8.6640625" style="67"/>
    <col min="8187" max="8187" width="63" style="67" customWidth="1"/>
    <col min="8188" max="8188" width="16.6640625" style="67" bestFit="1" customWidth="1"/>
    <col min="8189" max="8442" width="8.6640625" style="67"/>
    <col min="8443" max="8443" width="63" style="67" customWidth="1"/>
    <col min="8444" max="8444" width="16.6640625" style="67" bestFit="1" customWidth="1"/>
    <col min="8445" max="8698" width="8.6640625" style="67"/>
    <col min="8699" max="8699" width="63" style="67" customWidth="1"/>
    <col min="8700" max="8700" width="16.6640625" style="67" bestFit="1" customWidth="1"/>
    <col min="8701" max="8954" width="8.6640625" style="67"/>
    <col min="8955" max="8955" width="63" style="67" customWidth="1"/>
    <col min="8956" max="8956" width="16.6640625" style="67" bestFit="1" customWidth="1"/>
    <col min="8957" max="9210" width="8.6640625" style="67"/>
    <col min="9211" max="9211" width="63" style="67" customWidth="1"/>
    <col min="9212" max="9212" width="16.6640625" style="67" bestFit="1" customWidth="1"/>
    <col min="9213" max="9466" width="8.6640625" style="67"/>
    <col min="9467" max="9467" width="63" style="67" customWidth="1"/>
    <col min="9468" max="9468" width="16.6640625" style="67" bestFit="1" customWidth="1"/>
    <col min="9469" max="9722" width="8.6640625" style="67"/>
    <col min="9723" max="9723" width="63" style="67" customWidth="1"/>
    <col min="9724" max="9724" width="16.6640625" style="67" bestFit="1" customWidth="1"/>
    <col min="9725" max="9978" width="8.6640625" style="67"/>
    <col min="9979" max="9979" width="63" style="67" customWidth="1"/>
    <col min="9980" max="9980" width="16.6640625" style="67" bestFit="1" customWidth="1"/>
    <col min="9981" max="10234" width="8.6640625" style="67"/>
    <col min="10235" max="10235" width="63" style="67" customWidth="1"/>
    <col min="10236" max="10236" width="16.6640625" style="67" bestFit="1" customWidth="1"/>
    <col min="10237" max="10490" width="8.6640625" style="67"/>
    <col min="10491" max="10491" width="63" style="67" customWidth="1"/>
    <col min="10492" max="10492" width="16.6640625" style="67" bestFit="1" customWidth="1"/>
    <col min="10493" max="10746" width="8.6640625" style="67"/>
    <col min="10747" max="10747" width="63" style="67" customWidth="1"/>
    <col min="10748" max="10748" width="16.6640625" style="67" bestFit="1" customWidth="1"/>
    <col min="10749" max="11002" width="8.6640625" style="67"/>
    <col min="11003" max="11003" width="63" style="67" customWidth="1"/>
    <col min="11004" max="11004" width="16.6640625" style="67" bestFit="1" customWidth="1"/>
    <col min="11005" max="11258" width="8.6640625" style="67"/>
    <col min="11259" max="11259" width="63" style="67" customWidth="1"/>
    <col min="11260" max="11260" width="16.6640625" style="67" bestFit="1" customWidth="1"/>
    <col min="11261" max="11514" width="8.6640625" style="67"/>
    <col min="11515" max="11515" width="63" style="67" customWidth="1"/>
    <col min="11516" max="11516" width="16.6640625" style="67" bestFit="1" customWidth="1"/>
    <col min="11517" max="11770" width="8.6640625" style="67"/>
    <col min="11771" max="11771" width="63" style="67" customWidth="1"/>
    <col min="11772" max="11772" width="16.6640625" style="67" bestFit="1" customWidth="1"/>
    <col min="11773" max="12026" width="8.6640625" style="67"/>
    <col min="12027" max="12027" width="63" style="67" customWidth="1"/>
    <col min="12028" max="12028" width="16.6640625" style="67" bestFit="1" customWidth="1"/>
    <col min="12029" max="12282" width="8.6640625" style="67"/>
    <col min="12283" max="12283" width="63" style="67" customWidth="1"/>
    <col min="12284" max="12284" width="16.6640625" style="67" bestFit="1" customWidth="1"/>
    <col min="12285" max="12538" width="8.6640625" style="67"/>
    <col min="12539" max="12539" width="63" style="67" customWidth="1"/>
    <col min="12540" max="12540" width="16.6640625" style="67" bestFit="1" customWidth="1"/>
    <col min="12541" max="12794" width="8.6640625" style="67"/>
    <col min="12795" max="12795" width="63" style="67" customWidth="1"/>
    <col min="12796" max="12796" width="16.6640625" style="67" bestFit="1" customWidth="1"/>
    <col min="12797" max="13050" width="8.6640625" style="67"/>
    <col min="13051" max="13051" width="63" style="67" customWidth="1"/>
    <col min="13052" max="13052" width="16.6640625" style="67" bestFit="1" customWidth="1"/>
    <col min="13053" max="13306" width="8.6640625" style="67"/>
    <col min="13307" max="13307" width="63" style="67" customWidth="1"/>
    <col min="13308" max="13308" width="16.6640625" style="67" bestFit="1" customWidth="1"/>
    <col min="13309" max="13562" width="8.6640625" style="67"/>
    <col min="13563" max="13563" width="63" style="67" customWidth="1"/>
    <col min="13564" max="13564" width="16.6640625" style="67" bestFit="1" customWidth="1"/>
    <col min="13565" max="13818" width="8.6640625" style="67"/>
    <col min="13819" max="13819" width="63" style="67" customWidth="1"/>
    <col min="13820" max="13820" width="16.6640625" style="67" bestFit="1" customWidth="1"/>
    <col min="13821" max="14074" width="8.6640625" style="67"/>
    <col min="14075" max="14075" width="63" style="67" customWidth="1"/>
    <col min="14076" max="14076" width="16.6640625" style="67" bestFit="1" customWidth="1"/>
    <col min="14077" max="14330" width="8.6640625" style="67"/>
    <col min="14331" max="14331" width="63" style="67" customWidth="1"/>
    <col min="14332" max="14332" width="16.6640625" style="67" bestFit="1" customWidth="1"/>
    <col min="14333" max="14586" width="8.6640625" style="67"/>
    <col min="14587" max="14587" width="63" style="67" customWidth="1"/>
    <col min="14588" max="14588" width="16.6640625" style="67" bestFit="1" customWidth="1"/>
    <col min="14589" max="14842" width="8.6640625" style="67"/>
    <col min="14843" max="14843" width="63" style="67" customWidth="1"/>
    <col min="14844" max="14844" width="16.6640625" style="67" bestFit="1" customWidth="1"/>
    <col min="14845" max="15098" width="8.6640625" style="67"/>
    <col min="15099" max="15099" width="63" style="67" customWidth="1"/>
    <col min="15100" max="15100" width="16.6640625" style="67" bestFit="1" customWidth="1"/>
    <col min="15101" max="15354" width="8.6640625" style="67"/>
    <col min="15355" max="15355" width="63" style="67" customWidth="1"/>
    <col min="15356" max="15356" width="16.6640625" style="67" bestFit="1" customWidth="1"/>
    <col min="15357" max="15610" width="8.6640625" style="67"/>
    <col min="15611" max="15611" width="63" style="67" customWidth="1"/>
    <col min="15612" max="15612" width="16.6640625" style="67" bestFit="1" customWidth="1"/>
    <col min="15613" max="15866" width="8.6640625" style="67"/>
    <col min="15867" max="15867" width="63" style="67" customWidth="1"/>
    <col min="15868" max="15868" width="16.6640625" style="67" bestFit="1" customWidth="1"/>
    <col min="15869" max="16122" width="8.6640625" style="67"/>
    <col min="16123" max="16123" width="63" style="67" customWidth="1"/>
    <col min="16124" max="16124" width="16.6640625" style="67" bestFit="1" customWidth="1"/>
    <col min="16125" max="16384" width="8.6640625" style="67"/>
  </cols>
  <sheetData>
    <row r="1" spans="1:8" s="15" customFormat="1" ht="30" customHeight="1">
      <c r="A1" s="760" t="s">
        <v>388</v>
      </c>
      <c r="B1" s="760"/>
      <c r="C1" s="760"/>
      <c r="D1" s="760"/>
      <c r="E1" s="760"/>
      <c r="F1" s="760"/>
      <c r="G1" s="760"/>
      <c r="H1" s="760"/>
    </row>
    <row r="2" spans="1:8" ht="30" customHeight="1">
      <c r="A2" s="361" t="s">
        <v>0</v>
      </c>
      <c r="B2" s="409" t="s">
        <v>4315</v>
      </c>
      <c r="C2" s="409" t="s">
        <v>3880</v>
      </c>
      <c r="D2" s="361" t="s">
        <v>1</v>
      </c>
      <c r="E2" s="370"/>
      <c r="F2" s="362" t="s">
        <v>4316</v>
      </c>
      <c r="G2" s="370"/>
      <c r="H2" s="363" t="s">
        <v>4317</v>
      </c>
    </row>
    <row r="3" spans="1:8" ht="29">
      <c r="A3" s="77" t="s">
        <v>4318</v>
      </c>
      <c r="B3" s="77"/>
      <c r="C3" s="77" t="s">
        <v>2499</v>
      </c>
      <c r="D3" s="376" t="s">
        <v>6615</v>
      </c>
      <c r="E3" s="262"/>
      <c r="F3" s="359">
        <v>4026.10576923077</v>
      </c>
      <c r="G3" s="262"/>
      <c r="H3" s="360">
        <f>F3*3.675</f>
        <v>14795.938701923078</v>
      </c>
    </row>
    <row r="4" spans="1:8" ht="29">
      <c r="A4" s="7" t="s">
        <v>4318</v>
      </c>
      <c r="B4" s="7"/>
      <c r="C4" s="7" t="s">
        <v>2500</v>
      </c>
      <c r="D4" s="3" t="s">
        <v>6616</v>
      </c>
      <c r="E4" s="226"/>
      <c r="F4" s="359">
        <v>4026.10576923077</v>
      </c>
      <c r="G4" s="226"/>
      <c r="H4" s="360">
        <f t="shared" ref="H4:H67" si="0">F4*3.675</f>
        <v>14795.938701923078</v>
      </c>
    </row>
    <row r="5" spans="1:8" ht="29">
      <c r="A5" s="7" t="s">
        <v>4318</v>
      </c>
      <c r="B5" s="7"/>
      <c r="C5" s="7" t="s">
        <v>2501</v>
      </c>
      <c r="D5" s="3" t="s">
        <v>6617</v>
      </c>
      <c r="E5" s="226"/>
      <c r="F5" s="359">
        <v>4026.10576923077</v>
      </c>
      <c r="G5" s="226"/>
      <c r="H5" s="360">
        <f t="shared" si="0"/>
        <v>14795.938701923078</v>
      </c>
    </row>
    <row r="6" spans="1:8" ht="29">
      <c r="A6" s="7" t="s">
        <v>4318</v>
      </c>
      <c r="B6" s="7"/>
      <c r="C6" s="7" t="s">
        <v>2502</v>
      </c>
      <c r="D6" s="3" t="s">
        <v>6618</v>
      </c>
      <c r="E6" s="226"/>
      <c r="F6" s="359">
        <v>4536.9711538461524</v>
      </c>
      <c r="G6" s="226"/>
      <c r="H6" s="360">
        <f t="shared" si="0"/>
        <v>16673.36899038461</v>
      </c>
    </row>
    <row r="7" spans="1:8" ht="29">
      <c r="A7" s="7" t="s">
        <v>4318</v>
      </c>
      <c r="B7" s="7"/>
      <c r="C7" s="7" t="s">
        <v>2503</v>
      </c>
      <c r="D7" s="3" t="s">
        <v>6619</v>
      </c>
      <c r="E7" s="226"/>
      <c r="F7" s="359">
        <v>4536.9711538461524</v>
      </c>
      <c r="G7" s="226"/>
      <c r="H7" s="360">
        <f t="shared" si="0"/>
        <v>16673.36899038461</v>
      </c>
    </row>
    <row r="8" spans="1:8" ht="29">
      <c r="A8" s="7" t="s">
        <v>4318</v>
      </c>
      <c r="B8" s="7"/>
      <c r="C8" s="7" t="s">
        <v>2504</v>
      </c>
      <c r="D8" s="3" t="s">
        <v>6620</v>
      </c>
      <c r="E8" s="226"/>
      <c r="F8" s="359">
        <v>4536.9711538461524</v>
      </c>
      <c r="G8" s="226"/>
      <c r="H8" s="360">
        <f t="shared" si="0"/>
        <v>16673.36899038461</v>
      </c>
    </row>
    <row r="9" spans="1:8" ht="29">
      <c r="A9" s="7" t="s">
        <v>4318</v>
      </c>
      <c r="B9" s="7"/>
      <c r="C9" s="7" t="s">
        <v>2505</v>
      </c>
      <c r="D9" s="3" t="s">
        <v>6621</v>
      </c>
      <c r="E9" s="226"/>
      <c r="F9" s="359">
        <v>4596.0209871794868</v>
      </c>
      <c r="G9" s="226"/>
      <c r="H9" s="360">
        <f t="shared" si="0"/>
        <v>16890.377127884614</v>
      </c>
    </row>
    <row r="10" spans="1:8" ht="29">
      <c r="A10" s="7" t="s">
        <v>4318</v>
      </c>
      <c r="B10" s="7"/>
      <c r="C10" s="7" t="s">
        <v>2506</v>
      </c>
      <c r="D10" s="3" t="s">
        <v>6622</v>
      </c>
      <c r="E10" s="226"/>
      <c r="F10" s="359">
        <v>4596.0209871794868</v>
      </c>
      <c r="G10" s="226"/>
      <c r="H10" s="360">
        <f t="shared" si="0"/>
        <v>16890.377127884614</v>
      </c>
    </row>
    <row r="11" spans="1:8" ht="29">
      <c r="A11" s="7" t="s">
        <v>4318</v>
      </c>
      <c r="B11" s="7"/>
      <c r="C11" s="7" t="s">
        <v>2507</v>
      </c>
      <c r="D11" s="3" t="s">
        <v>6623</v>
      </c>
      <c r="E11" s="226"/>
      <c r="F11" s="359">
        <v>4596.0209871794868</v>
      </c>
      <c r="G11" s="226"/>
      <c r="H11" s="360">
        <f t="shared" si="0"/>
        <v>16890.377127884614</v>
      </c>
    </row>
    <row r="12" spans="1:8" ht="29">
      <c r="A12" s="7" t="s">
        <v>4318</v>
      </c>
      <c r="B12" s="7"/>
      <c r="C12" s="7" t="s">
        <v>2508</v>
      </c>
      <c r="D12" s="3" t="s">
        <v>6624</v>
      </c>
      <c r="E12" s="226"/>
      <c r="F12" s="359">
        <v>4596.0209871794868</v>
      </c>
      <c r="G12" s="226"/>
      <c r="H12" s="360">
        <f t="shared" si="0"/>
        <v>16890.377127884614</v>
      </c>
    </row>
    <row r="13" spans="1:8" ht="29">
      <c r="A13" s="7" t="s">
        <v>4318</v>
      </c>
      <c r="B13" s="7"/>
      <c r="C13" s="7" t="s">
        <v>2509</v>
      </c>
      <c r="D13" s="3" t="s">
        <v>6625</v>
      </c>
      <c r="E13" s="226"/>
      <c r="F13" s="359">
        <v>4596.0209871794868</v>
      </c>
      <c r="G13" s="226"/>
      <c r="H13" s="360">
        <f t="shared" si="0"/>
        <v>16890.377127884614</v>
      </c>
    </row>
    <row r="14" spans="1:8" ht="29">
      <c r="A14" s="7" t="s">
        <v>4318</v>
      </c>
      <c r="B14" s="7"/>
      <c r="C14" s="7" t="s">
        <v>2510</v>
      </c>
      <c r="D14" s="3" t="s">
        <v>6626</v>
      </c>
      <c r="E14" s="226"/>
      <c r="F14" s="359">
        <v>5272.4867179487183</v>
      </c>
      <c r="G14" s="226"/>
      <c r="H14" s="360">
        <f t="shared" si="0"/>
        <v>19376.388688461539</v>
      </c>
    </row>
    <row r="15" spans="1:8" ht="29">
      <c r="A15" s="7" t="s">
        <v>4318</v>
      </c>
      <c r="B15" s="7"/>
      <c r="C15" s="7" t="s">
        <v>2511</v>
      </c>
      <c r="D15" s="3" t="s">
        <v>6627</v>
      </c>
      <c r="E15" s="226"/>
      <c r="F15" s="359">
        <v>5272.4867179487183</v>
      </c>
      <c r="G15" s="226"/>
      <c r="H15" s="360">
        <f t="shared" si="0"/>
        <v>19376.388688461539</v>
      </c>
    </row>
    <row r="16" spans="1:8" ht="29">
      <c r="A16" s="7" t="s">
        <v>4318</v>
      </c>
      <c r="B16" s="7"/>
      <c r="C16" s="7" t="s">
        <v>2512</v>
      </c>
      <c r="D16" s="3" t="s">
        <v>6628</v>
      </c>
      <c r="E16" s="226"/>
      <c r="F16" s="359">
        <v>5272.4867179487183</v>
      </c>
      <c r="G16" s="226"/>
      <c r="H16" s="360">
        <f t="shared" si="0"/>
        <v>19376.388688461539</v>
      </c>
    </row>
    <row r="17" spans="1:8" ht="29">
      <c r="A17" s="7" t="s">
        <v>4318</v>
      </c>
      <c r="B17" s="7"/>
      <c r="C17" s="7" t="s">
        <v>2513</v>
      </c>
      <c r="D17" s="3" t="s">
        <v>6629</v>
      </c>
      <c r="E17" s="226"/>
      <c r="F17" s="359">
        <v>7233.7833333333328</v>
      </c>
      <c r="G17" s="226"/>
      <c r="H17" s="360">
        <f t="shared" si="0"/>
        <v>26584.153749999998</v>
      </c>
    </row>
    <row r="18" spans="1:8" ht="29">
      <c r="A18" s="7" t="s">
        <v>4318</v>
      </c>
      <c r="B18" s="7"/>
      <c r="C18" s="7" t="s">
        <v>2514</v>
      </c>
      <c r="D18" s="3" t="s">
        <v>6630</v>
      </c>
      <c r="E18" s="226"/>
      <c r="F18" s="359">
        <v>7233.38</v>
      </c>
      <c r="G18" s="226"/>
      <c r="H18" s="360">
        <f t="shared" si="0"/>
        <v>26582.6715</v>
      </c>
    </row>
    <row r="19" spans="1:8" ht="29">
      <c r="A19" s="7" t="s">
        <v>4318</v>
      </c>
      <c r="B19" s="7"/>
      <c r="C19" s="7" t="s">
        <v>2515</v>
      </c>
      <c r="D19" s="3" t="s">
        <v>6631</v>
      </c>
      <c r="E19" s="226"/>
      <c r="F19" s="359">
        <v>7233.7833333333328</v>
      </c>
      <c r="G19" s="226"/>
      <c r="H19" s="360">
        <f t="shared" si="0"/>
        <v>26584.153749999998</v>
      </c>
    </row>
    <row r="20" spans="1:8" ht="29">
      <c r="A20" s="7" t="s">
        <v>4318</v>
      </c>
      <c r="B20" s="7"/>
      <c r="C20" s="7" t="s">
        <v>2516</v>
      </c>
      <c r="D20" s="3" t="s">
        <v>6632</v>
      </c>
      <c r="E20" s="226"/>
      <c r="F20" s="359">
        <v>7983.25</v>
      </c>
      <c r="G20" s="226"/>
      <c r="H20" s="360">
        <f t="shared" si="0"/>
        <v>29338.443749999999</v>
      </c>
    </row>
    <row r="21" spans="1:8" ht="29">
      <c r="A21" s="7" t="s">
        <v>4318</v>
      </c>
      <c r="B21" s="7"/>
      <c r="C21" s="7" t="s">
        <v>2517</v>
      </c>
      <c r="D21" s="3" t="s">
        <v>6633</v>
      </c>
      <c r="E21" s="226"/>
      <c r="F21" s="359">
        <v>8134.5846153846151</v>
      </c>
      <c r="G21" s="226"/>
      <c r="H21" s="360">
        <f t="shared" si="0"/>
        <v>29894.598461538459</v>
      </c>
    </row>
    <row r="22" spans="1:8" ht="29">
      <c r="A22" s="7" t="s">
        <v>4318</v>
      </c>
      <c r="B22" s="7"/>
      <c r="C22" s="7" t="s">
        <v>2518</v>
      </c>
      <c r="D22" s="3" t="s">
        <v>6634</v>
      </c>
      <c r="E22" s="226"/>
      <c r="F22" s="359">
        <v>8221.0615384615394</v>
      </c>
      <c r="G22" s="226"/>
      <c r="H22" s="360">
        <f t="shared" si="0"/>
        <v>30212.401153846156</v>
      </c>
    </row>
    <row r="23" spans="1:8" ht="29">
      <c r="A23" s="7" t="s">
        <v>4318</v>
      </c>
      <c r="B23" s="7"/>
      <c r="C23" s="7" t="s">
        <v>2519</v>
      </c>
      <c r="D23" s="3" t="s">
        <v>6635</v>
      </c>
      <c r="E23" s="226"/>
      <c r="F23" s="359">
        <v>7233.7833333333328</v>
      </c>
      <c r="G23" s="226"/>
      <c r="H23" s="360">
        <f t="shared" si="0"/>
        <v>26584.153749999998</v>
      </c>
    </row>
    <row r="24" spans="1:8" ht="29">
      <c r="A24" s="7" t="s">
        <v>4318</v>
      </c>
      <c r="B24" s="7"/>
      <c r="C24" s="7" t="s">
        <v>2520</v>
      </c>
      <c r="D24" s="3" t="s">
        <v>6636</v>
      </c>
      <c r="E24" s="226"/>
      <c r="F24" s="359">
        <v>8134.5846153846151</v>
      </c>
      <c r="G24" s="226"/>
      <c r="H24" s="360">
        <f t="shared" si="0"/>
        <v>29894.598461538459</v>
      </c>
    </row>
    <row r="25" spans="1:8" ht="29">
      <c r="A25" s="7" t="s">
        <v>4318</v>
      </c>
      <c r="B25" s="7"/>
      <c r="C25" s="7" t="s">
        <v>2521</v>
      </c>
      <c r="D25" s="3" t="s">
        <v>6637</v>
      </c>
      <c r="E25" s="226"/>
      <c r="F25" s="359">
        <v>8134.5846153846151</v>
      </c>
      <c r="G25" s="226"/>
      <c r="H25" s="360">
        <f t="shared" si="0"/>
        <v>29894.598461538459</v>
      </c>
    </row>
    <row r="26" spans="1:8" ht="29">
      <c r="A26" s="7" t="s">
        <v>4318</v>
      </c>
      <c r="B26" s="7"/>
      <c r="C26" s="7" t="s">
        <v>2522</v>
      </c>
      <c r="D26" s="3" t="s">
        <v>6638</v>
      </c>
      <c r="E26" s="226"/>
      <c r="F26" s="359">
        <v>8213.8551282051285</v>
      </c>
      <c r="G26" s="226"/>
      <c r="H26" s="360">
        <f t="shared" si="0"/>
        <v>30185.917596153846</v>
      </c>
    </row>
    <row r="27" spans="1:8" ht="29">
      <c r="A27" s="7" t="s">
        <v>4318</v>
      </c>
      <c r="B27" s="7"/>
      <c r="C27" s="7" t="s">
        <v>2523</v>
      </c>
      <c r="D27" s="3" t="s">
        <v>6639</v>
      </c>
      <c r="E27" s="226"/>
      <c r="F27" s="359">
        <v>9345.2615384615365</v>
      </c>
      <c r="G27" s="226"/>
      <c r="H27" s="360">
        <f t="shared" si="0"/>
        <v>34343.836153846147</v>
      </c>
    </row>
    <row r="28" spans="1:8" ht="29">
      <c r="A28" s="7" t="s">
        <v>4318</v>
      </c>
      <c r="B28" s="7"/>
      <c r="C28" s="7" t="s">
        <v>2524</v>
      </c>
      <c r="D28" s="3" t="s">
        <v>6640</v>
      </c>
      <c r="E28" s="226"/>
      <c r="F28" s="359">
        <v>9381.2935897435891</v>
      </c>
      <c r="G28" s="226"/>
      <c r="H28" s="360">
        <f t="shared" si="0"/>
        <v>34476.253942307689</v>
      </c>
    </row>
    <row r="29" spans="1:8" ht="29">
      <c r="A29" s="7" t="s">
        <v>4318</v>
      </c>
      <c r="B29" s="7"/>
      <c r="C29" s="7" t="s">
        <v>2525</v>
      </c>
      <c r="D29" s="3" t="s">
        <v>6641</v>
      </c>
      <c r="E29" s="226"/>
      <c r="F29" s="359">
        <v>7233.7833333333328</v>
      </c>
      <c r="G29" s="226"/>
      <c r="H29" s="360">
        <f t="shared" si="0"/>
        <v>26584.153749999998</v>
      </c>
    </row>
    <row r="30" spans="1:8" ht="29">
      <c r="A30" s="7" t="s">
        <v>4318</v>
      </c>
      <c r="B30" s="7"/>
      <c r="C30" s="7" t="s">
        <v>2526</v>
      </c>
      <c r="D30" s="3" t="s">
        <v>6642</v>
      </c>
      <c r="E30" s="226"/>
      <c r="F30" s="359">
        <v>8134.5846153846151</v>
      </c>
      <c r="G30" s="226"/>
      <c r="H30" s="360">
        <f t="shared" si="0"/>
        <v>29894.598461538459</v>
      </c>
    </row>
    <row r="31" spans="1:8" ht="29">
      <c r="A31" s="7" t="s">
        <v>4318</v>
      </c>
      <c r="B31" s="7"/>
      <c r="C31" s="7" t="s">
        <v>2527</v>
      </c>
      <c r="D31" s="3" t="s">
        <v>6643</v>
      </c>
      <c r="E31" s="226"/>
      <c r="F31" s="359">
        <v>8509.3179487179495</v>
      </c>
      <c r="G31" s="226"/>
      <c r="H31" s="360">
        <f t="shared" si="0"/>
        <v>31271.743461538463</v>
      </c>
    </row>
    <row r="32" spans="1:8" ht="29">
      <c r="A32" s="7" t="s">
        <v>4318</v>
      </c>
      <c r="B32" s="7"/>
      <c r="C32" s="7" t="s">
        <v>2528</v>
      </c>
      <c r="D32" s="3" t="s">
        <v>6644</v>
      </c>
      <c r="E32" s="226"/>
      <c r="F32" s="359">
        <v>9482.1833333333325</v>
      </c>
      <c r="G32" s="226"/>
      <c r="H32" s="360">
        <f t="shared" si="0"/>
        <v>34847.023749999993</v>
      </c>
    </row>
    <row r="33" spans="1:8" ht="29">
      <c r="A33" s="7" t="s">
        <v>4318</v>
      </c>
      <c r="B33" s="7"/>
      <c r="C33" s="7" t="s">
        <v>2529</v>
      </c>
      <c r="D33" s="3" t="s">
        <v>6645</v>
      </c>
      <c r="E33" s="226"/>
      <c r="F33" s="359">
        <v>9604.6923076923049</v>
      </c>
      <c r="G33" s="226"/>
      <c r="H33" s="360">
        <f t="shared" si="0"/>
        <v>35297.244230769218</v>
      </c>
    </row>
    <row r="34" spans="1:8" ht="29">
      <c r="A34" s="7" t="s">
        <v>4318</v>
      </c>
      <c r="B34" s="7"/>
      <c r="C34" s="7" t="s">
        <v>2530</v>
      </c>
      <c r="D34" s="3" t="s">
        <v>6646</v>
      </c>
      <c r="E34" s="226"/>
      <c r="F34" s="359">
        <v>9004.3983333333326</v>
      </c>
      <c r="G34" s="226"/>
      <c r="H34" s="360">
        <f t="shared" si="0"/>
        <v>33091.163874999998</v>
      </c>
    </row>
    <row r="35" spans="1:8" ht="29">
      <c r="A35" s="7" t="s">
        <v>4318</v>
      </c>
      <c r="B35" s="7"/>
      <c r="C35" s="7" t="s">
        <v>2531</v>
      </c>
      <c r="D35" s="3" t="s">
        <v>6647</v>
      </c>
      <c r="E35" s="226"/>
      <c r="F35" s="359">
        <v>9004.3983333333326</v>
      </c>
      <c r="G35" s="226"/>
      <c r="H35" s="360">
        <f t="shared" si="0"/>
        <v>33091.163874999998</v>
      </c>
    </row>
    <row r="36" spans="1:8" ht="29">
      <c r="A36" s="7" t="s">
        <v>4318</v>
      </c>
      <c r="B36" s="7"/>
      <c r="C36" s="7" t="s">
        <v>2532</v>
      </c>
      <c r="D36" s="3" t="s">
        <v>6648</v>
      </c>
      <c r="E36" s="226"/>
      <c r="F36" s="359">
        <v>9712.7884615384628</v>
      </c>
      <c r="G36" s="226"/>
      <c r="H36" s="360">
        <f t="shared" si="0"/>
        <v>35694.497596153851</v>
      </c>
    </row>
    <row r="37" spans="1:8" ht="29">
      <c r="A37" s="7" t="s">
        <v>4318</v>
      </c>
      <c r="B37" s="7"/>
      <c r="C37" s="7" t="s">
        <v>2533</v>
      </c>
      <c r="D37" s="3" t="s">
        <v>6649</v>
      </c>
      <c r="E37" s="226"/>
      <c r="F37" s="359">
        <v>12407.779999999999</v>
      </c>
      <c r="G37" s="226"/>
      <c r="H37" s="360">
        <f t="shared" si="0"/>
        <v>45598.591499999995</v>
      </c>
    </row>
    <row r="38" spans="1:8" ht="29">
      <c r="A38" s="7" t="s">
        <v>4318</v>
      </c>
      <c r="B38" s="7"/>
      <c r="C38" s="7" t="s">
        <v>2534</v>
      </c>
      <c r="D38" s="3" t="s">
        <v>6650</v>
      </c>
      <c r="E38" s="226"/>
      <c r="F38" s="359">
        <v>12408.169230769228</v>
      </c>
      <c r="G38" s="226"/>
      <c r="H38" s="360">
        <f t="shared" si="0"/>
        <v>45600.021923076914</v>
      </c>
    </row>
    <row r="39" spans="1:8" ht="29">
      <c r="A39" s="7" t="s">
        <v>4318</v>
      </c>
      <c r="B39" s="7"/>
      <c r="C39" s="7" t="s">
        <v>2535</v>
      </c>
      <c r="D39" s="3" t="s">
        <v>6651</v>
      </c>
      <c r="E39" s="226"/>
      <c r="F39" s="359">
        <v>12408.169230769228</v>
      </c>
      <c r="G39" s="226"/>
      <c r="H39" s="360">
        <f t="shared" si="0"/>
        <v>45600.021923076914</v>
      </c>
    </row>
    <row r="40" spans="1:8" ht="29">
      <c r="A40" s="7" t="s">
        <v>4318</v>
      </c>
      <c r="B40" s="7"/>
      <c r="C40" s="7" t="s">
        <v>2536</v>
      </c>
      <c r="D40" s="3" t="s">
        <v>6652</v>
      </c>
      <c r="E40" s="226"/>
      <c r="F40" s="359">
        <v>12408.169230769228</v>
      </c>
      <c r="G40" s="226"/>
      <c r="H40" s="360">
        <f t="shared" si="0"/>
        <v>45600.021923076914</v>
      </c>
    </row>
    <row r="41" spans="1:8" ht="29">
      <c r="A41" s="7" t="s">
        <v>4318</v>
      </c>
      <c r="B41" s="7"/>
      <c r="C41" s="7" t="s">
        <v>3892</v>
      </c>
      <c r="D41" s="3" t="s">
        <v>6653</v>
      </c>
      <c r="E41" s="226"/>
      <c r="F41" s="359">
        <v>13905.706410256409</v>
      </c>
      <c r="G41" s="226"/>
      <c r="H41" s="360">
        <f t="shared" si="0"/>
        <v>51103.471057692303</v>
      </c>
    </row>
    <row r="42" spans="1:8" ht="29">
      <c r="A42" s="7" t="s">
        <v>4318</v>
      </c>
      <c r="B42" s="7"/>
      <c r="C42" s="7" t="s">
        <v>3893</v>
      </c>
      <c r="D42" s="3" t="s">
        <v>6654</v>
      </c>
      <c r="E42" s="226"/>
      <c r="F42" s="359">
        <v>14136.311538461538</v>
      </c>
      <c r="G42" s="226"/>
      <c r="H42" s="360">
        <f t="shared" si="0"/>
        <v>51950.944903846146</v>
      </c>
    </row>
    <row r="43" spans="1:8" ht="29">
      <c r="A43" s="7" t="s">
        <v>4318</v>
      </c>
      <c r="B43" s="7"/>
      <c r="C43" s="7" t="s">
        <v>3894</v>
      </c>
      <c r="D43" s="3" t="s">
        <v>6655</v>
      </c>
      <c r="E43" s="226"/>
      <c r="F43" s="359">
        <v>16127.346794871799</v>
      </c>
      <c r="G43" s="226"/>
      <c r="H43" s="360">
        <f t="shared" si="0"/>
        <v>59267.99947115386</v>
      </c>
    </row>
    <row r="44" spans="1:8" ht="29">
      <c r="A44" s="7" t="s">
        <v>4318</v>
      </c>
      <c r="B44" s="7"/>
      <c r="C44" s="7" t="s">
        <v>2537</v>
      </c>
      <c r="D44" s="3" t="s">
        <v>6656</v>
      </c>
      <c r="E44" s="226"/>
      <c r="F44" s="359">
        <v>16192.204487179486</v>
      </c>
      <c r="G44" s="226"/>
      <c r="H44" s="360">
        <f t="shared" si="0"/>
        <v>59506.351490384608</v>
      </c>
    </row>
    <row r="45" spans="1:8" ht="29">
      <c r="A45" s="7" t="s">
        <v>4318</v>
      </c>
      <c r="B45" s="7"/>
      <c r="C45" s="7" t="s">
        <v>2538</v>
      </c>
      <c r="D45" s="3" t="s">
        <v>6657</v>
      </c>
      <c r="E45" s="226"/>
      <c r="F45" s="359">
        <v>16192.204487179486</v>
      </c>
      <c r="G45" s="226"/>
      <c r="H45" s="360">
        <f t="shared" si="0"/>
        <v>59506.351490384608</v>
      </c>
    </row>
    <row r="46" spans="1:8" ht="29">
      <c r="A46" s="7" t="s">
        <v>4318</v>
      </c>
      <c r="B46" s="7"/>
      <c r="C46" s="7" t="s">
        <v>2539</v>
      </c>
      <c r="D46" s="3" t="s">
        <v>6658</v>
      </c>
      <c r="E46" s="226"/>
      <c r="F46" s="359">
        <v>9004.3983333333326</v>
      </c>
      <c r="G46" s="226"/>
      <c r="H46" s="360">
        <f t="shared" si="0"/>
        <v>33091.163874999998</v>
      </c>
    </row>
    <row r="47" spans="1:8" ht="29">
      <c r="A47" s="7" t="s">
        <v>4318</v>
      </c>
      <c r="B47" s="7"/>
      <c r="C47" s="7" t="s">
        <v>2540</v>
      </c>
      <c r="D47" s="3" t="s">
        <v>6659</v>
      </c>
      <c r="E47" s="226"/>
      <c r="F47" s="359">
        <v>9004.3983333333326</v>
      </c>
      <c r="G47" s="226"/>
      <c r="H47" s="360">
        <f t="shared" si="0"/>
        <v>33091.163874999998</v>
      </c>
    </row>
    <row r="48" spans="1:8" ht="29">
      <c r="A48" s="7" t="s">
        <v>4318</v>
      </c>
      <c r="B48" s="7"/>
      <c r="C48" s="7" t="s">
        <v>2541</v>
      </c>
      <c r="D48" s="3" t="s">
        <v>6660</v>
      </c>
      <c r="E48" s="226"/>
      <c r="F48" s="359">
        <v>11860.695</v>
      </c>
      <c r="G48" s="226"/>
      <c r="H48" s="360">
        <f t="shared" si="0"/>
        <v>43588.054124999995</v>
      </c>
    </row>
    <row r="49" spans="1:8" ht="29">
      <c r="A49" s="7" t="s">
        <v>4318</v>
      </c>
      <c r="B49" s="7"/>
      <c r="C49" s="7" t="s">
        <v>2542</v>
      </c>
      <c r="D49" s="3" t="s">
        <v>6661</v>
      </c>
      <c r="E49" s="226"/>
      <c r="F49" s="359">
        <v>11860.48205128205</v>
      </c>
      <c r="G49" s="226"/>
      <c r="H49" s="360">
        <f t="shared" si="0"/>
        <v>43587.271538461529</v>
      </c>
    </row>
    <row r="50" spans="1:8" ht="29">
      <c r="A50" s="7" t="s">
        <v>4318</v>
      </c>
      <c r="B50" s="7"/>
      <c r="C50" s="7" t="s">
        <v>2543</v>
      </c>
      <c r="D50" s="3" t="s">
        <v>6662</v>
      </c>
      <c r="E50" s="226"/>
      <c r="F50" s="359">
        <v>12523.471794871792</v>
      </c>
      <c r="G50" s="226"/>
      <c r="H50" s="360">
        <f t="shared" si="0"/>
        <v>46023.758846153833</v>
      </c>
    </row>
    <row r="51" spans="1:8" ht="29">
      <c r="A51" s="7" t="s">
        <v>4318</v>
      </c>
      <c r="B51" s="7"/>
      <c r="C51" s="7" t="s">
        <v>2544</v>
      </c>
      <c r="D51" s="3" t="s">
        <v>6663</v>
      </c>
      <c r="E51" s="226"/>
      <c r="F51" s="359">
        <v>12523.471794871792</v>
      </c>
      <c r="G51" s="226"/>
      <c r="H51" s="360">
        <f t="shared" si="0"/>
        <v>46023.758846153833</v>
      </c>
    </row>
    <row r="52" spans="1:8" ht="29">
      <c r="A52" s="7" t="s">
        <v>4318</v>
      </c>
      <c r="B52" s="7"/>
      <c r="C52" s="7" t="s">
        <v>3895</v>
      </c>
      <c r="D52" s="3" t="s">
        <v>6664</v>
      </c>
      <c r="E52" s="226"/>
      <c r="F52" s="359">
        <v>13970.5641025641</v>
      </c>
      <c r="G52" s="226"/>
      <c r="H52" s="360">
        <f t="shared" si="0"/>
        <v>51341.823076923065</v>
      </c>
    </row>
    <row r="53" spans="1:8" ht="29">
      <c r="A53" s="7" t="s">
        <v>4318</v>
      </c>
      <c r="B53" s="7"/>
      <c r="C53" s="7" t="s">
        <v>3896</v>
      </c>
      <c r="D53" s="3" t="s">
        <v>6665</v>
      </c>
      <c r="E53" s="226"/>
      <c r="F53" s="359">
        <v>14121.898717948716</v>
      </c>
      <c r="G53" s="226"/>
      <c r="H53" s="360">
        <f t="shared" si="0"/>
        <v>51897.977788461525</v>
      </c>
    </row>
    <row r="54" spans="1:8" ht="29">
      <c r="A54" s="7" t="s">
        <v>4318</v>
      </c>
      <c r="B54" s="7"/>
      <c r="C54" s="7" t="s">
        <v>3897</v>
      </c>
      <c r="D54" s="3" t="s">
        <v>6666</v>
      </c>
      <c r="E54" s="226"/>
      <c r="F54" s="359">
        <v>14338.091025641022</v>
      </c>
      <c r="G54" s="226"/>
      <c r="H54" s="360">
        <f t="shared" si="0"/>
        <v>52692.484519230755</v>
      </c>
    </row>
    <row r="55" spans="1:8" ht="29">
      <c r="A55" s="7" t="s">
        <v>4318</v>
      </c>
      <c r="B55" s="7"/>
      <c r="C55" s="7" t="s">
        <v>3898</v>
      </c>
      <c r="D55" s="3" t="s">
        <v>6667</v>
      </c>
      <c r="E55" s="226"/>
      <c r="F55" s="359">
        <v>16192.204487179486</v>
      </c>
      <c r="G55" s="226"/>
      <c r="H55" s="360">
        <f t="shared" si="0"/>
        <v>59506.351490384608</v>
      </c>
    </row>
    <row r="56" spans="1:8" ht="29">
      <c r="A56" s="7" t="s">
        <v>4318</v>
      </c>
      <c r="B56" s="7"/>
      <c r="C56" s="7" t="s">
        <v>2545</v>
      </c>
      <c r="D56" s="3" t="s">
        <v>6668</v>
      </c>
      <c r="E56" s="226"/>
      <c r="F56" s="359">
        <v>16365.158333333329</v>
      </c>
      <c r="G56" s="226"/>
      <c r="H56" s="360">
        <f t="shared" si="0"/>
        <v>60141.956874999982</v>
      </c>
    </row>
    <row r="57" spans="1:8" ht="29">
      <c r="A57" s="7" t="s">
        <v>4318</v>
      </c>
      <c r="B57" s="7"/>
      <c r="C57" s="7" t="s">
        <v>2546</v>
      </c>
      <c r="D57" s="3" t="s">
        <v>6669</v>
      </c>
      <c r="E57" s="226"/>
      <c r="F57" s="359">
        <v>16365.158333333329</v>
      </c>
      <c r="G57" s="226"/>
      <c r="H57" s="360">
        <f t="shared" si="0"/>
        <v>60141.956874999982</v>
      </c>
    </row>
    <row r="58" spans="1:8" ht="29">
      <c r="A58" s="7" t="s">
        <v>4318</v>
      </c>
      <c r="B58" s="7"/>
      <c r="C58" s="7" t="s">
        <v>2547</v>
      </c>
      <c r="D58" s="3" t="s">
        <v>6670</v>
      </c>
      <c r="E58" s="226"/>
      <c r="F58" s="359">
        <v>10714.479487179489</v>
      </c>
      <c r="G58" s="226"/>
      <c r="H58" s="360">
        <f t="shared" si="0"/>
        <v>39375.712115384624</v>
      </c>
    </row>
    <row r="59" spans="1:8" ht="29">
      <c r="A59" s="7" t="s">
        <v>4318</v>
      </c>
      <c r="B59" s="7"/>
      <c r="C59" s="7" t="s">
        <v>2548</v>
      </c>
      <c r="D59" s="3" t="s">
        <v>6671</v>
      </c>
      <c r="E59" s="226"/>
      <c r="F59" s="359">
        <v>11546.819871794873</v>
      </c>
      <c r="G59" s="226"/>
      <c r="H59" s="360">
        <f t="shared" si="0"/>
        <v>42434.563028846154</v>
      </c>
    </row>
    <row r="60" spans="1:8" ht="29">
      <c r="A60" s="7" t="s">
        <v>4318</v>
      </c>
      <c r="B60" s="7"/>
      <c r="C60" s="7" t="s">
        <v>2549</v>
      </c>
      <c r="D60" s="3" t="s">
        <v>6672</v>
      </c>
      <c r="E60" s="226"/>
      <c r="F60" s="359">
        <v>11858</v>
      </c>
      <c r="G60" s="226"/>
      <c r="H60" s="360">
        <f t="shared" si="0"/>
        <v>43578.15</v>
      </c>
    </row>
    <row r="61" spans="1:8" ht="29">
      <c r="A61" s="7" t="s">
        <v>4318</v>
      </c>
      <c r="B61" s="7"/>
      <c r="C61" s="7" t="s">
        <v>2550</v>
      </c>
      <c r="D61" s="3" t="s">
        <v>6673</v>
      </c>
      <c r="E61" s="226"/>
      <c r="F61" s="359">
        <v>12307.279487179485</v>
      </c>
      <c r="G61" s="226"/>
      <c r="H61" s="360">
        <f t="shared" si="0"/>
        <v>45229.252115384603</v>
      </c>
    </row>
    <row r="62" spans="1:8" ht="29">
      <c r="A62" s="7" t="s">
        <v>4318</v>
      </c>
      <c r="B62" s="7"/>
      <c r="C62" s="7" t="s">
        <v>2551</v>
      </c>
      <c r="D62" s="3" t="s">
        <v>6674</v>
      </c>
      <c r="E62" s="226"/>
      <c r="F62" s="359">
        <v>12552.297435897437</v>
      </c>
      <c r="G62" s="226"/>
      <c r="H62" s="360">
        <f t="shared" si="0"/>
        <v>46129.693076923082</v>
      </c>
    </row>
    <row r="63" spans="1:8" ht="29">
      <c r="A63" s="7" t="s">
        <v>4318</v>
      </c>
      <c r="B63" s="7"/>
      <c r="C63" s="7" t="s">
        <v>2552</v>
      </c>
      <c r="D63" s="3" t="s">
        <v>6675</v>
      </c>
      <c r="E63" s="226"/>
      <c r="F63" s="359">
        <v>13970.5641025641</v>
      </c>
      <c r="G63" s="226"/>
      <c r="H63" s="360">
        <f t="shared" si="0"/>
        <v>51341.823076923065</v>
      </c>
    </row>
    <row r="64" spans="1:8" ht="29">
      <c r="A64" s="7" t="s">
        <v>4318</v>
      </c>
      <c r="B64" s="7"/>
      <c r="C64" s="7" t="s">
        <v>3899</v>
      </c>
      <c r="D64" s="3" t="s">
        <v>6676</v>
      </c>
      <c r="E64" s="226"/>
      <c r="F64" s="359">
        <v>14093.07307692307</v>
      </c>
      <c r="G64" s="226"/>
      <c r="H64" s="360">
        <f t="shared" si="0"/>
        <v>51792.043557692283</v>
      </c>
    </row>
    <row r="65" spans="1:8" ht="29">
      <c r="A65" s="7" t="s">
        <v>4318</v>
      </c>
      <c r="B65" s="7"/>
      <c r="C65" s="7" t="s">
        <v>3900</v>
      </c>
      <c r="D65" s="3" t="s">
        <v>6677</v>
      </c>
      <c r="E65" s="226"/>
      <c r="F65" s="359">
        <v>14810.110897435896</v>
      </c>
      <c r="G65" s="226"/>
      <c r="H65" s="360">
        <f t="shared" si="0"/>
        <v>54427.157548076917</v>
      </c>
    </row>
    <row r="66" spans="1:8" ht="29">
      <c r="A66" s="7" t="s">
        <v>4318</v>
      </c>
      <c r="B66" s="7"/>
      <c r="C66" s="7" t="s">
        <v>3901</v>
      </c>
      <c r="D66" s="3" t="s">
        <v>6678</v>
      </c>
      <c r="E66" s="226"/>
      <c r="F66" s="359">
        <v>16365.158333333329</v>
      </c>
      <c r="G66" s="226"/>
      <c r="H66" s="360">
        <f t="shared" si="0"/>
        <v>60141.956874999982</v>
      </c>
    </row>
    <row r="67" spans="1:8" ht="29">
      <c r="A67" s="7" t="s">
        <v>4318</v>
      </c>
      <c r="B67" s="7"/>
      <c r="C67" s="7" t="s">
        <v>2553</v>
      </c>
      <c r="D67" s="3" t="s">
        <v>6679</v>
      </c>
      <c r="E67" s="226"/>
      <c r="F67" s="359">
        <v>16393.983974358973</v>
      </c>
      <c r="G67" s="226"/>
      <c r="H67" s="360">
        <f t="shared" si="0"/>
        <v>60247.891105769224</v>
      </c>
    </row>
    <row r="68" spans="1:8" ht="29">
      <c r="A68" s="7" t="s">
        <v>4318</v>
      </c>
      <c r="B68" s="7"/>
      <c r="C68" s="7" t="s">
        <v>2554</v>
      </c>
      <c r="D68" s="3" t="s">
        <v>6680</v>
      </c>
      <c r="E68" s="226"/>
      <c r="F68" s="359">
        <v>16393.983974358973</v>
      </c>
      <c r="G68" s="226"/>
      <c r="H68" s="360">
        <f t="shared" ref="H68:H87" si="1">F68*3.675</f>
        <v>60247.891105769224</v>
      </c>
    </row>
    <row r="69" spans="1:8" ht="29">
      <c r="A69" s="7" t="s">
        <v>4318</v>
      </c>
      <c r="B69" s="7"/>
      <c r="C69" s="7" t="s">
        <v>2555</v>
      </c>
      <c r="D69" s="3" t="s">
        <v>6681</v>
      </c>
      <c r="E69" s="226"/>
      <c r="F69" s="359">
        <v>13819.229487179486</v>
      </c>
      <c r="G69" s="226"/>
      <c r="H69" s="360">
        <f t="shared" si="1"/>
        <v>50785.668365384605</v>
      </c>
    </row>
    <row r="70" spans="1:8" ht="29">
      <c r="A70" s="7" t="s">
        <v>4318</v>
      </c>
      <c r="B70" s="7"/>
      <c r="C70" s="7" t="s">
        <v>2556</v>
      </c>
      <c r="D70" s="3" t="s">
        <v>6682</v>
      </c>
      <c r="E70" s="226"/>
      <c r="F70" s="359">
        <v>13948.944871794867</v>
      </c>
      <c r="G70" s="226"/>
      <c r="H70" s="360">
        <f t="shared" si="1"/>
        <v>51262.372403846137</v>
      </c>
    </row>
    <row r="71" spans="1:8" ht="29">
      <c r="A71" s="7" t="s">
        <v>4318</v>
      </c>
      <c r="B71" s="7"/>
      <c r="C71" s="7" t="s">
        <v>2557</v>
      </c>
      <c r="D71" s="3" t="s">
        <v>6683</v>
      </c>
      <c r="E71" s="226"/>
      <c r="F71" s="359">
        <v>14511.044871794871</v>
      </c>
      <c r="G71" s="226"/>
      <c r="H71" s="360">
        <f t="shared" si="1"/>
        <v>53328.08990384615</v>
      </c>
    </row>
    <row r="72" spans="1:8" ht="29">
      <c r="A72" s="7" t="s">
        <v>4318</v>
      </c>
      <c r="B72" s="7"/>
      <c r="C72" s="7" t="s">
        <v>2558</v>
      </c>
      <c r="D72" s="3" t="s">
        <v>6684</v>
      </c>
      <c r="E72" s="226"/>
      <c r="F72" s="359">
        <v>16509.28653846154</v>
      </c>
      <c r="G72" s="226"/>
      <c r="H72" s="360">
        <f t="shared" si="1"/>
        <v>60671.628028846157</v>
      </c>
    </row>
    <row r="73" spans="1:8" ht="29">
      <c r="A73" s="7" t="s">
        <v>4318</v>
      </c>
      <c r="B73" s="7"/>
      <c r="C73" s="7" t="s">
        <v>2559</v>
      </c>
      <c r="D73" s="3" t="s">
        <v>6685</v>
      </c>
      <c r="E73" s="226"/>
      <c r="F73" s="359">
        <v>16624.589102564099</v>
      </c>
      <c r="G73" s="226"/>
      <c r="H73" s="360">
        <f t="shared" si="1"/>
        <v>61095.36495192306</v>
      </c>
    </row>
    <row r="74" spans="1:8" ht="29">
      <c r="A74" s="7" t="s">
        <v>4318</v>
      </c>
      <c r="B74" s="7"/>
      <c r="C74" s="7" t="s">
        <v>2560</v>
      </c>
      <c r="D74" s="3" t="s">
        <v>6686</v>
      </c>
      <c r="E74" s="226"/>
      <c r="F74" s="359">
        <v>16678.679487179485</v>
      </c>
      <c r="G74" s="226"/>
      <c r="H74" s="360">
        <f t="shared" si="1"/>
        <v>61294.1471153846</v>
      </c>
    </row>
    <row r="75" spans="1:8" ht="29">
      <c r="A75" s="7" t="s">
        <v>4318</v>
      </c>
      <c r="B75" s="7"/>
      <c r="C75" s="7" t="s">
        <v>2561</v>
      </c>
      <c r="D75" s="3" t="s">
        <v>6687</v>
      </c>
      <c r="E75" s="226"/>
      <c r="F75" s="359">
        <v>16981.348717948717</v>
      </c>
      <c r="G75" s="226"/>
      <c r="H75" s="360">
        <f t="shared" si="1"/>
        <v>62406.456538461527</v>
      </c>
    </row>
    <row r="76" spans="1:8" ht="29">
      <c r="A76" s="7" t="s">
        <v>4318</v>
      </c>
      <c r="B76" s="7"/>
      <c r="C76" s="7" t="s">
        <v>2562</v>
      </c>
      <c r="D76" s="3" t="s">
        <v>6688</v>
      </c>
      <c r="E76" s="226"/>
      <c r="F76" s="359">
        <v>19134.16153846154</v>
      </c>
      <c r="G76" s="226"/>
      <c r="H76" s="360">
        <f t="shared" si="1"/>
        <v>70318.043653846151</v>
      </c>
    </row>
    <row r="77" spans="1:8" ht="29">
      <c r="A77" s="7" t="s">
        <v>4318</v>
      </c>
      <c r="B77" s="7"/>
      <c r="C77" s="7" t="s">
        <v>2563</v>
      </c>
      <c r="D77" s="3" t="s">
        <v>6689</v>
      </c>
      <c r="E77" s="226"/>
      <c r="F77" s="359">
        <v>19379.179487179492</v>
      </c>
      <c r="G77" s="226"/>
      <c r="H77" s="360">
        <f t="shared" si="1"/>
        <v>71218.48461538463</v>
      </c>
    </row>
    <row r="78" spans="1:8" ht="29">
      <c r="A78" s="7" t="s">
        <v>4318</v>
      </c>
      <c r="B78" s="7"/>
      <c r="C78" s="7" t="s">
        <v>2564</v>
      </c>
      <c r="D78" s="3" t="s">
        <v>6690</v>
      </c>
      <c r="E78" s="226"/>
      <c r="F78" s="359">
        <v>11640.686538461538</v>
      </c>
      <c r="G78" s="226"/>
      <c r="H78" s="360">
        <f t="shared" si="1"/>
        <v>42779.523028846146</v>
      </c>
    </row>
    <row r="79" spans="1:8" ht="29">
      <c r="A79" s="7" t="s">
        <v>4318</v>
      </c>
      <c r="B79" s="7"/>
      <c r="C79" s="7" t="s">
        <v>2565</v>
      </c>
      <c r="D79" s="3" t="s">
        <v>6691</v>
      </c>
      <c r="E79" s="226"/>
      <c r="F79" s="359">
        <v>12291.425384615382</v>
      </c>
      <c r="G79" s="226"/>
      <c r="H79" s="360">
        <f t="shared" si="1"/>
        <v>45170.988288461529</v>
      </c>
    </row>
    <row r="80" spans="1:8" ht="29">
      <c r="A80" s="7" t="s">
        <v>4318</v>
      </c>
      <c r="B80" s="7"/>
      <c r="C80" s="7" t="s">
        <v>2566</v>
      </c>
      <c r="D80" s="3" t="s">
        <v>6692</v>
      </c>
      <c r="E80" s="226"/>
      <c r="F80" s="359">
        <v>14083.704743589744</v>
      </c>
      <c r="G80" s="226"/>
      <c r="H80" s="360">
        <f t="shared" si="1"/>
        <v>51757.614932692304</v>
      </c>
    </row>
    <row r="81" spans="1:8" ht="29">
      <c r="A81" s="7" t="s">
        <v>4318</v>
      </c>
      <c r="B81" s="7"/>
      <c r="C81" s="7" t="s">
        <v>2567</v>
      </c>
      <c r="D81" s="3" t="s">
        <v>6693</v>
      </c>
      <c r="E81" s="226"/>
      <c r="F81" s="359">
        <v>15793.785897435897</v>
      </c>
      <c r="G81" s="226"/>
      <c r="H81" s="360">
        <f t="shared" si="1"/>
        <v>58042.163173076915</v>
      </c>
    </row>
    <row r="82" spans="1:8" ht="29">
      <c r="A82" s="7" t="s">
        <v>4318</v>
      </c>
      <c r="B82" s="7"/>
      <c r="C82" s="7" t="s">
        <v>2568</v>
      </c>
      <c r="D82" s="3" t="s">
        <v>6694</v>
      </c>
      <c r="E82" s="226"/>
      <c r="F82" s="359">
        <v>16338.4375</v>
      </c>
      <c r="G82" s="226"/>
      <c r="H82" s="360">
        <f t="shared" si="1"/>
        <v>60043.7578125</v>
      </c>
    </row>
    <row r="83" spans="1:8" ht="29">
      <c r="A83" s="7" t="s">
        <v>4318</v>
      </c>
      <c r="B83" s="7"/>
      <c r="C83" s="7" t="s">
        <v>2569</v>
      </c>
      <c r="D83" s="3" t="s">
        <v>6695</v>
      </c>
      <c r="E83" s="226"/>
      <c r="F83" s="359">
        <v>16338.4375</v>
      </c>
      <c r="G83" s="226"/>
      <c r="H83" s="360">
        <f t="shared" si="1"/>
        <v>60043.7578125</v>
      </c>
    </row>
    <row r="84" spans="1:8" ht="29">
      <c r="A84" s="7" t="s">
        <v>4318</v>
      </c>
      <c r="B84" s="7"/>
      <c r="C84" s="7" t="s">
        <v>2570</v>
      </c>
      <c r="D84" s="3" t="s">
        <v>6696</v>
      </c>
      <c r="E84" s="226"/>
      <c r="F84" s="359">
        <v>17113.25</v>
      </c>
      <c r="G84" s="226"/>
      <c r="H84" s="360">
        <f t="shared" si="1"/>
        <v>62891.193749999999</v>
      </c>
    </row>
    <row r="85" spans="1:8" ht="29">
      <c r="A85" s="7" t="s">
        <v>4318</v>
      </c>
      <c r="B85" s="7"/>
      <c r="C85" s="7" t="s">
        <v>2571</v>
      </c>
      <c r="D85" s="3" t="s">
        <v>6697</v>
      </c>
      <c r="E85" s="226"/>
      <c r="F85" s="359">
        <v>17194.100000000002</v>
      </c>
      <c r="G85" s="226"/>
      <c r="H85" s="360">
        <f t="shared" si="1"/>
        <v>63188.317500000005</v>
      </c>
    </row>
    <row r="86" spans="1:8" ht="29">
      <c r="A86" s="7" t="s">
        <v>4318</v>
      </c>
      <c r="B86" s="7"/>
      <c r="C86" s="7" t="s">
        <v>2572</v>
      </c>
      <c r="D86" s="3" t="s">
        <v>6698</v>
      </c>
      <c r="E86" s="226"/>
      <c r="F86" s="359">
        <v>20353.525641025637</v>
      </c>
      <c r="G86" s="226"/>
      <c r="H86" s="360">
        <f t="shared" si="1"/>
        <v>74799.20673076922</v>
      </c>
    </row>
    <row r="87" spans="1:8" ht="29">
      <c r="A87" s="7" t="s">
        <v>4318</v>
      </c>
      <c r="B87" s="7"/>
      <c r="C87" s="7" t="s">
        <v>2573</v>
      </c>
      <c r="D87" s="3" t="s">
        <v>6699</v>
      </c>
      <c r="E87" s="226"/>
      <c r="F87" s="359">
        <v>20483.269230769234</v>
      </c>
      <c r="G87" s="226"/>
      <c r="H87" s="360">
        <f t="shared" si="1"/>
        <v>75276.014423076937</v>
      </c>
    </row>
  </sheetData>
  <sheetProtection algorithmName="SHA-512" hashValue="I1TvEMmWcgfpexpIxb4KlKr+cXFdJqjPu4Ometm7/UzwdIM+U3kjDA34521V46i/wMy7FGH4LbRn9pu+a+llig==" saltValue="VBosEvZmjuEERz1jFj9P4g==" spinCount="100000" sheet="1" objects="1" scenarios="1"/>
  <autoFilter ref="A2:H2" xr:uid="{00000000-0009-0000-0000-00000E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3">
    <tabColor theme="2" tint="-0.499984740745262"/>
    <pageSetUpPr fitToPage="1"/>
  </sheetPr>
  <dimension ref="A1:H87"/>
  <sheetViews>
    <sheetView topLeftCell="A70" zoomScale="70" zoomScaleNormal="70" zoomScaleSheetLayoutView="75" workbookViewId="0">
      <selection activeCell="F39" sqref="F39"/>
    </sheetView>
  </sheetViews>
  <sheetFormatPr defaultColWidth="8.6640625" defaultRowHeight="10"/>
  <cols>
    <col min="1" max="1" width="13.6640625" style="73" customWidth="1"/>
    <col min="2" max="3" width="23.6640625" style="73" customWidth="1"/>
    <col min="4" max="4" width="130.6640625" style="93" customWidth="1"/>
    <col min="5" max="5" width="2" style="93" customWidth="1"/>
    <col min="6" max="6" width="27.6640625" style="276" customWidth="1"/>
    <col min="7" max="7" width="2" style="94" customWidth="1"/>
    <col min="8" max="8" width="27.6640625" style="269" customWidth="1"/>
    <col min="9" max="250" width="8.6640625" style="93"/>
    <col min="251" max="251" width="47.6640625" style="93" customWidth="1"/>
    <col min="252" max="252" width="14.109375" style="93" customWidth="1"/>
    <col min="253" max="506" width="8.6640625" style="93"/>
    <col min="507" max="507" width="47.6640625" style="93" customWidth="1"/>
    <col min="508" max="508" width="14.109375" style="93" customWidth="1"/>
    <col min="509" max="762" width="8.6640625" style="93"/>
    <col min="763" max="763" width="47.6640625" style="93" customWidth="1"/>
    <col min="764" max="764" width="14.109375" style="93" customWidth="1"/>
    <col min="765" max="1018" width="8.6640625" style="93"/>
    <col min="1019" max="1019" width="47.6640625" style="93" customWidth="1"/>
    <col min="1020" max="1020" width="14.109375" style="93" customWidth="1"/>
    <col min="1021" max="1274" width="8.6640625" style="93"/>
    <col min="1275" max="1275" width="47.6640625" style="93" customWidth="1"/>
    <col min="1276" max="1276" width="14.109375" style="93" customWidth="1"/>
    <col min="1277" max="1530" width="8.6640625" style="93"/>
    <col min="1531" max="1531" width="47.6640625" style="93" customWidth="1"/>
    <col min="1532" max="1532" width="14.109375" style="93" customWidth="1"/>
    <col min="1533" max="1786" width="8.6640625" style="93"/>
    <col min="1787" max="1787" width="47.6640625" style="93" customWidth="1"/>
    <col min="1788" max="1788" width="14.109375" style="93" customWidth="1"/>
    <col min="1789" max="2042" width="8.6640625" style="93"/>
    <col min="2043" max="2043" width="47.6640625" style="93" customWidth="1"/>
    <col min="2044" max="2044" width="14.109375" style="93" customWidth="1"/>
    <col min="2045" max="2298" width="8.6640625" style="93"/>
    <col min="2299" max="2299" width="47.6640625" style="93" customWidth="1"/>
    <col min="2300" max="2300" width="14.109375" style="93" customWidth="1"/>
    <col min="2301" max="2554" width="8.6640625" style="93"/>
    <col min="2555" max="2555" width="47.6640625" style="93" customWidth="1"/>
    <col min="2556" max="2556" width="14.109375" style="93" customWidth="1"/>
    <col min="2557" max="2810" width="8.6640625" style="93"/>
    <col min="2811" max="2811" width="47.6640625" style="93" customWidth="1"/>
    <col min="2812" max="2812" width="14.109375" style="93" customWidth="1"/>
    <col min="2813" max="3066" width="8.6640625" style="93"/>
    <col min="3067" max="3067" width="47.6640625" style="93" customWidth="1"/>
    <col min="3068" max="3068" width="14.109375" style="93" customWidth="1"/>
    <col min="3069" max="3322" width="8.6640625" style="93"/>
    <col min="3323" max="3323" width="47.6640625" style="93" customWidth="1"/>
    <col min="3324" max="3324" width="14.109375" style="93" customWidth="1"/>
    <col min="3325" max="3578" width="8.6640625" style="93"/>
    <col min="3579" max="3579" width="47.6640625" style="93" customWidth="1"/>
    <col min="3580" max="3580" width="14.109375" style="93" customWidth="1"/>
    <col min="3581" max="3834" width="8.6640625" style="93"/>
    <col min="3835" max="3835" width="47.6640625" style="93" customWidth="1"/>
    <col min="3836" max="3836" width="14.109375" style="93" customWidth="1"/>
    <col min="3837" max="4090" width="8.6640625" style="93"/>
    <col min="4091" max="4091" width="47.6640625" style="93" customWidth="1"/>
    <col min="4092" max="4092" width="14.109375" style="93" customWidth="1"/>
    <col min="4093" max="4346" width="8.6640625" style="93"/>
    <col min="4347" max="4347" width="47.6640625" style="93" customWidth="1"/>
    <col min="4348" max="4348" width="14.109375" style="93" customWidth="1"/>
    <col min="4349" max="4602" width="8.6640625" style="93"/>
    <col min="4603" max="4603" width="47.6640625" style="93" customWidth="1"/>
    <col min="4604" max="4604" width="14.109375" style="93" customWidth="1"/>
    <col min="4605" max="4858" width="8.6640625" style="93"/>
    <col min="4859" max="4859" width="47.6640625" style="93" customWidth="1"/>
    <col min="4860" max="4860" width="14.109375" style="93" customWidth="1"/>
    <col min="4861" max="5114" width="8.6640625" style="93"/>
    <col min="5115" max="5115" width="47.6640625" style="93" customWidth="1"/>
    <col min="5116" max="5116" width="14.109375" style="93" customWidth="1"/>
    <col min="5117" max="5370" width="8.6640625" style="93"/>
    <col min="5371" max="5371" width="47.6640625" style="93" customWidth="1"/>
    <col min="5372" max="5372" width="14.109375" style="93" customWidth="1"/>
    <col min="5373" max="5626" width="8.6640625" style="93"/>
    <col min="5627" max="5627" width="47.6640625" style="93" customWidth="1"/>
    <col min="5628" max="5628" width="14.109375" style="93" customWidth="1"/>
    <col min="5629" max="5882" width="8.6640625" style="93"/>
    <col min="5883" max="5883" width="47.6640625" style="93" customWidth="1"/>
    <col min="5884" max="5884" width="14.109375" style="93" customWidth="1"/>
    <col min="5885" max="6138" width="8.6640625" style="93"/>
    <col min="6139" max="6139" width="47.6640625" style="93" customWidth="1"/>
    <col min="6140" max="6140" width="14.109375" style="93" customWidth="1"/>
    <col min="6141" max="6394" width="8.6640625" style="93"/>
    <col min="6395" max="6395" width="47.6640625" style="93" customWidth="1"/>
    <col min="6396" max="6396" width="14.109375" style="93" customWidth="1"/>
    <col min="6397" max="6650" width="8.6640625" style="93"/>
    <col min="6651" max="6651" width="47.6640625" style="93" customWidth="1"/>
    <col min="6652" max="6652" width="14.109375" style="93" customWidth="1"/>
    <col min="6653" max="6906" width="8.6640625" style="93"/>
    <col min="6907" max="6907" width="47.6640625" style="93" customWidth="1"/>
    <col min="6908" max="6908" width="14.109375" style="93" customWidth="1"/>
    <col min="6909" max="7162" width="8.6640625" style="93"/>
    <col min="7163" max="7163" width="47.6640625" style="93" customWidth="1"/>
    <col min="7164" max="7164" width="14.109375" style="93" customWidth="1"/>
    <col min="7165" max="7418" width="8.6640625" style="93"/>
    <col min="7419" max="7419" width="47.6640625" style="93" customWidth="1"/>
    <col min="7420" max="7420" width="14.109375" style="93" customWidth="1"/>
    <col min="7421" max="7674" width="8.6640625" style="93"/>
    <col min="7675" max="7675" width="47.6640625" style="93" customWidth="1"/>
    <col min="7676" max="7676" width="14.109375" style="93" customWidth="1"/>
    <col min="7677" max="7930" width="8.6640625" style="93"/>
    <col min="7931" max="7931" width="47.6640625" style="93" customWidth="1"/>
    <col min="7932" max="7932" width="14.109375" style="93" customWidth="1"/>
    <col min="7933" max="8186" width="8.6640625" style="93"/>
    <col min="8187" max="8187" width="47.6640625" style="93" customWidth="1"/>
    <col min="8188" max="8188" width="14.109375" style="93" customWidth="1"/>
    <col min="8189" max="8442" width="8.6640625" style="93"/>
    <col min="8443" max="8443" width="47.6640625" style="93" customWidth="1"/>
    <col min="8444" max="8444" width="14.109375" style="93" customWidth="1"/>
    <col min="8445" max="8698" width="8.6640625" style="93"/>
    <col min="8699" max="8699" width="47.6640625" style="93" customWidth="1"/>
    <col min="8700" max="8700" width="14.109375" style="93" customWidth="1"/>
    <col min="8701" max="8954" width="8.6640625" style="93"/>
    <col min="8955" max="8955" width="47.6640625" style="93" customWidth="1"/>
    <col min="8956" max="8956" width="14.109375" style="93" customWidth="1"/>
    <col min="8957" max="9210" width="8.6640625" style="93"/>
    <col min="9211" max="9211" width="47.6640625" style="93" customWidth="1"/>
    <col min="9212" max="9212" width="14.109375" style="93" customWidth="1"/>
    <col min="9213" max="9466" width="8.6640625" style="93"/>
    <col min="9467" max="9467" width="47.6640625" style="93" customWidth="1"/>
    <col min="9468" max="9468" width="14.109375" style="93" customWidth="1"/>
    <col min="9469" max="9722" width="8.6640625" style="93"/>
    <col min="9723" max="9723" width="47.6640625" style="93" customWidth="1"/>
    <col min="9724" max="9724" width="14.109375" style="93" customWidth="1"/>
    <col min="9725" max="9978" width="8.6640625" style="93"/>
    <col min="9979" max="9979" width="47.6640625" style="93" customWidth="1"/>
    <col min="9980" max="9980" width="14.109375" style="93" customWidth="1"/>
    <col min="9981" max="10234" width="8.6640625" style="93"/>
    <col min="10235" max="10235" width="47.6640625" style="93" customWidth="1"/>
    <col min="10236" max="10236" width="14.109375" style="93" customWidth="1"/>
    <col min="10237" max="10490" width="8.6640625" style="93"/>
    <col min="10491" max="10491" width="47.6640625" style="93" customWidth="1"/>
    <col min="10492" max="10492" width="14.109375" style="93" customWidth="1"/>
    <col min="10493" max="10746" width="8.6640625" style="93"/>
    <col min="10747" max="10747" width="47.6640625" style="93" customWidth="1"/>
    <col min="10748" max="10748" width="14.109375" style="93" customWidth="1"/>
    <col min="10749" max="11002" width="8.6640625" style="93"/>
    <col min="11003" max="11003" width="47.6640625" style="93" customWidth="1"/>
    <col min="11004" max="11004" width="14.109375" style="93" customWidth="1"/>
    <col min="11005" max="11258" width="8.6640625" style="93"/>
    <col min="11259" max="11259" width="47.6640625" style="93" customWidth="1"/>
    <col min="11260" max="11260" width="14.109375" style="93" customWidth="1"/>
    <col min="11261" max="11514" width="8.6640625" style="93"/>
    <col min="11515" max="11515" width="47.6640625" style="93" customWidth="1"/>
    <col min="11516" max="11516" width="14.109375" style="93" customWidth="1"/>
    <col min="11517" max="11770" width="8.6640625" style="93"/>
    <col min="11771" max="11771" width="47.6640625" style="93" customWidth="1"/>
    <col min="11772" max="11772" width="14.109375" style="93" customWidth="1"/>
    <col min="11773" max="12026" width="8.6640625" style="93"/>
    <col min="12027" max="12027" width="47.6640625" style="93" customWidth="1"/>
    <col min="12028" max="12028" width="14.109375" style="93" customWidth="1"/>
    <col min="12029" max="12282" width="8.6640625" style="93"/>
    <col min="12283" max="12283" width="47.6640625" style="93" customWidth="1"/>
    <col min="12284" max="12284" width="14.109375" style="93" customWidth="1"/>
    <col min="12285" max="12538" width="8.6640625" style="93"/>
    <col min="12539" max="12539" width="47.6640625" style="93" customWidth="1"/>
    <col min="12540" max="12540" width="14.109375" style="93" customWidth="1"/>
    <col min="12541" max="12794" width="8.6640625" style="93"/>
    <col min="12795" max="12795" width="47.6640625" style="93" customWidth="1"/>
    <col min="12796" max="12796" width="14.109375" style="93" customWidth="1"/>
    <col min="12797" max="13050" width="8.6640625" style="93"/>
    <col min="13051" max="13051" width="47.6640625" style="93" customWidth="1"/>
    <col min="13052" max="13052" width="14.109375" style="93" customWidth="1"/>
    <col min="13053" max="13306" width="8.6640625" style="93"/>
    <col min="13307" max="13307" width="47.6640625" style="93" customWidth="1"/>
    <col min="13308" max="13308" width="14.109375" style="93" customWidth="1"/>
    <col min="13309" max="13562" width="8.6640625" style="93"/>
    <col min="13563" max="13563" width="47.6640625" style="93" customWidth="1"/>
    <col min="13564" max="13564" width="14.109375" style="93" customWidth="1"/>
    <col min="13565" max="13818" width="8.6640625" style="93"/>
    <col min="13819" max="13819" width="47.6640625" style="93" customWidth="1"/>
    <col min="13820" max="13820" width="14.109375" style="93" customWidth="1"/>
    <col min="13821" max="14074" width="8.6640625" style="93"/>
    <col min="14075" max="14075" width="47.6640625" style="93" customWidth="1"/>
    <col min="14076" max="14076" width="14.109375" style="93" customWidth="1"/>
    <col min="14077" max="14330" width="8.6640625" style="93"/>
    <col min="14331" max="14331" width="47.6640625" style="93" customWidth="1"/>
    <col min="14332" max="14332" width="14.109375" style="93" customWidth="1"/>
    <col min="14333" max="14586" width="8.6640625" style="93"/>
    <col min="14587" max="14587" width="47.6640625" style="93" customWidth="1"/>
    <col min="14588" max="14588" width="14.109375" style="93" customWidth="1"/>
    <col min="14589" max="14842" width="8.6640625" style="93"/>
    <col min="14843" max="14843" width="47.6640625" style="93" customWidth="1"/>
    <col min="14844" max="14844" width="14.109375" style="93" customWidth="1"/>
    <col min="14845" max="15098" width="8.6640625" style="93"/>
    <col min="15099" max="15099" width="47.6640625" style="93" customWidth="1"/>
    <col min="15100" max="15100" width="14.109375" style="93" customWidth="1"/>
    <col min="15101" max="15354" width="8.6640625" style="93"/>
    <col min="15355" max="15355" width="47.6640625" style="93" customWidth="1"/>
    <col min="15356" max="15356" width="14.109375" style="93" customWidth="1"/>
    <col min="15357" max="15610" width="8.6640625" style="93"/>
    <col min="15611" max="15611" width="47.6640625" style="93" customWidth="1"/>
    <col min="15612" max="15612" width="14.109375" style="93" customWidth="1"/>
    <col min="15613" max="15866" width="8.6640625" style="93"/>
    <col min="15867" max="15867" width="47.6640625" style="93" customWidth="1"/>
    <col min="15868" max="15868" width="14.109375" style="93" customWidth="1"/>
    <col min="15869" max="16122" width="8.6640625" style="93"/>
    <col min="16123" max="16123" width="47.6640625" style="93" customWidth="1"/>
    <col min="16124" max="16124" width="14.109375" style="93" customWidth="1"/>
    <col min="16125" max="16384" width="8.6640625" style="93"/>
  </cols>
  <sheetData>
    <row r="1" spans="1:8" s="4" customFormat="1" ht="30" customHeight="1">
      <c r="A1" s="760" t="s">
        <v>391</v>
      </c>
      <c r="B1" s="760"/>
      <c r="C1" s="760"/>
      <c r="D1" s="760"/>
      <c r="E1" s="760"/>
      <c r="F1" s="760"/>
      <c r="G1" s="760"/>
      <c r="H1" s="760"/>
    </row>
    <row r="2" spans="1:8" ht="30" customHeight="1">
      <c r="A2" s="361" t="s">
        <v>0</v>
      </c>
      <c r="B2" s="409" t="s">
        <v>4315</v>
      </c>
      <c r="C2" s="409" t="s">
        <v>3880</v>
      </c>
      <c r="D2" s="361" t="s">
        <v>1</v>
      </c>
      <c r="E2" s="370"/>
      <c r="F2" s="362" t="s">
        <v>4316</v>
      </c>
      <c r="G2" s="370"/>
      <c r="H2" s="363" t="s">
        <v>4317</v>
      </c>
    </row>
    <row r="3" spans="1:8" ht="29">
      <c r="A3" s="77" t="s">
        <v>4318</v>
      </c>
      <c r="B3" s="77"/>
      <c r="C3" s="77" t="s">
        <v>2574</v>
      </c>
      <c r="D3" s="376" t="s">
        <v>6700</v>
      </c>
      <c r="E3" s="262"/>
      <c r="F3" s="359">
        <v>12235.38814102564</v>
      </c>
      <c r="G3" s="262"/>
      <c r="H3" s="282">
        <f>F3*3.675</f>
        <v>44965.051418269228</v>
      </c>
    </row>
    <row r="4" spans="1:8" ht="29">
      <c r="A4" s="7" t="s">
        <v>4318</v>
      </c>
      <c r="B4" s="7"/>
      <c r="C4" s="7" t="s">
        <v>2575</v>
      </c>
      <c r="D4" s="3" t="s">
        <v>6701</v>
      </c>
      <c r="E4" s="226"/>
      <c r="F4" s="359">
        <v>12235.38814102564</v>
      </c>
      <c r="G4" s="226"/>
      <c r="H4" s="282">
        <f t="shared" ref="H4:H67" si="0">F4*3.675</f>
        <v>44965.051418269228</v>
      </c>
    </row>
    <row r="5" spans="1:8" ht="29">
      <c r="A5" s="7" t="s">
        <v>4318</v>
      </c>
      <c r="B5" s="7"/>
      <c r="C5" s="7" t="s">
        <v>2576</v>
      </c>
      <c r="D5" s="3" t="s">
        <v>6702</v>
      </c>
      <c r="E5" s="226"/>
      <c r="F5" s="359">
        <v>12235.38814102564</v>
      </c>
      <c r="G5" s="226"/>
      <c r="H5" s="282">
        <f t="shared" si="0"/>
        <v>44965.051418269228</v>
      </c>
    </row>
    <row r="6" spans="1:8" ht="29">
      <c r="A6" s="7" t="s">
        <v>4318</v>
      </c>
      <c r="B6" s="7"/>
      <c r="C6" s="7" t="s">
        <v>2577</v>
      </c>
      <c r="D6" s="3" t="s">
        <v>6703</v>
      </c>
      <c r="E6" s="226"/>
      <c r="F6" s="359">
        <v>12357.022756410252</v>
      </c>
      <c r="G6" s="226"/>
      <c r="H6" s="282">
        <f t="shared" si="0"/>
        <v>45412.058629807674</v>
      </c>
    </row>
    <row r="7" spans="1:8" ht="29">
      <c r="A7" s="7" t="s">
        <v>4318</v>
      </c>
      <c r="B7" s="7"/>
      <c r="C7" s="7" t="s">
        <v>2578</v>
      </c>
      <c r="D7" s="3" t="s">
        <v>6704</v>
      </c>
      <c r="E7" s="226"/>
      <c r="F7" s="359">
        <v>12357.022756410252</v>
      </c>
      <c r="G7" s="226"/>
      <c r="H7" s="282">
        <f t="shared" si="0"/>
        <v>45412.058629807674</v>
      </c>
    </row>
    <row r="8" spans="1:8" ht="29">
      <c r="A8" s="7" t="s">
        <v>4318</v>
      </c>
      <c r="B8" s="7"/>
      <c r="C8" s="7" t="s">
        <v>2579</v>
      </c>
      <c r="D8" s="3" t="s">
        <v>6705</v>
      </c>
      <c r="E8" s="226"/>
      <c r="F8" s="359">
        <v>12357.022756410252</v>
      </c>
      <c r="G8" s="226"/>
      <c r="H8" s="282">
        <f t="shared" si="0"/>
        <v>45412.058629807674</v>
      </c>
    </row>
    <row r="9" spans="1:8" ht="29">
      <c r="A9" s="7" t="s">
        <v>4318</v>
      </c>
      <c r="B9" s="7"/>
      <c r="C9" s="7" t="s">
        <v>2580</v>
      </c>
      <c r="D9" s="3" t="s">
        <v>6706</v>
      </c>
      <c r="E9" s="226"/>
      <c r="F9" s="359">
        <v>12995.211025641023</v>
      </c>
      <c r="G9" s="226"/>
      <c r="H9" s="282">
        <f t="shared" si="0"/>
        <v>47757.40051923076</v>
      </c>
    </row>
    <row r="10" spans="1:8" ht="29">
      <c r="A10" s="7" t="s">
        <v>4318</v>
      </c>
      <c r="B10" s="7"/>
      <c r="C10" s="7" t="s">
        <v>2581</v>
      </c>
      <c r="D10" s="3" t="s">
        <v>6707</v>
      </c>
      <c r="E10" s="226"/>
      <c r="F10" s="359">
        <v>12995.211025641023</v>
      </c>
      <c r="G10" s="226"/>
      <c r="H10" s="282">
        <f t="shared" si="0"/>
        <v>47757.40051923076</v>
      </c>
    </row>
    <row r="11" spans="1:8" ht="29">
      <c r="A11" s="7" t="s">
        <v>4318</v>
      </c>
      <c r="B11" s="7"/>
      <c r="C11" s="7" t="s">
        <v>2582</v>
      </c>
      <c r="D11" s="3" t="s">
        <v>6708</v>
      </c>
      <c r="E11" s="226"/>
      <c r="F11" s="359">
        <v>12995.211025641023</v>
      </c>
      <c r="G11" s="226"/>
      <c r="H11" s="282">
        <f t="shared" si="0"/>
        <v>47757.40051923076</v>
      </c>
    </row>
    <row r="12" spans="1:8" ht="29">
      <c r="A12" s="7" t="s">
        <v>4318</v>
      </c>
      <c r="B12" s="7"/>
      <c r="C12" s="7" t="s">
        <v>2583</v>
      </c>
      <c r="D12" s="3" t="s">
        <v>6709</v>
      </c>
      <c r="E12" s="226"/>
      <c r="F12" s="359">
        <v>12995.211025641023</v>
      </c>
      <c r="G12" s="226"/>
      <c r="H12" s="282">
        <f t="shared" si="0"/>
        <v>47757.40051923076</v>
      </c>
    </row>
    <row r="13" spans="1:8" ht="29">
      <c r="A13" s="7" t="s">
        <v>4318</v>
      </c>
      <c r="B13" s="7"/>
      <c r="C13" s="7" t="s">
        <v>2584</v>
      </c>
      <c r="D13" s="3" t="s">
        <v>6710</v>
      </c>
      <c r="E13" s="226"/>
      <c r="F13" s="359">
        <v>12995.211025641023</v>
      </c>
      <c r="G13" s="226"/>
      <c r="H13" s="282">
        <f t="shared" si="0"/>
        <v>47757.40051923076</v>
      </c>
    </row>
    <row r="14" spans="1:8" ht="29">
      <c r="A14" s="7" t="s">
        <v>4318</v>
      </c>
      <c r="B14" s="7"/>
      <c r="C14" s="7" t="s">
        <v>2585</v>
      </c>
      <c r="D14" s="3" t="s">
        <v>6711</v>
      </c>
      <c r="E14" s="226"/>
      <c r="F14" s="359">
        <v>14037.906525641025</v>
      </c>
      <c r="G14" s="226"/>
      <c r="H14" s="282">
        <f t="shared" si="0"/>
        <v>51589.306481730768</v>
      </c>
    </row>
    <row r="15" spans="1:8" ht="29">
      <c r="A15" s="7" t="s">
        <v>4318</v>
      </c>
      <c r="B15" s="7"/>
      <c r="C15" s="7" t="s">
        <v>2586</v>
      </c>
      <c r="D15" s="3" t="s">
        <v>6712</v>
      </c>
      <c r="E15" s="226"/>
      <c r="F15" s="359">
        <v>14037.906525641025</v>
      </c>
      <c r="G15" s="226"/>
      <c r="H15" s="282">
        <f t="shared" si="0"/>
        <v>51589.306481730768</v>
      </c>
    </row>
    <row r="16" spans="1:8" ht="29">
      <c r="A16" s="7" t="s">
        <v>4318</v>
      </c>
      <c r="B16" s="7"/>
      <c r="C16" s="7" t="s">
        <v>2587</v>
      </c>
      <c r="D16" s="3" t="s">
        <v>6713</v>
      </c>
      <c r="E16" s="226"/>
      <c r="F16" s="359">
        <v>14037.906525641025</v>
      </c>
      <c r="G16" s="226"/>
      <c r="H16" s="282">
        <f t="shared" si="0"/>
        <v>51589.306481730768</v>
      </c>
    </row>
    <row r="17" spans="1:8" ht="29">
      <c r="A17" s="7" t="s">
        <v>4318</v>
      </c>
      <c r="B17" s="7"/>
      <c r="C17" s="7" t="s">
        <v>2588</v>
      </c>
      <c r="D17" s="3" t="s">
        <v>6714</v>
      </c>
      <c r="E17" s="226"/>
      <c r="F17" s="359">
        <v>17010.262499999997</v>
      </c>
      <c r="G17" s="226"/>
      <c r="H17" s="282">
        <f t="shared" si="0"/>
        <v>62512.714687499989</v>
      </c>
    </row>
    <row r="18" spans="1:8" ht="29">
      <c r="A18" s="7" t="s">
        <v>4318</v>
      </c>
      <c r="B18" s="7"/>
      <c r="C18" s="7" t="s">
        <v>2589</v>
      </c>
      <c r="D18" s="3" t="s">
        <v>6715</v>
      </c>
      <c r="E18" s="226"/>
      <c r="F18" s="359">
        <v>17010.262499999997</v>
      </c>
      <c r="G18" s="226"/>
      <c r="H18" s="282">
        <f t="shared" si="0"/>
        <v>62512.714687499989</v>
      </c>
    </row>
    <row r="19" spans="1:8" ht="29">
      <c r="A19" s="7" t="s">
        <v>4318</v>
      </c>
      <c r="B19" s="7"/>
      <c r="C19" s="7" t="s">
        <v>2590</v>
      </c>
      <c r="D19" s="3" t="s">
        <v>6716</v>
      </c>
      <c r="E19" s="226"/>
      <c r="F19" s="359">
        <v>17010.262499999997</v>
      </c>
      <c r="G19" s="226"/>
      <c r="H19" s="282">
        <f t="shared" si="0"/>
        <v>62512.714687499989</v>
      </c>
    </row>
    <row r="20" spans="1:8" ht="29">
      <c r="A20" s="7" t="s">
        <v>4318</v>
      </c>
      <c r="B20" s="7"/>
      <c r="C20" s="7" t="s">
        <v>2591</v>
      </c>
      <c r="D20" s="3" t="s">
        <v>6717</v>
      </c>
      <c r="E20" s="226"/>
      <c r="F20" s="359">
        <v>17010.262499999997</v>
      </c>
      <c r="G20" s="226"/>
      <c r="H20" s="282">
        <f t="shared" si="0"/>
        <v>62512.714687499989</v>
      </c>
    </row>
    <row r="21" spans="1:8" ht="29">
      <c r="A21" s="7" t="s">
        <v>4318</v>
      </c>
      <c r="B21" s="7"/>
      <c r="C21" s="7" t="s">
        <v>2592</v>
      </c>
      <c r="D21" s="3" t="s">
        <v>6718</v>
      </c>
      <c r="E21" s="226"/>
      <c r="F21" s="359">
        <v>18033.592499999999</v>
      </c>
      <c r="G21" s="226"/>
      <c r="H21" s="282">
        <f t="shared" si="0"/>
        <v>66273.452437499989</v>
      </c>
    </row>
    <row r="22" spans="1:8" ht="29">
      <c r="A22" s="7" t="s">
        <v>4318</v>
      </c>
      <c r="B22" s="7"/>
      <c r="C22" s="7" t="s">
        <v>2593</v>
      </c>
      <c r="D22" s="3" t="s">
        <v>6719</v>
      </c>
      <c r="E22" s="226"/>
      <c r="F22" s="359">
        <v>18033.592499999999</v>
      </c>
      <c r="G22" s="226"/>
      <c r="H22" s="282">
        <f t="shared" si="0"/>
        <v>66273.452437499989</v>
      </c>
    </row>
    <row r="23" spans="1:8" ht="29">
      <c r="A23" s="7" t="s">
        <v>4318</v>
      </c>
      <c r="B23" s="7"/>
      <c r="C23" s="7" t="s">
        <v>2594</v>
      </c>
      <c r="D23" s="3" t="s">
        <v>6720</v>
      </c>
      <c r="E23" s="226"/>
      <c r="F23" s="359">
        <v>17010.262499999997</v>
      </c>
      <c r="G23" s="226"/>
      <c r="H23" s="282">
        <f t="shared" si="0"/>
        <v>62512.714687499989</v>
      </c>
    </row>
    <row r="24" spans="1:8" ht="29">
      <c r="A24" s="7" t="s">
        <v>4318</v>
      </c>
      <c r="B24" s="7"/>
      <c r="C24" s="7" t="s">
        <v>2595</v>
      </c>
      <c r="D24" s="3" t="s">
        <v>6721</v>
      </c>
      <c r="E24" s="226"/>
      <c r="F24" s="359">
        <v>17902.827884615381</v>
      </c>
      <c r="G24" s="226"/>
      <c r="H24" s="282">
        <f t="shared" si="0"/>
        <v>65792.892475961518</v>
      </c>
    </row>
    <row r="25" spans="1:8" ht="29">
      <c r="A25" s="7" t="s">
        <v>4318</v>
      </c>
      <c r="B25" s="7"/>
      <c r="C25" s="7" t="s">
        <v>2596</v>
      </c>
      <c r="D25" s="3" t="s">
        <v>6722</v>
      </c>
      <c r="E25" s="226"/>
      <c r="F25" s="359">
        <v>17902.827884615381</v>
      </c>
      <c r="G25" s="226"/>
      <c r="H25" s="282">
        <f t="shared" si="0"/>
        <v>65792.892475961518</v>
      </c>
    </row>
    <row r="26" spans="1:8" ht="29">
      <c r="A26" s="7" t="s">
        <v>4318</v>
      </c>
      <c r="B26" s="7"/>
      <c r="C26" s="7" t="s">
        <v>2597</v>
      </c>
      <c r="D26" s="3" t="s">
        <v>6723</v>
      </c>
      <c r="E26" s="226"/>
      <c r="F26" s="359">
        <v>17982.098397435893</v>
      </c>
      <c r="G26" s="226"/>
      <c r="H26" s="282">
        <f t="shared" si="0"/>
        <v>66084.211610576909</v>
      </c>
    </row>
    <row r="27" spans="1:8" ht="29">
      <c r="A27" s="7" t="s">
        <v>4318</v>
      </c>
      <c r="B27" s="7"/>
      <c r="C27" s="7" t="s">
        <v>2598</v>
      </c>
      <c r="D27" s="3" t="s">
        <v>6724</v>
      </c>
      <c r="E27" s="226"/>
      <c r="F27" s="359">
        <v>18054.162499999999</v>
      </c>
      <c r="G27" s="226"/>
      <c r="H27" s="282">
        <f t="shared" si="0"/>
        <v>66349.047187499993</v>
      </c>
    </row>
    <row r="28" spans="1:8" ht="29">
      <c r="A28" s="7" t="s">
        <v>4318</v>
      </c>
      <c r="B28" s="7"/>
      <c r="C28" s="7" t="s">
        <v>2599</v>
      </c>
      <c r="D28" s="3" t="s">
        <v>6725</v>
      </c>
      <c r="E28" s="226"/>
      <c r="F28" s="359">
        <v>18133.433012820511</v>
      </c>
      <c r="G28" s="226"/>
      <c r="H28" s="282">
        <f t="shared" si="0"/>
        <v>66640.366322115369</v>
      </c>
    </row>
    <row r="29" spans="1:8" ht="29">
      <c r="A29" s="7" t="s">
        <v>4318</v>
      </c>
      <c r="B29" s="7"/>
      <c r="C29" s="7" t="s">
        <v>2600</v>
      </c>
      <c r="D29" s="3" t="s">
        <v>6726</v>
      </c>
      <c r="E29" s="226"/>
      <c r="F29" s="359">
        <v>17010.262499999997</v>
      </c>
      <c r="G29" s="226"/>
      <c r="H29" s="282">
        <f t="shared" si="0"/>
        <v>62512.714687499989</v>
      </c>
    </row>
    <row r="30" spans="1:8" ht="29">
      <c r="A30" s="7" t="s">
        <v>4318</v>
      </c>
      <c r="B30" s="7"/>
      <c r="C30" s="7" t="s">
        <v>2601</v>
      </c>
      <c r="D30" s="3" t="s">
        <v>6727</v>
      </c>
      <c r="E30" s="226"/>
      <c r="F30" s="359">
        <v>17982.098397435893</v>
      </c>
      <c r="G30" s="226"/>
      <c r="H30" s="282">
        <f t="shared" si="0"/>
        <v>66084.211610576909</v>
      </c>
    </row>
    <row r="31" spans="1:8" ht="29">
      <c r="A31" s="7" t="s">
        <v>4318</v>
      </c>
      <c r="B31" s="7"/>
      <c r="C31" s="7" t="s">
        <v>2602</v>
      </c>
      <c r="D31" s="3" t="s">
        <v>6728</v>
      </c>
      <c r="E31" s="226"/>
      <c r="F31" s="359">
        <v>17982.098397435893</v>
      </c>
      <c r="G31" s="226"/>
      <c r="H31" s="282">
        <f t="shared" si="0"/>
        <v>66084.211610576909</v>
      </c>
    </row>
    <row r="32" spans="1:8" ht="29">
      <c r="A32" s="7" t="s">
        <v>4318</v>
      </c>
      <c r="B32" s="7"/>
      <c r="C32" s="7" t="s">
        <v>2603</v>
      </c>
      <c r="D32" s="3" t="s">
        <v>6729</v>
      </c>
      <c r="E32" s="226"/>
      <c r="F32" s="359">
        <v>18126.2266025641</v>
      </c>
      <c r="G32" s="226"/>
      <c r="H32" s="282">
        <f t="shared" si="0"/>
        <v>66613.882764423062</v>
      </c>
    </row>
    <row r="33" spans="1:8" ht="29">
      <c r="A33" s="7" t="s">
        <v>4318</v>
      </c>
      <c r="B33" s="7"/>
      <c r="C33" s="7" t="s">
        <v>2604</v>
      </c>
      <c r="D33" s="3" t="s">
        <v>6730</v>
      </c>
      <c r="E33" s="226"/>
      <c r="F33" s="359">
        <v>18205.497115384613</v>
      </c>
      <c r="G33" s="226"/>
      <c r="H33" s="282">
        <f t="shared" si="0"/>
        <v>66905.201899038453</v>
      </c>
    </row>
    <row r="34" spans="1:8" ht="29">
      <c r="A34" s="7" t="s">
        <v>4318</v>
      </c>
      <c r="B34" s="7"/>
      <c r="C34" s="7" t="s">
        <v>2605</v>
      </c>
      <c r="D34" s="3" t="s">
        <v>6731</v>
      </c>
      <c r="E34" s="226"/>
      <c r="F34" s="359">
        <v>18031.462307692302</v>
      </c>
      <c r="G34" s="226"/>
      <c r="H34" s="282">
        <f t="shared" si="0"/>
        <v>66265.623980769204</v>
      </c>
    </row>
    <row r="35" spans="1:8" ht="29">
      <c r="A35" s="7" t="s">
        <v>4318</v>
      </c>
      <c r="B35" s="7"/>
      <c r="C35" s="7" t="s">
        <v>2606</v>
      </c>
      <c r="D35" s="3" t="s">
        <v>6732</v>
      </c>
      <c r="E35" s="226"/>
      <c r="F35" s="359">
        <v>18031.462307692302</v>
      </c>
      <c r="G35" s="226"/>
      <c r="H35" s="282">
        <f t="shared" si="0"/>
        <v>66265.623980769204</v>
      </c>
    </row>
    <row r="36" spans="1:8" ht="29">
      <c r="A36" s="7" t="s">
        <v>4318</v>
      </c>
      <c r="B36" s="7"/>
      <c r="C36" s="7" t="s">
        <v>2607</v>
      </c>
      <c r="D36" s="3" t="s">
        <v>6733</v>
      </c>
      <c r="E36" s="226"/>
      <c r="F36" s="359">
        <v>18356.83173076923</v>
      </c>
      <c r="G36" s="226"/>
      <c r="H36" s="282">
        <f t="shared" si="0"/>
        <v>67461.356610576913</v>
      </c>
    </row>
    <row r="37" spans="1:8" ht="29">
      <c r="A37" s="7" t="s">
        <v>4318</v>
      </c>
      <c r="B37" s="7"/>
      <c r="C37" s="7" t="s">
        <v>2608</v>
      </c>
      <c r="D37" s="3" t="s">
        <v>6734</v>
      </c>
      <c r="E37" s="226"/>
      <c r="F37" s="359">
        <v>18436.102243589743</v>
      </c>
      <c r="G37" s="226"/>
      <c r="H37" s="282">
        <f t="shared" si="0"/>
        <v>67752.675745192304</v>
      </c>
    </row>
    <row r="38" spans="1:8" ht="29">
      <c r="A38" s="7" t="s">
        <v>4318</v>
      </c>
      <c r="B38" s="7"/>
      <c r="C38" s="7" t="s">
        <v>2609</v>
      </c>
      <c r="D38" s="3" t="s">
        <v>6735</v>
      </c>
      <c r="E38" s="226"/>
      <c r="F38" s="359">
        <v>19156.743269230759</v>
      </c>
      <c r="G38" s="226"/>
      <c r="H38" s="282">
        <f t="shared" si="0"/>
        <v>70401.031514423041</v>
      </c>
    </row>
    <row r="39" spans="1:8" ht="29">
      <c r="A39" s="7" t="s">
        <v>4318</v>
      </c>
      <c r="B39" s="7"/>
      <c r="C39" s="7" t="s">
        <v>2610</v>
      </c>
      <c r="D39" s="3" t="s">
        <v>6736</v>
      </c>
      <c r="E39" s="226"/>
      <c r="F39" s="359">
        <v>19156.743269230759</v>
      </c>
      <c r="G39" s="226"/>
      <c r="H39" s="282">
        <f t="shared" si="0"/>
        <v>70401.031514423041</v>
      </c>
    </row>
    <row r="40" spans="1:8" ht="29">
      <c r="A40" s="7" t="s">
        <v>4318</v>
      </c>
      <c r="B40" s="7"/>
      <c r="C40" s="7" t="s">
        <v>2611</v>
      </c>
      <c r="D40" s="3" t="s">
        <v>6737</v>
      </c>
      <c r="E40" s="226"/>
      <c r="F40" s="359">
        <v>22772.75</v>
      </c>
      <c r="G40" s="226"/>
      <c r="H40" s="282">
        <f t="shared" si="0"/>
        <v>83689.856249999997</v>
      </c>
    </row>
    <row r="41" spans="1:8" ht="29">
      <c r="A41" s="7" t="s">
        <v>4318</v>
      </c>
      <c r="B41" s="7"/>
      <c r="C41" s="7" t="s">
        <v>3902</v>
      </c>
      <c r="D41" s="3" t="s">
        <v>6738</v>
      </c>
      <c r="E41" s="226"/>
      <c r="F41" s="359">
        <v>25538.305128205124</v>
      </c>
      <c r="G41" s="226"/>
      <c r="H41" s="282">
        <f t="shared" si="0"/>
        <v>93853.271346153822</v>
      </c>
    </row>
    <row r="42" spans="1:8" ht="29">
      <c r="A42" s="7" t="s">
        <v>4318</v>
      </c>
      <c r="B42" s="7"/>
      <c r="C42" s="7" t="s">
        <v>3903</v>
      </c>
      <c r="D42" s="3" t="s">
        <v>6739</v>
      </c>
      <c r="E42" s="226"/>
      <c r="F42" s="359">
        <v>25610.369230769233</v>
      </c>
      <c r="G42" s="226"/>
      <c r="H42" s="282">
        <f t="shared" si="0"/>
        <v>94118.106923076921</v>
      </c>
    </row>
    <row r="43" spans="1:8" ht="29">
      <c r="A43" s="7" t="s">
        <v>4318</v>
      </c>
      <c r="B43" s="7"/>
      <c r="C43" s="7" t="s">
        <v>3904</v>
      </c>
      <c r="D43" s="3" t="s">
        <v>6740</v>
      </c>
      <c r="E43" s="226"/>
      <c r="F43" s="359">
        <v>25696.846153846152</v>
      </c>
      <c r="G43" s="226"/>
      <c r="H43" s="282">
        <f t="shared" si="0"/>
        <v>94435.909615384604</v>
      </c>
    </row>
    <row r="44" spans="1:8" ht="29">
      <c r="A44" s="7" t="s">
        <v>4318</v>
      </c>
      <c r="B44" s="7"/>
      <c r="C44" s="7" t="s">
        <v>2612</v>
      </c>
      <c r="D44" s="3" t="s">
        <v>6741</v>
      </c>
      <c r="E44" s="226"/>
      <c r="F44" s="359">
        <v>25768.910256410247</v>
      </c>
      <c r="G44" s="226"/>
      <c r="H44" s="282">
        <f t="shared" si="0"/>
        <v>94700.745192307659</v>
      </c>
    </row>
    <row r="45" spans="1:8" ht="29">
      <c r="A45" s="7" t="s">
        <v>4318</v>
      </c>
      <c r="B45" s="7"/>
      <c r="C45" s="7" t="s">
        <v>2613</v>
      </c>
      <c r="D45" s="3" t="s">
        <v>6742</v>
      </c>
      <c r="E45" s="226"/>
      <c r="F45" s="359">
        <v>25768.910256410247</v>
      </c>
      <c r="G45" s="226"/>
      <c r="H45" s="282">
        <f t="shared" si="0"/>
        <v>94700.745192307659</v>
      </c>
    </row>
    <row r="46" spans="1:8" ht="29">
      <c r="A46" s="7" t="s">
        <v>4318</v>
      </c>
      <c r="B46" s="7"/>
      <c r="C46" s="7" t="s">
        <v>2614</v>
      </c>
      <c r="D46" s="3" t="s">
        <v>6743</v>
      </c>
      <c r="E46" s="226"/>
      <c r="F46" s="359">
        <v>18031.462307692302</v>
      </c>
      <c r="G46" s="226"/>
      <c r="H46" s="282">
        <f t="shared" si="0"/>
        <v>66265.623980769204</v>
      </c>
    </row>
    <row r="47" spans="1:8" ht="29">
      <c r="A47" s="7" t="s">
        <v>4318</v>
      </c>
      <c r="B47" s="7"/>
      <c r="C47" s="7" t="s">
        <v>2615</v>
      </c>
      <c r="D47" s="3" t="s">
        <v>6744</v>
      </c>
      <c r="E47" s="226"/>
      <c r="F47" s="359">
        <v>18031.462307692302</v>
      </c>
      <c r="G47" s="226"/>
      <c r="H47" s="282">
        <f t="shared" si="0"/>
        <v>66265.623980769204</v>
      </c>
    </row>
    <row r="48" spans="1:8" ht="29">
      <c r="A48" s="7" t="s">
        <v>4318</v>
      </c>
      <c r="B48" s="7"/>
      <c r="C48" s="7" t="s">
        <v>2616</v>
      </c>
      <c r="D48" s="3" t="s">
        <v>6745</v>
      </c>
      <c r="E48" s="226"/>
      <c r="F48" s="359">
        <v>18508.166346153845</v>
      </c>
      <c r="G48" s="226"/>
      <c r="H48" s="282">
        <f t="shared" si="0"/>
        <v>68017.511322115373</v>
      </c>
    </row>
    <row r="49" spans="1:8" ht="29">
      <c r="A49" s="7" t="s">
        <v>4318</v>
      </c>
      <c r="B49" s="7"/>
      <c r="C49" s="7" t="s">
        <v>2617</v>
      </c>
      <c r="D49" s="3" t="s">
        <v>6746</v>
      </c>
      <c r="E49" s="226"/>
      <c r="F49" s="359">
        <v>18587.436858974357</v>
      </c>
      <c r="G49" s="226"/>
      <c r="H49" s="282">
        <f t="shared" si="0"/>
        <v>68308.830456730764</v>
      </c>
    </row>
    <row r="50" spans="1:8" ht="29">
      <c r="A50" s="7" t="s">
        <v>4318</v>
      </c>
      <c r="B50" s="7"/>
      <c r="C50" s="7" t="s">
        <v>2618</v>
      </c>
      <c r="D50" s="3" t="s">
        <v>6747</v>
      </c>
      <c r="E50" s="226"/>
      <c r="F50" s="359">
        <v>19264.839423076923</v>
      </c>
      <c r="G50" s="226"/>
      <c r="H50" s="282">
        <f t="shared" si="0"/>
        <v>70798.284879807688</v>
      </c>
    </row>
    <row r="51" spans="1:8" ht="29">
      <c r="A51" s="7" t="s">
        <v>4318</v>
      </c>
      <c r="B51" s="7"/>
      <c r="C51" s="7" t="s">
        <v>2619</v>
      </c>
      <c r="D51" s="3" t="s">
        <v>6748</v>
      </c>
      <c r="E51" s="226"/>
      <c r="F51" s="359">
        <v>19264.839423076923</v>
      </c>
      <c r="G51" s="226"/>
      <c r="H51" s="282">
        <f t="shared" si="0"/>
        <v>70798.284879807688</v>
      </c>
    </row>
    <row r="52" spans="1:8" ht="29">
      <c r="A52" s="7" t="s">
        <v>4318</v>
      </c>
      <c r="B52" s="7"/>
      <c r="C52" s="7" t="s">
        <v>3905</v>
      </c>
      <c r="D52" s="3" t="s">
        <v>6749</v>
      </c>
      <c r="E52" s="226"/>
      <c r="F52" s="359">
        <v>22772.75</v>
      </c>
      <c r="G52" s="226"/>
      <c r="H52" s="282">
        <f t="shared" si="0"/>
        <v>83689.856249999997</v>
      </c>
    </row>
    <row r="53" spans="1:8" ht="29">
      <c r="A53" s="7" t="s">
        <v>4318</v>
      </c>
      <c r="B53" s="7"/>
      <c r="C53" s="7" t="s">
        <v>3906</v>
      </c>
      <c r="D53" s="3" t="s">
        <v>6750</v>
      </c>
      <c r="E53" s="226"/>
      <c r="F53" s="359">
        <v>25610.369230769233</v>
      </c>
      <c r="G53" s="226"/>
      <c r="H53" s="282">
        <f t="shared" si="0"/>
        <v>94118.106923076921</v>
      </c>
    </row>
    <row r="54" spans="1:8" ht="29">
      <c r="A54" s="7" t="s">
        <v>4318</v>
      </c>
      <c r="B54" s="7"/>
      <c r="C54" s="7" t="s">
        <v>3907</v>
      </c>
      <c r="D54" s="3" t="s">
        <v>6751</v>
      </c>
      <c r="E54" s="226"/>
      <c r="F54" s="359">
        <v>25696.846153846152</v>
      </c>
      <c r="G54" s="226"/>
      <c r="H54" s="282">
        <f t="shared" si="0"/>
        <v>94435.909615384604</v>
      </c>
    </row>
    <row r="55" spans="1:8" ht="29">
      <c r="A55" s="7" t="s">
        <v>4318</v>
      </c>
      <c r="B55" s="7"/>
      <c r="C55" s="7" t="s">
        <v>3908</v>
      </c>
      <c r="D55" s="3" t="s">
        <v>6752</v>
      </c>
      <c r="E55" s="226"/>
      <c r="F55" s="359">
        <v>25761.703846153843</v>
      </c>
      <c r="G55" s="226"/>
      <c r="H55" s="282">
        <f t="shared" si="0"/>
        <v>94674.261634615366</v>
      </c>
    </row>
    <row r="56" spans="1:8" ht="29">
      <c r="A56" s="7" t="s">
        <v>4318</v>
      </c>
      <c r="B56" s="7"/>
      <c r="C56" s="7" t="s">
        <v>2620</v>
      </c>
      <c r="D56" s="3" t="s">
        <v>6753</v>
      </c>
      <c r="E56" s="226"/>
      <c r="F56" s="359">
        <v>26518.376923076925</v>
      </c>
      <c r="G56" s="226"/>
      <c r="H56" s="282">
        <f t="shared" si="0"/>
        <v>97455.035192307696</v>
      </c>
    </row>
    <row r="57" spans="1:8" ht="29">
      <c r="A57" s="7" t="s">
        <v>4318</v>
      </c>
      <c r="B57" s="7"/>
      <c r="C57" s="7" t="s">
        <v>2621</v>
      </c>
      <c r="D57" s="3" t="s">
        <v>6754</v>
      </c>
      <c r="E57" s="226"/>
      <c r="F57" s="359">
        <v>26518.376923076925</v>
      </c>
      <c r="G57" s="226"/>
      <c r="H57" s="282">
        <f t="shared" si="0"/>
        <v>97455.035192307696</v>
      </c>
    </row>
    <row r="58" spans="1:8" ht="29">
      <c r="A58" s="7" t="s">
        <v>4318</v>
      </c>
      <c r="B58" s="7"/>
      <c r="C58" s="7" t="s">
        <v>2622</v>
      </c>
      <c r="D58" s="3" t="s">
        <v>6755</v>
      </c>
      <c r="E58" s="226"/>
      <c r="F58" s="359">
        <v>18031.462307692302</v>
      </c>
      <c r="G58" s="226"/>
      <c r="H58" s="282">
        <f t="shared" si="0"/>
        <v>66265.623980769204</v>
      </c>
    </row>
    <row r="59" spans="1:8" ht="29">
      <c r="A59" s="7" t="s">
        <v>4318</v>
      </c>
      <c r="B59" s="7"/>
      <c r="C59" s="7" t="s">
        <v>2623</v>
      </c>
      <c r="D59" s="3" t="s">
        <v>6756</v>
      </c>
      <c r="E59" s="226"/>
      <c r="F59" s="359">
        <v>18659.500961538459</v>
      </c>
      <c r="G59" s="226"/>
      <c r="H59" s="282">
        <f t="shared" si="0"/>
        <v>68573.666033653833</v>
      </c>
    </row>
    <row r="60" spans="1:8" ht="29">
      <c r="A60" s="7" t="s">
        <v>4318</v>
      </c>
      <c r="B60" s="7"/>
      <c r="C60" s="7" t="s">
        <v>2624</v>
      </c>
      <c r="D60" s="3" t="s">
        <v>6757</v>
      </c>
      <c r="E60" s="226"/>
      <c r="F60" s="359">
        <v>18659.500961538459</v>
      </c>
      <c r="G60" s="226"/>
      <c r="H60" s="282">
        <f t="shared" si="0"/>
        <v>68573.666033653833</v>
      </c>
    </row>
    <row r="61" spans="1:8" ht="29">
      <c r="A61" s="7" t="s">
        <v>4318</v>
      </c>
      <c r="B61" s="7"/>
      <c r="C61" s="7" t="s">
        <v>2625</v>
      </c>
      <c r="D61" s="3" t="s">
        <v>6758</v>
      </c>
      <c r="E61" s="226"/>
      <c r="F61" s="359">
        <v>19192.775320512814</v>
      </c>
      <c r="G61" s="226"/>
      <c r="H61" s="282">
        <f t="shared" si="0"/>
        <v>70533.44930288459</v>
      </c>
    </row>
    <row r="62" spans="1:8" ht="29">
      <c r="A62" s="7" t="s">
        <v>4318</v>
      </c>
      <c r="B62" s="7"/>
      <c r="C62" s="7" t="s">
        <v>2626</v>
      </c>
      <c r="D62" s="3" t="s">
        <v>6759</v>
      </c>
      <c r="E62" s="226"/>
      <c r="F62" s="359">
        <v>19264.839423076923</v>
      </c>
      <c r="G62" s="226"/>
      <c r="H62" s="282">
        <f t="shared" si="0"/>
        <v>70798.284879807688</v>
      </c>
    </row>
    <row r="63" spans="1:8" ht="29">
      <c r="A63" s="7" t="s">
        <v>4318</v>
      </c>
      <c r="B63" s="7"/>
      <c r="C63" s="7" t="s">
        <v>2627</v>
      </c>
      <c r="D63" s="3" t="s">
        <v>6760</v>
      </c>
      <c r="E63" s="226"/>
      <c r="F63" s="359">
        <v>22772.75</v>
      </c>
      <c r="G63" s="226"/>
      <c r="H63" s="282">
        <f t="shared" si="0"/>
        <v>83689.856249999997</v>
      </c>
    </row>
    <row r="64" spans="1:8" ht="29">
      <c r="A64" s="7" t="s">
        <v>4318</v>
      </c>
      <c r="B64" s="7"/>
      <c r="C64" s="7" t="s">
        <v>3909</v>
      </c>
      <c r="D64" s="3" t="s">
        <v>6761</v>
      </c>
      <c r="E64" s="226"/>
      <c r="F64" s="359">
        <v>25610.369230769233</v>
      </c>
      <c r="G64" s="226"/>
      <c r="H64" s="282">
        <f t="shared" si="0"/>
        <v>94118.106923076921</v>
      </c>
    </row>
    <row r="65" spans="1:8" ht="29">
      <c r="A65" s="7" t="s">
        <v>4318</v>
      </c>
      <c r="B65" s="7"/>
      <c r="C65" s="7" t="s">
        <v>3910</v>
      </c>
      <c r="D65" s="3" t="s">
        <v>6762</v>
      </c>
      <c r="E65" s="226"/>
      <c r="F65" s="359">
        <v>25696.846153846152</v>
      </c>
      <c r="G65" s="226"/>
      <c r="H65" s="282">
        <f t="shared" si="0"/>
        <v>94435.909615384604</v>
      </c>
    </row>
    <row r="66" spans="1:8" ht="29">
      <c r="A66" s="7" t="s">
        <v>4318</v>
      </c>
      <c r="B66" s="7"/>
      <c r="C66" s="7" t="s">
        <v>3911</v>
      </c>
      <c r="D66" s="3" t="s">
        <v>6763</v>
      </c>
      <c r="E66" s="226"/>
      <c r="F66" s="359">
        <v>26446.312820512816</v>
      </c>
      <c r="G66" s="226"/>
      <c r="H66" s="282">
        <f t="shared" si="0"/>
        <v>97190.199615384598</v>
      </c>
    </row>
    <row r="67" spans="1:8" ht="29">
      <c r="A67" s="7" t="s">
        <v>4318</v>
      </c>
      <c r="B67" s="7"/>
      <c r="C67" s="7" t="s">
        <v>2628</v>
      </c>
      <c r="D67" s="3" t="s">
        <v>6764</v>
      </c>
      <c r="E67" s="226"/>
      <c r="F67" s="359">
        <v>26518.376923076925</v>
      </c>
      <c r="G67" s="226"/>
      <c r="H67" s="282">
        <f t="shared" si="0"/>
        <v>97455.035192307696</v>
      </c>
    </row>
    <row r="68" spans="1:8" ht="29">
      <c r="A68" s="7" t="s">
        <v>4318</v>
      </c>
      <c r="B68" s="7"/>
      <c r="C68" s="7" t="s">
        <v>2629</v>
      </c>
      <c r="D68" s="3" t="s">
        <v>6765</v>
      </c>
      <c r="E68" s="226"/>
      <c r="F68" s="359">
        <v>28327.185897435898</v>
      </c>
      <c r="G68" s="226"/>
      <c r="H68" s="282">
        <f t="shared" ref="H68:H87" si="1">F68*3.675</f>
        <v>104102.40817307692</v>
      </c>
    </row>
    <row r="69" spans="1:8" ht="29">
      <c r="A69" s="7" t="s">
        <v>4318</v>
      </c>
      <c r="B69" s="7"/>
      <c r="C69" s="7" t="s">
        <v>2630</v>
      </c>
      <c r="D69" s="3" t="s">
        <v>6766</v>
      </c>
      <c r="E69" s="226"/>
      <c r="F69" s="359">
        <v>23419.620512820507</v>
      </c>
      <c r="G69" s="226"/>
      <c r="H69" s="282">
        <f t="shared" si="1"/>
        <v>86067.105384615366</v>
      </c>
    </row>
    <row r="70" spans="1:8" ht="29">
      <c r="A70" s="7" t="s">
        <v>4318</v>
      </c>
      <c r="B70" s="7"/>
      <c r="C70" s="7" t="s">
        <v>2631</v>
      </c>
      <c r="D70" s="3" t="s">
        <v>6767</v>
      </c>
      <c r="E70" s="226"/>
      <c r="F70" s="359">
        <v>23866.417948717943</v>
      </c>
      <c r="G70" s="226"/>
      <c r="H70" s="282">
        <f t="shared" si="1"/>
        <v>87709.08596153844</v>
      </c>
    </row>
    <row r="71" spans="1:8" ht="29">
      <c r="A71" s="7" t="s">
        <v>4318</v>
      </c>
      <c r="B71" s="7"/>
      <c r="C71" s="7" t="s">
        <v>2632</v>
      </c>
      <c r="D71" s="3" t="s">
        <v>6768</v>
      </c>
      <c r="E71" s="226"/>
      <c r="F71" s="359">
        <v>24176.293589743582</v>
      </c>
      <c r="G71" s="226"/>
      <c r="H71" s="282">
        <f t="shared" si="1"/>
        <v>88847.878942307652</v>
      </c>
    </row>
    <row r="72" spans="1:8" ht="29">
      <c r="A72" s="7" t="s">
        <v>4318</v>
      </c>
      <c r="B72" s="7"/>
      <c r="C72" s="7" t="s">
        <v>2633</v>
      </c>
      <c r="D72" s="3" t="s">
        <v>6769</v>
      </c>
      <c r="E72" s="226"/>
      <c r="F72" s="359">
        <v>24781.632051282046</v>
      </c>
      <c r="G72" s="226"/>
      <c r="H72" s="282">
        <f t="shared" si="1"/>
        <v>91072.497788461507</v>
      </c>
    </row>
    <row r="73" spans="1:8" ht="29">
      <c r="A73" s="7" t="s">
        <v>4318</v>
      </c>
      <c r="B73" s="7"/>
      <c r="C73" s="7" t="s">
        <v>2634</v>
      </c>
      <c r="D73" s="3" t="s">
        <v>6770</v>
      </c>
      <c r="E73" s="226"/>
      <c r="F73" s="359">
        <v>25992.30897435897</v>
      </c>
      <c r="G73" s="226"/>
      <c r="H73" s="282">
        <f t="shared" si="1"/>
        <v>95521.735480769203</v>
      </c>
    </row>
    <row r="74" spans="1:8" ht="29">
      <c r="A74" s="7" t="s">
        <v>4318</v>
      </c>
      <c r="B74" s="7"/>
      <c r="C74" s="7" t="s">
        <v>2635</v>
      </c>
      <c r="D74" s="3" t="s">
        <v>6771</v>
      </c>
      <c r="E74" s="226"/>
      <c r="F74" s="359">
        <v>29775.674358974353</v>
      </c>
      <c r="G74" s="226"/>
      <c r="H74" s="282">
        <f t="shared" si="1"/>
        <v>109425.60326923073</v>
      </c>
    </row>
    <row r="75" spans="1:8" ht="29">
      <c r="A75" s="7" t="s">
        <v>4318</v>
      </c>
      <c r="B75" s="7"/>
      <c r="C75" s="7" t="s">
        <v>2636</v>
      </c>
      <c r="D75" s="3" t="s">
        <v>6772</v>
      </c>
      <c r="E75" s="226"/>
      <c r="F75" s="359">
        <v>31379.797307692308</v>
      </c>
      <c r="G75" s="226"/>
      <c r="H75" s="282">
        <f t="shared" si="1"/>
        <v>115320.75510576923</v>
      </c>
    </row>
    <row r="76" spans="1:8" ht="29">
      <c r="A76" s="7" t="s">
        <v>4318</v>
      </c>
      <c r="B76" s="7"/>
      <c r="C76" s="7" t="s">
        <v>2637</v>
      </c>
      <c r="D76" s="3" t="s">
        <v>6773</v>
      </c>
      <c r="E76" s="226"/>
      <c r="F76" s="359">
        <v>33664.949999999997</v>
      </c>
      <c r="G76" s="226"/>
      <c r="H76" s="282">
        <f t="shared" si="1"/>
        <v>123718.69124999999</v>
      </c>
    </row>
    <row r="77" spans="1:8" ht="29">
      <c r="A77" s="7" t="s">
        <v>4318</v>
      </c>
      <c r="B77" s="7"/>
      <c r="C77" s="7" t="s">
        <v>2638</v>
      </c>
      <c r="D77" s="3" t="s">
        <v>6774</v>
      </c>
      <c r="E77" s="226"/>
      <c r="F77" s="359">
        <v>33911.97051282051</v>
      </c>
      <c r="G77" s="226"/>
      <c r="H77" s="282">
        <f t="shared" si="1"/>
        <v>124626.49163461536</v>
      </c>
    </row>
    <row r="78" spans="1:8" ht="29">
      <c r="A78" s="7" t="s">
        <v>4318</v>
      </c>
      <c r="B78" s="7"/>
      <c r="C78" s="7" t="s">
        <v>2639</v>
      </c>
      <c r="D78" s="3" t="s">
        <v>6775</v>
      </c>
      <c r="E78" s="226"/>
      <c r="F78" s="359">
        <v>18356.83173076923</v>
      </c>
      <c r="G78" s="226"/>
      <c r="H78" s="282">
        <f t="shared" si="1"/>
        <v>67461.356610576913</v>
      </c>
    </row>
    <row r="79" spans="1:8" ht="29">
      <c r="A79" s="7" t="s">
        <v>4318</v>
      </c>
      <c r="B79" s="7"/>
      <c r="C79" s="7" t="s">
        <v>2640</v>
      </c>
      <c r="D79" s="3" t="s">
        <v>6776</v>
      </c>
      <c r="E79" s="226"/>
      <c r="F79" s="359">
        <v>19264.839423076923</v>
      </c>
      <c r="G79" s="226"/>
      <c r="H79" s="282">
        <f t="shared" si="1"/>
        <v>70798.284879807688</v>
      </c>
    </row>
    <row r="80" spans="1:8" ht="29">
      <c r="A80" s="7" t="s">
        <v>4318</v>
      </c>
      <c r="B80" s="7"/>
      <c r="C80" s="7" t="s">
        <v>2641</v>
      </c>
      <c r="D80" s="3" t="s">
        <v>6777</v>
      </c>
      <c r="E80" s="226"/>
      <c r="F80" s="359">
        <v>24392.485897435901</v>
      </c>
      <c r="G80" s="226"/>
      <c r="H80" s="282">
        <f t="shared" si="1"/>
        <v>89642.385673076933</v>
      </c>
    </row>
    <row r="81" spans="1:8" ht="29">
      <c r="A81" s="7" t="s">
        <v>4318</v>
      </c>
      <c r="B81" s="7"/>
      <c r="C81" s="7" t="s">
        <v>2642</v>
      </c>
      <c r="D81" s="3" t="s">
        <v>6778</v>
      </c>
      <c r="E81" s="226"/>
      <c r="F81" s="359">
        <v>26208.501282051286</v>
      </c>
      <c r="G81" s="226"/>
      <c r="H81" s="282">
        <f t="shared" si="1"/>
        <v>96316.242211538469</v>
      </c>
    </row>
    <row r="82" spans="1:8" ht="29">
      <c r="A82" s="7" t="s">
        <v>4318</v>
      </c>
      <c r="B82" s="7"/>
      <c r="C82" s="7" t="s">
        <v>2643</v>
      </c>
      <c r="D82" s="3" t="s">
        <v>6779</v>
      </c>
      <c r="E82" s="226"/>
      <c r="F82" s="359">
        <v>26662.505128205128</v>
      </c>
      <c r="G82" s="226"/>
      <c r="H82" s="282">
        <f t="shared" si="1"/>
        <v>97984.706346153835</v>
      </c>
    </row>
    <row r="83" spans="1:8" ht="29">
      <c r="A83" s="7" t="s">
        <v>4318</v>
      </c>
      <c r="B83" s="7"/>
      <c r="C83" s="7" t="s">
        <v>2644</v>
      </c>
      <c r="D83" s="3" t="s">
        <v>6780</v>
      </c>
      <c r="E83" s="226"/>
      <c r="F83" s="359">
        <v>26738.172435897439</v>
      </c>
      <c r="G83" s="226"/>
      <c r="H83" s="282">
        <f t="shared" si="1"/>
        <v>98262.783701923079</v>
      </c>
    </row>
    <row r="84" spans="1:8" ht="29">
      <c r="A84" s="7" t="s">
        <v>4318</v>
      </c>
      <c r="B84" s="7"/>
      <c r="C84" s="7" t="s">
        <v>2645</v>
      </c>
      <c r="D84" s="3" t="s">
        <v>6781</v>
      </c>
      <c r="E84" s="226"/>
      <c r="F84" s="359">
        <v>29654.582692307693</v>
      </c>
      <c r="G84" s="226"/>
      <c r="H84" s="282">
        <f t="shared" si="1"/>
        <v>108980.59139423077</v>
      </c>
    </row>
    <row r="85" spans="1:8" ht="29">
      <c r="A85" s="7" t="s">
        <v>4318</v>
      </c>
      <c r="B85" s="7"/>
      <c r="C85" s="7" t="s">
        <v>2646</v>
      </c>
      <c r="D85" s="3" t="s">
        <v>6782</v>
      </c>
      <c r="E85" s="226"/>
      <c r="F85" s="359">
        <v>32638.621794871793</v>
      </c>
      <c r="G85" s="226"/>
      <c r="H85" s="282">
        <f t="shared" si="1"/>
        <v>119946.93509615383</v>
      </c>
    </row>
    <row r="86" spans="1:8" ht="29">
      <c r="A86" s="7" t="s">
        <v>4318</v>
      </c>
      <c r="B86" s="7"/>
      <c r="C86" s="7" t="s">
        <v>2647</v>
      </c>
      <c r="D86" s="3" t="s">
        <v>6783</v>
      </c>
      <c r="E86" s="226"/>
      <c r="F86" s="359">
        <v>32638.621794871793</v>
      </c>
      <c r="G86" s="226"/>
      <c r="H86" s="282">
        <f t="shared" si="1"/>
        <v>119946.93509615383</v>
      </c>
    </row>
    <row r="87" spans="1:8" ht="29">
      <c r="A87" s="7" t="s">
        <v>4318</v>
      </c>
      <c r="B87" s="7"/>
      <c r="C87" s="7" t="s">
        <v>2648</v>
      </c>
      <c r="D87" s="3" t="s">
        <v>6784</v>
      </c>
      <c r="E87" s="226"/>
      <c r="F87" s="359">
        <v>33976.602564102563</v>
      </c>
      <c r="G87" s="226"/>
      <c r="H87" s="282">
        <f t="shared" si="1"/>
        <v>124864.01442307691</v>
      </c>
    </row>
  </sheetData>
  <sheetProtection algorithmName="SHA-512" hashValue="Q3vYqOHo8J9JOzofrR3mey9iP2NCeefIAXf3kxDSH0zmMniD4sjk5pqJL+GCw2CB19/y+tPsEr9GSQNWFsn7Gg==" saltValue="MJnCMgykVjSw+FgZ7Hj47w==" spinCount="100000" sheet="1" objects="1" scenarios="1"/>
  <autoFilter ref="A2:H2" xr:uid="{00000000-0009-0000-0000-00000F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2" tint="-0.499984740745262"/>
    <pageSetUpPr fitToPage="1"/>
  </sheetPr>
  <dimension ref="A1:H65"/>
  <sheetViews>
    <sheetView zoomScale="70" zoomScaleNormal="70" zoomScaleSheetLayoutView="75" workbookViewId="0">
      <selection activeCell="F39" sqref="F39"/>
    </sheetView>
  </sheetViews>
  <sheetFormatPr defaultColWidth="8.6640625" defaultRowHeight="14.5"/>
  <cols>
    <col min="1" max="1" width="13.6640625" style="73" customWidth="1"/>
    <col min="2" max="3" width="23.6640625" style="73" customWidth="1"/>
    <col min="4" max="4" width="130.6640625" style="67" customWidth="1"/>
    <col min="5" max="5" width="2" style="6" customWidth="1"/>
    <col min="6" max="6" width="27.6640625" style="115" customWidth="1"/>
    <col min="7" max="7" width="2" style="6" customWidth="1"/>
    <col min="8" max="8" width="27.6640625" style="270" customWidth="1"/>
    <col min="9" max="249" width="8.6640625" style="67"/>
    <col min="250" max="250" width="63" style="67" customWidth="1"/>
    <col min="251" max="251" width="16.6640625" style="67" bestFit="1" customWidth="1"/>
    <col min="252" max="505" width="8.6640625" style="67"/>
    <col min="506" max="506" width="63" style="67" customWidth="1"/>
    <col min="507" max="507" width="16.6640625" style="67" bestFit="1" customWidth="1"/>
    <col min="508" max="761" width="8.6640625" style="67"/>
    <col min="762" max="762" width="63" style="67" customWidth="1"/>
    <col min="763" max="763" width="16.6640625" style="67" bestFit="1" customWidth="1"/>
    <col min="764" max="1017" width="8.6640625" style="67"/>
    <col min="1018" max="1018" width="63" style="67" customWidth="1"/>
    <col min="1019" max="1019" width="16.6640625" style="67" bestFit="1" customWidth="1"/>
    <col min="1020" max="1273" width="8.6640625" style="67"/>
    <col min="1274" max="1274" width="63" style="67" customWidth="1"/>
    <col min="1275" max="1275" width="16.6640625" style="67" bestFit="1" customWidth="1"/>
    <col min="1276" max="1529" width="8.6640625" style="67"/>
    <col min="1530" max="1530" width="63" style="67" customWidth="1"/>
    <col min="1531" max="1531" width="16.6640625" style="67" bestFit="1" customWidth="1"/>
    <col min="1532" max="1785" width="8.6640625" style="67"/>
    <col min="1786" max="1786" width="63" style="67" customWidth="1"/>
    <col min="1787" max="1787" width="16.6640625" style="67" bestFit="1" customWidth="1"/>
    <col min="1788" max="2041" width="8.6640625" style="67"/>
    <col min="2042" max="2042" width="63" style="67" customWidth="1"/>
    <col min="2043" max="2043" width="16.6640625" style="67" bestFit="1" customWidth="1"/>
    <col min="2044" max="2297" width="8.6640625" style="67"/>
    <col min="2298" max="2298" width="63" style="67" customWidth="1"/>
    <col min="2299" max="2299" width="16.6640625" style="67" bestFit="1" customWidth="1"/>
    <col min="2300" max="2553" width="8.6640625" style="67"/>
    <col min="2554" max="2554" width="63" style="67" customWidth="1"/>
    <col min="2555" max="2555" width="16.6640625" style="67" bestFit="1" customWidth="1"/>
    <col min="2556" max="2809" width="8.6640625" style="67"/>
    <col min="2810" max="2810" width="63" style="67" customWidth="1"/>
    <col min="2811" max="2811" width="16.6640625" style="67" bestFit="1" customWidth="1"/>
    <col min="2812" max="3065" width="8.6640625" style="67"/>
    <col min="3066" max="3066" width="63" style="67" customWidth="1"/>
    <col min="3067" max="3067" width="16.6640625" style="67" bestFit="1" customWidth="1"/>
    <col min="3068" max="3321" width="8.6640625" style="67"/>
    <col min="3322" max="3322" width="63" style="67" customWidth="1"/>
    <col min="3323" max="3323" width="16.6640625" style="67" bestFit="1" customWidth="1"/>
    <col min="3324" max="3577" width="8.6640625" style="67"/>
    <col min="3578" max="3578" width="63" style="67" customWidth="1"/>
    <col min="3579" max="3579" width="16.6640625" style="67" bestFit="1" customWidth="1"/>
    <col min="3580" max="3833" width="8.6640625" style="67"/>
    <col min="3834" max="3834" width="63" style="67" customWidth="1"/>
    <col min="3835" max="3835" width="16.6640625" style="67" bestFit="1" customWidth="1"/>
    <col min="3836" max="4089" width="8.6640625" style="67"/>
    <col min="4090" max="4090" width="63" style="67" customWidth="1"/>
    <col min="4091" max="4091" width="16.6640625" style="67" bestFit="1" customWidth="1"/>
    <col min="4092" max="4345" width="8.6640625" style="67"/>
    <col min="4346" max="4346" width="63" style="67" customWidth="1"/>
    <col min="4347" max="4347" width="16.6640625" style="67" bestFit="1" customWidth="1"/>
    <col min="4348" max="4601" width="8.6640625" style="67"/>
    <col min="4602" max="4602" width="63" style="67" customWidth="1"/>
    <col min="4603" max="4603" width="16.6640625" style="67" bestFit="1" customWidth="1"/>
    <col min="4604" max="4857" width="8.6640625" style="67"/>
    <col min="4858" max="4858" width="63" style="67" customWidth="1"/>
    <col min="4859" max="4859" width="16.6640625" style="67" bestFit="1" customWidth="1"/>
    <col min="4860" max="5113" width="8.6640625" style="67"/>
    <col min="5114" max="5114" width="63" style="67" customWidth="1"/>
    <col min="5115" max="5115" width="16.6640625" style="67" bestFit="1" customWidth="1"/>
    <col min="5116" max="5369" width="8.6640625" style="67"/>
    <col min="5370" max="5370" width="63" style="67" customWidth="1"/>
    <col min="5371" max="5371" width="16.6640625" style="67" bestFit="1" customWidth="1"/>
    <col min="5372" max="5625" width="8.6640625" style="67"/>
    <col min="5626" max="5626" width="63" style="67" customWidth="1"/>
    <col min="5627" max="5627" width="16.6640625" style="67" bestFit="1" customWidth="1"/>
    <col min="5628" max="5881" width="8.6640625" style="67"/>
    <col min="5882" max="5882" width="63" style="67" customWidth="1"/>
    <col min="5883" max="5883" width="16.6640625" style="67" bestFit="1" customWidth="1"/>
    <col min="5884" max="6137" width="8.6640625" style="67"/>
    <col min="6138" max="6138" width="63" style="67" customWidth="1"/>
    <col min="6139" max="6139" width="16.6640625" style="67" bestFit="1" customWidth="1"/>
    <col min="6140" max="6393" width="8.6640625" style="67"/>
    <col min="6394" max="6394" width="63" style="67" customWidth="1"/>
    <col min="6395" max="6395" width="16.6640625" style="67" bestFit="1" customWidth="1"/>
    <col min="6396" max="6649" width="8.6640625" style="67"/>
    <col min="6650" max="6650" width="63" style="67" customWidth="1"/>
    <col min="6651" max="6651" width="16.6640625" style="67" bestFit="1" customWidth="1"/>
    <col min="6652" max="6905" width="8.6640625" style="67"/>
    <col min="6906" max="6906" width="63" style="67" customWidth="1"/>
    <col min="6907" max="6907" width="16.6640625" style="67" bestFit="1" customWidth="1"/>
    <col min="6908" max="7161" width="8.6640625" style="67"/>
    <col min="7162" max="7162" width="63" style="67" customWidth="1"/>
    <col min="7163" max="7163" width="16.6640625" style="67" bestFit="1" customWidth="1"/>
    <col min="7164" max="7417" width="8.6640625" style="67"/>
    <col min="7418" max="7418" width="63" style="67" customWidth="1"/>
    <col min="7419" max="7419" width="16.6640625" style="67" bestFit="1" customWidth="1"/>
    <col min="7420" max="7673" width="8.6640625" style="67"/>
    <col min="7674" max="7674" width="63" style="67" customWidth="1"/>
    <col min="7675" max="7675" width="16.6640625" style="67" bestFit="1" customWidth="1"/>
    <col min="7676" max="7929" width="8.6640625" style="67"/>
    <col min="7930" max="7930" width="63" style="67" customWidth="1"/>
    <col min="7931" max="7931" width="16.6640625" style="67" bestFit="1" customWidth="1"/>
    <col min="7932" max="8185" width="8.6640625" style="67"/>
    <col min="8186" max="8186" width="63" style="67" customWidth="1"/>
    <col min="8187" max="8187" width="16.6640625" style="67" bestFit="1" customWidth="1"/>
    <col min="8188" max="8441" width="8.6640625" style="67"/>
    <col min="8442" max="8442" width="63" style="67" customWidth="1"/>
    <col min="8443" max="8443" width="16.6640625" style="67" bestFit="1" customWidth="1"/>
    <col min="8444" max="8697" width="8.6640625" style="67"/>
    <col min="8698" max="8698" width="63" style="67" customWidth="1"/>
    <col min="8699" max="8699" width="16.6640625" style="67" bestFit="1" customWidth="1"/>
    <col min="8700" max="8953" width="8.6640625" style="67"/>
    <col min="8954" max="8954" width="63" style="67" customWidth="1"/>
    <col min="8955" max="8955" width="16.6640625" style="67" bestFit="1" customWidth="1"/>
    <col min="8956" max="9209" width="8.6640625" style="67"/>
    <col min="9210" max="9210" width="63" style="67" customWidth="1"/>
    <col min="9211" max="9211" width="16.6640625" style="67" bestFit="1" customWidth="1"/>
    <col min="9212" max="9465" width="8.6640625" style="67"/>
    <col min="9466" max="9466" width="63" style="67" customWidth="1"/>
    <col min="9467" max="9467" width="16.6640625" style="67" bestFit="1" customWidth="1"/>
    <col min="9468" max="9721" width="8.6640625" style="67"/>
    <col min="9722" max="9722" width="63" style="67" customWidth="1"/>
    <col min="9723" max="9723" width="16.6640625" style="67" bestFit="1" customWidth="1"/>
    <col min="9724" max="9977" width="8.6640625" style="67"/>
    <col min="9978" max="9978" width="63" style="67" customWidth="1"/>
    <col min="9979" max="9979" width="16.6640625" style="67" bestFit="1" customWidth="1"/>
    <col min="9980" max="10233" width="8.6640625" style="67"/>
    <col min="10234" max="10234" width="63" style="67" customWidth="1"/>
    <col min="10235" max="10235" width="16.6640625" style="67" bestFit="1" customWidth="1"/>
    <col min="10236" max="10489" width="8.6640625" style="67"/>
    <col min="10490" max="10490" width="63" style="67" customWidth="1"/>
    <col min="10491" max="10491" width="16.6640625" style="67" bestFit="1" customWidth="1"/>
    <col min="10492" max="10745" width="8.6640625" style="67"/>
    <col min="10746" max="10746" width="63" style="67" customWidth="1"/>
    <col min="10747" max="10747" width="16.6640625" style="67" bestFit="1" customWidth="1"/>
    <col min="10748" max="11001" width="8.6640625" style="67"/>
    <col min="11002" max="11002" width="63" style="67" customWidth="1"/>
    <col min="11003" max="11003" width="16.6640625" style="67" bestFit="1" customWidth="1"/>
    <col min="11004" max="11257" width="8.6640625" style="67"/>
    <col min="11258" max="11258" width="63" style="67" customWidth="1"/>
    <col min="11259" max="11259" width="16.6640625" style="67" bestFit="1" customWidth="1"/>
    <col min="11260" max="11513" width="8.6640625" style="67"/>
    <col min="11514" max="11514" width="63" style="67" customWidth="1"/>
    <col min="11515" max="11515" width="16.6640625" style="67" bestFit="1" customWidth="1"/>
    <col min="11516" max="11769" width="8.6640625" style="67"/>
    <col min="11770" max="11770" width="63" style="67" customWidth="1"/>
    <col min="11771" max="11771" width="16.6640625" style="67" bestFit="1" customWidth="1"/>
    <col min="11772" max="12025" width="8.6640625" style="67"/>
    <col min="12026" max="12026" width="63" style="67" customWidth="1"/>
    <col min="12027" max="12027" width="16.6640625" style="67" bestFit="1" customWidth="1"/>
    <col min="12028" max="12281" width="8.6640625" style="67"/>
    <col min="12282" max="12282" width="63" style="67" customWidth="1"/>
    <col min="12283" max="12283" width="16.6640625" style="67" bestFit="1" customWidth="1"/>
    <col min="12284" max="12537" width="8.6640625" style="67"/>
    <col min="12538" max="12538" width="63" style="67" customWidth="1"/>
    <col min="12539" max="12539" width="16.6640625" style="67" bestFit="1" customWidth="1"/>
    <col min="12540" max="12793" width="8.6640625" style="67"/>
    <col min="12794" max="12794" width="63" style="67" customWidth="1"/>
    <col min="12795" max="12795" width="16.6640625" style="67" bestFit="1" customWidth="1"/>
    <col min="12796" max="13049" width="8.6640625" style="67"/>
    <col min="13050" max="13050" width="63" style="67" customWidth="1"/>
    <col min="13051" max="13051" width="16.6640625" style="67" bestFit="1" customWidth="1"/>
    <col min="13052" max="13305" width="8.6640625" style="67"/>
    <col min="13306" max="13306" width="63" style="67" customWidth="1"/>
    <col min="13307" max="13307" width="16.6640625" style="67" bestFit="1" customWidth="1"/>
    <col min="13308" max="13561" width="8.6640625" style="67"/>
    <col min="13562" max="13562" width="63" style="67" customWidth="1"/>
    <col min="13563" max="13563" width="16.6640625" style="67" bestFit="1" customWidth="1"/>
    <col min="13564" max="13817" width="8.6640625" style="67"/>
    <col min="13818" max="13818" width="63" style="67" customWidth="1"/>
    <col min="13819" max="13819" width="16.6640625" style="67" bestFit="1" customWidth="1"/>
    <col min="13820" max="14073" width="8.6640625" style="67"/>
    <col min="14074" max="14074" width="63" style="67" customWidth="1"/>
    <col min="14075" max="14075" width="16.6640625" style="67" bestFit="1" customWidth="1"/>
    <col min="14076" max="14329" width="8.6640625" style="67"/>
    <col min="14330" max="14330" width="63" style="67" customWidth="1"/>
    <col min="14331" max="14331" width="16.6640625" style="67" bestFit="1" customWidth="1"/>
    <col min="14332" max="14585" width="8.6640625" style="67"/>
    <col min="14586" max="14586" width="63" style="67" customWidth="1"/>
    <col min="14587" max="14587" width="16.6640625" style="67" bestFit="1" customWidth="1"/>
    <col min="14588" max="14841" width="8.6640625" style="67"/>
    <col min="14842" max="14842" width="63" style="67" customWidth="1"/>
    <col min="14843" max="14843" width="16.6640625" style="67" bestFit="1" customWidth="1"/>
    <col min="14844" max="15097" width="8.6640625" style="67"/>
    <col min="15098" max="15098" width="63" style="67" customWidth="1"/>
    <col min="15099" max="15099" width="16.6640625" style="67" bestFit="1" customWidth="1"/>
    <col min="15100" max="15353" width="8.6640625" style="67"/>
    <col min="15354" max="15354" width="63" style="67" customWidth="1"/>
    <col min="15355" max="15355" width="16.6640625" style="67" bestFit="1" customWidth="1"/>
    <col min="15356" max="15609" width="8.6640625" style="67"/>
    <col min="15610" max="15610" width="63" style="67" customWidth="1"/>
    <col min="15611" max="15611" width="16.6640625" style="67" bestFit="1" customWidth="1"/>
    <col min="15612" max="15865" width="8.6640625" style="67"/>
    <col min="15866" max="15866" width="63" style="67" customWidth="1"/>
    <col min="15867" max="15867" width="16.6640625" style="67" bestFit="1" customWidth="1"/>
    <col min="15868" max="16121" width="8.6640625" style="67"/>
    <col min="16122" max="16122" width="63" style="67" customWidth="1"/>
    <col min="16123" max="16123" width="16.6640625" style="67" bestFit="1" customWidth="1"/>
    <col min="16124" max="16384" width="8.6640625" style="67"/>
  </cols>
  <sheetData>
    <row r="1" spans="1:8" s="15" customFormat="1" ht="30" customHeight="1">
      <c r="A1" s="760" t="s">
        <v>393</v>
      </c>
      <c r="B1" s="760"/>
      <c r="C1" s="760"/>
      <c r="D1" s="760"/>
      <c r="E1" s="760"/>
      <c r="F1" s="760"/>
      <c r="G1" s="760"/>
      <c r="H1" s="760"/>
    </row>
    <row r="2" spans="1:8" ht="30" customHeight="1">
      <c r="A2" s="361" t="s">
        <v>0</v>
      </c>
      <c r="B2" s="409" t="s">
        <v>4315</v>
      </c>
      <c r="C2" s="409" t="s">
        <v>3880</v>
      </c>
      <c r="D2" s="361" t="s">
        <v>1</v>
      </c>
      <c r="E2" s="370"/>
      <c r="F2" s="362" t="s">
        <v>4316</v>
      </c>
      <c r="G2" s="370"/>
      <c r="H2" s="363" t="s">
        <v>4317</v>
      </c>
    </row>
    <row r="3" spans="1:8" ht="29">
      <c r="A3" s="77" t="s">
        <v>4318</v>
      </c>
      <c r="B3" s="77"/>
      <c r="C3" s="77" t="s">
        <v>2649</v>
      </c>
      <c r="D3" s="376" t="s">
        <v>6785</v>
      </c>
      <c r="E3" s="262"/>
      <c r="F3" s="359">
        <v>4374.791666666667</v>
      </c>
      <c r="G3" s="262"/>
      <c r="H3" s="360">
        <f>F3*3.675</f>
        <v>16077.359375</v>
      </c>
    </row>
    <row r="4" spans="1:8" ht="29">
      <c r="A4" s="7" t="s">
        <v>4318</v>
      </c>
      <c r="B4" s="7"/>
      <c r="C4" s="7" t="s">
        <v>2650</v>
      </c>
      <c r="D4" s="3" t="s">
        <v>6786</v>
      </c>
      <c r="E4" s="226"/>
      <c r="F4" s="359">
        <v>4374.791666666667</v>
      </c>
      <c r="G4" s="226"/>
      <c r="H4" s="360">
        <f t="shared" ref="H4:H65" si="0">F4*3.675</f>
        <v>16077.359375</v>
      </c>
    </row>
    <row r="5" spans="1:8" ht="29">
      <c r="A5" s="7" t="s">
        <v>4318</v>
      </c>
      <c r="B5" s="7"/>
      <c r="C5" s="7" t="s">
        <v>2651</v>
      </c>
      <c r="D5" s="3" t="s">
        <v>6787</v>
      </c>
      <c r="E5" s="226"/>
      <c r="F5" s="359">
        <v>4374.791666666667</v>
      </c>
      <c r="G5" s="226"/>
      <c r="H5" s="360">
        <f t="shared" si="0"/>
        <v>16077.359375</v>
      </c>
    </row>
    <row r="6" spans="1:8" ht="29">
      <c r="A6" s="7" t="s">
        <v>4318</v>
      </c>
      <c r="B6" s="7"/>
      <c r="C6" s="7" t="s">
        <v>2652</v>
      </c>
      <c r="D6" s="3" t="s">
        <v>6788</v>
      </c>
      <c r="E6" s="226"/>
      <c r="F6" s="359">
        <v>4374.791666666667</v>
      </c>
      <c r="G6" s="226"/>
      <c r="H6" s="360">
        <f t="shared" si="0"/>
        <v>16077.359375</v>
      </c>
    </row>
    <row r="7" spans="1:8" ht="29">
      <c r="A7" s="7" t="s">
        <v>4318</v>
      </c>
      <c r="B7" s="7"/>
      <c r="C7" s="7" t="s">
        <v>2653</v>
      </c>
      <c r="D7" s="3" t="s">
        <v>6789</v>
      </c>
      <c r="E7" s="226"/>
      <c r="F7" s="359">
        <v>4597.7884615384619</v>
      </c>
      <c r="G7" s="226"/>
      <c r="H7" s="360">
        <f t="shared" si="0"/>
        <v>16896.872596153848</v>
      </c>
    </row>
    <row r="8" spans="1:8" ht="29">
      <c r="A8" s="7" t="s">
        <v>4318</v>
      </c>
      <c r="B8" s="7"/>
      <c r="C8" s="7" t="s">
        <v>2654</v>
      </c>
      <c r="D8" s="3" t="s">
        <v>6790</v>
      </c>
      <c r="E8" s="226"/>
      <c r="F8" s="359">
        <v>5272.4867179487183</v>
      </c>
      <c r="G8" s="226"/>
      <c r="H8" s="360">
        <f t="shared" si="0"/>
        <v>19376.388688461539</v>
      </c>
    </row>
    <row r="9" spans="1:8" ht="29">
      <c r="A9" s="7" t="s">
        <v>4318</v>
      </c>
      <c r="B9" s="7"/>
      <c r="C9" s="7" t="s">
        <v>2655</v>
      </c>
      <c r="D9" s="3" t="s">
        <v>6791</v>
      </c>
      <c r="E9" s="226"/>
      <c r="F9" s="359">
        <v>5272.4867179487183</v>
      </c>
      <c r="G9" s="226"/>
      <c r="H9" s="360">
        <f t="shared" si="0"/>
        <v>19376.388688461539</v>
      </c>
    </row>
    <row r="10" spans="1:8" ht="29">
      <c r="A10" s="7" t="s">
        <v>4318</v>
      </c>
      <c r="B10" s="7"/>
      <c r="C10" s="7" t="s">
        <v>2656</v>
      </c>
      <c r="D10" s="3" t="s">
        <v>6792</v>
      </c>
      <c r="E10" s="226"/>
      <c r="F10" s="359">
        <v>7233.7833333333328</v>
      </c>
      <c r="G10" s="226"/>
      <c r="H10" s="360">
        <f t="shared" si="0"/>
        <v>26584.153749999998</v>
      </c>
    </row>
    <row r="11" spans="1:8" ht="29">
      <c r="A11" s="7" t="s">
        <v>4318</v>
      </c>
      <c r="B11" s="7"/>
      <c r="C11" s="7" t="s">
        <v>2657</v>
      </c>
      <c r="D11" s="3" t="s">
        <v>6793</v>
      </c>
      <c r="E11" s="226"/>
      <c r="F11" s="359">
        <v>7233.7833333333328</v>
      </c>
      <c r="G11" s="226"/>
      <c r="H11" s="360">
        <f t="shared" si="0"/>
        <v>26584.153749999998</v>
      </c>
    </row>
    <row r="12" spans="1:8" ht="29">
      <c r="A12" s="7" t="s">
        <v>4318</v>
      </c>
      <c r="B12" s="7"/>
      <c r="C12" s="7" t="s">
        <v>2658</v>
      </c>
      <c r="D12" s="3" t="s">
        <v>6794</v>
      </c>
      <c r="E12" s="226"/>
      <c r="F12" s="359">
        <v>7373.0111794871791</v>
      </c>
      <c r="G12" s="226"/>
      <c r="H12" s="360">
        <f t="shared" si="0"/>
        <v>27095.816084615381</v>
      </c>
    </row>
    <row r="13" spans="1:8" ht="29">
      <c r="A13" s="7" t="s">
        <v>4318</v>
      </c>
      <c r="B13" s="7"/>
      <c r="C13" s="7" t="s">
        <v>2659</v>
      </c>
      <c r="D13" s="3" t="s">
        <v>6795</v>
      </c>
      <c r="E13" s="226"/>
      <c r="F13" s="359">
        <v>7373.0111794871791</v>
      </c>
      <c r="G13" s="226"/>
      <c r="H13" s="360">
        <f t="shared" si="0"/>
        <v>27095.816084615381</v>
      </c>
    </row>
    <row r="14" spans="1:8" ht="29">
      <c r="A14" s="7" t="s">
        <v>4318</v>
      </c>
      <c r="B14" s="7"/>
      <c r="C14" s="7" t="s">
        <v>2660</v>
      </c>
      <c r="D14" s="3" t="s">
        <v>6796</v>
      </c>
      <c r="E14" s="226"/>
      <c r="F14" s="359">
        <v>7233.7833333333328</v>
      </c>
      <c r="G14" s="226"/>
      <c r="H14" s="360">
        <f t="shared" si="0"/>
        <v>26584.153749999998</v>
      </c>
    </row>
    <row r="15" spans="1:8" ht="29">
      <c r="A15" s="7" t="s">
        <v>4318</v>
      </c>
      <c r="B15" s="7"/>
      <c r="C15" s="7" t="s">
        <v>2661</v>
      </c>
      <c r="D15" s="3" t="s">
        <v>6797</v>
      </c>
      <c r="E15" s="226"/>
      <c r="F15" s="359">
        <v>7839.121794871794</v>
      </c>
      <c r="G15" s="226"/>
      <c r="H15" s="360">
        <f t="shared" si="0"/>
        <v>28808.772596153842</v>
      </c>
    </row>
    <row r="16" spans="1:8" ht="29">
      <c r="A16" s="7" t="s">
        <v>4318</v>
      </c>
      <c r="B16" s="7"/>
      <c r="C16" s="7" t="s">
        <v>2662</v>
      </c>
      <c r="D16" s="3" t="s">
        <v>6798</v>
      </c>
      <c r="E16" s="226"/>
      <c r="F16" s="359">
        <v>7839.121794871794</v>
      </c>
      <c r="G16" s="226"/>
      <c r="H16" s="360">
        <f t="shared" si="0"/>
        <v>28808.772596153842</v>
      </c>
    </row>
    <row r="17" spans="1:8" ht="29">
      <c r="A17" s="7" t="s">
        <v>4318</v>
      </c>
      <c r="B17" s="7"/>
      <c r="C17" s="7" t="s">
        <v>2663</v>
      </c>
      <c r="D17" s="3" t="s">
        <v>6799</v>
      </c>
      <c r="E17" s="226"/>
      <c r="F17" s="359">
        <v>8134.5846153846151</v>
      </c>
      <c r="G17" s="226"/>
      <c r="H17" s="360">
        <f t="shared" si="0"/>
        <v>29894.598461538459</v>
      </c>
    </row>
    <row r="18" spans="1:8" ht="29">
      <c r="A18" s="7" t="s">
        <v>4318</v>
      </c>
      <c r="B18" s="7"/>
      <c r="C18" s="7" t="s">
        <v>2664</v>
      </c>
      <c r="D18" s="3" t="s">
        <v>6800</v>
      </c>
      <c r="E18" s="226"/>
      <c r="F18" s="359">
        <v>8134.5846153846151</v>
      </c>
      <c r="G18" s="226"/>
      <c r="H18" s="360">
        <f t="shared" si="0"/>
        <v>29894.598461538459</v>
      </c>
    </row>
    <row r="19" spans="1:8" ht="29">
      <c r="A19" s="7" t="s">
        <v>4318</v>
      </c>
      <c r="B19" s="7"/>
      <c r="C19" s="7" t="s">
        <v>2665</v>
      </c>
      <c r="D19" s="3" t="s">
        <v>6801</v>
      </c>
      <c r="E19" s="226"/>
      <c r="F19" s="359">
        <v>8213.8551282051285</v>
      </c>
      <c r="G19" s="226"/>
      <c r="H19" s="360">
        <f t="shared" si="0"/>
        <v>30185.917596153846</v>
      </c>
    </row>
    <row r="20" spans="1:8" ht="29">
      <c r="A20" s="7" t="s">
        <v>4318</v>
      </c>
      <c r="B20" s="7"/>
      <c r="C20" s="7" t="s">
        <v>2666</v>
      </c>
      <c r="D20" s="3" t="s">
        <v>6802</v>
      </c>
      <c r="E20" s="226"/>
      <c r="F20" s="359">
        <v>9345.2615384615365</v>
      </c>
      <c r="G20" s="226"/>
      <c r="H20" s="360">
        <f t="shared" si="0"/>
        <v>34343.836153846147</v>
      </c>
    </row>
    <row r="21" spans="1:8" ht="29">
      <c r="A21" s="7" t="s">
        <v>4318</v>
      </c>
      <c r="B21" s="7"/>
      <c r="C21" s="7" t="s">
        <v>2667</v>
      </c>
      <c r="D21" s="3" t="s">
        <v>6803</v>
      </c>
      <c r="E21" s="226"/>
      <c r="F21" s="359">
        <v>8509.3179487179495</v>
      </c>
      <c r="G21" s="226"/>
      <c r="H21" s="360">
        <f t="shared" si="0"/>
        <v>31271.743461538463</v>
      </c>
    </row>
    <row r="22" spans="1:8" ht="29">
      <c r="A22" s="7" t="s">
        <v>4318</v>
      </c>
      <c r="B22" s="7"/>
      <c r="C22" s="7" t="s">
        <v>2668</v>
      </c>
      <c r="D22" s="3" t="s">
        <v>6804</v>
      </c>
      <c r="E22" s="226"/>
      <c r="F22" s="359">
        <v>8509.3179487179495</v>
      </c>
      <c r="G22" s="226"/>
      <c r="H22" s="360">
        <f t="shared" si="0"/>
        <v>31271.743461538463</v>
      </c>
    </row>
    <row r="23" spans="1:8" ht="29">
      <c r="A23" s="7" t="s">
        <v>4318</v>
      </c>
      <c r="B23" s="7"/>
      <c r="C23" s="7" t="s">
        <v>2669</v>
      </c>
      <c r="D23" s="3" t="s">
        <v>6805</v>
      </c>
      <c r="E23" s="226"/>
      <c r="F23" s="359">
        <v>9482.1833333333325</v>
      </c>
      <c r="G23" s="226"/>
      <c r="H23" s="360">
        <f t="shared" si="0"/>
        <v>34847.023749999993</v>
      </c>
    </row>
    <row r="24" spans="1:8" ht="29">
      <c r="A24" s="7" t="s">
        <v>4318</v>
      </c>
      <c r="B24" s="7"/>
      <c r="C24" s="7" t="s">
        <v>2670</v>
      </c>
      <c r="D24" s="3" t="s">
        <v>6806</v>
      </c>
      <c r="E24" s="226"/>
      <c r="F24" s="359">
        <v>9482.1833333333325</v>
      </c>
      <c r="G24" s="226"/>
      <c r="H24" s="360">
        <f t="shared" si="0"/>
        <v>34847.023749999993</v>
      </c>
    </row>
    <row r="25" spans="1:8" ht="29">
      <c r="A25" s="7" t="s">
        <v>4318</v>
      </c>
      <c r="B25" s="7"/>
      <c r="C25" s="7" t="s">
        <v>2671</v>
      </c>
      <c r="D25" s="3" t="s">
        <v>6807</v>
      </c>
      <c r="E25" s="226"/>
      <c r="F25" s="359">
        <v>11889.30769230769</v>
      </c>
      <c r="G25" s="226"/>
      <c r="H25" s="360">
        <f t="shared" si="0"/>
        <v>43693.205769230757</v>
      </c>
    </row>
    <row r="26" spans="1:8" ht="29">
      <c r="A26" s="7" t="s">
        <v>4318</v>
      </c>
      <c r="B26" s="7"/>
      <c r="C26" s="7" t="s">
        <v>2672</v>
      </c>
      <c r="D26" s="3" t="s">
        <v>6808</v>
      </c>
      <c r="E26" s="226"/>
      <c r="F26" s="359">
        <v>11889.30769230769</v>
      </c>
      <c r="G26" s="226"/>
      <c r="H26" s="360">
        <f t="shared" si="0"/>
        <v>43693.205769230757</v>
      </c>
    </row>
    <row r="27" spans="1:8" ht="29">
      <c r="A27" s="7" t="s">
        <v>4318</v>
      </c>
      <c r="B27" s="7"/>
      <c r="C27" s="7" t="s">
        <v>2673</v>
      </c>
      <c r="D27" s="3" t="s">
        <v>6809</v>
      </c>
      <c r="E27" s="226"/>
      <c r="F27" s="359">
        <v>12408.169230769228</v>
      </c>
      <c r="G27" s="226"/>
      <c r="H27" s="360">
        <f t="shared" si="0"/>
        <v>45600.021923076914</v>
      </c>
    </row>
    <row r="28" spans="1:8" ht="29">
      <c r="A28" s="7" t="s">
        <v>4318</v>
      </c>
      <c r="B28" s="7"/>
      <c r="C28" s="7" t="s">
        <v>2674</v>
      </c>
      <c r="D28" s="3" t="s">
        <v>6810</v>
      </c>
      <c r="E28" s="226"/>
      <c r="F28" s="359">
        <v>12408.169230769228</v>
      </c>
      <c r="G28" s="226"/>
      <c r="H28" s="360">
        <f t="shared" si="0"/>
        <v>45600.021923076914</v>
      </c>
    </row>
    <row r="29" spans="1:8" ht="29">
      <c r="A29" s="7" t="s">
        <v>4318</v>
      </c>
      <c r="B29" s="7"/>
      <c r="C29" s="7" t="s">
        <v>2675</v>
      </c>
      <c r="D29" s="3" t="s">
        <v>6811</v>
      </c>
      <c r="E29" s="226"/>
      <c r="F29" s="359">
        <v>13905.706410256409</v>
      </c>
      <c r="G29" s="226"/>
      <c r="H29" s="360">
        <f t="shared" si="0"/>
        <v>51103.471057692303</v>
      </c>
    </row>
    <row r="30" spans="1:8" ht="29">
      <c r="A30" s="7" t="s">
        <v>4318</v>
      </c>
      <c r="B30" s="7"/>
      <c r="C30" s="7" t="s">
        <v>2676</v>
      </c>
      <c r="D30" s="3" t="s">
        <v>6812</v>
      </c>
      <c r="E30" s="226"/>
      <c r="F30" s="359">
        <v>14136.311538461538</v>
      </c>
      <c r="G30" s="226"/>
      <c r="H30" s="360">
        <f t="shared" si="0"/>
        <v>51950.944903846146</v>
      </c>
    </row>
    <row r="31" spans="1:8" ht="29">
      <c r="A31" s="7" t="s">
        <v>4318</v>
      </c>
      <c r="B31" s="7"/>
      <c r="C31" s="7" t="s">
        <v>2677</v>
      </c>
      <c r="D31" s="3" t="s">
        <v>6813</v>
      </c>
      <c r="E31" s="226"/>
      <c r="F31" s="359">
        <v>14136.311538461538</v>
      </c>
      <c r="G31" s="226"/>
      <c r="H31" s="360">
        <f t="shared" si="0"/>
        <v>51950.944903846146</v>
      </c>
    </row>
    <row r="32" spans="1:8" ht="29">
      <c r="A32" s="7" t="s">
        <v>4318</v>
      </c>
      <c r="B32" s="7"/>
      <c r="C32" s="7" t="s">
        <v>2678</v>
      </c>
      <c r="D32" s="3" t="s">
        <v>6814</v>
      </c>
      <c r="E32" s="226"/>
      <c r="F32" s="359">
        <v>11889.30769230769</v>
      </c>
      <c r="G32" s="226"/>
      <c r="H32" s="360">
        <f t="shared" si="0"/>
        <v>43693.205769230757</v>
      </c>
    </row>
    <row r="33" spans="1:8" ht="29">
      <c r="A33" s="7" t="s">
        <v>4318</v>
      </c>
      <c r="B33" s="7"/>
      <c r="C33" s="7" t="s">
        <v>2679</v>
      </c>
      <c r="D33" s="3" t="s">
        <v>6815</v>
      </c>
      <c r="E33" s="226"/>
      <c r="F33" s="359">
        <v>11889.30769230769</v>
      </c>
      <c r="G33" s="226"/>
      <c r="H33" s="360">
        <f t="shared" si="0"/>
        <v>43693.205769230757</v>
      </c>
    </row>
    <row r="34" spans="1:8" ht="29">
      <c r="A34" s="7" t="s">
        <v>4318</v>
      </c>
      <c r="B34" s="7"/>
      <c r="C34" s="7" t="s">
        <v>2680</v>
      </c>
      <c r="D34" s="3" t="s">
        <v>6816</v>
      </c>
      <c r="E34" s="226"/>
      <c r="F34" s="359">
        <v>12523.471794871792</v>
      </c>
      <c r="G34" s="226"/>
      <c r="H34" s="360">
        <f t="shared" si="0"/>
        <v>46023.758846153833</v>
      </c>
    </row>
    <row r="35" spans="1:8" ht="29">
      <c r="A35" s="7" t="s">
        <v>4318</v>
      </c>
      <c r="B35" s="7"/>
      <c r="C35" s="7" t="s">
        <v>2681</v>
      </c>
      <c r="D35" s="3" t="s">
        <v>6817</v>
      </c>
      <c r="E35" s="226"/>
      <c r="F35" s="359">
        <v>13970.5641025641</v>
      </c>
      <c r="G35" s="226"/>
      <c r="H35" s="360">
        <f t="shared" si="0"/>
        <v>51341.823076923065</v>
      </c>
    </row>
    <row r="36" spans="1:8" ht="29">
      <c r="A36" s="7" t="s">
        <v>4318</v>
      </c>
      <c r="B36" s="7"/>
      <c r="C36" s="7" t="s">
        <v>2682</v>
      </c>
      <c r="D36" s="3" t="s">
        <v>6818</v>
      </c>
      <c r="E36" s="226"/>
      <c r="F36" s="359">
        <v>14121.898717948716</v>
      </c>
      <c r="G36" s="226"/>
      <c r="H36" s="360">
        <f t="shared" si="0"/>
        <v>51897.977788461525</v>
      </c>
    </row>
    <row r="37" spans="1:8" ht="29">
      <c r="A37" s="7" t="s">
        <v>4318</v>
      </c>
      <c r="B37" s="7"/>
      <c r="C37" s="7" t="s">
        <v>2683</v>
      </c>
      <c r="D37" s="3" t="s">
        <v>6819</v>
      </c>
      <c r="E37" s="226"/>
      <c r="F37" s="359">
        <v>14338.091025641022</v>
      </c>
      <c r="G37" s="226"/>
      <c r="H37" s="360">
        <f t="shared" si="0"/>
        <v>52692.484519230755</v>
      </c>
    </row>
    <row r="38" spans="1:8" ht="29">
      <c r="A38" s="7" t="s">
        <v>4318</v>
      </c>
      <c r="B38" s="7"/>
      <c r="C38" s="7" t="s">
        <v>2684</v>
      </c>
      <c r="D38" s="3" t="s">
        <v>6820</v>
      </c>
      <c r="E38" s="226"/>
      <c r="F38" s="359">
        <v>16192.204487179486</v>
      </c>
      <c r="G38" s="226"/>
      <c r="H38" s="360">
        <f t="shared" si="0"/>
        <v>59506.351490384608</v>
      </c>
    </row>
    <row r="39" spans="1:8" ht="29">
      <c r="A39" s="7" t="s">
        <v>4318</v>
      </c>
      <c r="B39" s="7"/>
      <c r="C39" s="7" t="s">
        <v>2685</v>
      </c>
      <c r="D39" s="3" t="s">
        <v>6821</v>
      </c>
      <c r="E39" s="226"/>
      <c r="F39" s="359">
        <v>12307.279487179485</v>
      </c>
      <c r="G39" s="226"/>
      <c r="H39" s="360">
        <f t="shared" si="0"/>
        <v>45229.252115384603</v>
      </c>
    </row>
    <row r="40" spans="1:8" ht="29">
      <c r="A40" s="7" t="s">
        <v>4318</v>
      </c>
      <c r="B40" s="7"/>
      <c r="C40" s="7" t="s">
        <v>2686</v>
      </c>
      <c r="D40" s="3" t="s">
        <v>6822</v>
      </c>
      <c r="E40" s="226"/>
      <c r="F40" s="359">
        <v>12307.279487179485</v>
      </c>
      <c r="G40" s="226"/>
      <c r="H40" s="360">
        <f t="shared" si="0"/>
        <v>45229.252115384603</v>
      </c>
    </row>
    <row r="41" spans="1:8" ht="29">
      <c r="A41" s="7" t="s">
        <v>4318</v>
      </c>
      <c r="B41" s="7"/>
      <c r="C41" s="7" t="s">
        <v>2687</v>
      </c>
      <c r="D41" s="3" t="s">
        <v>6823</v>
      </c>
      <c r="E41" s="226"/>
      <c r="F41" s="359">
        <v>12552.297435897437</v>
      </c>
      <c r="G41" s="226"/>
      <c r="H41" s="360">
        <f t="shared" si="0"/>
        <v>46129.693076923082</v>
      </c>
    </row>
    <row r="42" spans="1:8" ht="29">
      <c r="A42" s="7" t="s">
        <v>4318</v>
      </c>
      <c r="B42" s="7"/>
      <c r="C42" s="7" t="s">
        <v>2688</v>
      </c>
      <c r="D42" s="3" t="s">
        <v>6824</v>
      </c>
      <c r="E42" s="226"/>
      <c r="F42" s="359">
        <v>13970.5641025641</v>
      </c>
      <c r="G42" s="226"/>
      <c r="H42" s="360">
        <f t="shared" si="0"/>
        <v>51341.823076923065</v>
      </c>
    </row>
    <row r="43" spans="1:8" ht="29">
      <c r="A43" s="7" t="s">
        <v>4318</v>
      </c>
      <c r="B43" s="7"/>
      <c r="C43" s="7" t="s">
        <v>2689</v>
      </c>
      <c r="D43" s="3" t="s">
        <v>6825</v>
      </c>
      <c r="E43" s="226"/>
      <c r="F43" s="359">
        <v>14121.898717948716</v>
      </c>
      <c r="G43" s="226"/>
      <c r="H43" s="360">
        <f t="shared" si="0"/>
        <v>51897.977788461525</v>
      </c>
    </row>
    <row r="44" spans="1:8" ht="29">
      <c r="A44" s="7" t="s">
        <v>4318</v>
      </c>
      <c r="B44" s="7"/>
      <c r="C44" s="7" t="s">
        <v>2690</v>
      </c>
      <c r="D44" s="3" t="s">
        <v>6826</v>
      </c>
      <c r="E44" s="226"/>
      <c r="F44" s="359">
        <v>14810.110897435896</v>
      </c>
      <c r="G44" s="226"/>
      <c r="H44" s="360">
        <f t="shared" si="0"/>
        <v>54427.157548076917</v>
      </c>
    </row>
    <row r="45" spans="1:8" ht="29">
      <c r="A45" s="7" t="s">
        <v>4318</v>
      </c>
      <c r="B45" s="7"/>
      <c r="C45" s="7" t="s">
        <v>2691</v>
      </c>
      <c r="D45" s="3" t="s">
        <v>6827</v>
      </c>
      <c r="E45" s="226"/>
      <c r="F45" s="359">
        <v>16365.158333333329</v>
      </c>
      <c r="G45" s="226"/>
      <c r="H45" s="360">
        <f t="shared" si="0"/>
        <v>60141.956874999982</v>
      </c>
    </row>
    <row r="46" spans="1:8" ht="29">
      <c r="A46" s="7" t="s">
        <v>4318</v>
      </c>
      <c r="B46" s="7"/>
      <c r="C46" s="7" t="s">
        <v>2692</v>
      </c>
      <c r="D46" s="3" t="s">
        <v>6828</v>
      </c>
      <c r="E46" s="226"/>
      <c r="F46" s="359">
        <v>14083.704743589744</v>
      </c>
      <c r="G46" s="226"/>
      <c r="H46" s="360">
        <f t="shared" si="0"/>
        <v>51757.614932692304</v>
      </c>
    </row>
    <row r="47" spans="1:8" ht="29">
      <c r="A47" s="7" t="s">
        <v>4318</v>
      </c>
      <c r="B47" s="7"/>
      <c r="C47" s="7" t="s">
        <v>2693</v>
      </c>
      <c r="D47" s="3" t="s">
        <v>6829</v>
      </c>
      <c r="E47" s="226"/>
      <c r="F47" s="359">
        <v>14083.704743589744</v>
      </c>
      <c r="G47" s="226"/>
      <c r="H47" s="360">
        <f t="shared" si="0"/>
        <v>51757.614932692304</v>
      </c>
    </row>
    <row r="48" spans="1:8" ht="29">
      <c r="A48" s="7" t="s">
        <v>4318</v>
      </c>
      <c r="B48" s="7"/>
      <c r="C48" s="7" t="s">
        <v>2694</v>
      </c>
      <c r="D48" s="3" t="s">
        <v>6830</v>
      </c>
      <c r="E48" s="226"/>
      <c r="F48" s="359">
        <v>16624.156717948717</v>
      </c>
      <c r="G48" s="226"/>
      <c r="H48" s="360">
        <f t="shared" si="0"/>
        <v>61093.775938461535</v>
      </c>
    </row>
    <row r="49" spans="1:8" ht="29">
      <c r="A49" s="7" t="s">
        <v>4318</v>
      </c>
      <c r="B49" s="7"/>
      <c r="C49" s="7" t="s">
        <v>2695</v>
      </c>
      <c r="D49" s="3" t="s">
        <v>6831</v>
      </c>
      <c r="E49" s="226"/>
      <c r="F49" s="359">
        <v>16995.761538461535</v>
      </c>
      <c r="G49" s="226"/>
      <c r="H49" s="360">
        <f t="shared" si="0"/>
        <v>62459.423653846134</v>
      </c>
    </row>
    <row r="50" spans="1:8" ht="29">
      <c r="A50" s="7" t="s">
        <v>4318</v>
      </c>
      <c r="B50" s="7"/>
      <c r="C50" s="7" t="s">
        <v>2696</v>
      </c>
      <c r="D50" s="3" t="s">
        <v>6832</v>
      </c>
      <c r="E50" s="226"/>
      <c r="F50" s="359">
        <v>20069.711538461535</v>
      </c>
      <c r="G50" s="226"/>
      <c r="H50" s="360">
        <f t="shared" si="0"/>
        <v>73756.189903846142</v>
      </c>
    </row>
    <row r="51" spans="1:8" ht="29">
      <c r="A51" s="7" t="s">
        <v>4318</v>
      </c>
      <c r="B51" s="7"/>
      <c r="C51" s="7" t="s">
        <v>2697</v>
      </c>
      <c r="D51" s="3" t="s">
        <v>6833</v>
      </c>
      <c r="E51" s="226"/>
      <c r="F51" s="359">
        <v>20069.711538461535</v>
      </c>
      <c r="G51" s="226"/>
      <c r="H51" s="360">
        <f t="shared" si="0"/>
        <v>73756.189903846142</v>
      </c>
    </row>
    <row r="52" spans="1:8" ht="29">
      <c r="A52" s="7" t="s">
        <v>4318</v>
      </c>
      <c r="B52" s="7"/>
      <c r="C52" s="7" t="s">
        <v>2698</v>
      </c>
      <c r="D52" s="3" t="s">
        <v>6834</v>
      </c>
      <c r="E52" s="226"/>
      <c r="F52" s="359">
        <v>20069.711538461535</v>
      </c>
      <c r="G52" s="226"/>
      <c r="H52" s="360">
        <f t="shared" si="0"/>
        <v>73756.189903846142</v>
      </c>
    </row>
    <row r="53" spans="1:8" ht="29">
      <c r="A53" s="7" t="s">
        <v>4318</v>
      </c>
      <c r="B53" s="7"/>
      <c r="C53" s="7" t="s">
        <v>2699</v>
      </c>
      <c r="D53" s="3" t="s">
        <v>6835</v>
      </c>
      <c r="E53" s="226"/>
      <c r="F53" s="359">
        <v>20191.346153846152</v>
      </c>
      <c r="G53" s="226"/>
      <c r="H53" s="360">
        <f t="shared" si="0"/>
        <v>74203.19711538461</v>
      </c>
    </row>
    <row r="54" spans="1:8" ht="29">
      <c r="A54" s="7" t="s">
        <v>4318</v>
      </c>
      <c r="B54" s="7"/>
      <c r="C54" s="7" t="s">
        <v>2700</v>
      </c>
      <c r="D54" s="3" t="s">
        <v>6836</v>
      </c>
      <c r="E54" s="226"/>
      <c r="F54" s="359">
        <v>21367.147435897434</v>
      </c>
      <c r="G54" s="226"/>
      <c r="H54" s="360">
        <f t="shared" si="0"/>
        <v>78524.266826923063</v>
      </c>
    </row>
    <row r="55" spans="1:8" ht="29">
      <c r="A55" s="7" t="s">
        <v>4318</v>
      </c>
      <c r="B55" s="7"/>
      <c r="C55" s="7" t="s">
        <v>2701</v>
      </c>
      <c r="D55" s="3" t="s">
        <v>6837</v>
      </c>
      <c r="E55" s="226"/>
      <c r="F55" s="359">
        <v>21367.147435897434</v>
      </c>
      <c r="G55" s="226"/>
      <c r="H55" s="360">
        <f t="shared" si="0"/>
        <v>78524.266826923063</v>
      </c>
    </row>
    <row r="56" spans="1:8" ht="29">
      <c r="A56" s="7" t="s">
        <v>4318</v>
      </c>
      <c r="B56" s="7"/>
      <c r="C56" s="7" t="s">
        <v>2702</v>
      </c>
      <c r="D56" s="3" t="s">
        <v>6838</v>
      </c>
      <c r="E56" s="226"/>
      <c r="F56" s="359">
        <v>14083.704743589744</v>
      </c>
      <c r="G56" s="226"/>
      <c r="H56" s="360">
        <f t="shared" si="0"/>
        <v>51757.614932692304</v>
      </c>
    </row>
    <row r="57" spans="1:8" ht="29">
      <c r="A57" s="7" t="s">
        <v>4318</v>
      </c>
      <c r="B57" s="7"/>
      <c r="C57" s="7" t="s">
        <v>2703</v>
      </c>
      <c r="D57" s="3" t="s">
        <v>6839</v>
      </c>
      <c r="E57" s="226"/>
      <c r="F57" s="359">
        <v>16829.971794871792</v>
      </c>
      <c r="G57" s="226"/>
      <c r="H57" s="360">
        <f t="shared" si="0"/>
        <v>61850.14634615383</v>
      </c>
    </row>
    <row r="58" spans="1:8" ht="29">
      <c r="A58" s="7" t="s">
        <v>4318</v>
      </c>
      <c r="B58" s="7"/>
      <c r="C58" s="7" t="s">
        <v>2704</v>
      </c>
      <c r="D58" s="3" t="s">
        <v>6840</v>
      </c>
      <c r="E58" s="226"/>
      <c r="F58" s="359">
        <v>16829.971794871792</v>
      </c>
      <c r="G58" s="226"/>
      <c r="H58" s="360">
        <f t="shared" si="0"/>
        <v>61850.14634615383</v>
      </c>
    </row>
    <row r="59" spans="1:8" ht="29">
      <c r="A59" s="7" t="s">
        <v>4318</v>
      </c>
      <c r="B59" s="7"/>
      <c r="C59" s="7" t="s">
        <v>2705</v>
      </c>
      <c r="D59" s="3" t="s">
        <v>6841</v>
      </c>
      <c r="E59" s="226"/>
      <c r="F59" s="359">
        <v>16995.761538461535</v>
      </c>
      <c r="G59" s="226"/>
      <c r="H59" s="360">
        <f t="shared" si="0"/>
        <v>62459.423653846134</v>
      </c>
    </row>
    <row r="60" spans="1:8" ht="29">
      <c r="A60" s="7" t="s">
        <v>4318</v>
      </c>
      <c r="B60" s="7"/>
      <c r="C60" s="7" t="s">
        <v>2706</v>
      </c>
      <c r="D60" s="3" t="s">
        <v>6842</v>
      </c>
      <c r="E60" s="226"/>
      <c r="F60" s="359">
        <v>20069.711538461535</v>
      </c>
      <c r="G60" s="226"/>
      <c r="H60" s="360">
        <f t="shared" si="0"/>
        <v>73756.189903846142</v>
      </c>
    </row>
    <row r="61" spans="1:8" ht="29">
      <c r="A61" s="7" t="s">
        <v>4318</v>
      </c>
      <c r="B61" s="7"/>
      <c r="C61" s="7" t="s">
        <v>2707</v>
      </c>
      <c r="D61" s="3" t="s">
        <v>6843</v>
      </c>
      <c r="E61" s="226"/>
      <c r="F61" s="359">
        <v>20069.711538461535</v>
      </c>
      <c r="G61" s="226"/>
      <c r="H61" s="360">
        <f t="shared" si="0"/>
        <v>73756.189903846142</v>
      </c>
    </row>
    <row r="62" spans="1:8" ht="29">
      <c r="A62" s="7" t="s">
        <v>4318</v>
      </c>
      <c r="B62" s="7"/>
      <c r="C62" s="7" t="s">
        <v>2708</v>
      </c>
      <c r="D62" s="3" t="s">
        <v>6844</v>
      </c>
      <c r="E62" s="226"/>
      <c r="F62" s="359">
        <v>21245.512820512817</v>
      </c>
      <c r="G62" s="226"/>
      <c r="H62" s="360">
        <f t="shared" si="0"/>
        <v>78077.259615384595</v>
      </c>
    </row>
    <row r="63" spans="1:8" ht="29">
      <c r="A63" s="7" t="s">
        <v>4318</v>
      </c>
      <c r="B63" s="7"/>
      <c r="C63" s="7" t="s">
        <v>2709</v>
      </c>
      <c r="D63" s="3" t="s">
        <v>6845</v>
      </c>
      <c r="E63" s="226"/>
      <c r="F63" s="359">
        <v>21367.147435897434</v>
      </c>
      <c r="G63" s="226"/>
      <c r="H63" s="360">
        <f t="shared" si="0"/>
        <v>78524.266826923063</v>
      </c>
    </row>
    <row r="64" spans="1:8" ht="29">
      <c r="A64" s="7" t="s">
        <v>4318</v>
      </c>
      <c r="B64" s="7"/>
      <c r="C64" s="7" t="s">
        <v>2710</v>
      </c>
      <c r="D64" s="3" t="s">
        <v>6846</v>
      </c>
      <c r="E64" s="226"/>
      <c r="F64" s="359">
        <v>21367.147435897434</v>
      </c>
      <c r="G64" s="226"/>
      <c r="H64" s="360">
        <f t="shared" si="0"/>
        <v>78524.266826923063</v>
      </c>
    </row>
    <row r="65" spans="1:8" ht="29">
      <c r="A65" s="7" t="s">
        <v>4318</v>
      </c>
      <c r="B65" s="7"/>
      <c r="C65" s="7" t="s">
        <v>2711</v>
      </c>
      <c r="D65" s="3" t="s">
        <v>6847</v>
      </c>
      <c r="E65" s="226"/>
      <c r="F65" s="359">
        <v>21367.147435897434</v>
      </c>
      <c r="G65" s="226"/>
      <c r="H65" s="360">
        <f t="shared" si="0"/>
        <v>78524.266826923063</v>
      </c>
    </row>
  </sheetData>
  <sheetProtection algorithmName="SHA-512" hashValue="PwaekxW6pJbfHZaWE2He7qAEy7DOQb71a4+eF3x79ohH4gWe4nK2kF30/Ruy0l0XaNYajUHv5DqTnS70+9+N4Q==" saltValue="pc0ZEGtKxENooOZRWq9Yyw==" spinCount="100000" sheet="1" objects="1" scenarios="1"/>
  <autoFilter ref="A2:H65" xr:uid="{00000000-0009-0000-0000-000010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
    <tabColor indexed="11"/>
    <pageSetUpPr fitToPage="1"/>
  </sheetPr>
  <dimension ref="A1:S22"/>
  <sheetViews>
    <sheetView topLeftCell="B4" zoomScale="70" zoomScaleNormal="70" zoomScaleSheetLayoutView="75" workbookViewId="0">
      <selection activeCell="D5" sqref="D5"/>
    </sheetView>
  </sheetViews>
  <sheetFormatPr defaultColWidth="8.6640625" defaultRowHeight="14.5"/>
  <cols>
    <col min="1" max="1" width="13.6640625" style="8" customWidth="1"/>
    <col min="2" max="3" width="23.6640625" style="8" customWidth="1"/>
    <col min="4" max="4" width="130.6640625" style="4" customWidth="1"/>
    <col min="5" max="5" width="2" style="8" customWidth="1"/>
    <col min="6" max="6" width="27.6640625" style="11" customWidth="1"/>
    <col min="7" max="7" width="2" style="8" customWidth="1"/>
    <col min="8" max="8" width="27.6640625" style="8" customWidth="1"/>
    <col min="9" max="9" width="27.6640625" style="8" hidden="1" customWidth="1"/>
    <col min="10" max="10" width="28" style="8" bestFit="1" customWidth="1"/>
    <col min="11" max="11" width="12.6640625" style="8" customWidth="1"/>
    <col min="12" max="12" width="16" style="8" bestFit="1" customWidth="1"/>
    <col min="13" max="16384" width="8.6640625" style="8"/>
  </cols>
  <sheetData>
    <row r="1" spans="1:10" ht="30" customHeight="1">
      <c r="A1" s="764" t="s">
        <v>400</v>
      </c>
      <c r="B1" s="765"/>
      <c r="C1" s="765"/>
      <c r="D1" s="765"/>
      <c r="E1" s="765"/>
      <c r="F1" s="765"/>
      <c r="G1" s="765"/>
      <c r="H1" s="766"/>
    </row>
    <row r="2" spans="1:10" ht="30" customHeight="1">
      <c r="A2" s="361" t="s">
        <v>0</v>
      </c>
      <c r="B2" s="409" t="s">
        <v>4315</v>
      </c>
      <c r="C2" s="409" t="s">
        <v>3880</v>
      </c>
      <c r="D2" s="361" t="s">
        <v>1</v>
      </c>
      <c r="E2" s="362"/>
      <c r="F2" s="362" t="s">
        <v>4316</v>
      </c>
      <c r="G2" s="362"/>
      <c r="H2" s="362" t="s">
        <v>4317</v>
      </c>
    </row>
    <row r="3" spans="1:10" ht="42">
      <c r="A3" s="263" t="s">
        <v>4318</v>
      </c>
      <c r="B3" s="263" t="s">
        <v>402</v>
      </c>
      <c r="C3" s="263" t="s">
        <v>2712</v>
      </c>
      <c r="D3" s="249" t="s">
        <v>403</v>
      </c>
      <c r="E3" s="250"/>
      <c r="F3" s="251">
        <v>1164.5161637820515</v>
      </c>
      <c r="G3" s="252"/>
      <c r="H3" s="264">
        <f>F3*3.675</f>
        <v>4279.596901899039</v>
      </c>
    </row>
    <row r="4" spans="1:10" ht="42">
      <c r="A4" s="253" t="s">
        <v>4318</v>
      </c>
      <c r="B4" s="253" t="s">
        <v>404</v>
      </c>
      <c r="C4" s="253" t="s">
        <v>2713</v>
      </c>
      <c r="D4" s="141" t="s">
        <v>405</v>
      </c>
      <c r="E4" s="139"/>
      <c r="F4" s="251">
        <v>1239.9244923397432</v>
      </c>
      <c r="G4" s="140"/>
      <c r="H4" s="264">
        <f t="shared" ref="H4:H21" si="0">F4*3.675</f>
        <v>4556.7225093485558</v>
      </c>
    </row>
    <row r="5" spans="1:10" ht="42">
      <c r="A5" s="248" t="s">
        <v>4318</v>
      </c>
      <c r="B5" s="248" t="s">
        <v>406</v>
      </c>
      <c r="C5" s="248" t="s">
        <v>2714</v>
      </c>
      <c r="D5" s="249" t="s">
        <v>407</v>
      </c>
      <c r="E5" s="250"/>
      <c r="F5" s="251">
        <v>1278.0309631089744</v>
      </c>
      <c r="G5" s="252"/>
      <c r="H5" s="264">
        <f t="shared" si="0"/>
        <v>4696.7637894254813</v>
      </c>
    </row>
    <row r="6" spans="1:10" ht="51.75" customHeight="1">
      <c r="A6" s="138" t="s">
        <v>4318</v>
      </c>
      <c r="B6" s="138" t="s">
        <v>408</v>
      </c>
      <c r="C6" s="138" t="s">
        <v>2715</v>
      </c>
      <c r="D6" s="141" t="s">
        <v>409</v>
      </c>
      <c r="E6" s="139"/>
      <c r="F6" s="251">
        <v>1423.1509603205127</v>
      </c>
      <c r="G6" s="140"/>
      <c r="H6" s="264">
        <f t="shared" si="0"/>
        <v>5230.0797791778841</v>
      </c>
      <c r="I6" s="380" t="s">
        <v>1156</v>
      </c>
      <c r="J6" s="381"/>
    </row>
    <row r="7" spans="1:10" ht="101.5">
      <c r="A7" s="138" t="s">
        <v>4318</v>
      </c>
      <c r="B7" s="709"/>
      <c r="C7" s="709"/>
      <c r="D7" s="710" t="s">
        <v>410</v>
      </c>
      <c r="E7" s="705"/>
      <c r="F7" s="706">
        <v>1483.6578564743586</v>
      </c>
      <c r="G7" s="707"/>
      <c r="H7" s="708">
        <f t="shared" si="0"/>
        <v>5452.4426225432671</v>
      </c>
      <c r="J7" s="8" t="s">
        <v>7742</v>
      </c>
    </row>
    <row r="8" spans="1:10" ht="42">
      <c r="A8" s="138" t="s">
        <v>4318</v>
      </c>
      <c r="B8" s="138" t="s">
        <v>411</v>
      </c>
      <c r="C8" s="138" t="s">
        <v>2716</v>
      </c>
      <c r="D8" s="141" t="s">
        <v>412</v>
      </c>
      <c r="E8" s="139"/>
      <c r="F8" s="251">
        <v>1971.3498763782052</v>
      </c>
      <c r="G8" s="140"/>
      <c r="H8" s="264">
        <f t="shared" si="0"/>
        <v>7244.7107956899035</v>
      </c>
    </row>
    <row r="9" spans="1:10" ht="42">
      <c r="A9" s="138" t="s">
        <v>4318</v>
      </c>
      <c r="B9" s="138" t="s">
        <v>413</v>
      </c>
      <c r="C9" s="138" t="s">
        <v>2717</v>
      </c>
      <c r="D9" s="141" t="s">
        <v>414</v>
      </c>
      <c r="E9" s="139"/>
      <c r="F9" s="251">
        <v>2124.5192307692305</v>
      </c>
      <c r="G9" s="140"/>
      <c r="H9" s="264">
        <f t="shared" si="0"/>
        <v>7807.608173076922</v>
      </c>
    </row>
    <row r="10" spans="1:10" ht="128.15" customHeight="1">
      <c r="A10" s="138" t="s">
        <v>4318</v>
      </c>
      <c r="B10" s="709"/>
      <c r="C10" s="709"/>
      <c r="D10" s="710" t="s">
        <v>415</v>
      </c>
      <c r="E10" s="705"/>
      <c r="F10" s="706">
        <v>2476.9349644871795</v>
      </c>
      <c r="G10" s="707"/>
      <c r="H10" s="708">
        <f t="shared" si="0"/>
        <v>9102.7359944903837</v>
      </c>
      <c r="I10" s="380" t="s">
        <v>1155</v>
      </c>
      <c r="J10" s="381" t="s">
        <v>7743</v>
      </c>
    </row>
    <row r="11" spans="1:10" ht="42">
      <c r="A11" s="138" t="s">
        <v>4318</v>
      </c>
      <c r="B11" s="138" t="s">
        <v>416</v>
      </c>
      <c r="C11" s="138" t="s">
        <v>2718</v>
      </c>
      <c r="D11" s="141" t="s">
        <v>417</v>
      </c>
      <c r="E11" s="139"/>
      <c r="F11" s="251">
        <v>2675.9294871794864</v>
      </c>
      <c r="G11" s="140"/>
      <c r="H11" s="264">
        <f t="shared" si="0"/>
        <v>9834.0408653846116</v>
      </c>
    </row>
    <row r="12" spans="1:10" ht="130.5">
      <c r="A12" s="138" t="s">
        <v>4318</v>
      </c>
      <c r="B12" s="709"/>
      <c r="C12" s="709"/>
      <c r="D12" s="710" t="s">
        <v>7745</v>
      </c>
      <c r="E12" s="139"/>
      <c r="F12" s="251">
        <v>2689.2868978846154</v>
      </c>
      <c r="G12" s="140"/>
      <c r="H12" s="264">
        <f>F12*3.675</f>
        <v>9883.1293497259612</v>
      </c>
      <c r="I12" s="8" t="s">
        <v>1157</v>
      </c>
      <c r="J12" s="8" t="s">
        <v>7744</v>
      </c>
    </row>
    <row r="13" spans="1:10" ht="130.5">
      <c r="A13" s="138" t="s">
        <v>4318</v>
      </c>
      <c r="B13" s="709"/>
      <c r="C13" s="709"/>
      <c r="D13" s="710" t="s">
        <v>7836</v>
      </c>
      <c r="E13" s="139"/>
      <c r="F13" s="251">
        <v>2989.28689788462</v>
      </c>
      <c r="G13" s="140"/>
      <c r="H13" s="264">
        <f>F13*3.675</f>
        <v>10985.629349725978</v>
      </c>
      <c r="I13" s="8" t="s">
        <v>1157</v>
      </c>
      <c r="J13" s="8" t="s">
        <v>7837</v>
      </c>
    </row>
    <row r="14" spans="1:10" ht="42">
      <c r="A14" s="138" t="s">
        <v>4318</v>
      </c>
      <c r="B14" s="138" t="s">
        <v>418</v>
      </c>
      <c r="C14" s="138" t="s">
        <v>2719</v>
      </c>
      <c r="D14" s="141" t="s">
        <v>419</v>
      </c>
      <c r="E14" s="139"/>
      <c r="F14" s="251">
        <v>2330.4616929807689</v>
      </c>
      <c r="G14" s="140"/>
      <c r="H14" s="264">
        <f t="shared" si="0"/>
        <v>8564.4467217043257</v>
      </c>
      <c r="I14" s="8" t="s">
        <v>1157</v>
      </c>
    </row>
    <row r="15" spans="1:10" ht="42">
      <c r="A15" s="138" t="s">
        <v>4318</v>
      </c>
      <c r="B15" s="138" t="s">
        <v>420</v>
      </c>
      <c r="C15" s="138" t="s">
        <v>2720</v>
      </c>
      <c r="D15" s="141" t="s">
        <v>421</v>
      </c>
      <c r="E15" s="139"/>
      <c r="F15" s="251">
        <v>2689.2868978846154</v>
      </c>
      <c r="G15" s="140"/>
      <c r="H15" s="264">
        <f t="shared" si="0"/>
        <v>9883.1293497259612</v>
      </c>
    </row>
    <row r="16" spans="1:10" ht="101.5">
      <c r="A16" s="138" t="s">
        <v>4318</v>
      </c>
      <c r="B16" s="138" t="s">
        <v>422</v>
      </c>
      <c r="C16" s="138" t="s">
        <v>2721</v>
      </c>
      <c r="D16" s="141" t="s">
        <v>423</v>
      </c>
      <c r="E16" s="139"/>
      <c r="F16" s="251">
        <v>3076.820693942308</v>
      </c>
      <c r="G16" s="140"/>
      <c r="H16" s="264">
        <f t="shared" si="0"/>
        <v>11307.316050237981</v>
      </c>
      <c r="I16" s="7" t="s">
        <v>7325</v>
      </c>
    </row>
    <row r="17" spans="1:19" ht="42">
      <c r="A17" s="138" t="s">
        <v>4318</v>
      </c>
      <c r="B17" s="138" t="s">
        <v>424</v>
      </c>
      <c r="C17" s="138" t="s">
        <v>2722</v>
      </c>
      <c r="D17" s="141" t="s">
        <v>425</v>
      </c>
      <c r="E17" s="139"/>
      <c r="F17" s="251">
        <v>3267.5139703846148</v>
      </c>
      <c r="G17" s="140"/>
      <c r="H17" s="264">
        <f t="shared" si="0"/>
        <v>12008.113841163458</v>
      </c>
    </row>
    <row r="18" spans="1:19" ht="42">
      <c r="A18" s="138" t="s">
        <v>4318</v>
      </c>
      <c r="B18" s="138" t="s">
        <v>426</v>
      </c>
      <c r="C18" s="138" t="s">
        <v>2723</v>
      </c>
      <c r="D18" s="141" t="s">
        <v>427</v>
      </c>
      <c r="E18" s="139"/>
      <c r="F18" s="251">
        <v>3706.329032051282</v>
      </c>
      <c r="G18" s="140"/>
      <c r="H18" s="264">
        <f t="shared" si="0"/>
        <v>13620.75919278846</v>
      </c>
    </row>
    <row r="19" spans="1:19" ht="42">
      <c r="A19" s="138" t="s">
        <v>4318</v>
      </c>
      <c r="B19" s="138" t="s">
        <v>428</v>
      </c>
      <c r="C19" s="138" t="s">
        <v>2724</v>
      </c>
      <c r="D19" s="141" t="s">
        <v>429</v>
      </c>
      <c r="E19" s="139"/>
      <c r="F19" s="251">
        <v>3244.7465571474363</v>
      </c>
      <c r="G19" s="140"/>
      <c r="H19" s="264">
        <f t="shared" si="0"/>
        <v>11924.443597516827</v>
      </c>
      <c r="M19" s="383"/>
      <c r="N19" s="383"/>
      <c r="O19" s="383"/>
      <c r="P19" s="383"/>
      <c r="Q19" s="383"/>
      <c r="R19" s="383"/>
      <c r="S19" s="383"/>
    </row>
    <row r="20" spans="1:19" ht="42">
      <c r="A20" s="138" t="s">
        <v>4318</v>
      </c>
      <c r="B20" s="138" t="s">
        <v>430</v>
      </c>
      <c r="C20" s="138" t="s">
        <v>2725</v>
      </c>
      <c r="D20" s="141" t="s">
        <v>431</v>
      </c>
      <c r="E20" s="139"/>
      <c r="F20" s="251">
        <v>3954.5178012820506</v>
      </c>
      <c r="G20" s="140"/>
      <c r="H20" s="264">
        <f t="shared" si="0"/>
        <v>14532.852919711535</v>
      </c>
      <c r="I20" s="8" t="s">
        <v>7326</v>
      </c>
    </row>
    <row r="21" spans="1:19" ht="44.25" customHeight="1">
      <c r="A21" s="138" t="s">
        <v>4318</v>
      </c>
      <c r="B21" s="138" t="s">
        <v>432</v>
      </c>
      <c r="C21" s="138" t="s">
        <v>2726</v>
      </c>
      <c r="D21" s="141" t="s">
        <v>433</v>
      </c>
      <c r="E21" s="139"/>
      <c r="F21" s="251">
        <v>4418.6447115705132</v>
      </c>
      <c r="G21" s="140"/>
      <c r="H21" s="264">
        <f t="shared" si="0"/>
        <v>16238.519315021635</v>
      </c>
    </row>
    <row r="22" spans="1:19" ht="44.25" customHeight="1">
      <c r="A22" s="138" t="s">
        <v>4318</v>
      </c>
      <c r="B22" s="138"/>
      <c r="C22" s="641" t="s">
        <v>7053</v>
      </c>
      <c r="D22" s="141" t="s">
        <v>3474</v>
      </c>
      <c r="E22" s="139"/>
      <c r="F22" s="251">
        <v>2989.28689788462</v>
      </c>
      <c r="G22" s="140"/>
      <c r="H22" s="264">
        <f>F22*3.675</f>
        <v>10985.629349725978</v>
      </c>
    </row>
  </sheetData>
  <sheetProtection algorithmName="SHA-512" hashValue="vYKmwP2lOxJgFOxn4QlmzX9x+tpD7PLmU55GzwXcWSqUnmKZJ6mw2UbMA2JI1fbpAbD5CtaK15Y5R1L0NihPEQ==" saltValue="0IFjYbeA9IALo5Gtf4dcPQ==" spinCount="100000" sheet="1" objects="1" scenarios="1"/>
  <autoFilter ref="A2:H21" xr:uid="{00000000-0009-0000-0000-000011000000}"/>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9">
    <tabColor indexed="11"/>
  </sheetPr>
  <dimension ref="A1:M68"/>
  <sheetViews>
    <sheetView topLeftCell="A22" workbookViewId="0">
      <selection activeCell="M58" sqref="M58:M67"/>
    </sheetView>
  </sheetViews>
  <sheetFormatPr defaultRowHeight="10"/>
  <cols>
    <col min="4" max="4" width="9.6640625" bestFit="1" customWidth="1"/>
    <col min="6" max="6" width="30" customWidth="1"/>
    <col min="10" max="10" width="30.88671875" bestFit="1" customWidth="1"/>
    <col min="13" max="13" width="30.88671875" bestFit="1" customWidth="1"/>
    <col min="17" max="17" width="47.33203125" bestFit="1" customWidth="1"/>
  </cols>
  <sheetData>
    <row r="1" spans="1:13">
      <c r="A1" s="701">
        <v>1.5</v>
      </c>
      <c r="B1" s="701">
        <f>A1*4.4</f>
        <v>6.6000000000000005</v>
      </c>
      <c r="C1" s="701" t="s">
        <v>7715</v>
      </c>
      <c r="D1" s="701">
        <v>152</v>
      </c>
      <c r="E1" s="701" t="s">
        <v>7716</v>
      </c>
      <c r="F1" s="703">
        <f>D1/10.2</f>
        <v>14.901960784313726</v>
      </c>
      <c r="G1" s="701" t="s">
        <v>7717</v>
      </c>
      <c r="J1" t="str">
        <f>CONCATENATE(B1,C1,E1,F1,G1)</f>
        <v>6.6 GPM @14.9019607843137 Bar</v>
      </c>
      <c r="M1" s="704" t="s">
        <v>7718</v>
      </c>
    </row>
    <row r="2" spans="1:13">
      <c r="A2" s="701">
        <v>2</v>
      </c>
      <c r="B2" s="701">
        <f t="shared" ref="B2:B7" si="0">A2*4.4</f>
        <v>8.8000000000000007</v>
      </c>
      <c r="C2" s="701" t="s">
        <v>7715</v>
      </c>
      <c r="D2" s="701">
        <v>144</v>
      </c>
      <c r="E2" s="701" t="s">
        <v>7716</v>
      </c>
      <c r="F2" s="703">
        <f t="shared" ref="F2:F7" si="1">D2/10.2</f>
        <v>14.117647058823531</v>
      </c>
      <c r="G2" s="701" t="s">
        <v>7717</v>
      </c>
      <c r="J2" t="str">
        <f t="shared" ref="J2:J7" si="2">CONCATENATE(B2,C2,E2,F2,G2)</f>
        <v>8.8 GPM @14.1176470588235 Bar</v>
      </c>
      <c r="M2" t="s">
        <v>7719</v>
      </c>
    </row>
    <row r="3" spans="1:13">
      <c r="A3" s="701">
        <v>3</v>
      </c>
      <c r="B3" s="701">
        <f t="shared" si="0"/>
        <v>13.200000000000001</v>
      </c>
      <c r="C3" s="701" t="s">
        <v>7715</v>
      </c>
      <c r="D3" s="701">
        <v>140</v>
      </c>
      <c r="E3" s="701" t="s">
        <v>7716</v>
      </c>
      <c r="F3" s="703">
        <f t="shared" si="1"/>
        <v>13.725490196078432</v>
      </c>
      <c r="G3" s="701" t="s">
        <v>7717</v>
      </c>
      <c r="J3" t="str">
        <f t="shared" si="2"/>
        <v>13.2 GPM @13.7254901960784 Bar</v>
      </c>
      <c r="M3" t="s">
        <v>7720</v>
      </c>
    </row>
    <row r="4" spans="1:13">
      <c r="A4" s="701">
        <v>4</v>
      </c>
      <c r="B4" s="701">
        <f t="shared" si="0"/>
        <v>17.600000000000001</v>
      </c>
      <c r="C4" s="701" t="s">
        <v>7715</v>
      </c>
      <c r="D4" s="701">
        <v>129</v>
      </c>
      <c r="E4" s="701" t="s">
        <v>7716</v>
      </c>
      <c r="F4" s="703">
        <f t="shared" si="1"/>
        <v>12.647058823529413</v>
      </c>
      <c r="G4" s="701" t="s">
        <v>7717</v>
      </c>
      <c r="J4" t="str">
        <f t="shared" si="2"/>
        <v>17.6 GPM @12.6470588235294 Bar</v>
      </c>
      <c r="M4" t="s">
        <v>7721</v>
      </c>
    </row>
    <row r="5" spans="1:13">
      <c r="A5" s="701">
        <v>5</v>
      </c>
      <c r="B5" s="701">
        <f t="shared" si="0"/>
        <v>22</v>
      </c>
      <c r="C5" s="701" t="s">
        <v>7715</v>
      </c>
      <c r="D5" s="701">
        <v>115</v>
      </c>
      <c r="E5" s="701" t="s">
        <v>7716</v>
      </c>
      <c r="F5" s="703">
        <f t="shared" si="1"/>
        <v>11.274509803921569</v>
      </c>
      <c r="G5" s="701" t="s">
        <v>7717</v>
      </c>
      <c r="J5" t="str">
        <f t="shared" si="2"/>
        <v>22 GPM @11.2745098039216 Bar</v>
      </c>
      <c r="M5" t="s">
        <v>7722</v>
      </c>
    </row>
    <row r="6" spans="1:13">
      <c r="A6" s="701">
        <v>6</v>
      </c>
      <c r="B6" s="701">
        <f t="shared" si="0"/>
        <v>26.400000000000002</v>
      </c>
      <c r="C6" s="701" t="s">
        <v>7416</v>
      </c>
      <c r="D6" s="701">
        <v>101</v>
      </c>
      <c r="E6" s="701" t="s">
        <v>7716</v>
      </c>
      <c r="F6" s="703">
        <f t="shared" si="1"/>
        <v>9.9019607843137258</v>
      </c>
      <c r="G6" s="701" t="s">
        <v>7717</v>
      </c>
      <c r="J6" t="str">
        <f t="shared" si="2"/>
        <v>26.4GPM @9.90196078431373 Bar</v>
      </c>
      <c r="M6" s="704" t="s">
        <v>7723</v>
      </c>
    </row>
    <row r="7" spans="1:13">
      <c r="A7" s="701">
        <v>7</v>
      </c>
      <c r="B7" s="701">
        <f t="shared" si="0"/>
        <v>30.800000000000004</v>
      </c>
      <c r="C7" s="701" t="s">
        <v>7416</v>
      </c>
      <c r="D7" s="701">
        <v>78</v>
      </c>
      <c r="E7" s="701" t="s">
        <v>7716</v>
      </c>
      <c r="F7" s="703">
        <f t="shared" si="1"/>
        <v>7.6470588235294121</v>
      </c>
      <c r="G7" s="701" t="s">
        <v>7717</v>
      </c>
      <c r="J7" t="str">
        <f t="shared" si="2"/>
        <v>30.8GPM @7.64705882352941 Bar</v>
      </c>
      <c r="M7" t="s">
        <v>7724</v>
      </c>
    </row>
    <row r="8" spans="1:13">
      <c r="A8" s="768" t="s">
        <v>7418</v>
      </c>
      <c r="B8" s="768"/>
      <c r="C8" s="768"/>
      <c r="D8" s="768"/>
      <c r="E8" s="768"/>
      <c r="F8" s="768"/>
      <c r="G8" s="768"/>
    </row>
    <row r="9" spans="1:13">
      <c r="A9" s="667"/>
      <c r="B9" s="667"/>
      <c r="C9" s="667"/>
      <c r="D9" s="667"/>
      <c r="E9" s="667"/>
      <c r="F9" s="667"/>
      <c r="G9" s="667"/>
    </row>
    <row r="10" spans="1:13">
      <c r="A10" s="701">
        <v>2.5</v>
      </c>
      <c r="B10" s="701">
        <f t="shared" ref="B10:B16" si="3">A10*4.4</f>
        <v>11</v>
      </c>
      <c r="C10" s="701" t="s">
        <v>7715</v>
      </c>
      <c r="D10" s="701">
        <v>207</v>
      </c>
      <c r="E10" s="701" t="s">
        <v>7716</v>
      </c>
      <c r="F10" s="703">
        <f t="shared" ref="F10:F16" si="4">D10/10.2</f>
        <v>20.294117647058826</v>
      </c>
      <c r="G10" s="701" t="s">
        <v>7717</v>
      </c>
      <c r="J10" t="str">
        <f>CONCATENATE(B10,C10,E10,F10,G10)</f>
        <v>11 GPM @20.2941176470588 Bar</v>
      </c>
      <c r="M10" s="704" t="s">
        <v>7756</v>
      </c>
    </row>
    <row r="11" spans="1:13">
      <c r="A11" s="701">
        <v>3</v>
      </c>
      <c r="B11" s="701">
        <f t="shared" si="3"/>
        <v>13.200000000000001</v>
      </c>
      <c r="C11" s="701" t="s">
        <v>7715</v>
      </c>
      <c r="D11" s="701">
        <v>201</v>
      </c>
      <c r="E11" s="701" t="s">
        <v>7716</v>
      </c>
      <c r="F11" s="703">
        <f t="shared" si="4"/>
        <v>19.705882352941178</v>
      </c>
      <c r="G11" s="701" t="s">
        <v>7717</v>
      </c>
      <c r="J11" t="str">
        <f t="shared" ref="J11:J16" si="5">CONCATENATE(B11,C11,E11,F11,G11)</f>
        <v>13.2 GPM @19.7058823529412 Bar</v>
      </c>
      <c r="M11" t="s">
        <v>7757</v>
      </c>
    </row>
    <row r="12" spans="1:13">
      <c r="A12" s="701">
        <v>4</v>
      </c>
      <c r="B12" s="701">
        <f t="shared" si="3"/>
        <v>17.600000000000001</v>
      </c>
      <c r="C12" s="701" t="s">
        <v>7715</v>
      </c>
      <c r="D12" s="701">
        <v>196</v>
      </c>
      <c r="E12" s="701" t="s">
        <v>7716</v>
      </c>
      <c r="F12" s="703">
        <f t="shared" si="4"/>
        <v>19.215686274509807</v>
      </c>
      <c r="G12" s="701" t="s">
        <v>7717</v>
      </c>
      <c r="J12" t="str">
        <f t="shared" si="5"/>
        <v>17.6 GPM @19.2156862745098 Bar</v>
      </c>
      <c r="M12" t="s">
        <v>7758</v>
      </c>
    </row>
    <row r="13" spans="1:13">
      <c r="A13" s="701">
        <v>5</v>
      </c>
      <c r="B13" s="701">
        <f t="shared" si="3"/>
        <v>22</v>
      </c>
      <c r="C13" s="701" t="s">
        <v>7715</v>
      </c>
      <c r="D13" s="701">
        <v>183</v>
      </c>
      <c r="E13" s="701" t="s">
        <v>7716</v>
      </c>
      <c r="F13" s="703">
        <f t="shared" si="4"/>
        <v>17.941176470588236</v>
      </c>
      <c r="G13" s="701" t="s">
        <v>7717</v>
      </c>
      <c r="J13" t="str">
        <f t="shared" si="5"/>
        <v>22 GPM @17.9411764705882 Bar</v>
      </c>
      <c r="M13" t="s">
        <v>7759</v>
      </c>
    </row>
    <row r="14" spans="1:13">
      <c r="A14" s="701">
        <v>6</v>
      </c>
      <c r="B14" s="701">
        <f t="shared" si="3"/>
        <v>26.400000000000002</v>
      </c>
      <c r="C14" s="701" t="s">
        <v>7715</v>
      </c>
      <c r="D14" s="701">
        <v>165</v>
      </c>
      <c r="E14" s="701" t="s">
        <v>7716</v>
      </c>
      <c r="F14" s="703">
        <f t="shared" si="4"/>
        <v>16.176470588235293</v>
      </c>
      <c r="G14" s="701" t="s">
        <v>7717</v>
      </c>
      <c r="J14" t="str">
        <f t="shared" si="5"/>
        <v>26.4 GPM @16.1764705882353 Bar</v>
      </c>
      <c r="M14" t="s">
        <v>7760</v>
      </c>
    </row>
    <row r="15" spans="1:13">
      <c r="A15" s="701">
        <v>7</v>
      </c>
      <c r="B15" s="701">
        <f t="shared" si="3"/>
        <v>30.800000000000004</v>
      </c>
      <c r="C15" s="701" t="s">
        <v>7416</v>
      </c>
      <c r="D15" s="701">
        <v>146</v>
      </c>
      <c r="E15" s="701" t="s">
        <v>7716</v>
      </c>
      <c r="F15" s="703">
        <f t="shared" si="4"/>
        <v>14.313725490196079</v>
      </c>
      <c r="G15" s="701" t="s">
        <v>7717</v>
      </c>
      <c r="J15" t="str">
        <f t="shared" si="5"/>
        <v>30.8GPM @14.3137254901961 Bar</v>
      </c>
      <c r="M15" s="704" t="s">
        <v>7761</v>
      </c>
    </row>
    <row r="16" spans="1:13">
      <c r="A16" s="701">
        <v>8</v>
      </c>
      <c r="B16" s="701">
        <f t="shared" si="3"/>
        <v>35.200000000000003</v>
      </c>
      <c r="C16" s="701" t="s">
        <v>7416</v>
      </c>
      <c r="D16" s="701">
        <v>128</v>
      </c>
      <c r="E16" s="701" t="s">
        <v>7716</v>
      </c>
      <c r="F16" s="703">
        <f t="shared" si="4"/>
        <v>12.549019607843139</v>
      </c>
      <c r="G16" s="701" t="s">
        <v>7717</v>
      </c>
      <c r="J16" t="str">
        <f t="shared" si="5"/>
        <v>35.2GPM @12.5490196078431 Bar</v>
      </c>
      <c r="M16" t="s">
        <v>7762</v>
      </c>
    </row>
    <row r="17" spans="1:13">
      <c r="A17" s="767" t="s">
        <v>7746</v>
      </c>
      <c r="B17" s="768"/>
      <c r="C17" s="768"/>
      <c r="D17" s="768"/>
      <c r="E17" s="768"/>
      <c r="F17" s="768"/>
      <c r="G17" s="768"/>
    </row>
    <row r="23" spans="1:13" ht="13.5" customHeight="1"/>
    <row r="24" spans="1:13">
      <c r="A24" s="701">
        <v>5</v>
      </c>
      <c r="B24" s="701">
        <v>22</v>
      </c>
      <c r="C24" s="701" t="s">
        <v>7416</v>
      </c>
      <c r="D24" s="701">
        <v>145</v>
      </c>
      <c r="E24" s="701" t="s">
        <v>7716</v>
      </c>
      <c r="F24" s="703">
        <f t="shared" ref="F24:F31" si="6">D24/10.2</f>
        <v>14.215686274509805</v>
      </c>
      <c r="G24" s="701" t="s">
        <v>7417</v>
      </c>
      <c r="J24" t="str">
        <f>CONCATENATE(B24,C24,E24,F24,G24)</f>
        <v>22GPM @14.2156862745098Bar</v>
      </c>
      <c r="M24" t="s">
        <v>7725</v>
      </c>
    </row>
    <row r="25" spans="1:13">
      <c r="A25" s="701">
        <v>6</v>
      </c>
      <c r="B25" s="701">
        <v>26.400000000000002</v>
      </c>
      <c r="C25" s="701" t="s">
        <v>7416</v>
      </c>
      <c r="D25" s="701">
        <v>141</v>
      </c>
      <c r="E25" s="701" t="s">
        <v>7716</v>
      </c>
      <c r="F25" s="703">
        <f t="shared" si="6"/>
        <v>13.823529411764707</v>
      </c>
      <c r="G25" s="701" t="s">
        <v>7417</v>
      </c>
      <c r="J25" t="str">
        <f t="shared" ref="J25:J31" si="7">CONCATENATE(B25,C25,E25,F25,G25)</f>
        <v>26.4GPM @13.8235294117647Bar</v>
      </c>
      <c r="M25" t="s">
        <v>7726</v>
      </c>
    </row>
    <row r="26" spans="1:13">
      <c r="A26" s="701">
        <v>7</v>
      </c>
      <c r="B26" s="701">
        <v>30.800000000000004</v>
      </c>
      <c r="C26" s="701" t="s">
        <v>7416</v>
      </c>
      <c r="D26" s="701">
        <v>136</v>
      </c>
      <c r="E26" s="701" t="s">
        <v>7716</v>
      </c>
      <c r="F26" s="703">
        <f t="shared" si="6"/>
        <v>13.333333333333334</v>
      </c>
      <c r="G26" s="701" t="s">
        <v>7417</v>
      </c>
      <c r="J26" t="str">
        <f t="shared" si="7"/>
        <v>30.8GPM @13.3333333333333Bar</v>
      </c>
      <c r="M26" t="s">
        <v>7727</v>
      </c>
    </row>
    <row r="27" spans="1:13">
      <c r="A27" s="701">
        <v>8</v>
      </c>
      <c r="B27" s="701">
        <v>35.200000000000003</v>
      </c>
      <c r="C27" s="701" t="s">
        <v>7416</v>
      </c>
      <c r="D27" s="701">
        <v>130</v>
      </c>
      <c r="E27" s="701" t="s">
        <v>7716</v>
      </c>
      <c r="F27" s="703">
        <f t="shared" si="6"/>
        <v>12.745098039215687</v>
      </c>
      <c r="G27" s="701" t="s">
        <v>7417</v>
      </c>
      <c r="J27" t="str">
        <f t="shared" si="7"/>
        <v>35.2GPM @12.7450980392157Bar</v>
      </c>
      <c r="M27" t="s">
        <v>7728</v>
      </c>
    </row>
    <row r="28" spans="1:13">
      <c r="A28" s="701">
        <v>9</v>
      </c>
      <c r="B28" s="701">
        <v>39.6</v>
      </c>
      <c r="C28" s="701" t="s">
        <v>7416</v>
      </c>
      <c r="D28" s="701">
        <v>122</v>
      </c>
      <c r="E28" s="701" t="s">
        <v>7716</v>
      </c>
      <c r="F28" s="703">
        <f t="shared" si="6"/>
        <v>11.96078431372549</v>
      </c>
      <c r="G28" s="701" t="s">
        <v>7417</v>
      </c>
      <c r="J28" t="str">
        <f t="shared" si="7"/>
        <v>39.6GPM @11.9607843137255Bar</v>
      </c>
      <c r="M28" t="s">
        <v>7729</v>
      </c>
    </row>
    <row r="29" spans="1:13">
      <c r="A29" s="701">
        <v>10</v>
      </c>
      <c r="B29" s="701">
        <v>44</v>
      </c>
      <c r="C29" s="701" t="s">
        <v>7416</v>
      </c>
      <c r="D29" s="701">
        <v>113</v>
      </c>
      <c r="E29" s="701" t="s">
        <v>7716</v>
      </c>
      <c r="F29" s="703">
        <f t="shared" si="6"/>
        <v>11.078431372549021</v>
      </c>
      <c r="G29" s="701" t="s">
        <v>7417</v>
      </c>
      <c r="J29" t="str">
        <f t="shared" si="7"/>
        <v>44GPM @11.078431372549Bar</v>
      </c>
      <c r="M29" t="s">
        <v>7730</v>
      </c>
    </row>
    <row r="30" spans="1:13">
      <c r="A30" s="701">
        <v>11</v>
      </c>
      <c r="B30" s="701">
        <v>48.400000000000006</v>
      </c>
      <c r="C30" s="701" t="s">
        <v>7416</v>
      </c>
      <c r="D30" s="701">
        <v>102</v>
      </c>
      <c r="E30" s="701" t="s">
        <v>7716</v>
      </c>
      <c r="F30" s="703">
        <f t="shared" si="6"/>
        <v>10</v>
      </c>
      <c r="G30" s="701" t="s">
        <v>7417</v>
      </c>
      <c r="J30" t="str">
        <f t="shared" si="7"/>
        <v>48.4GPM @10Bar</v>
      </c>
      <c r="M30" t="s">
        <v>7731</v>
      </c>
    </row>
    <row r="31" spans="1:13">
      <c r="A31" s="701">
        <v>12</v>
      </c>
      <c r="B31" s="701">
        <v>52.8</v>
      </c>
      <c r="C31" s="701" t="s">
        <v>7416</v>
      </c>
      <c r="D31" s="701">
        <v>92</v>
      </c>
      <c r="E31" s="701" t="s">
        <v>7716</v>
      </c>
      <c r="F31" s="703">
        <f t="shared" si="6"/>
        <v>9.0196078431372548</v>
      </c>
      <c r="G31" s="701" t="s">
        <v>7417</v>
      </c>
      <c r="J31" t="str">
        <f t="shared" si="7"/>
        <v>52.8GPM @9.01960784313725Bar</v>
      </c>
      <c r="M31" t="s">
        <v>7732</v>
      </c>
    </row>
    <row r="32" spans="1:13">
      <c r="A32" s="772" t="s">
        <v>7713</v>
      </c>
      <c r="B32" s="770"/>
      <c r="C32" s="770"/>
      <c r="D32" s="770"/>
      <c r="E32" s="770"/>
      <c r="F32" s="770"/>
      <c r="G32" s="771"/>
    </row>
    <row r="34" spans="1:13">
      <c r="A34" s="701">
        <v>7</v>
      </c>
      <c r="B34" s="701">
        <f t="shared" ref="B34:B41" si="8">A34*4.4</f>
        <v>30.800000000000004</v>
      </c>
      <c r="C34" s="701" t="s">
        <v>7416</v>
      </c>
      <c r="D34" s="701">
        <v>202</v>
      </c>
      <c r="E34" s="701" t="s">
        <v>7716</v>
      </c>
      <c r="F34" s="703">
        <f t="shared" ref="F34:F41" si="9">D34/10.2</f>
        <v>19.803921568627452</v>
      </c>
      <c r="G34" s="701" t="s">
        <v>7417</v>
      </c>
      <c r="J34" t="str">
        <f>CONCATENATE(B34,C34,E34,F34,G34)</f>
        <v>30.8GPM @19.8039215686275Bar</v>
      </c>
      <c r="M34" t="s">
        <v>7763</v>
      </c>
    </row>
    <row r="35" spans="1:13">
      <c r="A35" s="701">
        <v>8</v>
      </c>
      <c r="B35" s="701">
        <f t="shared" si="8"/>
        <v>35.200000000000003</v>
      </c>
      <c r="C35" s="701" t="s">
        <v>7416</v>
      </c>
      <c r="D35" s="701">
        <v>195</v>
      </c>
      <c r="E35" s="701" t="s">
        <v>7716</v>
      </c>
      <c r="F35" s="703">
        <f t="shared" si="9"/>
        <v>19.117647058823529</v>
      </c>
      <c r="G35" s="701" t="s">
        <v>7417</v>
      </c>
      <c r="J35" t="str">
        <f t="shared" ref="J35:J41" si="10">CONCATENATE(B35,C35,E35,F35,G35)</f>
        <v>35.2GPM @19.1176470588235Bar</v>
      </c>
      <c r="M35" t="s">
        <v>7764</v>
      </c>
    </row>
    <row r="36" spans="1:13">
      <c r="A36" s="701">
        <v>9</v>
      </c>
      <c r="B36" s="701">
        <f t="shared" si="8"/>
        <v>39.6</v>
      </c>
      <c r="C36" s="701" t="s">
        <v>7416</v>
      </c>
      <c r="D36" s="701">
        <v>188</v>
      </c>
      <c r="E36" s="701" t="s">
        <v>7716</v>
      </c>
      <c r="F36" s="703">
        <f t="shared" si="9"/>
        <v>18.43137254901961</v>
      </c>
      <c r="G36" s="701" t="s">
        <v>7417</v>
      </c>
      <c r="J36" t="str">
        <f t="shared" si="10"/>
        <v>39.6GPM @18.4313725490196Bar</v>
      </c>
      <c r="M36" t="s">
        <v>7765</v>
      </c>
    </row>
    <row r="37" spans="1:13">
      <c r="A37" s="701">
        <v>10</v>
      </c>
      <c r="B37" s="701">
        <f t="shared" si="8"/>
        <v>44</v>
      </c>
      <c r="C37" s="701" t="s">
        <v>7416</v>
      </c>
      <c r="D37" s="701">
        <v>179</v>
      </c>
      <c r="E37" s="701" t="s">
        <v>7716</v>
      </c>
      <c r="F37" s="703">
        <f t="shared" si="9"/>
        <v>17.549019607843139</v>
      </c>
      <c r="G37" s="701" t="s">
        <v>7417</v>
      </c>
      <c r="J37" t="str">
        <f t="shared" si="10"/>
        <v>44GPM @17.5490196078431Bar</v>
      </c>
      <c r="M37" t="s">
        <v>7766</v>
      </c>
    </row>
    <row r="38" spans="1:13">
      <c r="A38" s="701">
        <v>11</v>
      </c>
      <c r="B38" s="701">
        <f t="shared" si="8"/>
        <v>48.400000000000006</v>
      </c>
      <c r="C38" s="701" t="s">
        <v>7416</v>
      </c>
      <c r="D38" s="701">
        <v>174</v>
      </c>
      <c r="E38" s="701" t="s">
        <v>7716</v>
      </c>
      <c r="F38" s="703">
        <f t="shared" si="9"/>
        <v>17.058823529411764</v>
      </c>
      <c r="G38" s="701" t="s">
        <v>7417</v>
      </c>
      <c r="J38" t="str">
        <f t="shared" si="10"/>
        <v>48.4GPM @17.0588235294118Bar</v>
      </c>
      <c r="M38" t="s">
        <v>7767</v>
      </c>
    </row>
    <row r="39" spans="1:13">
      <c r="A39" s="701">
        <v>12</v>
      </c>
      <c r="B39" s="701">
        <f t="shared" si="8"/>
        <v>52.800000000000004</v>
      </c>
      <c r="C39" s="701" t="s">
        <v>7416</v>
      </c>
      <c r="D39" s="701">
        <v>163</v>
      </c>
      <c r="E39" s="701" t="s">
        <v>7716</v>
      </c>
      <c r="F39" s="703">
        <f t="shared" si="9"/>
        <v>15.980392156862747</v>
      </c>
      <c r="G39" s="701" t="s">
        <v>7417</v>
      </c>
      <c r="J39" t="str">
        <f t="shared" si="10"/>
        <v>52.8GPM @15.9803921568627Bar</v>
      </c>
      <c r="M39" t="s">
        <v>7768</v>
      </c>
    </row>
    <row r="40" spans="1:13">
      <c r="A40" s="701">
        <v>13</v>
      </c>
      <c r="B40" s="701">
        <f t="shared" si="8"/>
        <v>57.2</v>
      </c>
      <c r="C40" s="701" t="s">
        <v>7416</v>
      </c>
      <c r="D40" s="701">
        <v>147</v>
      </c>
      <c r="E40" s="701" t="s">
        <v>7716</v>
      </c>
      <c r="F40" s="703">
        <f t="shared" si="9"/>
        <v>14.411764705882353</v>
      </c>
      <c r="G40" s="701" t="s">
        <v>7417</v>
      </c>
      <c r="J40" t="str">
        <f t="shared" si="10"/>
        <v>57.2GPM @14.4117647058824Bar</v>
      </c>
      <c r="M40" t="s">
        <v>7769</v>
      </c>
    </row>
    <row r="41" spans="1:13">
      <c r="A41" s="701">
        <v>14</v>
      </c>
      <c r="B41" s="701">
        <f t="shared" si="8"/>
        <v>61.600000000000009</v>
      </c>
      <c r="C41" s="701" t="s">
        <v>7416</v>
      </c>
      <c r="D41" s="701">
        <v>135</v>
      </c>
      <c r="E41" s="701" t="s">
        <v>7716</v>
      </c>
      <c r="F41" s="703">
        <f t="shared" si="9"/>
        <v>13.23529411764706</v>
      </c>
      <c r="G41" s="701" t="s">
        <v>7417</v>
      </c>
      <c r="J41" t="str">
        <f t="shared" si="10"/>
        <v>61.6GPM @13.2352941176471Bar</v>
      </c>
      <c r="M41" t="s">
        <v>7770</v>
      </c>
    </row>
    <row r="42" spans="1:13">
      <c r="A42" s="769" t="s">
        <v>7747</v>
      </c>
      <c r="B42" s="770"/>
      <c r="C42" s="770"/>
      <c r="D42" s="770"/>
      <c r="E42" s="770"/>
      <c r="F42" s="770"/>
      <c r="G42" s="771"/>
    </row>
    <row r="47" spans="1:13">
      <c r="A47" s="702">
        <v>8</v>
      </c>
      <c r="B47" s="701">
        <v>35.200000000000003</v>
      </c>
      <c r="C47" s="701" t="s">
        <v>7416</v>
      </c>
      <c r="D47" s="716">
        <v>160</v>
      </c>
      <c r="E47" s="701" t="s">
        <v>7716</v>
      </c>
      <c r="F47" s="703">
        <f>D47/10.2</f>
        <v>15.686274509803923</v>
      </c>
      <c r="G47" s="701" t="s">
        <v>7417</v>
      </c>
      <c r="J47" t="str">
        <f>CONCATENATE(B47,C47,E47,F47,G47)</f>
        <v>35.2GPM @15.6862745098039Bar</v>
      </c>
      <c r="M47" t="s">
        <v>7733</v>
      </c>
    </row>
    <row r="48" spans="1:13">
      <c r="A48" s="702">
        <v>10</v>
      </c>
      <c r="B48" s="701">
        <v>44</v>
      </c>
      <c r="C48" s="701" t="s">
        <v>7416</v>
      </c>
      <c r="D48" s="702">
        <v>157</v>
      </c>
      <c r="E48" s="701" t="s">
        <v>7716</v>
      </c>
      <c r="F48" s="703">
        <f t="shared" ref="F48:F55" si="11">D48/10.2</f>
        <v>15.392156862745098</v>
      </c>
      <c r="G48" s="701" t="s">
        <v>7417</v>
      </c>
      <c r="J48" t="str">
        <f t="shared" ref="J48:J54" si="12">CONCATENATE(B48,C48,E48,F48,G48)</f>
        <v>44GPM @15.3921568627451Bar</v>
      </c>
      <c r="M48" t="s">
        <v>7734</v>
      </c>
    </row>
    <row r="49" spans="1:13">
      <c r="A49" s="702">
        <v>12</v>
      </c>
      <c r="B49" s="701">
        <v>52.800000000000004</v>
      </c>
      <c r="C49" s="701" t="s">
        <v>7416</v>
      </c>
      <c r="D49" s="702">
        <v>152</v>
      </c>
      <c r="E49" s="701" t="s">
        <v>7716</v>
      </c>
      <c r="F49" s="703">
        <f t="shared" si="11"/>
        <v>14.901960784313726</v>
      </c>
      <c r="G49" s="701" t="s">
        <v>7417</v>
      </c>
      <c r="J49" t="str">
        <f t="shared" si="12"/>
        <v>52.8GPM @14.9019607843137Bar</v>
      </c>
      <c r="M49" t="s">
        <v>7735</v>
      </c>
    </row>
    <row r="50" spans="1:13">
      <c r="A50" s="702">
        <v>14</v>
      </c>
      <c r="B50" s="701">
        <v>61.600000000000009</v>
      </c>
      <c r="C50" s="701" t="s">
        <v>7416</v>
      </c>
      <c r="D50" s="702">
        <v>146</v>
      </c>
      <c r="E50" s="701" t="s">
        <v>7716</v>
      </c>
      <c r="F50" s="703">
        <f t="shared" si="11"/>
        <v>14.313725490196079</v>
      </c>
      <c r="G50" s="701" t="s">
        <v>7417</v>
      </c>
      <c r="J50" t="str">
        <f t="shared" si="12"/>
        <v>61.6GPM @14.3137254901961Bar</v>
      </c>
      <c r="M50" t="s">
        <v>7736</v>
      </c>
    </row>
    <row r="51" spans="1:13">
      <c r="A51" s="702">
        <v>15</v>
      </c>
      <c r="B51" s="701">
        <v>66</v>
      </c>
      <c r="C51" s="701" t="s">
        <v>7416</v>
      </c>
      <c r="D51" s="702">
        <v>142</v>
      </c>
      <c r="E51" s="701" t="s">
        <v>7716</v>
      </c>
      <c r="F51" s="703">
        <f t="shared" si="11"/>
        <v>13.921568627450981</v>
      </c>
      <c r="G51" s="701" t="s">
        <v>7417</v>
      </c>
      <c r="J51" t="str">
        <f t="shared" si="12"/>
        <v>66GPM @13.921568627451Bar</v>
      </c>
      <c r="M51" t="s">
        <v>7737</v>
      </c>
    </row>
    <row r="52" spans="1:13">
      <c r="A52" s="702">
        <v>16</v>
      </c>
      <c r="B52" s="701">
        <v>70.400000000000006</v>
      </c>
      <c r="C52" s="701" t="s">
        <v>7416</v>
      </c>
      <c r="D52" s="702">
        <v>138</v>
      </c>
      <c r="E52" s="701" t="s">
        <v>7716</v>
      </c>
      <c r="F52" s="703">
        <f t="shared" si="11"/>
        <v>13.529411764705884</v>
      </c>
      <c r="G52" s="701" t="s">
        <v>7417</v>
      </c>
      <c r="J52" t="str">
        <f t="shared" si="12"/>
        <v>70.4GPM @13.5294117647059Bar</v>
      </c>
      <c r="M52" t="s">
        <v>7738</v>
      </c>
    </row>
    <row r="53" spans="1:13">
      <c r="A53" s="702">
        <v>18</v>
      </c>
      <c r="B53" s="701">
        <v>79.2</v>
      </c>
      <c r="C53" s="701" t="s">
        <v>7416</v>
      </c>
      <c r="D53" s="702">
        <v>128</v>
      </c>
      <c r="E53" s="701" t="s">
        <v>7716</v>
      </c>
      <c r="F53" s="703">
        <f t="shared" si="11"/>
        <v>12.549019607843139</v>
      </c>
      <c r="G53" s="701" t="s">
        <v>7417</v>
      </c>
      <c r="J53" t="str">
        <f t="shared" si="12"/>
        <v>79.2GPM @12.5490196078431Bar</v>
      </c>
      <c r="M53" t="s">
        <v>7739</v>
      </c>
    </row>
    <row r="54" spans="1:13">
      <c r="A54" s="702">
        <v>20</v>
      </c>
      <c r="B54" s="701">
        <v>88</v>
      </c>
      <c r="C54" s="701" t="s">
        <v>7416</v>
      </c>
      <c r="D54" s="702">
        <v>117</v>
      </c>
      <c r="E54" s="701" t="s">
        <v>7716</v>
      </c>
      <c r="F54" s="703">
        <f t="shared" si="11"/>
        <v>11.470588235294118</v>
      </c>
      <c r="G54" s="701" t="s">
        <v>7417</v>
      </c>
      <c r="J54" t="str">
        <f t="shared" si="12"/>
        <v>88GPM @11.4705882352941Bar</v>
      </c>
      <c r="M54" t="s">
        <v>7740</v>
      </c>
    </row>
    <row r="55" spans="1:13">
      <c r="A55" s="702">
        <v>22</v>
      </c>
      <c r="B55" s="701">
        <v>96.800000000000011</v>
      </c>
      <c r="C55" s="701" t="s">
        <v>7416</v>
      </c>
      <c r="D55" s="702">
        <v>106</v>
      </c>
      <c r="E55" s="701" t="s">
        <v>7716</v>
      </c>
      <c r="F55" s="703">
        <f t="shared" si="11"/>
        <v>10.392156862745098</v>
      </c>
      <c r="G55" s="701" t="s">
        <v>7417</v>
      </c>
      <c r="J55" t="str">
        <f>CONCATENATE(B55,C55,E55,F55,G55)</f>
        <v>96.8GPM @10.3921568627451Bar</v>
      </c>
      <c r="M55" t="s">
        <v>7741</v>
      </c>
    </row>
    <row r="56" spans="1:13">
      <c r="A56" s="768" t="s">
        <v>7714</v>
      </c>
      <c r="B56" s="768"/>
      <c r="C56" s="768"/>
      <c r="D56" s="768"/>
      <c r="E56" s="768"/>
      <c r="F56" s="768"/>
      <c r="G56" s="768"/>
    </row>
    <row r="58" spans="1:13">
      <c r="A58" s="702">
        <v>10</v>
      </c>
      <c r="B58" s="701">
        <f>A58*4.4</f>
        <v>44</v>
      </c>
      <c r="C58" s="701" t="s">
        <v>7416</v>
      </c>
      <c r="D58" s="701">
        <v>232</v>
      </c>
      <c r="E58" s="701" t="s">
        <v>7716</v>
      </c>
      <c r="F58" s="703">
        <f t="shared" ref="F58:F67" si="13">D58/10.2</f>
        <v>22.745098039215687</v>
      </c>
      <c r="G58" s="701" t="s">
        <v>7417</v>
      </c>
      <c r="J58" t="str">
        <f>CONCATENATE(B58,C58,E58,F58,G58)</f>
        <v>44GPM @22.7450980392157Bar</v>
      </c>
      <c r="M58" s="704" t="s">
        <v>7771</v>
      </c>
    </row>
    <row r="59" spans="1:13">
      <c r="A59" s="702">
        <v>12</v>
      </c>
      <c r="B59" s="701">
        <f t="shared" ref="B59:B67" si="14">A59*4.4</f>
        <v>52.800000000000004</v>
      </c>
      <c r="C59" s="701" t="s">
        <v>7416</v>
      </c>
      <c r="D59" s="702">
        <v>228</v>
      </c>
      <c r="E59" s="701" t="s">
        <v>7716</v>
      </c>
      <c r="F59" s="703">
        <f t="shared" si="13"/>
        <v>22.352941176470591</v>
      </c>
      <c r="G59" s="701" t="s">
        <v>7417</v>
      </c>
      <c r="J59" t="str">
        <f t="shared" ref="J59:J67" si="15">CONCATENATE(B59,C59,E59,F59,G59)</f>
        <v>52.8GPM @22.3529411764706Bar</v>
      </c>
      <c r="M59" t="s">
        <v>7772</v>
      </c>
    </row>
    <row r="60" spans="1:13">
      <c r="A60" s="702">
        <v>14</v>
      </c>
      <c r="B60" s="701">
        <f t="shared" si="14"/>
        <v>61.600000000000009</v>
      </c>
      <c r="C60" s="701" t="s">
        <v>7416</v>
      </c>
      <c r="D60" s="702">
        <v>223</v>
      </c>
      <c r="E60" s="701" t="s">
        <v>7716</v>
      </c>
      <c r="F60" s="703">
        <f t="shared" si="13"/>
        <v>21.862745098039216</v>
      </c>
      <c r="G60" s="701" t="s">
        <v>7417</v>
      </c>
      <c r="J60" t="str">
        <f t="shared" si="15"/>
        <v>61.6GPM @21.8627450980392Bar</v>
      </c>
      <c r="M60" t="s">
        <v>7773</v>
      </c>
    </row>
    <row r="61" spans="1:13">
      <c r="A61" s="702">
        <v>15</v>
      </c>
      <c r="B61" s="701">
        <f t="shared" si="14"/>
        <v>66</v>
      </c>
      <c r="C61" s="701" t="s">
        <v>7416</v>
      </c>
      <c r="D61" s="702">
        <v>219</v>
      </c>
      <c r="E61" s="701" t="s">
        <v>7716</v>
      </c>
      <c r="F61" s="703">
        <f t="shared" si="13"/>
        <v>21.47058823529412</v>
      </c>
      <c r="G61" s="701" t="s">
        <v>7417</v>
      </c>
      <c r="J61" t="str">
        <f t="shared" si="15"/>
        <v>66GPM @21.4705882352941Bar</v>
      </c>
      <c r="M61" t="s">
        <v>7774</v>
      </c>
    </row>
    <row r="62" spans="1:13">
      <c r="A62" s="702">
        <v>16</v>
      </c>
      <c r="B62" s="701">
        <f t="shared" si="14"/>
        <v>70.400000000000006</v>
      </c>
      <c r="C62" s="701" t="s">
        <v>7416</v>
      </c>
      <c r="D62" s="702">
        <v>216</v>
      </c>
      <c r="E62" s="701" t="s">
        <v>7716</v>
      </c>
      <c r="F62" s="703">
        <f t="shared" si="13"/>
        <v>21.176470588235297</v>
      </c>
      <c r="G62" s="701" t="s">
        <v>7417</v>
      </c>
      <c r="J62" t="str">
        <f t="shared" si="15"/>
        <v>70.4GPM @21.1764705882353Bar</v>
      </c>
      <c r="M62" t="s">
        <v>7775</v>
      </c>
    </row>
    <row r="63" spans="1:13">
      <c r="A63" s="702">
        <v>18</v>
      </c>
      <c r="B63" s="701">
        <f t="shared" si="14"/>
        <v>79.2</v>
      </c>
      <c r="C63" s="701" t="s">
        <v>7416</v>
      </c>
      <c r="D63" s="702">
        <v>207</v>
      </c>
      <c r="E63" s="701" t="s">
        <v>7716</v>
      </c>
      <c r="F63" s="703">
        <f t="shared" si="13"/>
        <v>20.294117647058826</v>
      </c>
      <c r="G63" s="701" t="s">
        <v>7417</v>
      </c>
      <c r="J63" t="str">
        <f t="shared" si="15"/>
        <v>79.2GPM @20.2941176470588Bar</v>
      </c>
      <c r="M63" t="s">
        <v>7776</v>
      </c>
    </row>
    <row r="64" spans="1:13">
      <c r="A64" s="702">
        <v>20</v>
      </c>
      <c r="B64" s="701">
        <f t="shared" si="14"/>
        <v>88</v>
      </c>
      <c r="C64" s="701" t="s">
        <v>7416</v>
      </c>
      <c r="D64" s="702">
        <v>197</v>
      </c>
      <c r="E64" s="701" t="s">
        <v>7716</v>
      </c>
      <c r="F64" s="703">
        <f t="shared" si="13"/>
        <v>19.313725490196081</v>
      </c>
      <c r="G64" s="701" t="s">
        <v>7417</v>
      </c>
      <c r="J64" t="str">
        <f t="shared" si="15"/>
        <v>88GPM @19.3137254901961Bar</v>
      </c>
      <c r="M64" t="s">
        <v>7777</v>
      </c>
    </row>
    <row r="65" spans="1:13">
      <c r="A65" s="702">
        <v>22</v>
      </c>
      <c r="B65" s="701">
        <f t="shared" si="14"/>
        <v>96.800000000000011</v>
      </c>
      <c r="C65" s="701" t="s">
        <v>7416</v>
      </c>
      <c r="D65" s="702">
        <v>185</v>
      </c>
      <c r="E65" s="701" t="s">
        <v>7716</v>
      </c>
      <c r="F65" s="703">
        <f t="shared" si="13"/>
        <v>18.137254901960784</v>
      </c>
      <c r="G65" s="701" t="s">
        <v>7417</v>
      </c>
      <c r="J65" t="str">
        <f t="shared" si="15"/>
        <v>96.8GPM @18.1372549019608Bar</v>
      </c>
      <c r="M65" t="s">
        <v>7778</v>
      </c>
    </row>
    <row r="66" spans="1:13">
      <c r="A66" s="702">
        <v>24</v>
      </c>
      <c r="B66" s="701">
        <f t="shared" si="14"/>
        <v>105.60000000000001</v>
      </c>
      <c r="C66" s="701" t="s">
        <v>7416</v>
      </c>
      <c r="D66" s="702">
        <v>172</v>
      </c>
      <c r="E66" s="701" t="s">
        <v>7716</v>
      </c>
      <c r="F66" s="703">
        <f t="shared" si="13"/>
        <v>16.862745098039216</v>
      </c>
      <c r="G66" s="701" t="s">
        <v>7417</v>
      </c>
      <c r="J66" t="str">
        <f>CONCATENATE(B66,C66,E66,F66,G66)</f>
        <v>105.6GPM @16.8627450980392Bar</v>
      </c>
      <c r="M66" t="s">
        <v>7779</v>
      </c>
    </row>
    <row r="67" spans="1:13">
      <c r="A67" s="702">
        <v>26</v>
      </c>
      <c r="B67" s="701">
        <f t="shared" si="14"/>
        <v>114.4</v>
      </c>
      <c r="C67" s="701" t="s">
        <v>7416</v>
      </c>
      <c r="D67" s="702">
        <v>158</v>
      </c>
      <c r="E67" s="701" t="s">
        <v>7716</v>
      </c>
      <c r="F67" s="703">
        <f t="shared" si="13"/>
        <v>15.490196078431374</v>
      </c>
      <c r="G67" s="701" t="s">
        <v>7417</v>
      </c>
      <c r="J67" t="str">
        <f t="shared" si="15"/>
        <v>114.4GPM @15.4901960784314Bar</v>
      </c>
      <c r="M67" t="s">
        <v>7780</v>
      </c>
    </row>
    <row r="68" spans="1:13">
      <c r="A68" s="767" t="s">
        <v>7748</v>
      </c>
      <c r="B68" s="768"/>
      <c r="C68" s="768"/>
      <c r="D68" s="768"/>
      <c r="E68" s="768"/>
      <c r="F68" s="768"/>
      <c r="G68" s="768"/>
    </row>
  </sheetData>
  <sheetProtection algorithmName="SHA-512" hashValue="pU3HMj5xx8OwGGCEfdvC+RKHZftHCcg5kCkkrzw5ShcWTfQxzqjtz9WM/20SZ9Dn96lUCZSJpwDquceOgMMn9Q==" saltValue="wZXkPKRvo+jpjB0zaITswA==" spinCount="100000" sheet="1" objects="1" scenarios="1"/>
  <mergeCells count="6">
    <mergeCell ref="A17:G17"/>
    <mergeCell ref="A42:G42"/>
    <mergeCell ref="A68:G68"/>
    <mergeCell ref="A8:G8"/>
    <mergeCell ref="A32:G32"/>
    <mergeCell ref="A56:G5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indexed="11"/>
    <pageSetUpPr fitToPage="1"/>
  </sheetPr>
  <dimension ref="A1:I24"/>
  <sheetViews>
    <sheetView topLeftCell="A7" zoomScale="70" zoomScaleNormal="70" zoomScaleSheetLayoutView="75" workbookViewId="0">
      <selection activeCell="K13" sqref="K13"/>
    </sheetView>
  </sheetViews>
  <sheetFormatPr defaultColWidth="8.6640625" defaultRowHeight="14.5"/>
  <cols>
    <col min="1" max="1" width="13.6640625" style="8" customWidth="1"/>
    <col min="2" max="3" width="23.6640625" style="8" customWidth="1"/>
    <col min="4" max="4" width="130.6640625" style="4" customWidth="1"/>
    <col min="5" max="5" width="2" style="8" customWidth="1"/>
    <col min="6" max="6" width="27.6640625" style="11" customWidth="1"/>
    <col min="7" max="7" width="2" style="8" customWidth="1"/>
    <col min="8" max="8" width="27.6640625" style="8" customWidth="1"/>
    <col min="9" max="9" width="29" style="8" customWidth="1"/>
    <col min="10" max="10" width="19.6640625" style="8" bestFit="1" customWidth="1"/>
    <col min="11" max="11" width="18.6640625" style="8" bestFit="1" customWidth="1"/>
    <col min="12" max="16384" width="8.6640625" style="8"/>
  </cols>
  <sheetData>
    <row r="1" spans="1:9" ht="30" customHeight="1">
      <c r="A1" s="760" t="s">
        <v>401</v>
      </c>
      <c r="B1" s="760"/>
      <c r="C1" s="760"/>
      <c r="D1" s="760"/>
      <c r="E1" s="760"/>
      <c r="F1" s="760"/>
      <c r="G1" s="760"/>
      <c r="H1" s="760"/>
    </row>
    <row r="2" spans="1:9" ht="30" customHeight="1">
      <c r="A2" s="361" t="s">
        <v>0</v>
      </c>
      <c r="B2" s="409" t="s">
        <v>4315</v>
      </c>
      <c r="C2" s="409" t="s">
        <v>3880</v>
      </c>
      <c r="D2" s="361" t="s">
        <v>1</v>
      </c>
      <c r="E2" s="362"/>
      <c r="F2" s="362" t="s">
        <v>4316</v>
      </c>
      <c r="G2" s="362"/>
      <c r="H2" s="362" t="s">
        <v>4317</v>
      </c>
    </row>
    <row r="3" spans="1:9" ht="42">
      <c r="A3" s="263" t="s">
        <v>4318</v>
      </c>
      <c r="B3" s="263" t="s">
        <v>434</v>
      </c>
      <c r="C3" s="532" t="s">
        <v>2727</v>
      </c>
      <c r="D3" s="249" t="s">
        <v>435</v>
      </c>
      <c r="E3" s="250"/>
      <c r="F3" s="251">
        <v>1322.8917628205131</v>
      </c>
      <c r="G3" s="252"/>
      <c r="H3" s="264">
        <f>F3*3.675</f>
        <v>4861.6272283653852</v>
      </c>
    </row>
    <row r="4" spans="1:9" ht="42">
      <c r="A4" s="253" t="s">
        <v>4318</v>
      </c>
      <c r="B4" s="253" t="s">
        <v>436</v>
      </c>
      <c r="C4" s="533" t="s">
        <v>2728</v>
      </c>
      <c r="D4" s="141" t="s">
        <v>437</v>
      </c>
      <c r="E4" s="139"/>
      <c r="F4" s="251">
        <v>1351.6453397435901</v>
      </c>
      <c r="G4" s="140"/>
      <c r="H4" s="264">
        <f t="shared" ref="H4:H24" si="0">F4*3.675</f>
        <v>4967.2966235576932</v>
      </c>
    </row>
    <row r="5" spans="1:9" ht="42">
      <c r="A5" s="248" t="s">
        <v>4318</v>
      </c>
      <c r="B5" s="248" t="s">
        <v>438</v>
      </c>
      <c r="C5" s="534" t="s">
        <v>2729</v>
      </c>
      <c r="D5" s="249" t="s">
        <v>439</v>
      </c>
      <c r="E5" s="250"/>
      <c r="F5" s="251">
        <v>1389.4789935897438</v>
      </c>
      <c r="G5" s="252"/>
      <c r="H5" s="264">
        <f t="shared" si="0"/>
        <v>5106.3353014423083</v>
      </c>
    </row>
    <row r="6" spans="1:9" ht="42">
      <c r="A6" s="138" t="s">
        <v>4318</v>
      </c>
      <c r="B6" s="138" t="s">
        <v>440</v>
      </c>
      <c r="C6" s="531" t="s">
        <v>2730</v>
      </c>
      <c r="D6" s="141" t="s">
        <v>441</v>
      </c>
      <c r="E6" s="139"/>
      <c r="F6" s="251">
        <v>1556.8910256410252</v>
      </c>
      <c r="G6" s="140"/>
      <c r="H6" s="264">
        <f t="shared" si="0"/>
        <v>5721.5745192307677</v>
      </c>
    </row>
    <row r="7" spans="1:9" ht="42">
      <c r="A7" s="138" t="s">
        <v>4318</v>
      </c>
      <c r="B7" s="138" t="s">
        <v>442</v>
      </c>
      <c r="C7" s="531" t="s">
        <v>2731</v>
      </c>
      <c r="D7" s="141" t="s">
        <v>443</v>
      </c>
      <c r="E7" s="139"/>
      <c r="F7" s="251">
        <v>1602.8608012820519</v>
      </c>
      <c r="G7" s="140"/>
      <c r="H7" s="264">
        <f t="shared" si="0"/>
        <v>5890.5134447115406</v>
      </c>
    </row>
    <row r="8" spans="1:9" ht="42">
      <c r="A8" s="138" t="s">
        <v>4318</v>
      </c>
      <c r="B8" s="138" t="s">
        <v>444</v>
      </c>
      <c r="C8" s="531" t="s">
        <v>2732</v>
      </c>
      <c r="D8" s="141" t="s">
        <v>445</v>
      </c>
      <c r="E8" s="139"/>
      <c r="F8" s="251">
        <v>2043.4294871794868</v>
      </c>
      <c r="G8" s="140"/>
      <c r="H8" s="264">
        <f t="shared" si="0"/>
        <v>7509.6033653846134</v>
      </c>
    </row>
    <row r="9" spans="1:9" ht="101.5">
      <c r="A9" s="711" t="s">
        <v>4318</v>
      </c>
      <c r="B9" s="711"/>
      <c r="C9" s="713"/>
      <c r="D9" s="712" t="s">
        <v>446</v>
      </c>
      <c r="E9" s="139"/>
      <c r="F9" s="251">
        <v>2146.152070512821</v>
      </c>
      <c r="G9" s="140"/>
      <c r="H9" s="264">
        <f t="shared" si="0"/>
        <v>7887.108859134617</v>
      </c>
      <c r="I9" s="7" t="s">
        <v>7781</v>
      </c>
    </row>
    <row r="10" spans="1:9" ht="42">
      <c r="A10" s="138" t="s">
        <v>4318</v>
      </c>
      <c r="B10" s="138" t="s">
        <v>447</v>
      </c>
      <c r="C10" s="531" t="s">
        <v>2733</v>
      </c>
      <c r="D10" s="141" t="s">
        <v>448</v>
      </c>
      <c r="E10" s="139"/>
      <c r="F10" s="251">
        <v>1722.4151474358978</v>
      </c>
      <c r="G10" s="140"/>
      <c r="H10" s="264">
        <f t="shared" si="0"/>
        <v>6329.8756668269243</v>
      </c>
    </row>
    <row r="11" spans="1:9" ht="42">
      <c r="A11" s="138" t="s">
        <v>4318</v>
      </c>
      <c r="B11" s="138" t="s">
        <v>449</v>
      </c>
      <c r="C11" s="531" t="s">
        <v>2734</v>
      </c>
      <c r="D11" s="141" t="s">
        <v>450</v>
      </c>
      <c r="E11" s="139"/>
      <c r="F11" s="251">
        <v>2152.9006410256407</v>
      </c>
      <c r="G11" s="140"/>
      <c r="H11" s="264">
        <f t="shared" si="0"/>
        <v>7911.9098557692287</v>
      </c>
    </row>
    <row r="12" spans="1:9" ht="42">
      <c r="A12" s="138" t="s">
        <v>4318</v>
      </c>
      <c r="B12" s="138" t="s">
        <v>451</v>
      </c>
      <c r="C12" s="531" t="s">
        <v>2735</v>
      </c>
      <c r="D12" s="141" t="s">
        <v>452</v>
      </c>
      <c r="E12" s="139"/>
      <c r="F12" s="251">
        <v>2468.4118782051278</v>
      </c>
      <c r="G12" s="140"/>
      <c r="H12" s="264">
        <f t="shared" si="0"/>
        <v>9071.413652403844</v>
      </c>
    </row>
    <row r="13" spans="1:9" ht="42">
      <c r="A13" s="138" t="s">
        <v>4318</v>
      </c>
      <c r="B13" s="138" t="s">
        <v>453</v>
      </c>
      <c r="C13" s="531" t="s">
        <v>2736</v>
      </c>
      <c r="D13" s="141" t="s">
        <v>454</v>
      </c>
      <c r="E13" s="139"/>
      <c r="F13" s="251">
        <v>2744.85576923077</v>
      </c>
      <c r="G13" s="140"/>
      <c r="H13" s="264">
        <f t="shared" si="0"/>
        <v>10087.34495192308</v>
      </c>
    </row>
    <row r="14" spans="1:9" ht="116">
      <c r="A14" s="138" t="s">
        <v>4318</v>
      </c>
      <c r="B14" s="711"/>
      <c r="C14" s="713"/>
      <c r="D14" s="712" t="s">
        <v>455</v>
      </c>
      <c r="E14" s="139"/>
      <c r="F14" s="251">
        <v>3203.0128205128203</v>
      </c>
      <c r="G14" s="140"/>
      <c r="H14" s="264">
        <f t="shared" si="0"/>
        <v>11771.072115384613</v>
      </c>
      <c r="I14" s="7" t="s">
        <v>7782</v>
      </c>
    </row>
    <row r="15" spans="1:9" ht="145">
      <c r="A15" s="138" t="s">
        <v>4318</v>
      </c>
      <c r="B15" s="711"/>
      <c r="C15" s="713"/>
      <c r="D15" s="712" t="s">
        <v>7749</v>
      </c>
      <c r="E15" s="139"/>
      <c r="F15" s="251">
        <v>3137.3938012820508</v>
      </c>
      <c r="G15" s="140"/>
      <c r="H15" s="264">
        <f>F15*3.675</f>
        <v>11529.922219711536</v>
      </c>
      <c r="I15" s="7" t="s">
        <v>7783</v>
      </c>
    </row>
    <row r="16" spans="1:9" ht="42">
      <c r="A16" s="138" t="s">
        <v>4318</v>
      </c>
      <c r="B16" s="138" t="s">
        <v>456</v>
      </c>
      <c r="C16" s="531" t="s">
        <v>2737</v>
      </c>
      <c r="D16" s="141" t="s">
        <v>457</v>
      </c>
      <c r="E16" s="139"/>
      <c r="F16" s="251">
        <v>3137.3938012820508</v>
      </c>
      <c r="G16" s="140"/>
      <c r="H16" s="264">
        <f t="shared" si="0"/>
        <v>11529.922219711536</v>
      </c>
    </row>
    <row r="17" spans="1:8" ht="42">
      <c r="A17" s="138" t="s">
        <v>4318</v>
      </c>
      <c r="B17" s="138" t="s">
        <v>458</v>
      </c>
      <c r="C17" s="531" t="s">
        <v>2738</v>
      </c>
      <c r="D17" s="141" t="s">
        <v>459</v>
      </c>
      <c r="E17" s="139"/>
      <c r="F17" s="251">
        <v>3470.2470320512816</v>
      </c>
      <c r="G17" s="140"/>
      <c r="H17" s="264">
        <f t="shared" si="0"/>
        <v>12753.15784278846</v>
      </c>
    </row>
    <row r="18" spans="1:8" ht="42">
      <c r="A18" s="138" t="s">
        <v>4318</v>
      </c>
      <c r="B18" s="138" t="s">
        <v>460</v>
      </c>
      <c r="C18" s="531" t="s">
        <v>2739</v>
      </c>
      <c r="D18" s="141" t="s">
        <v>461</v>
      </c>
      <c r="E18" s="139"/>
      <c r="F18" s="251">
        <v>3576.1812628205125</v>
      </c>
      <c r="G18" s="140"/>
      <c r="H18" s="264">
        <f t="shared" si="0"/>
        <v>13142.466140865383</v>
      </c>
    </row>
    <row r="19" spans="1:8" ht="42">
      <c r="A19" s="138" t="s">
        <v>4318</v>
      </c>
      <c r="B19" s="138" t="s">
        <v>462</v>
      </c>
      <c r="C19" s="531" t="s">
        <v>2740</v>
      </c>
      <c r="D19" s="141" t="s">
        <v>463</v>
      </c>
      <c r="E19" s="139"/>
      <c r="F19" s="251">
        <v>3969.6512628205123</v>
      </c>
      <c r="G19" s="140"/>
      <c r="H19" s="264">
        <f t="shared" si="0"/>
        <v>14588.468390865382</v>
      </c>
    </row>
    <row r="20" spans="1:8" ht="42">
      <c r="A20" s="138" t="s">
        <v>4318</v>
      </c>
      <c r="B20" s="138" t="s">
        <v>464</v>
      </c>
      <c r="C20" s="531" t="s">
        <v>2741</v>
      </c>
      <c r="D20" s="141" t="s">
        <v>465</v>
      </c>
      <c r="E20" s="139"/>
      <c r="F20" s="251">
        <v>4718.7576089743588</v>
      </c>
      <c r="G20" s="140"/>
      <c r="H20" s="264">
        <f t="shared" si="0"/>
        <v>17341.434212980766</v>
      </c>
    </row>
    <row r="21" spans="1:8" ht="42">
      <c r="A21" s="138" t="s">
        <v>4318</v>
      </c>
      <c r="B21" s="138" t="s">
        <v>466</v>
      </c>
      <c r="C21" s="531" t="s">
        <v>2742</v>
      </c>
      <c r="D21" s="141" t="s">
        <v>467</v>
      </c>
      <c r="E21" s="139"/>
      <c r="F21" s="251">
        <v>4015.0516474358974</v>
      </c>
      <c r="G21" s="140"/>
      <c r="H21" s="264">
        <f t="shared" si="0"/>
        <v>14755.314804326923</v>
      </c>
    </row>
    <row r="22" spans="1:8" ht="42">
      <c r="A22" s="138" t="s">
        <v>4318</v>
      </c>
      <c r="B22" s="138" t="s">
        <v>468</v>
      </c>
      <c r="C22" s="531" t="s">
        <v>2743</v>
      </c>
      <c r="D22" s="141" t="s">
        <v>469</v>
      </c>
      <c r="E22" s="139"/>
      <c r="F22" s="251">
        <v>4120.9858782051288</v>
      </c>
      <c r="G22" s="140"/>
      <c r="H22" s="264">
        <f t="shared" si="0"/>
        <v>15144.623102403848</v>
      </c>
    </row>
    <row r="23" spans="1:8" ht="42">
      <c r="A23" s="138" t="s">
        <v>4318</v>
      </c>
      <c r="B23" s="138" t="s">
        <v>470</v>
      </c>
      <c r="C23" s="531" t="s">
        <v>2744</v>
      </c>
      <c r="D23" s="141" t="s">
        <v>471</v>
      </c>
      <c r="E23" s="139"/>
      <c r="F23" s="251">
        <v>4322.8776570512819</v>
      </c>
      <c r="G23" s="140"/>
      <c r="H23" s="264">
        <f t="shared" si="0"/>
        <v>15886.57538966346</v>
      </c>
    </row>
    <row r="24" spans="1:8" ht="44.25" customHeight="1">
      <c r="A24" s="138" t="s">
        <v>4318</v>
      </c>
      <c r="B24" s="138"/>
      <c r="C24" s="641" t="s">
        <v>7054</v>
      </c>
      <c r="D24" s="141" t="s">
        <v>3475</v>
      </c>
      <c r="E24" s="139"/>
      <c r="F24" s="251">
        <v>3137.3938012820508</v>
      </c>
      <c r="G24" s="140"/>
      <c r="H24" s="264">
        <f t="shared" si="0"/>
        <v>11529.922219711536</v>
      </c>
    </row>
  </sheetData>
  <sheetProtection algorithmName="SHA-512" hashValue="Chq7TCDI1zt7efVraD3bzFlBRNKKEKUKY8t3znpxS2OGNC4LWQCxS6ZK9r+P3bWi4/0aTeCF4cnXQxvXJyCwpQ==" saltValue="1ngR1z8n2LmBTPflgXnhrQ==" spinCount="100000" sheet="1" objects="1" scenarios="1"/>
  <autoFilter ref="A2:H23" xr:uid="{00000000-0009-0000-0000-000013000000}"/>
  <mergeCells count="1">
    <mergeCell ref="A1:H1"/>
  </mergeCells>
  <printOptions horizontalCentered="1"/>
  <pageMargins left="0.23622047244094491" right="0.23622047244094491" top="1.0629921259842521" bottom="0.74803149606299213" header="0.31496062992125984" footer="0.31496062992125984"/>
  <pageSetup paperSize="9" scale="45"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tabColor theme="9"/>
    <pageSetUpPr fitToPage="1"/>
  </sheetPr>
  <dimension ref="A1:H277"/>
  <sheetViews>
    <sheetView topLeftCell="A79" zoomScale="70" zoomScaleNormal="70" zoomScaleSheetLayoutView="75" workbookViewId="0">
      <selection activeCell="C93" sqref="C93"/>
    </sheetView>
  </sheetViews>
  <sheetFormatPr defaultColWidth="8.6640625" defaultRowHeight="14.5"/>
  <cols>
    <col min="1" max="1" width="13.6640625" style="8" customWidth="1"/>
    <col min="2" max="3" width="23.6640625" style="8" customWidth="1"/>
    <col min="4" max="4" width="130.6640625" style="4" customWidth="1"/>
    <col min="5" max="5" width="2" style="8" customWidth="1"/>
    <col min="6" max="6" width="27.6640625" style="11" customWidth="1"/>
    <col min="7" max="7" width="2" style="8" customWidth="1"/>
    <col min="8" max="8" width="27.6640625" style="8" customWidth="1"/>
    <col min="9" max="9" width="16.109375" style="8" bestFit="1" customWidth="1"/>
    <col min="10" max="10" width="19.6640625" style="8" bestFit="1" customWidth="1"/>
    <col min="11" max="11" width="18.6640625" style="8" bestFit="1" customWidth="1"/>
    <col min="12" max="16384" width="8.6640625" style="8"/>
  </cols>
  <sheetData>
    <row r="1" spans="1:8" ht="30" customHeight="1">
      <c r="A1" s="773" t="s">
        <v>788</v>
      </c>
      <c r="B1" s="773"/>
      <c r="C1" s="773"/>
      <c r="D1" s="773"/>
      <c r="E1" s="773"/>
      <c r="F1" s="773"/>
      <c r="G1" s="773"/>
      <c r="H1" s="773"/>
    </row>
    <row r="2" spans="1:8" ht="30" customHeight="1">
      <c r="A2" s="579" t="s">
        <v>0</v>
      </c>
      <c r="B2" s="580" t="s">
        <v>4315</v>
      </c>
      <c r="C2" s="580" t="s">
        <v>3880</v>
      </c>
      <c r="D2" s="579" t="s">
        <v>1</v>
      </c>
      <c r="E2" s="581"/>
      <c r="F2" s="581" t="s">
        <v>4316</v>
      </c>
      <c r="G2" s="581"/>
      <c r="H2" s="581" t="s">
        <v>4317</v>
      </c>
    </row>
    <row r="3" spans="1:8" ht="15.5">
      <c r="A3" s="576"/>
      <c r="B3" s="577"/>
      <c r="C3" s="577"/>
      <c r="D3" s="576" t="s">
        <v>472</v>
      </c>
      <c r="E3" s="226"/>
      <c r="F3" s="578"/>
      <c r="G3" s="226"/>
      <c r="H3" s="578"/>
    </row>
    <row r="4" spans="1:8" ht="28">
      <c r="A4" s="583" t="s">
        <v>4204</v>
      </c>
      <c r="B4" s="583"/>
      <c r="C4" s="583" t="s">
        <v>2745</v>
      </c>
      <c r="D4" s="584" t="s">
        <v>473</v>
      </c>
      <c r="E4" s="582"/>
      <c r="F4" s="585">
        <v>5491.0690224358959</v>
      </c>
      <c r="G4" s="582"/>
      <c r="H4" s="586">
        <f>F4*3.675</f>
        <v>20179.678657451917</v>
      </c>
    </row>
    <row r="5" spans="1:8" ht="28">
      <c r="A5" s="583" t="s">
        <v>4204</v>
      </c>
      <c r="B5" s="583"/>
      <c r="C5" s="583" t="s">
        <v>2746</v>
      </c>
      <c r="D5" s="584" t="s">
        <v>474</v>
      </c>
      <c r="E5" s="582"/>
      <c r="F5" s="585">
        <v>5491.0690224358959</v>
      </c>
      <c r="G5" s="582"/>
      <c r="H5" s="586">
        <f>F5*3.675</f>
        <v>20179.678657451917</v>
      </c>
    </row>
    <row r="6" spans="1:8" ht="28">
      <c r="A6" s="583" t="s">
        <v>4204</v>
      </c>
      <c r="B6" s="583"/>
      <c r="C6" s="583" t="s">
        <v>2747</v>
      </c>
      <c r="D6" s="584" t="s">
        <v>475</v>
      </c>
      <c r="E6" s="582"/>
      <c r="F6" s="585">
        <v>5491.0690224358959</v>
      </c>
      <c r="G6" s="582"/>
      <c r="H6" s="586">
        <f t="shared" ref="H6:H68" si="0">F6*3.675</f>
        <v>20179.678657451917</v>
      </c>
    </row>
    <row r="7" spans="1:8" ht="28">
      <c r="A7" s="583" t="s">
        <v>4204</v>
      </c>
      <c r="B7" s="583"/>
      <c r="C7" s="583" t="s">
        <v>2748</v>
      </c>
      <c r="D7" s="584" t="s">
        <v>476</v>
      </c>
      <c r="E7" s="582"/>
      <c r="F7" s="585">
        <v>5491.0690224358959</v>
      </c>
      <c r="G7" s="582"/>
      <c r="H7" s="586">
        <f t="shared" si="0"/>
        <v>20179.678657451917</v>
      </c>
    </row>
    <row r="8" spans="1:8" ht="28">
      <c r="A8" s="583" t="s">
        <v>4204</v>
      </c>
      <c r="B8" s="583"/>
      <c r="C8" s="583" t="s">
        <v>2749</v>
      </c>
      <c r="D8" s="584" t="s">
        <v>477</v>
      </c>
      <c r="E8" s="582"/>
      <c r="F8" s="585">
        <v>5491.0690224358959</v>
      </c>
      <c r="G8" s="582"/>
      <c r="H8" s="586">
        <f t="shared" si="0"/>
        <v>20179.678657451917</v>
      </c>
    </row>
    <row r="9" spans="1:8" ht="28">
      <c r="A9" s="583" t="s">
        <v>4204</v>
      </c>
      <c r="B9" s="583"/>
      <c r="C9" s="583" t="s">
        <v>2750</v>
      </c>
      <c r="D9" s="584" t="s">
        <v>478</v>
      </c>
      <c r="E9" s="582"/>
      <c r="F9" s="585">
        <v>5491.0690224358959</v>
      </c>
      <c r="G9" s="582"/>
      <c r="H9" s="586">
        <f>F9*3.675</f>
        <v>20179.678657451917</v>
      </c>
    </row>
    <row r="10" spans="1:8" ht="28">
      <c r="A10" s="583" t="s">
        <v>4204</v>
      </c>
      <c r="B10" s="583"/>
      <c r="C10" s="583" t="s">
        <v>2751</v>
      </c>
      <c r="D10" s="584" t="s">
        <v>479</v>
      </c>
      <c r="E10" s="582"/>
      <c r="F10" s="585">
        <v>5491.0690224358959</v>
      </c>
      <c r="G10" s="582"/>
      <c r="H10" s="586">
        <f>F10*3.675</f>
        <v>20179.678657451917</v>
      </c>
    </row>
    <row r="11" spans="1:8" ht="28">
      <c r="A11" s="583" t="s">
        <v>4204</v>
      </c>
      <c r="B11" s="583"/>
      <c r="C11" s="583" t="s">
        <v>2752</v>
      </c>
      <c r="D11" s="584" t="s">
        <v>480</v>
      </c>
      <c r="E11" s="582"/>
      <c r="F11" s="585">
        <v>6389.8515224358971</v>
      </c>
      <c r="G11" s="582"/>
      <c r="H11" s="586">
        <f t="shared" si="0"/>
        <v>23482.704344951922</v>
      </c>
    </row>
    <row r="12" spans="1:8" ht="28">
      <c r="A12" s="583" t="s">
        <v>4204</v>
      </c>
      <c r="B12" s="583"/>
      <c r="C12" s="583" t="s">
        <v>2753</v>
      </c>
      <c r="D12" s="584" t="s">
        <v>481</v>
      </c>
      <c r="E12" s="582"/>
      <c r="F12" s="585">
        <v>6389.8515224358971</v>
      </c>
      <c r="G12" s="582"/>
      <c r="H12" s="586">
        <f t="shared" si="0"/>
        <v>23482.704344951922</v>
      </c>
    </row>
    <row r="13" spans="1:8" ht="28">
      <c r="A13" s="583" t="s">
        <v>4204</v>
      </c>
      <c r="B13" s="583"/>
      <c r="C13" s="583" t="s">
        <v>2754</v>
      </c>
      <c r="D13" s="584" t="s">
        <v>482</v>
      </c>
      <c r="E13" s="582"/>
      <c r="F13" s="585">
        <v>8878.7876762820488</v>
      </c>
      <c r="G13" s="582"/>
      <c r="H13" s="586">
        <f t="shared" si="0"/>
        <v>32629.544710336526</v>
      </c>
    </row>
    <row r="14" spans="1:8" ht="28">
      <c r="A14" s="583" t="s">
        <v>4204</v>
      </c>
      <c r="B14" s="583"/>
      <c r="C14" s="583" t="s">
        <v>2755</v>
      </c>
      <c r="D14" s="584" t="s">
        <v>483</v>
      </c>
      <c r="E14" s="582"/>
      <c r="F14" s="585">
        <v>9812.138733974356</v>
      </c>
      <c r="G14" s="582"/>
      <c r="H14" s="586">
        <f t="shared" si="0"/>
        <v>36059.609847355758</v>
      </c>
    </row>
    <row r="15" spans="1:8" ht="28">
      <c r="A15" s="583" t="s">
        <v>4204</v>
      </c>
      <c r="B15" s="583"/>
      <c r="C15" s="583" t="s">
        <v>2756</v>
      </c>
      <c r="D15" s="584" t="s">
        <v>484</v>
      </c>
      <c r="E15" s="582"/>
      <c r="F15" s="585">
        <v>11868.967916666665</v>
      </c>
      <c r="G15" s="582"/>
      <c r="H15" s="586">
        <f t="shared" si="0"/>
        <v>43618.457093749988</v>
      </c>
    </row>
    <row r="16" spans="1:8" ht="28">
      <c r="A16" s="583" t="s">
        <v>4204</v>
      </c>
      <c r="B16" s="583"/>
      <c r="C16" s="583" t="s">
        <v>2757</v>
      </c>
      <c r="D16" s="584" t="s">
        <v>485</v>
      </c>
      <c r="E16" s="582"/>
      <c r="F16" s="585">
        <v>12387.496282051279</v>
      </c>
      <c r="G16" s="582"/>
      <c r="H16" s="586">
        <f t="shared" si="0"/>
        <v>45524.048836538452</v>
      </c>
    </row>
    <row r="17" spans="1:8" ht="28">
      <c r="A17" s="583" t="s">
        <v>4204</v>
      </c>
      <c r="B17" s="583"/>
      <c r="C17" s="583" t="s">
        <v>2758</v>
      </c>
      <c r="D17" s="584" t="s">
        <v>486</v>
      </c>
      <c r="E17" s="582"/>
      <c r="F17" s="585">
        <v>15325.823685897434</v>
      </c>
      <c r="G17" s="582"/>
      <c r="H17" s="586">
        <f t="shared" si="0"/>
        <v>56322.402045673065</v>
      </c>
    </row>
    <row r="18" spans="1:8" ht="28">
      <c r="A18" s="583" t="s">
        <v>4204</v>
      </c>
      <c r="B18" s="583"/>
      <c r="C18" s="583" t="s">
        <v>2759</v>
      </c>
      <c r="D18" s="584" t="s">
        <v>487</v>
      </c>
      <c r="E18" s="582"/>
      <c r="F18" s="585">
        <v>18004.886907051277</v>
      </c>
      <c r="G18" s="582"/>
      <c r="H18" s="586">
        <f t="shared" si="0"/>
        <v>66167.959383413443</v>
      </c>
    </row>
    <row r="19" spans="1:8" ht="28">
      <c r="A19" s="583" t="s">
        <v>4204</v>
      </c>
      <c r="B19" s="583"/>
      <c r="C19" s="583" t="s">
        <v>2760</v>
      </c>
      <c r="D19" s="584" t="s">
        <v>488</v>
      </c>
      <c r="E19" s="582"/>
      <c r="F19" s="585">
        <v>25787.133457532043</v>
      </c>
      <c r="G19" s="582"/>
      <c r="H19" s="586">
        <f t="shared" si="0"/>
        <v>94767.715456430262</v>
      </c>
    </row>
    <row r="20" spans="1:8" ht="28">
      <c r="A20" s="583" t="s">
        <v>4204</v>
      </c>
      <c r="B20" s="583"/>
      <c r="C20" s="583" t="s">
        <v>2761</v>
      </c>
      <c r="D20" s="584" t="s">
        <v>489</v>
      </c>
      <c r="E20" s="582"/>
      <c r="F20" s="585">
        <v>25787.133457532043</v>
      </c>
      <c r="G20" s="582"/>
      <c r="H20" s="586">
        <f t="shared" si="0"/>
        <v>94767.715456430262</v>
      </c>
    </row>
    <row r="21" spans="1:8" ht="28">
      <c r="A21" s="583" t="s">
        <v>4204</v>
      </c>
      <c r="B21" s="583"/>
      <c r="C21" s="583" t="s">
        <v>2762</v>
      </c>
      <c r="D21" s="584" t="s">
        <v>490</v>
      </c>
      <c r="E21" s="582"/>
      <c r="F21" s="585">
        <v>30845.643230769223</v>
      </c>
      <c r="G21" s="582"/>
      <c r="H21" s="586">
        <f t="shared" si="0"/>
        <v>113357.73887307689</v>
      </c>
    </row>
    <row r="22" spans="1:8" ht="28">
      <c r="A22" s="583" t="s">
        <v>4204</v>
      </c>
      <c r="B22" s="583"/>
      <c r="C22" s="583" t="s">
        <v>2763</v>
      </c>
      <c r="D22" s="584" t="s">
        <v>491</v>
      </c>
      <c r="E22" s="582"/>
      <c r="F22" s="585">
        <v>35686.19492307691</v>
      </c>
      <c r="G22" s="582"/>
      <c r="H22" s="586">
        <f>F22*3.675</f>
        <v>131146.76634230764</v>
      </c>
    </row>
    <row r="23" spans="1:8" ht="15.5">
      <c r="A23" s="576"/>
      <c r="B23" s="577"/>
      <c r="C23" s="577"/>
      <c r="D23" s="576" t="s">
        <v>492</v>
      </c>
      <c r="E23" s="226"/>
      <c r="F23" s="578"/>
      <c r="G23" s="226"/>
      <c r="H23" s="589"/>
    </row>
    <row r="24" spans="1:8" ht="28">
      <c r="A24" s="583" t="s">
        <v>4204</v>
      </c>
      <c r="B24" s="583"/>
      <c r="C24" s="583" t="s">
        <v>2764</v>
      </c>
      <c r="D24" s="584" t="s">
        <v>493</v>
      </c>
      <c r="E24" s="582"/>
      <c r="F24" s="585">
        <v>5491.0690224358959</v>
      </c>
      <c r="G24" s="582"/>
      <c r="H24" s="586">
        <f t="shared" si="0"/>
        <v>20179.678657451917</v>
      </c>
    </row>
    <row r="25" spans="1:8" ht="28">
      <c r="A25" s="583" t="s">
        <v>4204</v>
      </c>
      <c r="B25" s="583"/>
      <c r="C25" s="583" t="s">
        <v>2765</v>
      </c>
      <c r="D25" s="584" t="s">
        <v>494</v>
      </c>
      <c r="E25" s="582"/>
      <c r="F25" s="585">
        <v>5491.0690224358959</v>
      </c>
      <c r="G25" s="582"/>
      <c r="H25" s="586">
        <f t="shared" si="0"/>
        <v>20179.678657451917</v>
      </c>
    </row>
    <row r="26" spans="1:8" ht="28">
      <c r="A26" s="583" t="s">
        <v>4204</v>
      </c>
      <c r="B26" s="583"/>
      <c r="C26" s="583" t="s">
        <v>2766</v>
      </c>
      <c r="D26" s="584" t="s">
        <v>495</v>
      </c>
      <c r="E26" s="582"/>
      <c r="F26" s="585">
        <v>5491.0690224358959</v>
      </c>
      <c r="G26" s="582"/>
      <c r="H26" s="586">
        <f t="shared" si="0"/>
        <v>20179.678657451917</v>
      </c>
    </row>
    <row r="27" spans="1:8" ht="28">
      <c r="A27" s="583" t="s">
        <v>4204</v>
      </c>
      <c r="B27" s="583"/>
      <c r="C27" s="583" t="s">
        <v>2767</v>
      </c>
      <c r="D27" s="584" t="s">
        <v>496</v>
      </c>
      <c r="E27" s="582"/>
      <c r="F27" s="585">
        <v>5491.0690224358959</v>
      </c>
      <c r="G27" s="582"/>
      <c r="H27" s="586">
        <f t="shared" si="0"/>
        <v>20179.678657451917</v>
      </c>
    </row>
    <row r="28" spans="1:8" ht="28">
      <c r="A28" s="583" t="s">
        <v>4204</v>
      </c>
      <c r="B28" s="583"/>
      <c r="C28" s="583" t="s">
        <v>2768</v>
      </c>
      <c r="D28" s="584" t="s">
        <v>497</v>
      </c>
      <c r="E28" s="582"/>
      <c r="F28" s="585">
        <v>5491.0690224358959</v>
      </c>
      <c r="G28" s="582"/>
      <c r="H28" s="586">
        <f t="shared" si="0"/>
        <v>20179.678657451917</v>
      </c>
    </row>
    <row r="29" spans="1:8" ht="28">
      <c r="A29" s="583" t="s">
        <v>4204</v>
      </c>
      <c r="B29" s="583"/>
      <c r="C29" s="583" t="s">
        <v>2769</v>
      </c>
      <c r="D29" s="584" t="s">
        <v>498</v>
      </c>
      <c r="E29" s="582"/>
      <c r="F29" s="585">
        <v>5491.0690224358959</v>
      </c>
      <c r="G29" s="582"/>
      <c r="H29" s="586">
        <f t="shared" si="0"/>
        <v>20179.678657451917</v>
      </c>
    </row>
    <row r="30" spans="1:8" ht="28">
      <c r="A30" s="583" t="s">
        <v>4204</v>
      </c>
      <c r="B30" s="583"/>
      <c r="C30" s="583" t="s">
        <v>2770</v>
      </c>
      <c r="D30" s="584" t="s">
        <v>499</v>
      </c>
      <c r="E30" s="582"/>
      <c r="F30" s="585">
        <v>5491.0690224358959</v>
      </c>
      <c r="G30" s="582"/>
      <c r="H30" s="586">
        <f t="shared" si="0"/>
        <v>20179.678657451917</v>
      </c>
    </row>
    <row r="31" spans="1:8" ht="28">
      <c r="A31" s="583" t="s">
        <v>4204</v>
      </c>
      <c r="B31" s="583"/>
      <c r="C31" s="583" t="s">
        <v>2771</v>
      </c>
      <c r="D31" s="584" t="s">
        <v>500</v>
      </c>
      <c r="E31" s="582"/>
      <c r="F31" s="585">
        <v>6389.8515224358971</v>
      </c>
      <c r="G31" s="582"/>
      <c r="H31" s="586">
        <f t="shared" si="0"/>
        <v>23482.704344951922</v>
      </c>
    </row>
    <row r="32" spans="1:8" ht="28">
      <c r="A32" s="583" t="s">
        <v>4204</v>
      </c>
      <c r="B32" s="583"/>
      <c r="C32" s="583" t="s">
        <v>2772</v>
      </c>
      <c r="D32" s="584" t="s">
        <v>501</v>
      </c>
      <c r="E32" s="582"/>
      <c r="F32" s="585">
        <v>6389.8515224358971</v>
      </c>
      <c r="G32" s="582"/>
      <c r="H32" s="586">
        <f t="shared" si="0"/>
        <v>23482.704344951922</v>
      </c>
    </row>
    <row r="33" spans="1:8" ht="28">
      <c r="A33" s="583" t="s">
        <v>4204</v>
      </c>
      <c r="B33" s="583"/>
      <c r="C33" s="583" t="s">
        <v>2773</v>
      </c>
      <c r="D33" s="584" t="s">
        <v>502</v>
      </c>
      <c r="E33" s="582"/>
      <c r="F33" s="585">
        <v>8878.7876762820488</v>
      </c>
      <c r="G33" s="582"/>
      <c r="H33" s="586">
        <f t="shared" si="0"/>
        <v>32629.544710336526</v>
      </c>
    </row>
    <row r="34" spans="1:8" ht="28">
      <c r="A34" s="583" t="s">
        <v>4204</v>
      </c>
      <c r="B34" s="583"/>
      <c r="C34" s="583" t="s">
        <v>2774</v>
      </c>
      <c r="D34" s="584" t="s">
        <v>503</v>
      </c>
      <c r="E34" s="582"/>
      <c r="F34" s="585">
        <v>9812.138733974356</v>
      </c>
      <c r="G34" s="582"/>
      <c r="H34" s="586">
        <f t="shared" si="0"/>
        <v>36059.609847355758</v>
      </c>
    </row>
    <row r="35" spans="1:8" ht="28">
      <c r="A35" s="583" t="s">
        <v>4204</v>
      </c>
      <c r="B35" s="583"/>
      <c r="C35" s="583" t="s">
        <v>2775</v>
      </c>
      <c r="D35" s="584" t="s">
        <v>504</v>
      </c>
      <c r="E35" s="582"/>
      <c r="F35" s="585">
        <v>11868.967916666665</v>
      </c>
      <c r="G35" s="582"/>
      <c r="H35" s="586">
        <f t="shared" si="0"/>
        <v>43618.457093749988</v>
      </c>
    </row>
    <row r="36" spans="1:8" ht="28">
      <c r="A36" s="583" t="s">
        <v>4204</v>
      </c>
      <c r="B36" s="583"/>
      <c r="C36" s="583" t="s">
        <v>2776</v>
      </c>
      <c r="D36" s="584" t="s">
        <v>505</v>
      </c>
      <c r="E36" s="582"/>
      <c r="F36" s="585">
        <v>12387.496282051279</v>
      </c>
      <c r="G36" s="582"/>
      <c r="H36" s="586">
        <f t="shared" si="0"/>
        <v>45524.048836538452</v>
      </c>
    </row>
    <row r="37" spans="1:8" ht="28">
      <c r="A37" s="583" t="s">
        <v>4204</v>
      </c>
      <c r="B37" s="583"/>
      <c r="C37" s="583" t="s">
        <v>2777</v>
      </c>
      <c r="D37" s="584" t="s">
        <v>506</v>
      </c>
      <c r="E37" s="582"/>
      <c r="F37" s="585">
        <v>15325.823685897434</v>
      </c>
      <c r="G37" s="582"/>
      <c r="H37" s="586">
        <f t="shared" si="0"/>
        <v>56322.402045673065</v>
      </c>
    </row>
    <row r="38" spans="1:8" ht="28">
      <c r="A38" s="583" t="s">
        <v>4204</v>
      </c>
      <c r="B38" s="583"/>
      <c r="C38" s="583" t="s">
        <v>2778</v>
      </c>
      <c r="D38" s="584" t="s">
        <v>507</v>
      </c>
      <c r="E38" s="582"/>
      <c r="F38" s="585">
        <v>18004.886907051277</v>
      </c>
      <c r="G38" s="582"/>
      <c r="H38" s="586">
        <f t="shared" si="0"/>
        <v>66167.959383413443</v>
      </c>
    </row>
    <row r="39" spans="1:8" ht="28">
      <c r="A39" s="583" t="s">
        <v>4204</v>
      </c>
      <c r="B39" s="583"/>
      <c r="C39" s="583" t="s">
        <v>2779</v>
      </c>
      <c r="D39" s="584" t="s">
        <v>508</v>
      </c>
      <c r="E39" s="582"/>
      <c r="F39" s="585">
        <v>25787.133457532043</v>
      </c>
      <c r="G39" s="582"/>
      <c r="H39" s="586">
        <f t="shared" si="0"/>
        <v>94767.715456430262</v>
      </c>
    </row>
    <row r="40" spans="1:8" ht="28">
      <c r="A40" s="583" t="s">
        <v>4204</v>
      </c>
      <c r="B40" s="583"/>
      <c r="C40" s="583" t="s">
        <v>2780</v>
      </c>
      <c r="D40" s="584" t="s">
        <v>509</v>
      </c>
      <c r="E40" s="582"/>
      <c r="F40" s="585">
        <v>25787.133457532043</v>
      </c>
      <c r="G40" s="582"/>
      <c r="H40" s="586">
        <f t="shared" si="0"/>
        <v>94767.715456430262</v>
      </c>
    </row>
    <row r="41" spans="1:8" ht="28">
      <c r="A41" s="583" t="s">
        <v>4204</v>
      </c>
      <c r="B41" s="583"/>
      <c r="C41" s="583" t="s">
        <v>2781</v>
      </c>
      <c r="D41" s="584" t="s">
        <v>510</v>
      </c>
      <c r="E41" s="582"/>
      <c r="F41" s="585">
        <v>30845.643230769223</v>
      </c>
      <c r="G41" s="582"/>
      <c r="H41" s="586">
        <f t="shared" si="0"/>
        <v>113357.73887307689</v>
      </c>
    </row>
    <row r="42" spans="1:8" ht="28">
      <c r="A42" s="583" t="s">
        <v>4204</v>
      </c>
      <c r="B42" s="583"/>
      <c r="C42" s="583" t="s">
        <v>2782</v>
      </c>
      <c r="D42" s="584" t="s">
        <v>511</v>
      </c>
      <c r="E42" s="582"/>
      <c r="F42" s="585">
        <v>35686.19492307691</v>
      </c>
      <c r="G42" s="582"/>
      <c r="H42" s="586">
        <f t="shared" si="0"/>
        <v>131146.76634230764</v>
      </c>
    </row>
    <row r="43" spans="1:8" ht="15.5">
      <c r="A43" s="576"/>
      <c r="B43" s="577"/>
      <c r="C43" s="577"/>
      <c r="D43" s="576" t="s">
        <v>512</v>
      </c>
      <c r="E43" s="226"/>
      <c r="F43" s="578"/>
      <c r="G43" s="226"/>
      <c r="H43" s="589"/>
    </row>
    <row r="44" spans="1:8" ht="28">
      <c r="A44" s="583" t="s">
        <v>4204</v>
      </c>
      <c r="B44" s="583"/>
      <c r="C44" s="583" t="s">
        <v>2783</v>
      </c>
      <c r="D44" s="584" t="s">
        <v>4107</v>
      </c>
      <c r="E44" s="582"/>
      <c r="F44" s="585">
        <v>1166.6888221153845</v>
      </c>
      <c r="G44" s="582"/>
      <c r="H44" s="586">
        <f>F44*3.675</f>
        <v>4287.5814212740379</v>
      </c>
    </row>
    <row r="45" spans="1:8" ht="28">
      <c r="A45" s="583" t="s">
        <v>4204</v>
      </c>
      <c r="B45" s="583"/>
      <c r="C45" s="583" t="s">
        <v>2784</v>
      </c>
      <c r="D45" s="584" t="s">
        <v>4108</v>
      </c>
      <c r="E45" s="582"/>
      <c r="F45" s="585">
        <v>1771.6385817307689</v>
      </c>
      <c r="G45" s="582"/>
      <c r="H45" s="586">
        <f t="shared" si="0"/>
        <v>6510.7717878605754</v>
      </c>
    </row>
    <row r="46" spans="1:8" ht="28">
      <c r="A46" s="583" t="s">
        <v>4204</v>
      </c>
      <c r="B46" s="583"/>
      <c r="C46" s="583" t="s">
        <v>2785</v>
      </c>
      <c r="D46" s="584" t="s">
        <v>4109</v>
      </c>
      <c r="E46" s="582"/>
      <c r="F46" s="585">
        <v>3093.8859134615373</v>
      </c>
      <c r="G46" s="582"/>
      <c r="H46" s="586">
        <f t="shared" si="0"/>
        <v>11370.030731971148</v>
      </c>
    </row>
    <row r="47" spans="1:8" ht="28">
      <c r="A47" s="583" t="s">
        <v>4204</v>
      </c>
      <c r="B47" s="583"/>
      <c r="C47" s="583" t="s">
        <v>2786</v>
      </c>
      <c r="D47" s="584" t="s">
        <v>4110</v>
      </c>
      <c r="E47" s="582"/>
      <c r="F47" s="585">
        <v>5142.0729567307681</v>
      </c>
      <c r="G47" s="582"/>
      <c r="H47" s="586">
        <f>F47*3.675</f>
        <v>18897.118115985573</v>
      </c>
    </row>
    <row r="48" spans="1:8" ht="28">
      <c r="A48" s="587" t="s">
        <v>4204</v>
      </c>
      <c r="B48" s="587"/>
      <c r="C48" s="583" t="s">
        <v>4111</v>
      </c>
      <c r="D48" s="584" t="s">
        <v>4112</v>
      </c>
      <c r="E48" s="582"/>
      <c r="F48" s="585">
        <v>6697.6580528846171</v>
      </c>
      <c r="G48" s="582"/>
      <c r="H48" s="586">
        <f t="shared" si="0"/>
        <v>24613.893344350967</v>
      </c>
    </row>
    <row r="49" spans="1:8" ht="28">
      <c r="A49" s="583" t="s">
        <v>4204</v>
      </c>
      <c r="B49" s="583"/>
      <c r="C49" s="583" t="s">
        <v>2787</v>
      </c>
      <c r="D49" s="584" t="s">
        <v>4113</v>
      </c>
      <c r="E49" s="582"/>
      <c r="F49" s="585">
        <v>7475.4506009615379</v>
      </c>
      <c r="G49" s="582"/>
      <c r="H49" s="586">
        <f t="shared" si="0"/>
        <v>27472.280958533651</v>
      </c>
    </row>
    <row r="50" spans="1:8" ht="28">
      <c r="A50" s="583" t="s">
        <v>4204</v>
      </c>
      <c r="B50" s="583"/>
      <c r="C50" s="583" t="s">
        <v>2788</v>
      </c>
      <c r="D50" s="584" t="s">
        <v>4114</v>
      </c>
      <c r="E50" s="582"/>
      <c r="F50" s="585">
        <v>13084.19908653846</v>
      </c>
      <c r="G50" s="582"/>
      <c r="H50" s="586">
        <f t="shared" si="0"/>
        <v>48084.431643028838</v>
      </c>
    </row>
    <row r="51" spans="1:8" ht="28">
      <c r="A51" s="583" t="s">
        <v>4204</v>
      </c>
      <c r="B51" s="583"/>
      <c r="C51" s="583" t="s">
        <v>2789</v>
      </c>
      <c r="D51" s="584" t="s">
        <v>4115</v>
      </c>
      <c r="E51" s="582"/>
      <c r="F51" s="585">
        <v>328.40129807692296</v>
      </c>
      <c r="G51" s="582"/>
      <c r="H51" s="586">
        <f t="shared" si="0"/>
        <v>1206.8747704326918</v>
      </c>
    </row>
    <row r="52" spans="1:8" ht="28">
      <c r="A52" s="583" t="s">
        <v>4204</v>
      </c>
      <c r="B52" s="583"/>
      <c r="C52" s="583" t="s">
        <v>2790</v>
      </c>
      <c r="D52" s="584" t="s">
        <v>4116</v>
      </c>
      <c r="E52" s="582"/>
      <c r="F52" s="585">
        <v>665.44473557692288</v>
      </c>
      <c r="G52" s="582"/>
      <c r="H52" s="586">
        <f t="shared" si="0"/>
        <v>2445.5094032451916</v>
      </c>
    </row>
    <row r="53" spans="1:8" ht="28">
      <c r="A53" s="583" t="s">
        <v>4204</v>
      </c>
      <c r="B53" s="583"/>
      <c r="C53" s="583" t="s">
        <v>2791</v>
      </c>
      <c r="D53" s="584" t="s">
        <v>513</v>
      </c>
      <c r="E53" s="582"/>
      <c r="F53" s="585">
        <v>1162.3677524038458</v>
      </c>
      <c r="G53" s="582"/>
      <c r="H53" s="586">
        <f t="shared" si="0"/>
        <v>4271.7014900841332</v>
      </c>
    </row>
    <row r="54" spans="1:8" ht="28">
      <c r="A54" s="583" t="s">
        <v>4204</v>
      </c>
      <c r="B54" s="583"/>
      <c r="C54" s="583" t="s">
        <v>2792</v>
      </c>
      <c r="D54" s="584" t="s">
        <v>4117</v>
      </c>
      <c r="E54" s="582"/>
      <c r="F54" s="585">
        <v>518.52836538461531</v>
      </c>
      <c r="G54" s="582"/>
      <c r="H54" s="586">
        <f t="shared" si="0"/>
        <v>1905.5917427884613</v>
      </c>
    </row>
    <row r="55" spans="1:8" ht="28">
      <c r="A55" s="583" t="s">
        <v>4204</v>
      </c>
      <c r="B55" s="583"/>
      <c r="C55" s="583" t="s">
        <v>2793</v>
      </c>
      <c r="D55" s="584" t="s">
        <v>4118</v>
      </c>
      <c r="E55" s="582"/>
      <c r="F55" s="585">
        <v>691.37115384615379</v>
      </c>
      <c r="G55" s="582"/>
      <c r="H55" s="586">
        <f t="shared" si="0"/>
        <v>2540.7889903846149</v>
      </c>
    </row>
    <row r="56" spans="1:8" ht="28">
      <c r="A56" s="583" t="s">
        <v>4204</v>
      </c>
      <c r="B56" s="583"/>
      <c r="C56" s="583" t="s">
        <v>2794</v>
      </c>
      <c r="D56" s="584" t="s">
        <v>514</v>
      </c>
      <c r="E56" s="582"/>
      <c r="F56" s="585">
        <v>1209.8995192307689</v>
      </c>
      <c r="G56" s="582"/>
      <c r="H56" s="586">
        <f t="shared" si="0"/>
        <v>4446.380733173075</v>
      </c>
    </row>
    <row r="57" spans="1:8" ht="28">
      <c r="A57" s="583" t="s">
        <v>4204</v>
      </c>
      <c r="B57" s="583"/>
      <c r="C57" s="583" t="s">
        <v>2795</v>
      </c>
      <c r="D57" s="584" t="s">
        <v>4119</v>
      </c>
      <c r="E57" s="582"/>
      <c r="F57" s="585">
        <v>518.52836538461531</v>
      </c>
      <c r="G57" s="582"/>
      <c r="H57" s="586">
        <f t="shared" si="0"/>
        <v>1905.5917427884613</v>
      </c>
    </row>
    <row r="58" spans="1:8" ht="28">
      <c r="A58" s="587" t="s">
        <v>4204</v>
      </c>
      <c r="B58" s="587"/>
      <c r="C58" s="583" t="s">
        <v>4120</v>
      </c>
      <c r="D58" s="584" t="s">
        <v>4121</v>
      </c>
      <c r="E58" s="582"/>
      <c r="F58" s="585">
        <v>691.37115384615379</v>
      </c>
      <c r="G58" s="582"/>
      <c r="H58" s="586">
        <f t="shared" si="0"/>
        <v>2540.7889903846149</v>
      </c>
    </row>
    <row r="59" spans="1:8" ht="28">
      <c r="A59" s="587" t="s">
        <v>4204</v>
      </c>
      <c r="B59" s="587"/>
      <c r="C59" s="583" t="s">
        <v>4122</v>
      </c>
      <c r="D59" s="584" t="s">
        <v>4123</v>
      </c>
      <c r="E59" s="582"/>
      <c r="F59" s="585">
        <v>1209.8995192307689</v>
      </c>
      <c r="G59" s="582"/>
      <c r="H59" s="586">
        <f t="shared" si="0"/>
        <v>4446.380733173075</v>
      </c>
    </row>
    <row r="60" spans="1:8" ht="28">
      <c r="A60" s="583" t="s">
        <v>4204</v>
      </c>
      <c r="B60" s="583"/>
      <c r="C60" s="583" t="s">
        <v>2796</v>
      </c>
      <c r="D60" s="584" t="s">
        <v>4124</v>
      </c>
      <c r="E60" s="582"/>
      <c r="F60" s="585">
        <v>518.52836538461531</v>
      </c>
      <c r="G60" s="582"/>
      <c r="H60" s="586">
        <f t="shared" si="0"/>
        <v>1905.5917427884613</v>
      </c>
    </row>
    <row r="61" spans="1:8" ht="28">
      <c r="A61" s="587" t="s">
        <v>4204</v>
      </c>
      <c r="B61" s="587"/>
      <c r="C61" s="583" t="s">
        <v>4125</v>
      </c>
      <c r="D61" s="584" t="s">
        <v>4126</v>
      </c>
      <c r="E61" s="582"/>
      <c r="F61" s="585">
        <v>691.37115384615379</v>
      </c>
      <c r="G61" s="582"/>
      <c r="H61" s="586">
        <f t="shared" si="0"/>
        <v>2540.7889903846149</v>
      </c>
    </row>
    <row r="62" spans="1:8" ht="28">
      <c r="A62" s="587" t="s">
        <v>4204</v>
      </c>
      <c r="B62" s="587"/>
      <c r="C62" s="583" t="s">
        <v>4127</v>
      </c>
      <c r="D62" s="584" t="s">
        <v>4128</v>
      </c>
      <c r="E62" s="582"/>
      <c r="F62" s="585">
        <v>1209.8995192307689</v>
      </c>
      <c r="G62" s="582"/>
      <c r="H62" s="586">
        <f t="shared" si="0"/>
        <v>4446.380733173075</v>
      </c>
    </row>
    <row r="63" spans="1:8" ht="28">
      <c r="A63" s="583" t="s">
        <v>4204</v>
      </c>
      <c r="B63" s="583"/>
      <c r="C63" s="583" t="s">
        <v>2797</v>
      </c>
      <c r="D63" s="584" t="s">
        <v>4129</v>
      </c>
      <c r="E63" s="582"/>
      <c r="F63" s="585">
        <v>1166.6888221153845</v>
      </c>
      <c r="G63" s="582"/>
      <c r="H63" s="586">
        <f t="shared" si="0"/>
        <v>4287.5814212740379</v>
      </c>
    </row>
    <row r="64" spans="1:8" ht="28">
      <c r="A64" s="587" t="s">
        <v>4204</v>
      </c>
      <c r="B64" s="587"/>
      <c r="C64" s="583" t="s">
        <v>4130</v>
      </c>
      <c r="D64" s="584" t="s">
        <v>4131</v>
      </c>
      <c r="E64" s="582"/>
      <c r="F64" s="585">
        <v>1771.6385817307689</v>
      </c>
      <c r="G64" s="582"/>
      <c r="H64" s="586">
        <f t="shared" si="0"/>
        <v>6510.7717878605754</v>
      </c>
    </row>
    <row r="65" spans="1:8" ht="28">
      <c r="A65" s="587" t="s">
        <v>4204</v>
      </c>
      <c r="B65" s="587"/>
      <c r="C65" s="583" t="s">
        <v>4132</v>
      </c>
      <c r="D65" s="584" t="s">
        <v>4133</v>
      </c>
      <c r="E65" s="582"/>
      <c r="F65" s="585">
        <v>3093.8859134615373</v>
      </c>
      <c r="G65" s="582"/>
      <c r="H65" s="586">
        <f t="shared" si="0"/>
        <v>11370.030731971148</v>
      </c>
    </row>
    <row r="66" spans="1:8" ht="28">
      <c r="A66" s="583" t="s">
        <v>4204</v>
      </c>
      <c r="B66" s="583"/>
      <c r="C66" s="583" t="s">
        <v>2798</v>
      </c>
      <c r="D66" s="584" t="s">
        <v>4134</v>
      </c>
      <c r="E66" s="582"/>
      <c r="F66" s="585">
        <v>1555.5850961538461</v>
      </c>
      <c r="G66" s="582"/>
      <c r="H66" s="586">
        <f t="shared" si="0"/>
        <v>5716.7752283653836</v>
      </c>
    </row>
    <row r="67" spans="1:8" ht="28">
      <c r="A67" s="583" t="s">
        <v>4204</v>
      </c>
      <c r="B67" s="583"/>
      <c r="C67" s="583" t="s">
        <v>4135</v>
      </c>
      <c r="D67" s="588" t="s">
        <v>4136</v>
      </c>
      <c r="E67" s="582"/>
      <c r="F67" s="585">
        <v>712.97650240384598</v>
      </c>
      <c r="G67" s="582"/>
      <c r="H67" s="586">
        <f t="shared" si="0"/>
        <v>2620.1886463341339</v>
      </c>
    </row>
    <row r="68" spans="1:8" ht="28">
      <c r="A68" s="583" t="s">
        <v>4204</v>
      </c>
      <c r="B68" s="583"/>
      <c r="C68" s="583" t="s">
        <v>4137</v>
      </c>
      <c r="D68" s="588" t="s">
        <v>4138</v>
      </c>
      <c r="E68" s="582"/>
      <c r="F68" s="585">
        <v>1231.5048677884613</v>
      </c>
      <c r="G68" s="582"/>
      <c r="H68" s="586">
        <f t="shared" si="0"/>
        <v>4525.7803891225949</v>
      </c>
    </row>
    <row r="69" spans="1:8" ht="28">
      <c r="A69" s="583" t="s">
        <v>4204</v>
      </c>
      <c r="B69" s="583"/>
      <c r="C69" s="583" t="s">
        <v>4139</v>
      </c>
      <c r="D69" s="588" t="s">
        <v>1185</v>
      </c>
      <c r="E69" s="582"/>
      <c r="F69" s="585">
        <v>2151.8927163461531</v>
      </c>
      <c r="G69" s="582"/>
      <c r="H69" s="586">
        <f t="shared" ref="H69:H134" si="1">F69*3.675</f>
        <v>7908.2057325721125</v>
      </c>
    </row>
    <row r="70" spans="1:8" ht="15.5">
      <c r="A70" s="576"/>
      <c r="B70" s="577"/>
      <c r="C70" s="577"/>
      <c r="D70" s="576" t="s">
        <v>515</v>
      </c>
      <c r="E70" s="226"/>
      <c r="F70" s="578"/>
      <c r="G70" s="226"/>
      <c r="H70" s="589"/>
    </row>
    <row r="71" spans="1:8" ht="28">
      <c r="A71" s="583" t="s">
        <v>4204</v>
      </c>
      <c r="B71" s="583"/>
      <c r="C71" s="583" t="s">
        <v>2799</v>
      </c>
      <c r="D71" s="584" t="s">
        <v>516</v>
      </c>
      <c r="E71" s="582"/>
      <c r="F71" s="585">
        <v>4916.3110016025648</v>
      </c>
      <c r="G71" s="582"/>
      <c r="H71" s="586">
        <f t="shared" si="1"/>
        <v>18067.442930889425</v>
      </c>
    </row>
    <row r="72" spans="1:8" ht="28">
      <c r="A72" s="583" t="s">
        <v>4204</v>
      </c>
      <c r="B72" s="583"/>
      <c r="C72" s="583" t="s">
        <v>2800</v>
      </c>
      <c r="D72" s="584" t="s">
        <v>517</v>
      </c>
      <c r="E72" s="582"/>
      <c r="F72" s="585">
        <v>5012.8645592948715</v>
      </c>
      <c r="G72" s="582"/>
      <c r="H72" s="586">
        <f t="shared" si="1"/>
        <v>18422.277255408651</v>
      </c>
    </row>
    <row r="73" spans="1:8" ht="15.5">
      <c r="A73" s="576"/>
      <c r="B73" s="577"/>
      <c r="C73" s="577"/>
      <c r="D73" s="576" t="s">
        <v>518</v>
      </c>
      <c r="E73" s="226"/>
      <c r="F73" s="578"/>
      <c r="G73" s="226"/>
      <c r="H73" s="589"/>
    </row>
    <row r="74" spans="1:8" ht="28">
      <c r="A74" s="583" t="s">
        <v>4204</v>
      </c>
      <c r="B74" s="583"/>
      <c r="C74" s="583" t="s">
        <v>2801</v>
      </c>
      <c r="D74" s="584" t="s">
        <v>519</v>
      </c>
      <c r="E74" s="582"/>
      <c r="F74" s="585">
        <v>305.7529326923077</v>
      </c>
      <c r="G74" s="582"/>
      <c r="H74" s="586">
        <f t="shared" si="1"/>
        <v>1123.6420276442307</v>
      </c>
    </row>
    <row r="75" spans="1:8" ht="28">
      <c r="A75" s="583" t="s">
        <v>4204</v>
      </c>
      <c r="B75" s="583"/>
      <c r="C75" s="583" t="s">
        <v>2802</v>
      </c>
      <c r="D75" s="584" t="s">
        <v>520</v>
      </c>
      <c r="E75" s="582"/>
      <c r="F75" s="585">
        <v>1287.3807692307689</v>
      </c>
      <c r="G75" s="582"/>
      <c r="H75" s="586">
        <f t="shared" si="1"/>
        <v>4731.1243269230754</v>
      </c>
    </row>
    <row r="76" spans="1:8" ht="28">
      <c r="A76" s="583" t="s">
        <v>4204</v>
      </c>
      <c r="B76" s="583"/>
      <c r="C76" s="583" t="s">
        <v>2803</v>
      </c>
      <c r="D76" s="584" t="s">
        <v>521</v>
      </c>
      <c r="E76" s="582"/>
      <c r="F76" s="585">
        <v>4385.1407451923078</v>
      </c>
      <c r="G76" s="582"/>
      <c r="H76" s="586">
        <f t="shared" si="1"/>
        <v>16115.39223858173</v>
      </c>
    </row>
    <row r="77" spans="1:8" ht="28">
      <c r="A77" s="583" t="s">
        <v>4204</v>
      </c>
      <c r="B77" s="583"/>
      <c r="C77" s="583" t="s">
        <v>2804</v>
      </c>
      <c r="D77" s="584" t="s">
        <v>522</v>
      </c>
      <c r="E77" s="582"/>
      <c r="F77" s="585">
        <v>4702.9628725961529</v>
      </c>
      <c r="G77" s="582"/>
      <c r="H77" s="586">
        <f t="shared" si="1"/>
        <v>17283.388556790862</v>
      </c>
    </row>
    <row r="78" spans="1:8" ht="28">
      <c r="A78" s="583" t="s">
        <v>4204</v>
      </c>
      <c r="B78" s="583"/>
      <c r="C78" s="583" t="s">
        <v>2805</v>
      </c>
      <c r="D78" s="584" t="s">
        <v>523</v>
      </c>
      <c r="E78" s="582"/>
      <c r="F78" s="585" t="s">
        <v>4203</v>
      </c>
      <c r="G78" s="582"/>
      <c r="H78" s="586" t="s">
        <v>4203</v>
      </c>
    </row>
    <row r="79" spans="1:8" ht="28">
      <c r="A79" s="583" t="s">
        <v>4204</v>
      </c>
      <c r="B79" s="583"/>
      <c r="C79" s="583" t="s">
        <v>2806</v>
      </c>
      <c r="D79" s="584" t="s">
        <v>524</v>
      </c>
      <c r="E79" s="582"/>
      <c r="F79" s="585" t="s">
        <v>4203</v>
      </c>
      <c r="G79" s="582"/>
      <c r="H79" s="586" t="s">
        <v>4203</v>
      </c>
    </row>
    <row r="80" spans="1:8" ht="28">
      <c r="A80" s="583" t="s">
        <v>4204</v>
      </c>
      <c r="B80" s="583"/>
      <c r="C80" s="583" t="s">
        <v>2807</v>
      </c>
      <c r="D80" s="584" t="s">
        <v>525</v>
      </c>
      <c r="E80" s="582"/>
      <c r="F80" s="585">
        <v>482.76778846153843</v>
      </c>
      <c r="G80" s="582"/>
      <c r="H80" s="586">
        <f t="shared" si="1"/>
        <v>1774.1716225961536</v>
      </c>
    </row>
    <row r="81" spans="1:8" ht="28">
      <c r="A81" s="583" t="s">
        <v>4204</v>
      </c>
      <c r="B81" s="583"/>
      <c r="C81" s="583" t="s">
        <v>2808</v>
      </c>
      <c r="D81" s="584" t="s">
        <v>526</v>
      </c>
      <c r="E81" s="582"/>
      <c r="F81" s="585">
        <v>305.7529326923077</v>
      </c>
      <c r="G81" s="582"/>
      <c r="H81" s="586">
        <f t="shared" si="1"/>
        <v>1123.6420276442307</v>
      </c>
    </row>
    <row r="82" spans="1:8" ht="28">
      <c r="A82" s="583" t="s">
        <v>4204</v>
      </c>
      <c r="B82" s="583"/>
      <c r="C82" s="583" t="s">
        <v>2809</v>
      </c>
      <c r="D82" s="584" t="s">
        <v>527</v>
      </c>
      <c r="E82" s="582"/>
      <c r="F82" s="585">
        <v>402.30649038461542</v>
      </c>
      <c r="G82" s="582"/>
      <c r="H82" s="586">
        <f t="shared" si="1"/>
        <v>1478.4763521634616</v>
      </c>
    </row>
    <row r="83" spans="1:8" ht="28">
      <c r="A83" s="583" t="s">
        <v>4204</v>
      </c>
      <c r="B83" s="583"/>
      <c r="C83" s="583" t="s">
        <v>2810</v>
      </c>
      <c r="D83" s="584" t="s">
        <v>528</v>
      </c>
      <c r="E83" s="582"/>
      <c r="F83" s="585">
        <v>563.2290865384615</v>
      </c>
      <c r="G83" s="582"/>
      <c r="H83" s="586">
        <f t="shared" si="1"/>
        <v>2069.8668930288459</v>
      </c>
    </row>
    <row r="84" spans="1:8" ht="28">
      <c r="A84" s="583" t="s">
        <v>4204</v>
      </c>
      <c r="B84" s="583"/>
      <c r="C84" s="583" t="s">
        <v>2811</v>
      </c>
      <c r="D84" s="584" t="s">
        <v>529</v>
      </c>
      <c r="E84" s="582"/>
      <c r="F84" s="585">
        <v>885.07427884615379</v>
      </c>
      <c r="G84" s="582"/>
      <c r="H84" s="586">
        <f t="shared" si="1"/>
        <v>3252.647974759615</v>
      </c>
    </row>
    <row r="85" spans="1:8" ht="28">
      <c r="A85" s="583" t="s">
        <v>4204</v>
      </c>
      <c r="B85" s="583"/>
      <c r="C85" s="583" t="s">
        <v>4140</v>
      </c>
      <c r="D85" s="584" t="s">
        <v>1186</v>
      </c>
      <c r="E85" s="582"/>
      <c r="F85" s="585">
        <v>663.80570913461531</v>
      </c>
      <c r="G85" s="582"/>
      <c r="H85" s="586">
        <f t="shared" si="1"/>
        <v>2439.4859810697112</v>
      </c>
    </row>
    <row r="86" spans="1:8" ht="15.5">
      <c r="A86" s="576"/>
      <c r="B86" s="577"/>
      <c r="C86" s="577"/>
      <c r="D86" s="576" t="s">
        <v>530</v>
      </c>
      <c r="E86" s="226"/>
      <c r="F86" s="578"/>
      <c r="G86" s="226"/>
      <c r="H86" s="589"/>
    </row>
    <row r="87" spans="1:8" ht="28">
      <c r="A87" s="583" t="s">
        <v>4204</v>
      </c>
      <c r="B87" s="583"/>
      <c r="C87" s="583" t="s">
        <v>2812</v>
      </c>
      <c r="D87" s="584" t="s">
        <v>531</v>
      </c>
      <c r="E87" s="582"/>
      <c r="F87" s="585">
        <v>1087.8432371794868</v>
      </c>
      <c r="G87" s="582"/>
      <c r="H87" s="586">
        <f t="shared" si="1"/>
        <v>3997.8238966346139</v>
      </c>
    </row>
    <row r="88" spans="1:8" ht="28">
      <c r="A88" s="583" t="s">
        <v>4204</v>
      </c>
      <c r="B88" s="583"/>
      <c r="C88" s="583" t="s">
        <v>2813</v>
      </c>
      <c r="D88" s="584" t="s">
        <v>532</v>
      </c>
      <c r="E88" s="582"/>
      <c r="F88" s="585">
        <v>1087.8432371794868</v>
      </c>
      <c r="G88" s="582"/>
      <c r="H88" s="586">
        <f t="shared" si="1"/>
        <v>3997.8238966346139</v>
      </c>
    </row>
    <row r="89" spans="1:8" ht="28">
      <c r="A89" s="583" t="s">
        <v>4204</v>
      </c>
      <c r="B89" s="583"/>
      <c r="C89" s="583" t="s">
        <v>2814</v>
      </c>
      <c r="D89" s="584" t="s">
        <v>533</v>
      </c>
      <c r="E89" s="582"/>
      <c r="F89" s="585">
        <v>1087.8432371794868</v>
      </c>
      <c r="G89" s="582"/>
      <c r="H89" s="586">
        <f t="shared" si="1"/>
        <v>3997.8238966346139</v>
      </c>
    </row>
    <row r="90" spans="1:8" ht="28">
      <c r="A90" s="583" t="s">
        <v>4204</v>
      </c>
      <c r="B90" s="583"/>
      <c r="C90" s="583" t="s">
        <v>2815</v>
      </c>
      <c r="D90" s="584" t="s">
        <v>534</v>
      </c>
      <c r="E90" s="582"/>
      <c r="F90" s="585">
        <v>1087.8432371794868</v>
      </c>
      <c r="G90" s="582"/>
      <c r="H90" s="586">
        <f t="shared" si="1"/>
        <v>3997.8238966346139</v>
      </c>
    </row>
    <row r="91" spans="1:8" ht="28">
      <c r="A91" s="583" t="s">
        <v>4204</v>
      </c>
      <c r="B91" s="583"/>
      <c r="C91" s="583" t="s">
        <v>2816</v>
      </c>
      <c r="D91" s="584" t="s">
        <v>535</v>
      </c>
      <c r="E91" s="582"/>
      <c r="F91" s="585">
        <v>1087.8432371794868</v>
      </c>
      <c r="G91" s="582"/>
      <c r="H91" s="586">
        <f t="shared" si="1"/>
        <v>3997.8238966346139</v>
      </c>
    </row>
    <row r="92" spans="1:8" ht="28">
      <c r="A92" s="583" t="s">
        <v>4204</v>
      </c>
      <c r="B92" s="583"/>
      <c r="C92" s="583" t="s">
        <v>2817</v>
      </c>
      <c r="D92" s="584" t="s">
        <v>536</v>
      </c>
      <c r="E92" s="582"/>
      <c r="F92" s="585">
        <v>1161.7484294871792</v>
      </c>
      <c r="G92" s="582"/>
      <c r="H92" s="586">
        <f t="shared" si="1"/>
        <v>4269.4254783653832</v>
      </c>
    </row>
    <row r="93" spans="1:8" ht="28">
      <c r="A93" s="583" t="s">
        <v>4204</v>
      </c>
      <c r="B93" s="583"/>
      <c r="C93" s="583" t="s">
        <v>2818</v>
      </c>
      <c r="D93" s="584" t="s">
        <v>537</v>
      </c>
      <c r="E93" s="582"/>
      <c r="F93" s="585">
        <v>1161.7484294871792</v>
      </c>
      <c r="G93" s="582"/>
      <c r="H93" s="586">
        <f t="shared" si="1"/>
        <v>4269.4254783653832</v>
      </c>
    </row>
    <row r="94" spans="1:8" ht="28">
      <c r="A94" s="583" t="s">
        <v>4204</v>
      </c>
      <c r="B94" s="583"/>
      <c r="C94" s="583" t="s">
        <v>2819</v>
      </c>
      <c r="D94" s="584" t="s">
        <v>538</v>
      </c>
      <c r="E94" s="582"/>
      <c r="F94" s="585">
        <v>1161.7484294871792</v>
      </c>
      <c r="G94" s="582"/>
      <c r="H94" s="586">
        <f t="shared" si="1"/>
        <v>4269.4254783653832</v>
      </c>
    </row>
    <row r="95" spans="1:8" ht="28">
      <c r="A95" s="583" t="s">
        <v>4204</v>
      </c>
      <c r="B95" s="583"/>
      <c r="C95" s="583" t="s">
        <v>2820</v>
      </c>
      <c r="D95" s="584" t="s">
        <v>539</v>
      </c>
      <c r="E95" s="582"/>
      <c r="F95" s="585">
        <v>1623.6558814102564</v>
      </c>
      <c r="G95" s="582"/>
      <c r="H95" s="586">
        <f t="shared" si="1"/>
        <v>5966.935364182692</v>
      </c>
    </row>
    <row r="96" spans="1:8" ht="28">
      <c r="A96" s="583" t="s">
        <v>4204</v>
      </c>
      <c r="B96" s="583"/>
      <c r="C96" s="583" t="s">
        <v>2821</v>
      </c>
      <c r="D96" s="584" t="s">
        <v>540</v>
      </c>
      <c r="E96" s="582"/>
      <c r="F96" s="585">
        <v>2307.2789102564097</v>
      </c>
      <c r="G96" s="582"/>
      <c r="H96" s="586">
        <f t="shared" si="1"/>
        <v>8479.2499951923055</v>
      </c>
    </row>
    <row r="97" spans="1:8" ht="28">
      <c r="A97" s="583" t="s">
        <v>4204</v>
      </c>
      <c r="B97" s="583"/>
      <c r="C97" s="583" t="s">
        <v>2822</v>
      </c>
      <c r="D97" s="584" t="s">
        <v>541</v>
      </c>
      <c r="E97" s="582"/>
      <c r="F97" s="585">
        <v>2353.4696554487173</v>
      </c>
      <c r="G97" s="582"/>
      <c r="H97" s="586">
        <f t="shared" si="1"/>
        <v>8649.0009837740363</v>
      </c>
    </row>
    <row r="98" spans="1:8" ht="28">
      <c r="A98" s="583" t="s">
        <v>4204</v>
      </c>
      <c r="B98" s="583"/>
      <c r="C98" s="583" t="s">
        <v>4205</v>
      </c>
      <c r="D98" s="584" t="s">
        <v>3476</v>
      </c>
      <c r="E98" s="582"/>
      <c r="F98" s="585">
        <v>1172.325</v>
      </c>
      <c r="G98" s="582"/>
      <c r="H98" s="586">
        <f>F98*3.675</f>
        <v>4308.2943750000004</v>
      </c>
    </row>
    <row r="99" spans="1:8" ht="15.5">
      <c r="A99" s="576"/>
      <c r="B99" s="577"/>
      <c r="C99" s="577"/>
      <c r="D99" s="576" t="s">
        <v>542</v>
      </c>
      <c r="E99" s="226"/>
      <c r="F99" s="578"/>
      <c r="G99" s="226"/>
      <c r="H99" s="589"/>
    </row>
    <row r="100" spans="1:8" ht="28">
      <c r="A100" s="583" t="s">
        <v>4204</v>
      </c>
      <c r="B100" s="583"/>
      <c r="C100" s="583" t="s">
        <v>2823</v>
      </c>
      <c r="D100" s="584" t="s">
        <v>543</v>
      </c>
      <c r="E100" s="582"/>
      <c r="F100" s="585">
        <v>1087.8432371794868</v>
      </c>
      <c r="G100" s="582"/>
      <c r="H100" s="586">
        <f t="shared" si="1"/>
        <v>3997.8238966346139</v>
      </c>
    </row>
    <row r="101" spans="1:8" ht="28">
      <c r="A101" s="583" t="s">
        <v>4204</v>
      </c>
      <c r="B101" s="583"/>
      <c r="C101" s="583" t="s">
        <v>2824</v>
      </c>
      <c r="D101" s="584" t="s">
        <v>544</v>
      </c>
      <c r="E101" s="582"/>
      <c r="F101" s="585">
        <v>1087.8432371794868</v>
      </c>
      <c r="G101" s="582"/>
      <c r="H101" s="586">
        <f t="shared" si="1"/>
        <v>3997.8238966346139</v>
      </c>
    </row>
    <row r="102" spans="1:8" ht="28">
      <c r="A102" s="583" t="s">
        <v>4204</v>
      </c>
      <c r="B102" s="583"/>
      <c r="C102" s="583" t="s">
        <v>2825</v>
      </c>
      <c r="D102" s="584" t="s">
        <v>545</v>
      </c>
      <c r="E102" s="582"/>
      <c r="F102" s="585">
        <v>1087.8432371794868</v>
      </c>
      <c r="G102" s="582"/>
      <c r="H102" s="586">
        <f t="shared" si="1"/>
        <v>3997.8238966346139</v>
      </c>
    </row>
    <row r="103" spans="1:8" ht="28">
      <c r="A103" s="583" t="s">
        <v>4204</v>
      </c>
      <c r="B103" s="583"/>
      <c r="C103" s="583" t="s">
        <v>2826</v>
      </c>
      <c r="D103" s="584" t="s">
        <v>546</v>
      </c>
      <c r="E103" s="582"/>
      <c r="F103" s="585">
        <v>1087.8432371794868</v>
      </c>
      <c r="G103" s="582"/>
      <c r="H103" s="586">
        <f t="shared" si="1"/>
        <v>3997.8238966346139</v>
      </c>
    </row>
    <row r="104" spans="1:8" ht="28">
      <c r="A104" s="583" t="s">
        <v>4204</v>
      </c>
      <c r="B104" s="583"/>
      <c r="C104" s="583" t="s">
        <v>2827</v>
      </c>
      <c r="D104" s="584" t="s">
        <v>547</v>
      </c>
      <c r="E104" s="582"/>
      <c r="F104" s="585">
        <v>1087.8432371794868</v>
      </c>
      <c r="G104" s="582"/>
      <c r="H104" s="586">
        <f t="shared" si="1"/>
        <v>3997.8238966346139</v>
      </c>
    </row>
    <row r="105" spans="1:8" ht="28">
      <c r="A105" s="583" t="s">
        <v>4204</v>
      </c>
      <c r="B105" s="583"/>
      <c r="C105" s="583" t="s">
        <v>2828</v>
      </c>
      <c r="D105" s="584" t="s">
        <v>548</v>
      </c>
      <c r="E105" s="582"/>
      <c r="F105" s="585">
        <v>1161.7484294871792</v>
      </c>
      <c r="G105" s="582"/>
      <c r="H105" s="586">
        <f t="shared" si="1"/>
        <v>4269.4254783653832</v>
      </c>
    </row>
    <row r="106" spans="1:8" ht="28">
      <c r="A106" s="583" t="s">
        <v>4204</v>
      </c>
      <c r="B106" s="583"/>
      <c r="C106" s="583" t="s">
        <v>2829</v>
      </c>
      <c r="D106" s="584" t="s">
        <v>549</v>
      </c>
      <c r="E106" s="582"/>
      <c r="F106" s="585">
        <v>1161.7484294871792</v>
      </c>
      <c r="G106" s="582"/>
      <c r="H106" s="586">
        <f t="shared" si="1"/>
        <v>4269.4254783653832</v>
      </c>
    </row>
    <row r="107" spans="1:8" ht="28">
      <c r="A107" s="583" t="s">
        <v>4204</v>
      </c>
      <c r="B107" s="583"/>
      <c r="C107" s="583" t="s">
        <v>2830</v>
      </c>
      <c r="D107" s="584" t="s">
        <v>550</v>
      </c>
      <c r="E107" s="582"/>
      <c r="F107" s="585">
        <v>1161.7484294871792</v>
      </c>
      <c r="G107" s="582"/>
      <c r="H107" s="586">
        <f t="shared" si="1"/>
        <v>4269.4254783653832</v>
      </c>
    </row>
    <row r="108" spans="1:8" ht="28">
      <c r="A108" s="583" t="s">
        <v>4204</v>
      </c>
      <c r="B108" s="583"/>
      <c r="C108" s="583" t="s">
        <v>2831</v>
      </c>
      <c r="D108" s="584" t="s">
        <v>551</v>
      </c>
      <c r="E108" s="582"/>
      <c r="F108" s="585">
        <v>1623.6558814102564</v>
      </c>
      <c r="G108" s="582"/>
      <c r="H108" s="586">
        <f t="shared" si="1"/>
        <v>5966.935364182692</v>
      </c>
    </row>
    <row r="109" spans="1:8" ht="28">
      <c r="A109" s="583" t="s">
        <v>4204</v>
      </c>
      <c r="B109" s="583"/>
      <c r="C109" s="583" t="s">
        <v>2832</v>
      </c>
      <c r="D109" s="584" t="s">
        <v>552</v>
      </c>
      <c r="E109" s="582"/>
      <c r="F109" s="585">
        <v>2307.2789102564097</v>
      </c>
      <c r="G109" s="582"/>
      <c r="H109" s="586">
        <f t="shared" si="1"/>
        <v>8479.2499951923055</v>
      </c>
    </row>
    <row r="110" spans="1:8" ht="28">
      <c r="A110" s="583" t="s">
        <v>4204</v>
      </c>
      <c r="B110" s="583"/>
      <c r="C110" s="583" t="s">
        <v>2833</v>
      </c>
      <c r="D110" s="584" t="s">
        <v>553</v>
      </c>
      <c r="E110" s="582"/>
      <c r="F110" s="585">
        <v>2353.4696554487173</v>
      </c>
      <c r="G110" s="582"/>
      <c r="H110" s="586">
        <f t="shared" si="1"/>
        <v>8649.0009837740363</v>
      </c>
    </row>
    <row r="111" spans="1:8" ht="28">
      <c r="A111" s="583" t="s">
        <v>4204</v>
      </c>
      <c r="B111" s="583"/>
      <c r="C111" s="583" t="s">
        <v>4206</v>
      </c>
      <c r="D111" s="584" t="s">
        <v>3477</v>
      </c>
      <c r="E111" s="582"/>
      <c r="F111" s="585">
        <v>1172.325</v>
      </c>
      <c r="G111" s="582"/>
      <c r="H111" s="586">
        <f>F111*3.675</f>
        <v>4308.2943750000004</v>
      </c>
    </row>
    <row r="112" spans="1:8" ht="15.5">
      <c r="A112" s="576"/>
      <c r="B112" s="577"/>
      <c r="C112" s="577"/>
      <c r="D112" s="576" t="s">
        <v>554</v>
      </c>
      <c r="E112" s="226"/>
      <c r="F112" s="578"/>
      <c r="G112" s="226"/>
      <c r="H112" s="589"/>
    </row>
    <row r="113" spans="1:8" ht="28">
      <c r="A113" s="583" t="s">
        <v>4204</v>
      </c>
      <c r="B113" s="583"/>
      <c r="C113" s="583" t="s">
        <v>2834</v>
      </c>
      <c r="D113" s="584" t="s">
        <v>555</v>
      </c>
      <c r="E113" s="582"/>
      <c r="F113" s="585">
        <v>554.2889423076922</v>
      </c>
      <c r="G113" s="582"/>
      <c r="H113" s="586">
        <f t="shared" si="1"/>
        <v>2037.0118629807687</v>
      </c>
    </row>
    <row r="114" spans="1:8" ht="28">
      <c r="A114" s="583" t="s">
        <v>4204</v>
      </c>
      <c r="B114" s="583"/>
      <c r="C114" s="583" t="s">
        <v>2835</v>
      </c>
      <c r="D114" s="584" t="s">
        <v>556</v>
      </c>
      <c r="E114" s="582"/>
      <c r="F114" s="585">
        <v>812.95711538461546</v>
      </c>
      <c r="G114" s="582"/>
      <c r="H114" s="586">
        <f t="shared" si="1"/>
        <v>2987.6173990384618</v>
      </c>
    </row>
    <row r="115" spans="1:8" ht="28">
      <c r="A115" s="583" t="s">
        <v>4204</v>
      </c>
      <c r="B115" s="583"/>
      <c r="C115" s="583" t="s">
        <v>2836</v>
      </c>
      <c r="D115" s="584" t="s">
        <v>557</v>
      </c>
      <c r="E115" s="582"/>
      <c r="F115" s="585">
        <v>1164.0067788461536</v>
      </c>
      <c r="G115" s="582"/>
      <c r="H115" s="586">
        <f t="shared" si="1"/>
        <v>4277.724912259614</v>
      </c>
    </row>
    <row r="116" spans="1:8" ht="28">
      <c r="A116" s="583" t="s">
        <v>4204</v>
      </c>
      <c r="B116" s="583"/>
      <c r="C116" s="583" t="s">
        <v>2837</v>
      </c>
      <c r="D116" s="584" t="s">
        <v>558</v>
      </c>
      <c r="E116" s="582"/>
      <c r="F116" s="585">
        <v>1468.8656971153841</v>
      </c>
      <c r="G116" s="582"/>
      <c r="H116" s="586">
        <f t="shared" si="1"/>
        <v>5398.0814368990368</v>
      </c>
    </row>
    <row r="117" spans="1:8" ht="28">
      <c r="A117" s="583" t="s">
        <v>4204</v>
      </c>
      <c r="B117" s="583"/>
      <c r="C117" s="583" t="s">
        <v>2838</v>
      </c>
      <c r="D117" s="584" t="s">
        <v>559</v>
      </c>
      <c r="E117" s="582"/>
      <c r="F117" s="585">
        <v>2956.2076923076916</v>
      </c>
      <c r="G117" s="582"/>
      <c r="H117" s="586">
        <f t="shared" si="1"/>
        <v>10864.063269230766</v>
      </c>
    </row>
    <row r="118" spans="1:8" ht="28">
      <c r="A118" s="583" t="s">
        <v>4204</v>
      </c>
      <c r="B118" s="583"/>
      <c r="C118" s="583" t="s">
        <v>2839</v>
      </c>
      <c r="D118" s="584" t="s">
        <v>560</v>
      </c>
      <c r="E118" s="582"/>
      <c r="F118" s="585">
        <v>3233.3521634615381</v>
      </c>
      <c r="G118" s="582"/>
      <c r="H118" s="586">
        <f t="shared" si="1"/>
        <v>11882.569200721153</v>
      </c>
    </row>
    <row r="119" spans="1:8" ht="28">
      <c r="A119" s="583" t="s">
        <v>4204</v>
      </c>
      <c r="B119" s="583"/>
      <c r="C119" s="583" t="s">
        <v>2840</v>
      </c>
      <c r="D119" s="584" t="s">
        <v>561</v>
      </c>
      <c r="E119" s="582"/>
      <c r="F119" s="585" t="s">
        <v>4203</v>
      </c>
      <c r="G119" s="582"/>
      <c r="H119" s="586" t="s">
        <v>4203</v>
      </c>
    </row>
    <row r="120" spans="1:8" ht="28">
      <c r="A120" s="583" t="s">
        <v>4204</v>
      </c>
      <c r="B120" s="583"/>
      <c r="C120" s="583" t="s">
        <v>2841</v>
      </c>
      <c r="D120" s="584" t="s">
        <v>562</v>
      </c>
      <c r="E120" s="582"/>
      <c r="F120" s="585">
        <v>739.05192307692289</v>
      </c>
      <c r="G120" s="582"/>
      <c r="H120" s="586">
        <f t="shared" si="1"/>
        <v>2716.0158173076916</v>
      </c>
    </row>
    <row r="121" spans="1:8" ht="28">
      <c r="A121" s="583" t="s">
        <v>4204</v>
      </c>
      <c r="B121" s="583"/>
      <c r="C121" s="583" t="s">
        <v>2842</v>
      </c>
      <c r="D121" s="584" t="s">
        <v>563</v>
      </c>
      <c r="E121" s="582"/>
      <c r="F121" s="585">
        <v>1219.4356730769227</v>
      </c>
      <c r="G121" s="582"/>
      <c r="H121" s="586">
        <f t="shared" si="1"/>
        <v>4481.4260985576911</v>
      </c>
    </row>
    <row r="122" spans="1:8" ht="28">
      <c r="A122" s="583" t="s">
        <v>4204</v>
      </c>
      <c r="B122" s="583"/>
      <c r="C122" s="583" t="s">
        <v>2843</v>
      </c>
      <c r="D122" s="584" t="s">
        <v>564</v>
      </c>
      <c r="E122" s="582"/>
      <c r="F122" s="585">
        <v>997.72009615384616</v>
      </c>
      <c r="G122" s="582"/>
      <c r="H122" s="586">
        <f t="shared" si="1"/>
        <v>3666.6213533653845</v>
      </c>
    </row>
    <row r="123" spans="1:8" ht="28">
      <c r="A123" s="583" t="s">
        <v>4204</v>
      </c>
      <c r="B123" s="583"/>
      <c r="C123" s="583" t="s">
        <v>2844</v>
      </c>
      <c r="D123" s="584" t="s">
        <v>565</v>
      </c>
      <c r="E123" s="582"/>
      <c r="F123" s="585">
        <v>1607.4379326923074</v>
      </c>
      <c r="G123" s="582"/>
      <c r="H123" s="586">
        <f t="shared" si="1"/>
        <v>5907.3344026442292</v>
      </c>
    </row>
    <row r="124" spans="1:8" ht="28">
      <c r="A124" s="583" t="s">
        <v>4204</v>
      </c>
      <c r="B124" s="583"/>
      <c r="C124" s="583" t="s">
        <v>4141</v>
      </c>
      <c r="D124" s="584" t="s">
        <v>1187</v>
      </c>
      <c r="E124" s="582"/>
      <c r="F124" s="585">
        <v>1071.6252884615383</v>
      </c>
      <c r="G124" s="582"/>
      <c r="H124" s="586">
        <f t="shared" si="1"/>
        <v>3938.2229350961529</v>
      </c>
    </row>
    <row r="125" spans="1:8" ht="15.5">
      <c r="A125" s="576"/>
      <c r="B125" s="577"/>
      <c r="C125" s="577"/>
      <c r="D125" s="576" t="s">
        <v>566</v>
      </c>
      <c r="E125" s="226"/>
      <c r="F125" s="578"/>
      <c r="G125" s="226"/>
      <c r="H125" s="589"/>
    </row>
    <row r="126" spans="1:8" ht="28">
      <c r="A126" s="583" t="s">
        <v>4204</v>
      </c>
      <c r="B126" s="583"/>
      <c r="C126" s="583" t="s">
        <v>2845</v>
      </c>
      <c r="D126" s="584" t="s">
        <v>567</v>
      </c>
      <c r="E126" s="582"/>
      <c r="F126" s="585">
        <v>10799.726666666664</v>
      </c>
      <c r="G126" s="582"/>
      <c r="H126" s="586">
        <f t="shared" si="1"/>
        <v>39688.99549999999</v>
      </c>
    </row>
    <row r="127" spans="1:8" ht="28">
      <c r="A127" s="583" t="s">
        <v>4204</v>
      </c>
      <c r="B127" s="583"/>
      <c r="C127" s="583" t="s">
        <v>2846</v>
      </c>
      <c r="D127" s="584" t="s">
        <v>568</v>
      </c>
      <c r="E127" s="582"/>
      <c r="F127" s="585">
        <v>10799.726666666664</v>
      </c>
      <c r="G127" s="582"/>
      <c r="H127" s="586">
        <f t="shared" si="1"/>
        <v>39688.99549999999</v>
      </c>
    </row>
    <row r="128" spans="1:8" ht="28">
      <c r="A128" s="583" t="s">
        <v>4204</v>
      </c>
      <c r="B128" s="583"/>
      <c r="C128" s="583" t="s">
        <v>2847</v>
      </c>
      <c r="D128" s="584" t="s">
        <v>569</v>
      </c>
      <c r="E128" s="582"/>
      <c r="F128" s="585">
        <v>10799.726666666664</v>
      </c>
      <c r="G128" s="582"/>
      <c r="H128" s="586">
        <f t="shared" si="1"/>
        <v>39688.99549999999</v>
      </c>
    </row>
    <row r="129" spans="1:8" ht="28">
      <c r="A129" s="583" t="s">
        <v>4204</v>
      </c>
      <c r="B129" s="583"/>
      <c r="C129" s="583" t="s">
        <v>2848</v>
      </c>
      <c r="D129" s="584" t="s">
        <v>570</v>
      </c>
      <c r="E129" s="582"/>
      <c r="F129" s="585">
        <v>10799.726666666664</v>
      </c>
      <c r="G129" s="582"/>
      <c r="H129" s="586">
        <f t="shared" si="1"/>
        <v>39688.99549999999</v>
      </c>
    </row>
    <row r="130" spans="1:8" ht="28">
      <c r="A130" s="583" t="s">
        <v>4204</v>
      </c>
      <c r="B130" s="583"/>
      <c r="C130" s="583" t="s">
        <v>2849</v>
      </c>
      <c r="D130" s="584" t="s">
        <v>571</v>
      </c>
      <c r="E130" s="582"/>
      <c r="F130" s="585">
        <v>10799.726666666664</v>
      </c>
      <c r="G130" s="582"/>
      <c r="H130" s="586">
        <f t="shared" si="1"/>
        <v>39688.99549999999</v>
      </c>
    </row>
    <row r="131" spans="1:8" ht="28">
      <c r="A131" s="583" t="s">
        <v>4204</v>
      </c>
      <c r="B131" s="583"/>
      <c r="C131" s="583" t="s">
        <v>2850</v>
      </c>
      <c r="D131" s="584" t="s">
        <v>572</v>
      </c>
      <c r="E131" s="582"/>
      <c r="F131" s="585">
        <v>12897.680512820512</v>
      </c>
      <c r="G131" s="582"/>
      <c r="H131" s="586">
        <f t="shared" si="1"/>
        <v>47398.975884615378</v>
      </c>
    </row>
    <row r="132" spans="1:8" ht="28">
      <c r="A132" s="583" t="s">
        <v>4204</v>
      </c>
      <c r="B132" s="583"/>
      <c r="C132" s="583" t="s">
        <v>2851</v>
      </c>
      <c r="D132" s="584" t="s">
        <v>573</v>
      </c>
      <c r="E132" s="582"/>
      <c r="F132" s="585">
        <v>12897.680512820512</v>
      </c>
      <c r="G132" s="582"/>
      <c r="H132" s="586">
        <f t="shared" si="1"/>
        <v>47398.975884615378</v>
      </c>
    </row>
    <row r="133" spans="1:8" ht="28">
      <c r="A133" s="583" t="s">
        <v>4204</v>
      </c>
      <c r="B133" s="583"/>
      <c r="C133" s="583" t="s">
        <v>2852</v>
      </c>
      <c r="D133" s="584" t="s">
        <v>574</v>
      </c>
      <c r="E133" s="582"/>
      <c r="F133" s="585">
        <v>12897.680512820512</v>
      </c>
      <c r="G133" s="582"/>
      <c r="H133" s="586">
        <f t="shared" si="1"/>
        <v>47398.975884615378</v>
      </c>
    </row>
    <row r="134" spans="1:8" ht="28">
      <c r="A134" s="583" t="s">
        <v>4204</v>
      </c>
      <c r="B134" s="583"/>
      <c r="C134" s="583" t="s">
        <v>2853</v>
      </c>
      <c r="D134" s="584" t="s">
        <v>575</v>
      </c>
      <c r="E134" s="582"/>
      <c r="F134" s="585">
        <v>13202.837435897432</v>
      </c>
      <c r="G134" s="582"/>
      <c r="H134" s="586">
        <f t="shared" si="1"/>
        <v>48520.427576923059</v>
      </c>
    </row>
    <row r="135" spans="1:8" ht="28">
      <c r="A135" s="583" t="s">
        <v>4204</v>
      </c>
      <c r="B135" s="583"/>
      <c r="C135" s="583" t="s">
        <v>2854</v>
      </c>
      <c r="D135" s="584" t="s">
        <v>576</v>
      </c>
      <c r="E135" s="582"/>
      <c r="F135" s="585">
        <v>14804.911282051278</v>
      </c>
      <c r="G135" s="582"/>
      <c r="H135" s="586">
        <f t="shared" ref="H135:H198" si="2">F135*3.675</f>
        <v>54408.048961538443</v>
      </c>
    </row>
    <row r="136" spans="1:8" ht="28">
      <c r="A136" s="583" t="s">
        <v>4204</v>
      </c>
      <c r="B136" s="583"/>
      <c r="C136" s="583" t="s">
        <v>2855</v>
      </c>
      <c r="D136" s="584" t="s">
        <v>577</v>
      </c>
      <c r="E136" s="582"/>
      <c r="F136" s="585">
        <v>14804.911282051278</v>
      </c>
      <c r="G136" s="582"/>
      <c r="H136" s="586">
        <f t="shared" si="2"/>
        <v>54408.048961538443</v>
      </c>
    </row>
    <row r="137" spans="1:8" ht="28">
      <c r="A137" s="583" t="s">
        <v>4204</v>
      </c>
      <c r="B137" s="583"/>
      <c r="C137" s="583" t="s">
        <v>2856</v>
      </c>
      <c r="D137" s="584" t="s">
        <v>578</v>
      </c>
      <c r="E137" s="582"/>
      <c r="F137" s="585">
        <v>23864.257435897434</v>
      </c>
      <c r="G137" s="582"/>
      <c r="H137" s="586">
        <f t="shared" si="2"/>
        <v>87701.146076923062</v>
      </c>
    </row>
    <row r="138" spans="1:8" ht="28">
      <c r="A138" s="583" t="s">
        <v>4204</v>
      </c>
      <c r="B138" s="583"/>
      <c r="C138" s="583" t="s">
        <v>2857</v>
      </c>
      <c r="D138" s="584" t="s">
        <v>579</v>
      </c>
      <c r="E138" s="582"/>
      <c r="F138" s="585">
        <v>23864.257435897434</v>
      </c>
      <c r="G138" s="582"/>
      <c r="H138" s="586">
        <f t="shared" si="2"/>
        <v>87701.146076923062</v>
      </c>
    </row>
    <row r="139" spans="1:8" ht="28">
      <c r="A139" s="583" t="s">
        <v>4204</v>
      </c>
      <c r="B139" s="583"/>
      <c r="C139" s="583" t="s">
        <v>2858</v>
      </c>
      <c r="D139" s="584" t="s">
        <v>580</v>
      </c>
      <c r="E139" s="582"/>
      <c r="F139" s="585">
        <v>24112.197435897429</v>
      </c>
      <c r="G139" s="582"/>
      <c r="H139" s="586">
        <f t="shared" si="2"/>
        <v>88612.325576923045</v>
      </c>
    </row>
    <row r="140" spans="1:8" ht="28">
      <c r="A140" s="583" t="s">
        <v>4204</v>
      </c>
      <c r="B140" s="583"/>
      <c r="C140" s="583" t="s">
        <v>2859</v>
      </c>
      <c r="D140" s="584" t="s">
        <v>581</v>
      </c>
      <c r="E140" s="582"/>
      <c r="F140" s="585">
        <v>39732.417435897434</v>
      </c>
      <c r="G140" s="582"/>
      <c r="H140" s="586">
        <f t="shared" si="2"/>
        <v>146016.63407692307</v>
      </c>
    </row>
    <row r="141" spans="1:8" ht="28">
      <c r="A141" s="583" t="s">
        <v>4204</v>
      </c>
      <c r="B141" s="583"/>
      <c r="C141" s="583" t="s">
        <v>2860</v>
      </c>
      <c r="D141" s="584" t="s">
        <v>582</v>
      </c>
      <c r="E141" s="582"/>
      <c r="F141" s="585">
        <v>50031.46358974358</v>
      </c>
      <c r="G141" s="582"/>
      <c r="H141" s="586">
        <f t="shared" si="2"/>
        <v>183865.62869230766</v>
      </c>
    </row>
    <row r="142" spans="1:8" ht="15.5">
      <c r="A142" s="576"/>
      <c r="B142" s="577"/>
      <c r="C142" s="577"/>
      <c r="D142" s="576" t="s">
        <v>583</v>
      </c>
      <c r="E142" s="226"/>
      <c r="F142" s="578"/>
      <c r="G142" s="226"/>
      <c r="H142" s="589"/>
    </row>
    <row r="143" spans="1:8" ht="28">
      <c r="A143" s="583" t="s">
        <v>4204</v>
      </c>
      <c r="B143" s="583"/>
      <c r="C143" s="583" t="s">
        <v>2861</v>
      </c>
      <c r="D143" s="584" t="s">
        <v>584</v>
      </c>
      <c r="E143" s="582"/>
      <c r="F143" s="585">
        <v>10799.726666666664</v>
      </c>
      <c r="G143" s="582"/>
      <c r="H143" s="586">
        <f t="shared" si="2"/>
        <v>39688.99549999999</v>
      </c>
    </row>
    <row r="144" spans="1:8" ht="28">
      <c r="A144" s="583" t="s">
        <v>4204</v>
      </c>
      <c r="B144" s="583"/>
      <c r="C144" s="583" t="s">
        <v>2862</v>
      </c>
      <c r="D144" s="584" t="s">
        <v>585</v>
      </c>
      <c r="E144" s="582"/>
      <c r="F144" s="585">
        <v>10799.726666666664</v>
      </c>
      <c r="G144" s="582"/>
      <c r="H144" s="586">
        <f t="shared" si="2"/>
        <v>39688.99549999999</v>
      </c>
    </row>
    <row r="145" spans="1:8" ht="28">
      <c r="A145" s="583" t="s">
        <v>4204</v>
      </c>
      <c r="B145" s="583"/>
      <c r="C145" s="583" t="s">
        <v>2863</v>
      </c>
      <c r="D145" s="584" t="s">
        <v>586</v>
      </c>
      <c r="E145" s="582"/>
      <c r="F145" s="585">
        <v>10799.726666666664</v>
      </c>
      <c r="G145" s="582"/>
      <c r="H145" s="586">
        <f t="shared" si="2"/>
        <v>39688.99549999999</v>
      </c>
    </row>
    <row r="146" spans="1:8" ht="28">
      <c r="A146" s="583" t="s">
        <v>4204</v>
      </c>
      <c r="B146" s="583"/>
      <c r="C146" s="583" t="s">
        <v>2864</v>
      </c>
      <c r="D146" s="584" t="s">
        <v>587</v>
      </c>
      <c r="E146" s="582"/>
      <c r="F146" s="585">
        <v>10799.726666666664</v>
      </c>
      <c r="G146" s="582"/>
      <c r="H146" s="586">
        <f t="shared" si="2"/>
        <v>39688.99549999999</v>
      </c>
    </row>
    <row r="147" spans="1:8" ht="28">
      <c r="A147" s="583" t="s">
        <v>4204</v>
      </c>
      <c r="B147" s="583"/>
      <c r="C147" s="583" t="s">
        <v>2865</v>
      </c>
      <c r="D147" s="584" t="s">
        <v>588</v>
      </c>
      <c r="E147" s="582"/>
      <c r="F147" s="585">
        <v>10799.726666666664</v>
      </c>
      <c r="G147" s="582"/>
      <c r="H147" s="586">
        <f t="shared" si="2"/>
        <v>39688.99549999999</v>
      </c>
    </row>
    <row r="148" spans="1:8" ht="28">
      <c r="A148" s="583" t="s">
        <v>4204</v>
      </c>
      <c r="B148" s="583"/>
      <c r="C148" s="583" t="s">
        <v>2866</v>
      </c>
      <c r="D148" s="584" t="s">
        <v>589</v>
      </c>
      <c r="E148" s="582"/>
      <c r="F148" s="585">
        <v>12897.680512820512</v>
      </c>
      <c r="G148" s="582"/>
      <c r="H148" s="586">
        <f t="shared" si="2"/>
        <v>47398.975884615378</v>
      </c>
    </row>
    <row r="149" spans="1:8" ht="28">
      <c r="A149" s="583" t="s">
        <v>4204</v>
      </c>
      <c r="B149" s="583"/>
      <c r="C149" s="583" t="s">
        <v>2867</v>
      </c>
      <c r="D149" s="584" t="s">
        <v>590</v>
      </c>
      <c r="E149" s="582"/>
      <c r="F149" s="585">
        <v>12897.680512820512</v>
      </c>
      <c r="G149" s="582"/>
      <c r="H149" s="586">
        <f t="shared" si="2"/>
        <v>47398.975884615378</v>
      </c>
    </row>
    <row r="150" spans="1:8" ht="28">
      <c r="A150" s="583" t="s">
        <v>4204</v>
      </c>
      <c r="B150" s="583"/>
      <c r="C150" s="583" t="s">
        <v>2868</v>
      </c>
      <c r="D150" s="584" t="s">
        <v>591</v>
      </c>
      <c r="E150" s="582"/>
      <c r="F150" s="585">
        <v>12897.680512820512</v>
      </c>
      <c r="G150" s="582"/>
      <c r="H150" s="586">
        <f t="shared" si="2"/>
        <v>47398.975884615378</v>
      </c>
    </row>
    <row r="151" spans="1:8" ht="28">
      <c r="A151" s="583" t="s">
        <v>4204</v>
      </c>
      <c r="B151" s="583"/>
      <c r="C151" s="583" t="s">
        <v>2869</v>
      </c>
      <c r="D151" s="584" t="s">
        <v>592</v>
      </c>
      <c r="E151" s="582"/>
      <c r="F151" s="585">
        <v>13202.837435897432</v>
      </c>
      <c r="G151" s="582"/>
      <c r="H151" s="586">
        <f t="shared" si="2"/>
        <v>48520.427576923059</v>
      </c>
    </row>
    <row r="152" spans="1:8" ht="28">
      <c r="A152" s="583" t="s">
        <v>4204</v>
      </c>
      <c r="B152" s="583"/>
      <c r="C152" s="583" t="s">
        <v>2870</v>
      </c>
      <c r="D152" s="584" t="s">
        <v>593</v>
      </c>
      <c r="E152" s="582"/>
      <c r="F152" s="585">
        <v>14804.911282051278</v>
      </c>
      <c r="G152" s="582"/>
      <c r="H152" s="586">
        <f t="shared" si="2"/>
        <v>54408.048961538443</v>
      </c>
    </row>
    <row r="153" spans="1:8" ht="28">
      <c r="A153" s="583" t="s">
        <v>4204</v>
      </c>
      <c r="B153" s="583"/>
      <c r="C153" s="583" t="s">
        <v>2871</v>
      </c>
      <c r="D153" s="584" t="s">
        <v>594</v>
      </c>
      <c r="E153" s="582"/>
      <c r="F153" s="585">
        <v>14804.911282051278</v>
      </c>
      <c r="G153" s="582"/>
      <c r="H153" s="586">
        <f t="shared" si="2"/>
        <v>54408.048961538443</v>
      </c>
    </row>
    <row r="154" spans="1:8" ht="28">
      <c r="A154" s="583" t="s">
        <v>4204</v>
      </c>
      <c r="B154" s="583"/>
      <c r="C154" s="583" t="s">
        <v>2872</v>
      </c>
      <c r="D154" s="584" t="s">
        <v>595</v>
      </c>
      <c r="E154" s="582"/>
      <c r="F154" s="585">
        <v>23864.257435897434</v>
      </c>
      <c r="G154" s="582"/>
      <c r="H154" s="586">
        <f t="shared" si="2"/>
        <v>87701.146076923062</v>
      </c>
    </row>
    <row r="155" spans="1:8" ht="28">
      <c r="A155" s="583" t="s">
        <v>4204</v>
      </c>
      <c r="B155" s="583"/>
      <c r="C155" s="583" t="s">
        <v>2873</v>
      </c>
      <c r="D155" s="584" t="s">
        <v>596</v>
      </c>
      <c r="E155" s="582"/>
      <c r="F155" s="585">
        <v>23864.257435897434</v>
      </c>
      <c r="G155" s="582"/>
      <c r="H155" s="586">
        <f t="shared" si="2"/>
        <v>87701.146076923062</v>
      </c>
    </row>
    <row r="156" spans="1:8" ht="28">
      <c r="A156" s="583" t="s">
        <v>4204</v>
      </c>
      <c r="B156" s="583"/>
      <c r="C156" s="583" t="s">
        <v>2874</v>
      </c>
      <c r="D156" s="584" t="s">
        <v>597</v>
      </c>
      <c r="E156" s="582"/>
      <c r="F156" s="585">
        <v>24112.197435897429</v>
      </c>
      <c r="G156" s="582"/>
      <c r="H156" s="586">
        <f t="shared" si="2"/>
        <v>88612.325576923045</v>
      </c>
    </row>
    <row r="157" spans="1:8" ht="28">
      <c r="A157" s="583" t="s">
        <v>4204</v>
      </c>
      <c r="B157" s="583"/>
      <c r="C157" s="583" t="s">
        <v>2875</v>
      </c>
      <c r="D157" s="584" t="s">
        <v>598</v>
      </c>
      <c r="E157" s="582"/>
      <c r="F157" s="585">
        <v>39732.417435897434</v>
      </c>
      <c r="G157" s="582"/>
      <c r="H157" s="586">
        <f t="shared" si="2"/>
        <v>146016.63407692307</v>
      </c>
    </row>
    <row r="158" spans="1:8" ht="28">
      <c r="A158" s="583" t="s">
        <v>4204</v>
      </c>
      <c r="B158" s="583"/>
      <c r="C158" s="583" t="s">
        <v>2876</v>
      </c>
      <c r="D158" s="584" t="s">
        <v>599</v>
      </c>
      <c r="E158" s="582"/>
      <c r="F158" s="585">
        <v>50031.46358974358</v>
      </c>
      <c r="G158" s="582"/>
      <c r="H158" s="586">
        <f t="shared" si="2"/>
        <v>183865.62869230766</v>
      </c>
    </row>
    <row r="159" spans="1:8" ht="31">
      <c r="A159" s="576"/>
      <c r="B159" s="577"/>
      <c r="C159" s="577"/>
      <c r="D159" s="576" t="s">
        <v>600</v>
      </c>
      <c r="E159" s="226"/>
      <c r="F159" s="578"/>
      <c r="G159" s="226"/>
      <c r="H159" s="589"/>
    </row>
    <row r="160" spans="1:8" ht="28">
      <c r="A160" s="583" t="s">
        <v>4204</v>
      </c>
      <c r="B160" s="583"/>
      <c r="C160" s="583" t="s">
        <v>2877</v>
      </c>
      <c r="D160" s="584" t="s">
        <v>601</v>
      </c>
      <c r="E160" s="582"/>
      <c r="F160" s="585">
        <v>21079.700512820509</v>
      </c>
      <c r="G160" s="582"/>
      <c r="H160" s="586">
        <f t="shared" si="2"/>
        <v>77467.899384615361</v>
      </c>
    </row>
    <row r="161" spans="1:8" ht="28">
      <c r="A161" s="583" t="s">
        <v>4204</v>
      </c>
      <c r="B161" s="583"/>
      <c r="C161" s="583" t="s">
        <v>2878</v>
      </c>
      <c r="D161" s="584" t="s">
        <v>602</v>
      </c>
      <c r="E161" s="582"/>
      <c r="F161" s="585">
        <v>21079.700512820509</v>
      </c>
      <c r="G161" s="582"/>
      <c r="H161" s="586">
        <f t="shared" si="2"/>
        <v>77467.899384615361</v>
      </c>
    </row>
    <row r="162" spans="1:8" ht="28">
      <c r="A162" s="583" t="s">
        <v>4204</v>
      </c>
      <c r="B162" s="583"/>
      <c r="C162" s="583" t="s">
        <v>2879</v>
      </c>
      <c r="D162" s="584" t="s">
        <v>603</v>
      </c>
      <c r="E162" s="582"/>
      <c r="F162" s="585">
        <v>21079.700512820509</v>
      </c>
      <c r="G162" s="582"/>
      <c r="H162" s="586">
        <f t="shared" si="2"/>
        <v>77467.899384615361</v>
      </c>
    </row>
    <row r="163" spans="1:8" ht="28">
      <c r="A163" s="583" t="s">
        <v>4204</v>
      </c>
      <c r="B163" s="583"/>
      <c r="C163" s="583" t="s">
        <v>2880</v>
      </c>
      <c r="D163" s="584" t="s">
        <v>604</v>
      </c>
      <c r="E163" s="582"/>
      <c r="F163" s="585">
        <v>21079.700512820509</v>
      </c>
      <c r="G163" s="582"/>
      <c r="H163" s="586">
        <f t="shared" si="2"/>
        <v>77467.899384615361</v>
      </c>
    </row>
    <row r="164" spans="1:8" ht="28">
      <c r="A164" s="583" t="s">
        <v>4204</v>
      </c>
      <c r="B164" s="583"/>
      <c r="C164" s="583" t="s">
        <v>2881</v>
      </c>
      <c r="D164" s="584" t="s">
        <v>605</v>
      </c>
      <c r="E164" s="582"/>
      <c r="F164" s="585">
        <v>21079.700512820509</v>
      </c>
      <c r="G164" s="582"/>
      <c r="H164" s="586">
        <f t="shared" si="2"/>
        <v>77467.899384615361</v>
      </c>
    </row>
    <row r="165" spans="1:8" ht="28">
      <c r="A165" s="583" t="s">
        <v>4204</v>
      </c>
      <c r="B165" s="583"/>
      <c r="C165" s="583" t="s">
        <v>2882</v>
      </c>
      <c r="D165" s="584" t="s">
        <v>606</v>
      </c>
      <c r="E165" s="582"/>
      <c r="F165" s="585">
        <v>21079.700512820509</v>
      </c>
      <c r="G165" s="582"/>
      <c r="H165" s="586">
        <f t="shared" si="2"/>
        <v>77467.899384615361</v>
      </c>
    </row>
    <row r="166" spans="1:8" ht="28">
      <c r="A166" s="583" t="s">
        <v>4204</v>
      </c>
      <c r="B166" s="583"/>
      <c r="C166" s="583" t="s">
        <v>2883</v>
      </c>
      <c r="D166" s="584" t="s">
        <v>607</v>
      </c>
      <c r="E166" s="582"/>
      <c r="F166" s="585">
        <v>21079.700512820509</v>
      </c>
      <c r="G166" s="582"/>
      <c r="H166" s="586">
        <f t="shared" si="2"/>
        <v>77467.899384615361</v>
      </c>
    </row>
    <row r="167" spans="1:8" ht="28">
      <c r="A167" s="583" t="s">
        <v>4204</v>
      </c>
      <c r="B167" s="583"/>
      <c r="C167" s="583" t="s">
        <v>2884</v>
      </c>
      <c r="D167" s="584" t="s">
        <v>608</v>
      </c>
      <c r="E167" s="582"/>
      <c r="F167" s="585">
        <v>22281.255897435898</v>
      </c>
      <c r="G167" s="582"/>
      <c r="H167" s="586">
        <f t="shared" si="2"/>
        <v>81883.615423076917</v>
      </c>
    </row>
    <row r="168" spans="1:8" ht="28">
      <c r="A168" s="583" t="s">
        <v>4204</v>
      </c>
      <c r="B168" s="583"/>
      <c r="C168" s="583" t="s">
        <v>2885</v>
      </c>
      <c r="D168" s="584" t="s">
        <v>609</v>
      </c>
      <c r="E168" s="582"/>
      <c r="F168" s="585">
        <v>22281.255897435898</v>
      </c>
      <c r="G168" s="582"/>
      <c r="H168" s="586">
        <f t="shared" si="2"/>
        <v>81883.615423076917</v>
      </c>
    </row>
    <row r="169" spans="1:8" ht="28">
      <c r="A169" s="583" t="s">
        <v>4204</v>
      </c>
      <c r="B169" s="583"/>
      <c r="C169" s="583" t="s">
        <v>2886</v>
      </c>
      <c r="D169" s="584" t="s">
        <v>610</v>
      </c>
      <c r="E169" s="582"/>
      <c r="F169" s="585">
        <v>25676.126666666663</v>
      </c>
      <c r="G169" s="582"/>
      <c r="H169" s="586">
        <f t="shared" si="2"/>
        <v>94359.76549999998</v>
      </c>
    </row>
    <row r="170" spans="1:8" ht="28">
      <c r="A170" s="583" t="s">
        <v>4204</v>
      </c>
      <c r="B170" s="583"/>
      <c r="C170" s="583" t="s">
        <v>2887</v>
      </c>
      <c r="D170" s="584" t="s">
        <v>611</v>
      </c>
      <c r="E170" s="582"/>
      <c r="F170" s="585">
        <v>26706.031282051281</v>
      </c>
      <c r="G170" s="582"/>
      <c r="H170" s="586">
        <f t="shared" si="2"/>
        <v>98144.664961538452</v>
      </c>
    </row>
    <row r="171" spans="1:8" ht="28">
      <c r="A171" s="583" t="s">
        <v>4204</v>
      </c>
      <c r="B171" s="583"/>
      <c r="C171" s="583" t="s">
        <v>2888</v>
      </c>
      <c r="D171" s="584" t="s">
        <v>612</v>
      </c>
      <c r="E171" s="582"/>
      <c r="F171" s="585">
        <v>29338.009743589741</v>
      </c>
      <c r="G171" s="582"/>
      <c r="H171" s="586">
        <f t="shared" si="2"/>
        <v>107817.18580769229</v>
      </c>
    </row>
    <row r="172" spans="1:8" ht="28">
      <c r="A172" s="583" t="s">
        <v>4204</v>
      </c>
      <c r="B172" s="583"/>
      <c r="C172" s="583" t="s">
        <v>2889</v>
      </c>
      <c r="D172" s="584" t="s">
        <v>613</v>
      </c>
      <c r="E172" s="582"/>
      <c r="F172" s="585">
        <v>30921.011282051284</v>
      </c>
      <c r="G172" s="582"/>
      <c r="H172" s="586">
        <f t="shared" si="2"/>
        <v>113634.71646153847</v>
      </c>
    </row>
    <row r="173" spans="1:8" ht="28">
      <c r="A173" s="583" t="s">
        <v>4204</v>
      </c>
      <c r="B173" s="583"/>
      <c r="C173" s="583" t="s">
        <v>2890</v>
      </c>
      <c r="D173" s="584" t="s">
        <v>614</v>
      </c>
      <c r="E173" s="582"/>
      <c r="F173" s="585">
        <v>34163.303589743584</v>
      </c>
      <c r="G173" s="582"/>
      <c r="H173" s="586">
        <f t="shared" si="2"/>
        <v>125550.14069230766</v>
      </c>
    </row>
    <row r="174" spans="1:8" ht="28">
      <c r="A174" s="583" t="s">
        <v>4204</v>
      </c>
      <c r="B174" s="583"/>
      <c r="C174" s="583" t="s">
        <v>2891</v>
      </c>
      <c r="D174" s="584" t="s">
        <v>615</v>
      </c>
      <c r="E174" s="582"/>
      <c r="F174" s="585">
        <v>41830.371282051281</v>
      </c>
      <c r="G174" s="582"/>
      <c r="H174" s="586">
        <f t="shared" si="2"/>
        <v>153726.61446153844</v>
      </c>
    </row>
    <row r="175" spans="1:8" ht="28">
      <c r="A175" s="583" t="s">
        <v>4204</v>
      </c>
      <c r="B175" s="583"/>
      <c r="C175" s="583" t="s">
        <v>2892</v>
      </c>
      <c r="D175" s="584" t="s">
        <v>616</v>
      </c>
      <c r="E175" s="582"/>
      <c r="F175" s="585">
        <v>43499.198205128203</v>
      </c>
      <c r="G175" s="582"/>
      <c r="H175" s="586">
        <f t="shared" si="2"/>
        <v>159859.55340384613</v>
      </c>
    </row>
    <row r="176" spans="1:8" ht="28">
      <c r="A176" s="583" t="s">
        <v>4204</v>
      </c>
      <c r="B176" s="583"/>
      <c r="C176" s="583" t="s">
        <v>2893</v>
      </c>
      <c r="D176" s="584" t="s">
        <v>617</v>
      </c>
      <c r="E176" s="582"/>
      <c r="F176" s="585">
        <v>53540.768205128203</v>
      </c>
      <c r="G176" s="582"/>
      <c r="H176" s="586">
        <f t="shared" si="2"/>
        <v>196762.32315384614</v>
      </c>
    </row>
    <row r="177" spans="1:8" ht="31">
      <c r="A177" s="576"/>
      <c r="B177" s="577"/>
      <c r="C177" s="577"/>
      <c r="D177" s="576" t="s">
        <v>618</v>
      </c>
      <c r="E177" s="226"/>
      <c r="F177" s="578"/>
      <c r="G177" s="226"/>
      <c r="H177" s="589"/>
    </row>
    <row r="178" spans="1:8" ht="28">
      <c r="A178" s="583" t="s">
        <v>4204</v>
      </c>
      <c r="B178" s="583"/>
      <c r="C178" s="583" t="s">
        <v>2894</v>
      </c>
      <c r="D178" s="584" t="s">
        <v>619</v>
      </c>
      <c r="E178" s="582"/>
      <c r="F178" s="585">
        <v>21079.700512820509</v>
      </c>
      <c r="G178" s="582"/>
      <c r="H178" s="586">
        <f t="shared" si="2"/>
        <v>77467.899384615361</v>
      </c>
    </row>
    <row r="179" spans="1:8" ht="28">
      <c r="A179" s="583" t="s">
        <v>4204</v>
      </c>
      <c r="B179" s="583"/>
      <c r="C179" s="583" t="s">
        <v>2895</v>
      </c>
      <c r="D179" s="584" t="s">
        <v>620</v>
      </c>
      <c r="E179" s="582"/>
      <c r="F179" s="585">
        <v>21079.700512820509</v>
      </c>
      <c r="G179" s="582"/>
      <c r="H179" s="586">
        <f t="shared" si="2"/>
        <v>77467.899384615361</v>
      </c>
    </row>
    <row r="180" spans="1:8" ht="28">
      <c r="A180" s="583" t="s">
        <v>4204</v>
      </c>
      <c r="B180" s="583"/>
      <c r="C180" s="583" t="s">
        <v>2896</v>
      </c>
      <c r="D180" s="584" t="s">
        <v>621</v>
      </c>
      <c r="E180" s="582"/>
      <c r="F180" s="585">
        <v>21079.700512820509</v>
      </c>
      <c r="G180" s="582"/>
      <c r="H180" s="586">
        <f t="shared" si="2"/>
        <v>77467.899384615361</v>
      </c>
    </row>
    <row r="181" spans="1:8" ht="28">
      <c r="A181" s="583" t="s">
        <v>4204</v>
      </c>
      <c r="B181" s="583"/>
      <c r="C181" s="583" t="s">
        <v>2897</v>
      </c>
      <c r="D181" s="584" t="s">
        <v>622</v>
      </c>
      <c r="E181" s="582"/>
      <c r="F181" s="585">
        <v>21079.700512820509</v>
      </c>
      <c r="G181" s="582"/>
      <c r="H181" s="586">
        <f t="shared" si="2"/>
        <v>77467.899384615361</v>
      </c>
    </row>
    <row r="182" spans="1:8" ht="28">
      <c r="A182" s="583" t="s">
        <v>4204</v>
      </c>
      <c r="B182" s="583"/>
      <c r="C182" s="583" t="s">
        <v>2898</v>
      </c>
      <c r="D182" s="584" t="s">
        <v>623</v>
      </c>
      <c r="E182" s="582"/>
      <c r="F182" s="585">
        <v>21079.700512820509</v>
      </c>
      <c r="G182" s="582"/>
      <c r="H182" s="586">
        <f t="shared" si="2"/>
        <v>77467.899384615361</v>
      </c>
    </row>
    <row r="183" spans="1:8" ht="28">
      <c r="A183" s="583" t="s">
        <v>4204</v>
      </c>
      <c r="B183" s="583"/>
      <c r="C183" s="583" t="s">
        <v>2899</v>
      </c>
      <c r="D183" s="584" t="s">
        <v>624</v>
      </c>
      <c r="E183" s="582"/>
      <c r="F183" s="585">
        <v>21079.700512820509</v>
      </c>
      <c r="G183" s="582"/>
      <c r="H183" s="586">
        <f t="shared" si="2"/>
        <v>77467.899384615361</v>
      </c>
    </row>
    <row r="184" spans="1:8" ht="28">
      <c r="A184" s="583" t="s">
        <v>4204</v>
      </c>
      <c r="B184" s="583"/>
      <c r="C184" s="583" t="s">
        <v>2900</v>
      </c>
      <c r="D184" s="584" t="s">
        <v>625</v>
      </c>
      <c r="E184" s="582"/>
      <c r="F184" s="585">
        <v>21079.700512820509</v>
      </c>
      <c r="G184" s="582"/>
      <c r="H184" s="586">
        <f t="shared" si="2"/>
        <v>77467.899384615361</v>
      </c>
    </row>
    <row r="185" spans="1:8" ht="28">
      <c r="A185" s="583" t="s">
        <v>4204</v>
      </c>
      <c r="B185" s="583"/>
      <c r="C185" s="583" t="s">
        <v>2901</v>
      </c>
      <c r="D185" s="584" t="s">
        <v>626</v>
      </c>
      <c r="E185" s="582"/>
      <c r="F185" s="585">
        <v>22281.255897435898</v>
      </c>
      <c r="G185" s="582"/>
      <c r="H185" s="586">
        <f t="shared" si="2"/>
        <v>81883.615423076917</v>
      </c>
    </row>
    <row r="186" spans="1:8" ht="28">
      <c r="A186" s="583" t="s">
        <v>4204</v>
      </c>
      <c r="B186" s="583"/>
      <c r="C186" s="583" t="s">
        <v>2902</v>
      </c>
      <c r="D186" s="584" t="s">
        <v>627</v>
      </c>
      <c r="E186" s="582"/>
      <c r="F186" s="585">
        <v>22281.255897435898</v>
      </c>
      <c r="G186" s="582"/>
      <c r="H186" s="586">
        <f t="shared" si="2"/>
        <v>81883.615423076917</v>
      </c>
    </row>
    <row r="187" spans="1:8" ht="28">
      <c r="A187" s="583" t="s">
        <v>4204</v>
      </c>
      <c r="B187" s="583"/>
      <c r="C187" s="583" t="s">
        <v>2903</v>
      </c>
      <c r="D187" s="584" t="s">
        <v>628</v>
      </c>
      <c r="E187" s="582"/>
      <c r="F187" s="585">
        <v>25676.126666666663</v>
      </c>
      <c r="G187" s="582"/>
      <c r="H187" s="586">
        <f t="shared" si="2"/>
        <v>94359.76549999998</v>
      </c>
    </row>
    <row r="188" spans="1:8" ht="28">
      <c r="A188" s="583" t="s">
        <v>4204</v>
      </c>
      <c r="B188" s="583"/>
      <c r="C188" s="583" t="s">
        <v>2904</v>
      </c>
      <c r="D188" s="584" t="s">
        <v>629</v>
      </c>
      <c r="E188" s="582"/>
      <c r="F188" s="585">
        <v>26706.031282051281</v>
      </c>
      <c r="G188" s="582"/>
      <c r="H188" s="586">
        <f t="shared" si="2"/>
        <v>98144.664961538452</v>
      </c>
    </row>
    <row r="189" spans="1:8" ht="28">
      <c r="A189" s="583" t="s">
        <v>4204</v>
      </c>
      <c r="B189" s="583"/>
      <c r="C189" s="583" t="s">
        <v>2905</v>
      </c>
      <c r="D189" s="584" t="s">
        <v>630</v>
      </c>
      <c r="E189" s="582"/>
      <c r="F189" s="585">
        <v>29338.009743589741</v>
      </c>
      <c r="G189" s="582"/>
      <c r="H189" s="586">
        <f t="shared" si="2"/>
        <v>107817.18580769229</v>
      </c>
    </row>
    <row r="190" spans="1:8" ht="28">
      <c r="A190" s="583" t="s">
        <v>4204</v>
      </c>
      <c r="B190" s="583"/>
      <c r="C190" s="583" t="s">
        <v>2906</v>
      </c>
      <c r="D190" s="584" t="s">
        <v>631</v>
      </c>
      <c r="E190" s="582"/>
      <c r="F190" s="585">
        <v>30921.011282051284</v>
      </c>
      <c r="G190" s="582"/>
      <c r="H190" s="586">
        <f t="shared" si="2"/>
        <v>113634.71646153847</v>
      </c>
    </row>
    <row r="191" spans="1:8" ht="28">
      <c r="A191" s="583" t="s">
        <v>4204</v>
      </c>
      <c r="B191" s="583"/>
      <c r="C191" s="583" t="s">
        <v>2907</v>
      </c>
      <c r="D191" s="584" t="s">
        <v>632</v>
      </c>
      <c r="E191" s="582"/>
      <c r="F191" s="585">
        <v>34163.303589743584</v>
      </c>
      <c r="G191" s="582"/>
      <c r="H191" s="586">
        <f t="shared" si="2"/>
        <v>125550.14069230766</v>
      </c>
    </row>
    <row r="192" spans="1:8" ht="28">
      <c r="A192" s="583" t="s">
        <v>4204</v>
      </c>
      <c r="B192" s="583"/>
      <c r="C192" s="583" t="s">
        <v>2908</v>
      </c>
      <c r="D192" s="584" t="s">
        <v>633</v>
      </c>
      <c r="E192" s="582"/>
      <c r="F192" s="585">
        <v>41830.371282051281</v>
      </c>
      <c r="G192" s="582"/>
      <c r="H192" s="586">
        <f t="shared" si="2"/>
        <v>153726.61446153844</v>
      </c>
    </row>
    <row r="193" spans="1:8" ht="28">
      <c r="A193" s="583" t="s">
        <v>4204</v>
      </c>
      <c r="B193" s="583"/>
      <c r="C193" s="583" t="s">
        <v>2909</v>
      </c>
      <c r="D193" s="584" t="s">
        <v>634</v>
      </c>
      <c r="E193" s="582"/>
      <c r="F193" s="585">
        <v>43499.198205128203</v>
      </c>
      <c r="G193" s="582"/>
      <c r="H193" s="586">
        <f t="shared" si="2"/>
        <v>159859.55340384613</v>
      </c>
    </row>
    <row r="194" spans="1:8" ht="28">
      <c r="A194" s="583" t="s">
        <v>4204</v>
      </c>
      <c r="B194" s="583"/>
      <c r="C194" s="583" t="s">
        <v>2910</v>
      </c>
      <c r="D194" s="584" t="s">
        <v>635</v>
      </c>
      <c r="E194" s="582"/>
      <c r="F194" s="585">
        <v>53540.768205128203</v>
      </c>
      <c r="G194" s="582"/>
      <c r="H194" s="586">
        <f t="shared" si="2"/>
        <v>196762.32315384614</v>
      </c>
    </row>
    <row r="195" spans="1:8" ht="15.5">
      <c r="A195" s="576"/>
      <c r="B195" s="577"/>
      <c r="C195" s="577"/>
      <c r="D195" s="576" t="s">
        <v>636</v>
      </c>
      <c r="E195" s="226"/>
      <c r="F195" s="578"/>
      <c r="G195" s="226"/>
      <c r="H195" s="589"/>
    </row>
    <row r="196" spans="1:8" ht="28">
      <c r="A196" s="583" t="s">
        <v>4204</v>
      </c>
      <c r="B196" s="583"/>
      <c r="C196" s="583" t="s">
        <v>2911</v>
      </c>
      <c r="D196" s="584" t="s">
        <v>4142</v>
      </c>
      <c r="E196" s="582"/>
      <c r="F196" s="585">
        <v>2574.7615384615378</v>
      </c>
      <c r="G196" s="582"/>
      <c r="H196" s="586">
        <f t="shared" si="2"/>
        <v>9462.2486538461508</v>
      </c>
    </row>
    <row r="197" spans="1:8" ht="28">
      <c r="A197" s="583" t="s">
        <v>4204</v>
      </c>
      <c r="B197" s="583"/>
      <c r="C197" s="583" t="s">
        <v>2912</v>
      </c>
      <c r="D197" s="584" t="s">
        <v>4143</v>
      </c>
      <c r="E197" s="582"/>
      <c r="F197" s="585">
        <v>3909.8230769230763</v>
      </c>
      <c r="G197" s="582"/>
      <c r="H197" s="586">
        <f t="shared" si="2"/>
        <v>14368.599807692304</v>
      </c>
    </row>
    <row r="198" spans="1:8" ht="28">
      <c r="A198" s="583" t="s">
        <v>4204</v>
      </c>
      <c r="B198" s="583"/>
      <c r="C198" s="583" t="s">
        <v>2913</v>
      </c>
      <c r="D198" s="584" t="s">
        <v>637</v>
      </c>
      <c r="E198" s="582"/>
      <c r="F198" s="585">
        <v>6827.8861538461533</v>
      </c>
      <c r="G198" s="582"/>
      <c r="H198" s="586">
        <f t="shared" si="2"/>
        <v>25092.481615384611</v>
      </c>
    </row>
    <row r="199" spans="1:8" ht="28">
      <c r="A199" s="583" t="s">
        <v>4204</v>
      </c>
      <c r="B199" s="583"/>
      <c r="C199" s="583" t="s">
        <v>2914</v>
      </c>
      <c r="D199" s="584" t="s">
        <v>4144</v>
      </c>
      <c r="E199" s="582"/>
      <c r="F199" s="585">
        <v>11348.023076923073</v>
      </c>
      <c r="G199" s="582"/>
      <c r="H199" s="586">
        <f t="shared" ref="H199:H262" si="3">F199*3.675</f>
        <v>41703.984807692294</v>
      </c>
    </row>
    <row r="200" spans="1:8" ht="28">
      <c r="A200" s="587" t="s">
        <v>4204</v>
      </c>
      <c r="B200" s="587"/>
      <c r="C200" s="583" t="s">
        <v>4145</v>
      </c>
      <c r="D200" s="584" t="s">
        <v>4146</v>
      </c>
      <c r="E200" s="582"/>
      <c r="F200" s="585">
        <v>14781.038461538461</v>
      </c>
      <c r="G200" s="582"/>
      <c r="H200" s="586">
        <f t="shared" si="3"/>
        <v>54320.316346153842</v>
      </c>
    </row>
    <row r="201" spans="1:8" ht="28">
      <c r="A201" s="583" t="s">
        <v>4204</v>
      </c>
      <c r="B201" s="583"/>
      <c r="C201" s="583" t="s">
        <v>2915</v>
      </c>
      <c r="D201" s="584" t="s">
        <v>4147</v>
      </c>
      <c r="E201" s="582"/>
      <c r="F201" s="585">
        <v>16497.546153846153</v>
      </c>
      <c r="G201" s="582"/>
      <c r="H201" s="586">
        <f t="shared" si="3"/>
        <v>60628.482115384613</v>
      </c>
    </row>
    <row r="202" spans="1:8" ht="28">
      <c r="A202" s="583" t="s">
        <v>4204</v>
      </c>
      <c r="B202" s="583"/>
      <c r="C202" s="583" t="s">
        <v>2916</v>
      </c>
      <c r="D202" s="584" t="s">
        <v>638</v>
      </c>
      <c r="E202" s="582"/>
      <c r="F202" s="585">
        <v>28875.473846153847</v>
      </c>
      <c r="G202" s="582"/>
      <c r="H202" s="586">
        <f t="shared" si="3"/>
        <v>106117.36638461538</v>
      </c>
    </row>
    <row r="203" spans="1:8" ht="28">
      <c r="A203" s="583" t="s">
        <v>4204</v>
      </c>
      <c r="B203" s="583"/>
      <c r="C203" s="583" t="s">
        <v>2917</v>
      </c>
      <c r="D203" s="584" t="s">
        <v>4148</v>
      </c>
      <c r="E203" s="582"/>
      <c r="F203" s="585">
        <v>724.7476923076922</v>
      </c>
      <c r="G203" s="582"/>
      <c r="H203" s="586">
        <f t="shared" si="3"/>
        <v>2663.4477692307687</v>
      </c>
    </row>
    <row r="204" spans="1:8" ht="28">
      <c r="A204" s="583" t="s">
        <v>4204</v>
      </c>
      <c r="B204" s="583"/>
      <c r="C204" s="583" t="s">
        <v>2918</v>
      </c>
      <c r="D204" s="584" t="s">
        <v>4149</v>
      </c>
      <c r="E204" s="582"/>
      <c r="F204" s="585">
        <v>1468.5676923076924</v>
      </c>
      <c r="G204" s="582"/>
      <c r="H204" s="586">
        <f t="shared" si="3"/>
        <v>5396.9862692307688</v>
      </c>
    </row>
    <row r="205" spans="1:8" ht="28">
      <c r="A205" s="583" t="s">
        <v>4204</v>
      </c>
      <c r="B205" s="583"/>
      <c r="C205" s="583" t="s">
        <v>2919</v>
      </c>
      <c r="D205" s="584" t="s">
        <v>639</v>
      </c>
      <c r="E205" s="582"/>
      <c r="F205" s="585">
        <v>2565.2253846153849</v>
      </c>
      <c r="G205" s="582"/>
      <c r="H205" s="586">
        <f t="shared" si="3"/>
        <v>9427.2032884615382</v>
      </c>
    </row>
    <row r="206" spans="1:8" ht="28">
      <c r="A206" s="583" t="s">
        <v>4204</v>
      </c>
      <c r="B206" s="583"/>
      <c r="C206" s="583" t="s">
        <v>2920</v>
      </c>
      <c r="D206" s="584" t="s">
        <v>4150</v>
      </c>
      <c r="E206" s="582"/>
      <c r="F206" s="585">
        <v>1144.3384615384614</v>
      </c>
      <c r="G206" s="582"/>
      <c r="H206" s="586">
        <f t="shared" si="3"/>
        <v>4205.4438461538457</v>
      </c>
    </row>
    <row r="207" spans="1:8" ht="28">
      <c r="A207" s="583" t="s">
        <v>4204</v>
      </c>
      <c r="B207" s="583"/>
      <c r="C207" s="583" t="s">
        <v>2921</v>
      </c>
      <c r="D207" s="584" t="s">
        <v>4151</v>
      </c>
      <c r="E207" s="582"/>
      <c r="F207" s="585">
        <v>1525.7846153846151</v>
      </c>
      <c r="G207" s="582"/>
      <c r="H207" s="586">
        <f t="shared" si="3"/>
        <v>5607.2584615384603</v>
      </c>
    </row>
    <row r="208" spans="1:8" ht="28">
      <c r="A208" s="583" t="s">
        <v>4204</v>
      </c>
      <c r="B208" s="583"/>
      <c r="C208" s="583" t="s">
        <v>2922</v>
      </c>
      <c r="D208" s="584" t="s">
        <v>640</v>
      </c>
      <c r="E208" s="582"/>
      <c r="F208" s="585">
        <v>2670.1230769230765</v>
      </c>
      <c r="G208" s="582"/>
      <c r="H208" s="586">
        <f t="shared" si="3"/>
        <v>9812.7023076923051</v>
      </c>
    </row>
    <row r="209" spans="1:8" ht="28">
      <c r="A209" s="583" t="s">
        <v>4204</v>
      </c>
      <c r="B209" s="583"/>
      <c r="C209" s="583" t="s">
        <v>2923</v>
      </c>
      <c r="D209" s="584" t="s">
        <v>4152</v>
      </c>
      <c r="E209" s="582"/>
      <c r="F209" s="585">
        <v>1144.3384615384614</v>
      </c>
      <c r="G209" s="582"/>
      <c r="H209" s="586">
        <f t="shared" si="3"/>
        <v>4205.4438461538457</v>
      </c>
    </row>
    <row r="210" spans="1:8" ht="28">
      <c r="A210" s="587" t="s">
        <v>4204</v>
      </c>
      <c r="B210" s="587"/>
      <c r="C210" s="583" t="s">
        <v>4153</v>
      </c>
      <c r="D210" s="584" t="s">
        <v>4154</v>
      </c>
      <c r="E210" s="582"/>
      <c r="F210" s="585">
        <v>1525.7846153846151</v>
      </c>
      <c r="G210" s="582"/>
      <c r="H210" s="586">
        <f t="shared" si="3"/>
        <v>5607.2584615384603</v>
      </c>
    </row>
    <row r="211" spans="1:8" ht="28">
      <c r="A211" s="587" t="s">
        <v>4204</v>
      </c>
      <c r="B211" s="587"/>
      <c r="C211" s="583" t="s">
        <v>4155</v>
      </c>
      <c r="D211" s="584" t="s">
        <v>4156</v>
      </c>
      <c r="E211" s="582"/>
      <c r="F211" s="585">
        <v>2670.1230769230765</v>
      </c>
      <c r="G211" s="582"/>
      <c r="H211" s="586">
        <f t="shared" si="3"/>
        <v>9812.7023076923051</v>
      </c>
    </row>
    <row r="212" spans="1:8" ht="28">
      <c r="A212" s="583" t="s">
        <v>4204</v>
      </c>
      <c r="B212" s="583"/>
      <c r="C212" s="583" t="s">
        <v>2924</v>
      </c>
      <c r="D212" s="584" t="s">
        <v>4157</v>
      </c>
      <c r="E212" s="582"/>
      <c r="F212" s="585">
        <v>1144.3384615384614</v>
      </c>
      <c r="G212" s="582"/>
      <c r="H212" s="586">
        <f t="shared" si="3"/>
        <v>4205.4438461538457</v>
      </c>
    </row>
    <row r="213" spans="1:8" ht="28">
      <c r="A213" s="587" t="s">
        <v>4204</v>
      </c>
      <c r="B213" s="587"/>
      <c r="C213" s="583" t="s">
        <v>4158</v>
      </c>
      <c r="D213" s="584" t="s">
        <v>4159</v>
      </c>
      <c r="E213" s="582"/>
      <c r="F213" s="585">
        <v>1525.7846153846151</v>
      </c>
      <c r="G213" s="582"/>
      <c r="H213" s="586">
        <f t="shared" si="3"/>
        <v>5607.2584615384603</v>
      </c>
    </row>
    <row r="214" spans="1:8" ht="28">
      <c r="A214" s="587" t="s">
        <v>4204</v>
      </c>
      <c r="B214" s="587"/>
      <c r="C214" s="583" t="s">
        <v>4160</v>
      </c>
      <c r="D214" s="584" t="s">
        <v>4161</v>
      </c>
      <c r="E214" s="582"/>
      <c r="F214" s="585">
        <v>2670.1230769230765</v>
      </c>
      <c r="G214" s="582"/>
      <c r="H214" s="586">
        <f t="shared" si="3"/>
        <v>9812.7023076923051</v>
      </c>
    </row>
    <row r="215" spans="1:8" ht="28">
      <c r="A215" s="583" t="s">
        <v>4204</v>
      </c>
      <c r="B215" s="583"/>
      <c r="C215" s="583" t="s">
        <v>2925</v>
      </c>
      <c r="D215" s="584" t="s">
        <v>4162</v>
      </c>
      <c r="E215" s="582"/>
      <c r="F215" s="585">
        <v>2574.7615384615378</v>
      </c>
      <c r="G215" s="582"/>
      <c r="H215" s="586">
        <f t="shared" si="3"/>
        <v>9462.2486538461508</v>
      </c>
    </row>
    <row r="216" spans="1:8" ht="28">
      <c r="A216" s="587" t="s">
        <v>4204</v>
      </c>
      <c r="B216" s="587"/>
      <c r="C216" s="583" t="s">
        <v>4163</v>
      </c>
      <c r="D216" s="584" t="s">
        <v>4164</v>
      </c>
      <c r="E216" s="582"/>
      <c r="F216" s="585">
        <v>3909.8230769230763</v>
      </c>
      <c r="G216" s="582"/>
      <c r="H216" s="586">
        <f t="shared" si="3"/>
        <v>14368.599807692304</v>
      </c>
    </row>
    <row r="217" spans="1:8" ht="28">
      <c r="A217" s="587" t="s">
        <v>4204</v>
      </c>
      <c r="B217" s="587"/>
      <c r="C217" s="583" t="s">
        <v>4165</v>
      </c>
      <c r="D217" s="584" t="s">
        <v>4166</v>
      </c>
      <c r="E217" s="582"/>
      <c r="F217" s="585">
        <v>6827.8861538461533</v>
      </c>
      <c r="G217" s="582"/>
      <c r="H217" s="586">
        <f t="shared" si="3"/>
        <v>25092.481615384611</v>
      </c>
    </row>
    <row r="218" spans="1:8" ht="28">
      <c r="A218" s="583" t="s">
        <v>4204</v>
      </c>
      <c r="B218" s="583"/>
      <c r="C218" s="583" t="s">
        <v>2926</v>
      </c>
      <c r="D218" s="584" t="s">
        <v>641</v>
      </c>
      <c r="E218" s="582"/>
      <c r="F218" s="585" t="s">
        <v>4203</v>
      </c>
      <c r="G218" s="582"/>
      <c r="H218" s="586" t="s">
        <v>4203</v>
      </c>
    </row>
    <row r="219" spans="1:8" ht="28">
      <c r="A219" s="583" t="s">
        <v>4204</v>
      </c>
      <c r="B219" s="583"/>
      <c r="C219" s="583" t="s">
        <v>4167</v>
      </c>
      <c r="D219" s="584" t="s">
        <v>4168</v>
      </c>
      <c r="E219" s="582"/>
      <c r="F219" s="585">
        <v>1573.4653846153844</v>
      </c>
      <c r="G219" s="582"/>
      <c r="H219" s="586">
        <f t="shared" si="3"/>
        <v>5782.4852884615375</v>
      </c>
    </row>
    <row r="220" spans="1:8" ht="28">
      <c r="A220" s="583" t="s">
        <v>4204</v>
      </c>
      <c r="B220" s="583"/>
      <c r="C220" s="583" t="s">
        <v>4169</v>
      </c>
      <c r="D220" s="584" t="s">
        <v>4170</v>
      </c>
      <c r="E220" s="582"/>
      <c r="F220" s="585">
        <v>2717.8038461538454</v>
      </c>
      <c r="G220" s="582"/>
      <c r="H220" s="586">
        <f t="shared" si="3"/>
        <v>9987.9291346153805</v>
      </c>
    </row>
    <row r="221" spans="1:8" ht="28">
      <c r="A221" s="583" t="s">
        <v>4204</v>
      </c>
      <c r="B221" s="583"/>
      <c r="C221" s="583" t="s">
        <v>4171</v>
      </c>
      <c r="D221" s="584" t="s">
        <v>1188</v>
      </c>
      <c r="E221" s="582"/>
      <c r="F221" s="585">
        <v>4749.0046153846151</v>
      </c>
      <c r="G221" s="582"/>
      <c r="H221" s="586">
        <f t="shared" si="3"/>
        <v>17452.591961538459</v>
      </c>
    </row>
    <row r="222" spans="1:8" ht="15.5">
      <c r="A222" s="576"/>
      <c r="B222" s="577"/>
      <c r="C222" s="577"/>
      <c r="D222" s="576" t="s">
        <v>642</v>
      </c>
      <c r="E222" s="226"/>
      <c r="F222" s="578"/>
      <c r="G222" s="226"/>
      <c r="H222" s="589"/>
    </row>
    <row r="223" spans="1:8" ht="28">
      <c r="A223" s="583" t="s">
        <v>4204</v>
      </c>
      <c r="B223" s="583"/>
      <c r="C223" s="583" t="s">
        <v>2927</v>
      </c>
      <c r="D223" s="584" t="s">
        <v>643</v>
      </c>
      <c r="E223" s="582"/>
      <c r="F223" s="585">
        <v>15224.50205128205</v>
      </c>
      <c r="G223" s="582"/>
      <c r="H223" s="586">
        <f t="shared" si="3"/>
        <v>55950.045038461532</v>
      </c>
    </row>
    <row r="224" spans="1:8" ht="28">
      <c r="A224" s="583" t="s">
        <v>4204</v>
      </c>
      <c r="B224" s="583"/>
      <c r="C224" s="583" t="s">
        <v>2928</v>
      </c>
      <c r="D224" s="584" t="s">
        <v>644</v>
      </c>
      <c r="E224" s="582"/>
      <c r="F224" s="585">
        <v>15224.50205128205</v>
      </c>
      <c r="G224" s="582"/>
      <c r="H224" s="586">
        <f t="shared" si="3"/>
        <v>55950.045038461532</v>
      </c>
    </row>
    <row r="225" spans="1:8" ht="28">
      <c r="A225" s="583" t="s">
        <v>4204</v>
      </c>
      <c r="B225" s="583"/>
      <c r="C225" s="583" t="s">
        <v>2929</v>
      </c>
      <c r="D225" s="584" t="s">
        <v>645</v>
      </c>
      <c r="E225" s="582"/>
      <c r="F225" s="585">
        <v>15224.50205128205</v>
      </c>
      <c r="G225" s="582"/>
      <c r="H225" s="586">
        <f t="shared" si="3"/>
        <v>55950.045038461532</v>
      </c>
    </row>
    <row r="226" spans="1:8" ht="28">
      <c r="A226" s="583" t="s">
        <v>4204</v>
      </c>
      <c r="B226" s="583"/>
      <c r="C226" s="583" t="s">
        <v>2930</v>
      </c>
      <c r="D226" s="584" t="s">
        <v>646</v>
      </c>
      <c r="E226" s="582"/>
      <c r="F226" s="585">
        <v>24112.197435897429</v>
      </c>
      <c r="G226" s="582"/>
      <c r="H226" s="586">
        <f t="shared" si="3"/>
        <v>88612.325576923045</v>
      </c>
    </row>
    <row r="227" spans="1:8" ht="28">
      <c r="A227" s="583" t="s">
        <v>4204</v>
      </c>
      <c r="B227" s="583"/>
      <c r="C227" s="583" t="s">
        <v>2931</v>
      </c>
      <c r="D227" s="584" t="s">
        <v>647</v>
      </c>
      <c r="E227" s="582"/>
      <c r="F227" s="585">
        <v>24112.197435897429</v>
      </c>
      <c r="G227" s="582"/>
      <c r="H227" s="586">
        <f t="shared" si="3"/>
        <v>88612.325576923045</v>
      </c>
    </row>
    <row r="228" spans="1:8" ht="28">
      <c r="A228" s="583" t="s">
        <v>4204</v>
      </c>
      <c r="B228" s="583"/>
      <c r="C228" s="583" t="s">
        <v>2932</v>
      </c>
      <c r="D228" s="584" t="s">
        <v>648</v>
      </c>
      <c r="E228" s="582"/>
      <c r="F228" s="585">
        <v>24112.197435897429</v>
      </c>
      <c r="G228" s="582"/>
      <c r="H228" s="586">
        <f t="shared" si="3"/>
        <v>88612.325576923045</v>
      </c>
    </row>
    <row r="229" spans="1:8" ht="28">
      <c r="A229" s="583" t="s">
        <v>4204</v>
      </c>
      <c r="B229" s="583"/>
      <c r="C229" s="583" t="s">
        <v>2933</v>
      </c>
      <c r="D229" s="584" t="s">
        <v>649</v>
      </c>
      <c r="E229" s="582"/>
      <c r="F229" s="585">
        <v>27430.778974358978</v>
      </c>
      <c r="G229" s="582"/>
      <c r="H229" s="586">
        <f t="shared" si="3"/>
        <v>100808.11273076924</v>
      </c>
    </row>
    <row r="230" spans="1:8" ht="28">
      <c r="A230" s="583" t="s">
        <v>4204</v>
      </c>
      <c r="B230" s="583"/>
      <c r="C230" s="583" t="s">
        <v>2934</v>
      </c>
      <c r="D230" s="584" t="s">
        <v>650</v>
      </c>
      <c r="E230" s="582"/>
      <c r="F230" s="585">
        <v>36013.317435897436</v>
      </c>
      <c r="G230" s="582"/>
      <c r="H230" s="586">
        <f t="shared" si="3"/>
        <v>132348.94157692307</v>
      </c>
    </row>
    <row r="231" spans="1:8" ht="15.5">
      <c r="A231" s="576"/>
      <c r="B231" s="577"/>
      <c r="C231" s="577"/>
      <c r="D231" s="576" t="s">
        <v>651</v>
      </c>
      <c r="E231" s="226"/>
      <c r="F231" s="578"/>
      <c r="G231" s="226"/>
      <c r="H231" s="589"/>
    </row>
    <row r="232" spans="1:8" ht="28">
      <c r="A232" s="583" t="s">
        <v>4204</v>
      </c>
      <c r="B232" s="583"/>
      <c r="C232" s="583" t="s">
        <v>2935</v>
      </c>
      <c r="D232" s="584" t="s">
        <v>652</v>
      </c>
      <c r="E232" s="582"/>
      <c r="F232" s="585">
        <v>15224.50205128205</v>
      </c>
      <c r="G232" s="582"/>
      <c r="H232" s="586">
        <f t="shared" si="3"/>
        <v>55950.045038461532</v>
      </c>
    </row>
    <row r="233" spans="1:8" ht="28">
      <c r="A233" s="583" t="s">
        <v>4204</v>
      </c>
      <c r="B233" s="583"/>
      <c r="C233" s="583" t="s">
        <v>2936</v>
      </c>
      <c r="D233" s="584" t="s">
        <v>653</v>
      </c>
      <c r="E233" s="582"/>
      <c r="F233" s="585">
        <v>15224.50205128205</v>
      </c>
      <c r="G233" s="582"/>
      <c r="H233" s="586">
        <f t="shared" si="3"/>
        <v>55950.045038461532</v>
      </c>
    </row>
    <row r="234" spans="1:8" ht="28">
      <c r="A234" s="583" t="s">
        <v>4204</v>
      </c>
      <c r="B234" s="583"/>
      <c r="C234" s="583" t="s">
        <v>2937</v>
      </c>
      <c r="D234" s="584" t="s">
        <v>654</v>
      </c>
      <c r="E234" s="582"/>
      <c r="F234" s="585">
        <v>15224.50205128205</v>
      </c>
      <c r="G234" s="582"/>
      <c r="H234" s="586">
        <f t="shared" si="3"/>
        <v>55950.045038461532</v>
      </c>
    </row>
    <row r="235" spans="1:8" ht="28">
      <c r="A235" s="583" t="s">
        <v>4204</v>
      </c>
      <c r="B235" s="583"/>
      <c r="C235" s="583" t="s">
        <v>2938</v>
      </c>
      <c r="D235" s="584" t="s">
        <v>655</v>
      </c>
      <c r="E235" s="582"/>
      <c r="F235" s="585">
        <v>24112.197435897429</v>
      </c>
      <c r="G235" s="582"/>
      <c r="H235" s="586">
        <f t="shared" si="3"/>
        <v>88612.325576923045</v>
      </c>
    </row>
    <row r="236" spans="1:8" ht="28">
      <c r="A236" s="583" t="s">
        <v>4204</v>
      </c>
      <c r="B236" s="583"/>
      <c r="C236" s="583" t="s">
        <v>2939</v>
      </c>
      <c r="D236" s="584" t="s">
        <v>656</v>
      </c>
      <c r="E236" s="582"/>
      <c r="F236" s="585">
        <v>24112.197435897429</v>
      </c>
      <c r="G236" s="582"/>
      <c r="H236" s="586">
        <f t="shared" si="3"/>
        <v>88612.325576923045</v>
      </c>
    </row>
    <row r="237" spans="1:8" ht="28">
      <c r="A237" s="583" t="s">
        <v>4204</v>
      </c>
      <c r="B237" s="583"/>
      <c r="C237" s="583" t="s">
        <v>2940</v>
      </c>
      <c r="D237" s="584" t="s">
        <v>657</v>
      </c>
      <c r="E237" s="582"/>
      <c r="F237" s="585">
        <v>24112.197435897429</v>
      </c>
      <c r="G237" s="582"/>
      <c r="H237" s="586">
        <f t="shared" si="3"/>
        <v>88612.325576923045</v>
      </c>
    </row>
    <row r="238" spans="1:8" ht="28">
      <c r="A238" s="583" t="s">
        <v>4204</v>
      </c>
      <c r="B238" s="583"/>
      <c r="C238" s="583" t="s">
        <v>2941</v>
      </c>
      <c r="D238" s="584" t="s">
        <v>658</v>
      </c>
      <c r="E238" s="582"/>
      <c r="F238" s="585">
        <v>27430.778974358978</v>
      </c>
      <c r="G238" s="582"/>
      <c r="H238" s="586">
        <f t="shared" si="3"/>
        <v>100808.11273076924</v>
      </c>
    </row>
    <row r="239" spans="1:8" ht="28">
      <c r="A239" s="583" t="s">
        <v>4204</v>
      </c>
      <c r="B239" s="583"/>
      <c r="C239" s="583" t="s">
        <v>2942</v>
      </c>
      <c r="D239" s="584" t="s">
        <v>659</v>
      </c>
      <c r="E239" s="582"/>
      <c r="F239" s="585">
        <v>36013.317435897436</v>
      </c>
      <c r="G239" s="582"/>
      <c r="H239" s="586">
        <f t="shared" si="3"/>
        <v>132348.94157692307</v>
      </c>
    </row>
    <row r="240" spans="1:8" ht="15.5">
      <c r="A240" s="576"/>
      <c r="B240" s="577"/>
      <c r="C240" s="577"/>
      <c r="D240" s="576" t="s">
        <v>660</v>
      </c>
      <c r="E240" s="226"/>
      <c r="F240" s="578"/>
      <c r="G240" s="226"/>
      <c r="H240" s="589"/>
    </row>
    <row r="241" spans="1:8" ht="28">
      <c r="A241" s="583" t="s">
        <v>4204</v>
      </c>
      <c r="B241" s="583"/>
      <c r="C241" s="583" t="s">
        <v>2943</v>
      </c>
      <c r="D241" s="584" t="s">
        <v>4172</v>
      </c>
      <c r="E241" s="582"/>
      <c r="F241" s="585">
        <v>1287.3807692307689</v>
      </c>
      <c r="G241" s="582"/>
      <c r="H241" s="586">
        <f t="shared" si="3"/>
        <v>4731.1243269230754</v>
      </c>
    </row>
    <row r="242" spans="1:8" ht="28">
      <c r="A242" s="583" t="s">
        <v>4204</v>
      </c>
      <c r="B242" s="583"/>
      <c r="C242" s="583" t="s">
        <v>2944</v>
      </c>
      <c r="D242" s="584" t="s">
        <v>4173</v>
      </c>
      <c r="E242" s="582"/>
      <c r="F242" s="585">
        <v>1954.9115384615382</v>
      </c>
      <c r="G242" s="582"/>
      <c r="H242" s="586">
        <f t="shared" si="3"/>
        <v>7184.2999038461521</v>
      </c>
    </row>
    <row r="243" spans="1:8" ht="28">
      <c r="A243" s="583" t="s">
        <v>4204</v>
      </c>
      <c r="B243" s="583"/>
      <c r="C243" s="583" t="s">
        <v>2945</v>
      </c>
      <c r="D243" s="584" t="s">
        <v>661</v>
      </c>
      <c r="E243" s="582"/>
      <c r="F243" s="585">
        <v>3413.9430769230767</v>
      </c>
      <c r="G243" s="582"/>
      <c r="H243" s="586">
        <f t="shared" si="3"/>
        <v>12546.240807692306</v>
      </c>
    </row>
    <row r="244" spans="1:8" ht="28">
      <c r="A244" s="583" t="s">
        <v>4204</v>
      </c>
      <c r="B244" s="583"/>
      <c r="C244" s="583" t="s">
        <v>2946</v>
      </c>
      <c r="D244" s="584" t="s">
        <v>4174</v>
      </c>
      <c r="E244" s="582"/>
      <c r="F244" s="585">
        <v>5674.0115384615365</v>
      </c>
      <c r="G244" s="582"/>
      <c r="H244" s="586">
        <f t="shared" si="3"/>
        <v>20851.992403846147</v>
      </c>
    </row>
    <row r="245" spans="1:8" ht="28">
      <c r="A245" s="587" t="s">
        <v>4204</v>
      </c>
      <c r="B245" s="587"/>
      <c r="C245" s="583" t="s">
        <v>4175</v>
      </c>
      <c r="D245" s="584" t="s">
        <v>4176</v>
      </c>
      <c r="E245" s="582"/>
      <c r="F245" s="585">
        <v>7390.5192307692305</v>
      </c>
      <c r="G245" s="582"/>
      <c r="H245" s="586">
        <f t="shared" si="3"/>
        <v>27160.158173076921</v>
      </c>
    </row>
    <row r="246" spans="1:8" ht="28">
      <c r="A246" s="583" t="s">
        <v>4204</v>
      </c>
      <c r="B246" s="583"/>
      <c r="C246" s="583" t="s">
        <v>2947</v>
      </c>
      <c r="D246" s="584" t="s">
        <v>4177</v>
      </c>
      <c r="E246" s="582"/>
      <c r="F246" s="585">
        <v>8248.7730769230766</v>
      </c>
      <c r="G246" s="582"/>
      <c r="H246" s="586">
        <f t="shared" si="3"/>
        <v>30314.241057692307</v>
      </c>
    </row>
    <row r="247" spans="1:8" ht="28">
      <c r="A247" s="583" t="s">
        <v>4204</v>
      </c>
      <c r="B247" s="583"/>
      <c r="C247" s="583" t="s">
        <v>2948</v>
      </c>
      <c r="D247" s="584" t="s">
        <v>662</v>
      </c>
      <c r="E247" s="582"/>
      <c r="F247" s="585">
        <v>14437.736923076924</v>
      </c>
      <c r="G247" s="582"/>
      <c r="H247" s="586">
        <f t="shared" si="3"/>
        <v>53058.68319230769</v>
      </c>
    </row>
    <row r="248" spans="1:8" ht="28">
      <c r="A248" s="583" t="s">
        <v>4204</v>
      </c>
      <c r="B248" s="583"/>
      <c r="C248" s="583" t="s">
        <v>2949</v>
      </c>
      <c r="D248" s="584" t="s">
        <v>4178</v>
      </c>
      <c r="E248" s="582"/>
      <c r="F248" s="585">
        <v>362.3738461538461</v>
      </c>
      <c r="G248" s="582"/>
      <c r="H248" s="586">
        <f t="shared" si="3"/>
        <v>1331.7238846153843</v>
      </c>
    </row>
    <row r="249" spans="1:8" ht="28">
      <c r="A249" s="583" t="s">
        <v>4204</v>
      </c>
      <c r="B249" s="583"/>
      <c r="C249" s="583" t="s">
        <v>2950</v>
      </c>
      <c r="D249" s="584" t="s">
        <v>4179</v>
      </c>
      <c r="E249" s="582"/>
      <c r="F249" s="585">
        <v>734.28384615384618</v>
      </c>
      <c r="G249" s="582"/>
      <c r="H249" s="586">
        <f t="shared" si="3"/>
        <v>2698.4931346153844</v>
      </c>
    </row>
    <row r="250" spans="1:8" ht="28">
      <c r="A250" s="583" t="s">
        <v>4204</v>
      </c>
      <c r="B250" s="583"/>
      <c r="C250" s="583" t="s">
        <v>2951</v>
      </c>
      <c r="D250" s="584" t="s">
        <v>663</v>
      </c>
      <c r="E250" s="582"/>
      <c r="F250" s="585">
        <v>1282.6126923076924</v>
      </c>
      <c r="G250" s="582"/>
      <c r="H250" s="586">
        <f t="shared" si="3"/>
        <v>4713.6016442307691</v>
      </c>
    </row>
    <row r="251" spans="1:8" ht="28">
      <c r="A251" s="583" t="s">
        <v>4204</v>
      </c>
      <c r="B251" s="583"/>
      <c r="C251" s="583" t="s">
        <v>2952</v>
      </c>
      <c r="D251" s="584" t="s">
        <v>4180</v>
      </c>
      <c r="E251" s="582"/>
      <c r="F251" s="585">
        <v>572.16923076923069</v>
      </c>
      <c r="G251" s="582"/>
      <c r="H251" s="586">
        <f t="shared" si="3"/>
        <v>2102.7219230769228</v>
      </c>
    </row>
    <row r="252" spans="1:8" ht="28">
      <c r="A252" s="583" t="s">
        <v>4204</v>
      </c>
      <c r="B252" s="583"/>
      <c r="C252" s="583" t="s">
        <v>2953</v>
      </c>
      <c r="D252" s="584" t="s">
        <v>4181</v>
      </c>
      <c r="E252" s="582"/>
      <c r="F252" s="585">
        <v>762.89230769230755</v>
      </c>
      <c r="G252" s="582"/>
      <c r="H252" s="586">
        <f t="shared" si="3"/>
        <v>2803.6292307692302</v>
      </c>
    </row>
    <row r="253" spans="1:8" ht="28">
      <c r="A253" s="583" t="s">
        <v>4204</v>
      </c>
      <c r="B253" s="583"/>
      <c r="C253" s="583" t="s">
        <v>2954</v>
      </c>
      <c r="D253" s="584" t="s">
        <v>664</v>
      </c>
      <c r="E253" s="582"/>
      <c r="F253" s="585">
        <v>1335.0615384615382</v>
      </c>
      <c r="G253" s="582"/>
      <c r="H253" s="586">
        <f t="shared" si="3"/>
        <v>4906.3511538461526</v>
      </c>
    </row>
    <row r="254" spans="1:8" ht="28">
      <c r="A254" s="583" t="s">
        <v>4204</v>
      </c>
      <c r="B254" s="583"/>
      <c r="C254" s="583" t="s">
        <v>2955</v>
      </c>
      <c r="D254" s="584" t="s">
        <v>4182</v>
      </c>
      <c r="E254" s="582"/>
      <c r="F254" s="585">
        <v>572.16923076923069</v>
      </c>
      <c r="G254" s="582"/>
      <c r="H254" s="586">
        <f t="shared" si="3"/>
        <v>2102.7219230769228</v>
      </c>
    </row>
    <row r="255" spans="1:8" ht="28">
      <c r="A255" s="587" t="s">
        <v>4204</v>
      </c>
      <c r="B255" s="587"/>
      <c r="C255" s="583" t="s">
        <v>4183</v>
      </c>
      <c r="D255" s="584" t="s">
        <v>4184</v>
      </c>
      <c r="E255" s="582"/>
      <c r="F255" s="585">
        <v>762.89230769230755</v>
      </c>
      <c r="G255" s="582"/>
      <c r="H255" s="586">
        <f t="shared" si="3"/>
        <v>2803.6292307692302</v>
      </c>
    </row>
    <row r="256" spans="1:8" ht="28">
      <c r="A256" s="587" t="s">
        <v>4204</v>
      </c>
      <c r="B256" s="587"/>
      <c r="C256" s="583" t="s">
        <v>4185</v>
      </c>
      <c r="D256" s="584" t="s">
        <v>4186</v>
      </c>
      <c r="E256" s="582"/>
      <c r="F256" s="585">
        <v>1335.0615384615382</v>
      </c>
      <c r="G256" s="582"/>
      <c r="H256" s="586">
        <f t="shared" si="3"/>
        <v>4906.3511538461526</v>
      </c>
    </row>
    <row r="257" spans="1:8" ht="28">
      <c r="A257" s="583" t="s">
        <v>4204</v>
      </c>
      <c r="B257" s="583"/>
      <c r="C257" s="583" t="s">
        <v>2956</v>
      </c>
      <c r="D257" s="584" t="s">
        <v>4187</v>
      </c>
      <c r="E257" s="582"/>
      <c r="F257" s="585">
        <v>572.16923076923069</v>
      </c>
      <c r="G257" s="582"/>
      <c r="H257" s="586">
        <f t="shared" si="3"/>
        <v>2102.7219230769228</v>
      </c>
    </row>
    <row r="258" spans="1:8" ht="28">
      <c r="A258" s="587" t="s">
        <v>4204</v>
      </c>
      <c r="B258" s="587"/>
      <c r="C258" s="583" t="s">
        <v>4188</v>
      </c>
      <c r="D258" s="584" t="s">
        <v>4189</v>
      </c>
      <c r="E258" s="582"/>
      <c r="F258" s="585">
        <v>762.89230769230755</v>
      </c>
      <c r="G258" s="582"/>
      <c r="H258" s="586">
        <f t="shared" si="3"/>
        <v>2803.6292307692302</v>
      </c>
    </row>
    <row r="259" spans="1:8" s="46" customFormat="1" ht="28">
      <c r="A259" s="587" t="s">
        <v>4204</v>
      </c>
      <c r="B259" s="587"/>
      <c r="C259" s="583" t="s">
        <v>4190</v>
      </c>
      <c r="D259" s="584" t="s">
        <v>4191</v>
      </c>
      <c r="E259" s="582"/>
      <c r="F259" s="585">
        <v>1335.0615384615382</v>
      </c>
      <c r="G259" s="582"/>
      <c r="H259" s="586">
        <f t="shared" si="3"/>
        <v>4906.3511538461526</v>
      </c>
    </row>
    <row r="260" spans="1:8" s="46" customFormat="1" ht="28">
      <c r="A260" s="583" t="s">
        <v>4204</v>
      </c>
      <c r="B260" s="583"/>
      <c r="C260" s="583" t="s">
        <v>2957</v>
      </c>
      <c r="D260" s="584" t="s">
        <v>4192</v>
      </c>
      <c r="E260" s="582"/>
      <c r="F260" s="585">
        <v>1287.3807692307689</v>
      </c>
      <c r="G260" s="582"/>
      <c r="H260" s="586">
        <f t="shared" si="3"/>
        <v>4731.1243269230754</v>
      </c>
    </row>
    <row r="261" spans="1:8" s="46" customFormat="1" ht="28">
      <c r="A261" s="587" t="s">
        <v>4204</v>
      </c>
      <c r="B261" s="587"/>
      <c r="C261" s="583" t="s">
        <v>4193</v>
      </c>
      <c r="D261" s="584" t="s">
        <v>4194</v>
      </c>
      <c r="E261" s="582"/>
      <c r="F261" s="585">
        <v>1954.9115384615382</v>
      </c>
      <c r="G261" s="582"/>
      <c r="H261" s="586">
        <f t="shared" si="3"/>
        <v>7184.2999038461521</v>
      </c>
    </row>
    <row r="262" spans="1:8" ht="28">
      <c r="A262" s="587" t="s">
        <v>4204</v>
      </c>
      <c r="B262" s="587"/>
      <c r="C262" s="583" t="s">
        <v>4195</v>
      </c>
      <c r="D262" s="584" t="s">
        <v>4196</v>
      </c>
      <c r="E262" s="582"/>
      <c r="F262" s="585">
        <v>3413.9430769230767</v>
      </c>
      <c r="G262" s="582"/>
      <c r="H262" s="586">
        <f t="shared" si="3"/>
        <v>12546.240807692306</v>
      </c>
    </row>
    <row r="263" spans="1:8" ht="28">
      <c r="A263" s="583" t="s">
        <v>4204</v>
      </c>
      <c r="B263" s="583"/>
      <c r="C263" s="583" t="s">
        <v>2958</v>
      </c>
      <c r="D263" s="584" t="s">
        <v>665</v>
      </c>
      <c r="E263" s="582"/>
      <c r="F263" s="585" t="s">
        <v>4203</v>
      </c>
      <c r="G263" s="582"/>
      <c r="H263" s="586" t="s">
        <v>4203</v>
      </c>
    </row>
    <row r="264" spans="1:8" ht="28">
      <c r="A264" s="583" t="s">
        <v>4204</v>
      </c>
      <c r="B264" s="583"/>
      <c r="C264" s="583" t="s">
        <v>4197</v>
      </c>
      <c r="D264" s="584" t="s">
        <v>4198</v>
      </c>
      <c r="E264" s="582"/>
      <c r="F264" s="585">
        <v>735.10335937499997</v>
      </c>
      <c r="G264" s="582"/>
      <c r="H264" s="586">
        <f t="shared" ref="H264:H276" si="4">F264*3.675</f>
        <v>2701.5048457031248</v>
      </c>
    </row>
    <row r="265" spans="1:8" ht="28">
      <c r="A265" s="583" t="s">
        <v>4204</v>
      </c>
      <c r="B265" s="583"/>
      <c r="C265" s="583" t="s">
        <v>4199</v>
      </c>
      <c r="D265" s="584" t="s">
        <v>4200</v>
      </c>
      <c r="E265" s="582"/>
      <c r="F265" s="585">
        <v>1269.7239843749999</v>
      </c>
      <c r="G265" s="582"/>
      <c r="H265" s="586">
        <f t="shared" si="4"/>
        <v>4666.2356425781245</v>
      </c>
    </row>
    <row r="266" spans="1:8" ht="28">
      <c r="A266" s="583" t="s">
        <v>4204</v>
      </c>
      <c r="B266" s="583"/>
      <c r="C266" s="583" t="s">
        <v>4201</v>
      </c>
      <c r="D266" s="584" t="s">
        <v>1189</v>
      </c>
      <c r="E266" s="582"/>
      <c r="F266" s="585">
        <v>2218.6755937499993</v>
      </c>
      <c r="G266" s="582"/>
      <c r="H266" s="586">
        <f t="shared" si="4"/>
        <v>8153.6328070312466</v>
      </c>
    </row>
    <row r="267" spans="1:8" ht="15.5">
      <c r="A267" s="576"/>
      <c r="B267" s="577"/>
      <c r="C267" s="577"/>
      <c r="D267" s="576" t="s">
        <v>4202</v>
      </c>
      <c r="E267" s="226"/>
      <c r="F267" s="578"/>
      <c r="G267" s="226"/>
      <c r="H267" s="589"/>
    </row>
    <row r="268" spans="1:8" ht="28">
      <c r="A268" s="583" t="s">
        <v>4204</v>
      </c>
      <c r="B268" s="583"/>
      <c r="C268" s="583" t="s">
        <v>2959</v>
      </c>
      <c r="D268" s="584" t="s">
        <v>666</v>
      </c>
      <c r="E268" s="582"/>
      <c r="F268" s="585">
        <v>1149.1227564102562</v>
      </c>
      <c r="G268" s="582"/>
      <c r="H268" s="586">
        <f t="shared" si="4"/>
        <v>4223.0261298076912</v>
      </c>
    </row>
    <row r="269" spans="1:8" ht="28">
      <c r="A269" s="583" t="s">
        <v>4204</v>
      </c>
      <c r="B269" s="583"/>
      <c r="C269" s="583" t="s">
        <v>2960</v>
      </c>
      <c r="D269" s="584" t="s">
        <v>667</v>
      </c>
      <c r="E269" s="582"/>
      <c r="F269" s="585">
        <v>1703.4116987179486</v>
      </c>
      <c r="G269" s="582"/>
      <c r="H269" s="586">
        <f t="shared" si="4"/>
        <v>6260.0379927884605</v>
      </c>
    </row>
    <row r="270" spans="1:8" ht="28">
      <c r="A270" s="583" t="s">
        <v>4204</v>
      </c>
      <c r="B270" s="583"/>
      <c r="C270" s="583" t="s">
        <v>2961</v>
      </c>
      <c r="D270" s="584" t="s">
        <v>668</v>
      </c>
      <c r="E270" s="582"/>
      <c r="F270" s="585">
        <v>1149.1227564102562</v>
      </c>
      <c r="G270" s="582"/>
      <c r="H270" s="586">
        <f t="shared" si="4"/>
        <v>4223.0261298076912</v>
      </c>
    </row>
    <row r="271" spans="1:8" ht="28">
      <c r="A271" s="583" t="s">
        <v>4204</v>
      </c>
      <c r="B271" s="583"/>
      <c r="C271" s="583" t="s">
        <v>2962</v>
      </c>
      <c r="D271" s="584" t="s">
        <v>669</v>
      </c>
      <c r="E271" s="582"/>
      <c r="F271" s="585">
        <v>1703.4116987179486</v>
      </c>
      <c r="G271" s="582"/>
      <c r="H271" s="586">
        <f t="shared" si="4"/>
        <v>6260.0379927884605</v>
      </c>
    </row>
    <row r="272" spans="1:8" ht="28">
      <c r="A272" s="583" t="s">
        <v>4204</v>
      </c>
      <c r="B272" s="583"/>
      <c r="C272" s="583" t="s">
        <v>2963</v>
      </c>
      <c r="D272" s="584" t="s">
        <v>670</v>
      </c>
      <c r="E272" s="582"/>
      <c r="F272" s="585">
        <v>1703.4116987179486</v>
      </c>
      <c r="G272" s="582"/>
      <c r="H272" s="586">
        <f t="shared" si="4"/>
        <v>6260.0379927884605</v>
      </c>
    </row>
    <row r="273" spans="1:8" ht="15.5">
      <c r="A273" s="576"/>
      <c r="B273" s="577"/>
      <c r="C273" s="577"/>
      <c r="D273" s="576" t="s">
        <v>671</v>
      </c>
      <c r="E273" s="226"/>
      <c r="F273" s="578"/>
      <c r="G273" s="226"/>
      <c r="H273" s="589"/>
    </row>
    <row r="274" spans="1:8" ht="28">
      <c r="A274" s="583" t="s">
        <v>4204</v>
      </c>
      <c r="B274" s="583"/>
      <c r="C274" s="583" t="s">
        <v>2964</v>
      </c>
      <c r="D274" s="584" t="s">
        <v>672</v>
      </c>
      <c r="E274" s="582"/>
      <c r="F274" s="585">
        <v>443.43115384615385</v>
      </c>
      <c r="G274" s="582"/>
      <c r="H274" s="586">
        <f t="shared" si="4"/>
        <v>1629.6094903846154</v>
      </c>
    </row>
    <row r="275" spans="1:8" ht="28">
      <c r="A275" s="583" t="s">
        <v>4204</v>
      </c>
      <c r="B275" s="583"/>
      <c r="C275" s="583" t="s">
        <v>2965</v>
      </c>
      <c r="D275" s="584" t="s">
        <v>673</v>
      </c>
      <c r="E275" s="582"/>
      <c r="F275" s="585">
        <v>997.72009615384616</v>
      </c>
      <c r="G275" s="582"/>
      <c r="H275" s="586">
        <f t="shared" si="4"/>
        <v>3666.6213533653845</v>
      </c>
    </row>
    <row r="276" spans="1:8" ht="28">
      <c r="A276" s="583" t="s">
        <v>4204</v>
      </c>
      <c r="B276" s="583"/>
      <c r="C276" s="583" t="s">
        <v>2966</v>
      </c>
      <c r="D276" s="584" t="s">
        <v>674</v>
      </c>
      <c r="E276" s="582"/>
      <c r="F276" s="585">
        <v>997.72009615384616</v>
      </c>
      <c r="G276" s="582"/>
      <c r="H276" s="586">
        <f t="shared" si="4"/>
        <v>3666.6213533653845</v>
      </c>
    </row>
    <row r="277" spans="1:8" ht="28">
      <c r="A277" s="583" t="s">
        <v>4204</v>
      </c>
      <c r="B277" s="583"/>
      <c r="C277" s="583" t="s">
        <v>2967</v>
      </c>
      <c r="D277" s="584" t="s">
        <v>675</v>
      </c>
      <c r="E277" s="582"/>
      <c r="F277" s="585">
        <v>997.72009615384616</v>
      </c>
      <c r="G277" s="582"/>
      <c r="H277" s="586">
        <f>F277*3.675</f>
        <v>3666.6213533653845</v>
      </c>
    </row>
  </sheetData>
  <sheetProtection algorithmName="SHA-512" hashValue="usyswxaGvmMJPhPiKQ+SQr0LNrRftbovb0WvWEs+tyqiDvBhEu/8qS6RWtUbhkD2Zkmnwk3i48IOLrJdI0tZsg==" saltValue="zFxRpqNhyZ005L8XrJqUkg==" spinCount="100000" sheet="1" objects="1" scenarios="1"/>
  <autoFilter ref="A2:H277" xr:uid="{00000000-0009-0000-0000-000014000000}">
    <sortState ref="A3:H277">
      <sortCondition sortBy="cellColor" ref="A2:A261" dxfId="149"/>
    </sortState>
  </autoFilter>
  <mergeCells count="1">
    <mergeCell ref="A1:H1"/>
  </mergeCells>
  <conditionalFormatting sqref="C257:C266 C268:C272 C274:C277">
    <cfRule type="duplicateValues" dxfId="148" priority="1" stopIfTrue="1"/>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rowBreaks count="6" manualBreakCount="6">
    <brk id="22" max="16383" man="1"/>
    <brk id="42" max="16383" man="1"/>
    <brk id="65" max="16383" man="1"/>
    <brk id="91" max="16383" man="1"/>
    <brk id="119" max="16383" man="1"/>
    <brk id="189" max="16383" man="1"/>
  </row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tabColor theme="9"/>
    <pageSetUpPr fitToPage="1"/>
  </sheetPr>
  <dimension ref="A1:H32"/>
  <sheetViews>
    <sheetView zoomScale="70" zoomScaleNormal="70" zoomScaleSheetLayoutView="75" workbookViewId="0">
      <selection activeCell="F39" sqref="F39"/>
    </sheetView>
  </sheetViews>
  <sheetFormatPr defaultColWidth="8.6640625" defaultRowHeight="14.5"/>
  <cols>
    <col min="1" max="1" width="13.6640625" style="8" customWidth="1"/>
    <col min="2" max="3" width="23.6640625" style="8" customWidth="1"/>
    <col min="4" max="4" width="130.6640625" style="4" customWidth="1"/>
    <col min="5" max="5" width="2" style="8" customWidth="1"/>
    <col min="6" max="6" width="27.6640625" style="11" customWidth="1"/>
    <col min="7" max="7" width="2" style="8" customWidth="1"/>
    <col min="8" max="8" width="27.6640625" style="8" customWidth="1"/>
    <col min="9" max="15" width="6.6640625" style="8" customWidth="1"/>
    <col min="16" max="16384" width="8.6640625" style="8"/>
  </cols>
  <sheetData>
    <row r="1" spans="1:8" ht="30" customHeight="1">
      <c r="A1" s="760" t="s">
        <v>789</v>
      </c>
      <c r="B1" s="760"/>
      <c r="C1" s="760"/>
      <c r="D1" s="760"/>
      <c r="E1" s="760"/>
      <c r="F1" s="760"/>
      <c r="G1" s="760"/>
      <c r="H1" s="760"/>
    </row>
    <row r="2" spans="1:8" ht="30" customHeight="1">
      <c r="A2" s="361" t="s">
        <v>0</v>
      </c>
      <c r="B2" s="361" t="s">
        <v>304</v>
      </c>
      <c r="C2" s="361" t="s">
        <v>304</v>
      </c>
      <c r="D2" s="361" t="s">
        <v>1</v>
      </c>
      <c r="E2" s="362"/>
      <c r="F2" s="362" t="s">
        <v>4316</v>
      </c>
      <c r="G2" s="362"/>
      <c r="H2" s="362" t="s">
        <v>4317</v>
      </c>
    </row>
    <row r="3" spans="1:8" ht="15.5">
      <c r="A3" s="353"/>
      <c r="B3" s="353"/>
      <c r="C3" s="353"/>
      <c r="D3" s="354" t="s">
        <v>4599</v>
      </c>
      <c r="E3" s="262"/>
      <c r="F3" s="357"/>
      <c r="G3" s="262"/>
      <c r="H3" s="356"/>
    </row>
    <row r="4" spans="1:8" ht="29">
      <c r="A4" s="296" t="s">
        <v>4318</v>
      </c>
      <c r="B4" s="7" t="s">
        <v>676</v>
      </c>
      <c r="C4" s="7" t="s">
        <v>2968</v>
      </c>
      <c r="D4" s="3" t="s">
        <v>4600</v>
      </c>
      <c r="E4" s="226"/>
      <c r="F4" s="297">
        <v>738.97083333333319</v>
      </c>
      <c r="G4" s="226"/>
      <c r="H4" s="298">
        <f>F4*3.675</f>
        <v>2715.7178124999991</v>
      </c>
    </row>
    <row r="5" spans="1:8" ht="29">
      <c r="A5" s="296" t="s">
        <v>4318</v>
      </c>
      <c r="B5" s="7" t="s">
        <v>677</v>
      </c>
      <c r="C5" s="7" t="s">
        <v>2969</v>
      </c>
      <c r="D5" s="3" t="s">
        <v>4601</v>
      </c>
      <c r="E5" s="226"/>
      <c r="F5" s="297">
        <v>1070.3846153846155</v>
      </c>
      <c r="G5" s="226"/>
      <c r="H5" s="298">
        <f t="shared" ref="H5:H15" si="0">F5*3.675</f>
        <v>3933.6634615384619</v>
      </c>
    </row>
    <row r="6" spans="1:8" ht="29">
      <c r="A6" s="296" t="s">
        <v>4318</v>
      </c>
      <c r="B6" s="7" t="s">
        <v>678</v>
      </c>
      <c r="C6" s="7" t="s">
        <v>2970</v>
      </c>
      <c r="D6" s="3" t="s">
        <v>4602</v>
      </c>
      <c r="E6" s="226"/>
      <c r="F6" s="297">
        <v>1349.333333333333</v>
      </c>
      <c r="G6" s="226"/>
      <c r="H6" s="298">
        <f t="shared" si="0"/>
        <v>4958.7999999999984</v>
      </c>
    </row>
    <row r="7" spans="1:8" ht="29">
      <c r="A7" s="296" t="s">
        <v>4318</v>
      </c>
      <c r="B7" s="7" t="s">
        <v>679</v>
      </c>
      <c r="C7" s="7" t="s">
        <v>2971</v>
      </c>
      <c r="D7" s="3" t="s">
        <v>4603</v>
      </c>
      <c r="E7" s="226"/>
      <c r="F7" s="297">
        <v>1459.6153846153848</v>
      </c>
      <c r="G7" s="226"/>
      <c r="H7" s="298">
        <f t="shared" si="0"/>
        <v>5364.086538461539</v>
      </c>
    </row>
    <row r="8" spans="1:8" ht="29">
      <c r="A8" s="296" t="s">
        <v>4318</v>
      </c>
      <c r="B8" s="7" t="s">
        <v>680</v>
      </c>
      <c r="C8" s="7" t="s">
        <v>2972</v>
      </c>
      <c r="D8" s="3" t="s">
        <v>4604</v>
      </c>
      <c r="E8" s="226"/>
      <c r="F8" s="297">
        <v>2192.6666666666661</v>
      </c>
      <c r="G8" s="226"/>
      <c r="H8" s="298">
        <f t="shared" si="0"/>
        <v>8058.0499999999975</v>
      </c>
    </row>
    <row r="9" spans="1:8" ht="29">
      <c r="A9" s="296" t="s">
        <v>4318</v>
      </c>
      <c r="B9" s="7" t="s">
        <v>681</v>
      </c>
      <c r="C9" s="7" t="s">
        <v>2973</v>
      </c>
      <c r="D9" s="3" t="s">
        <v>4605</v>
      </c>
      <c r="E9" s="226"/>
      <c r="F9" s="297">
        <v>2424.5833333333326</v>
      </c>
      <c r="G9" s="226"/>
      <c r="H9" s="298">
        <f t="shared" si="0"/>
        <v>8910.3437499999964</v>
      </c>
    </row>
    <row r="10" spans="1:8" ht="29">
      <c r="A10" s="296" t="s">
        <v>4318</v>
      </c>
      <c r="B10" s="7" t="s">
        <v>682</v>
      </c>
      <c r="C10" s="7" t="s">
        <v>2974</v>
      </c>
      <c r="D10" s="3" t="s">
        <v>4606</v>
      </c>
      <c r="E10" s="226"/>
      <c r="F10" s="297">
        <v>3204.6666666666661</v>
      </c>
      <c r="G10" s="226"/>
      <c r="H10" s="298">
        <f t="shared" si="0"/>
        <v>11777.149999999998</v>
      </c>
    </row>
    <row r="11" spans="1:8" ht="29">
      <c r="A11" s="296" t="s">
        <v>4318</v>
      </c>
      <c r="B11" s="7" t="s">
        <v>683</v>
      </c>
      <c r="C11" s="7" t="s">
        <v>2975</v>
      </c>
      <c r="D11" s="3" t="s">
        <v>4607</v>
      </c>
      <c r="E11" s="226"/>
      <c r="F11" s="297">
        <v>3301.375</v>
      </c>
      <c r="G11" s="226"/>
      <c r="H11" s="298">
        <f t="shared" si="0"/>
        <v>12132.553124999999</v>
      </c>
    </row>
    <row r="12" spans="1:8" ht="29">
      <c r="A12" s="296" t="s">
        <v>4318</v>
      </c>
      <c r="B12" s="7" t="s">
        <v>684</v>
      </c>
      <c r="C12" s="7" t="s">
        <v>2976</v>
      </c>
      <c r="D12" s="3" t="s">
        <v>4608</v>
      </c>
      <c r="E12" s="226"/>
      <c r="F12" s="297">
        <v>3772.9999999999995</v>
      </c>
      <c r="G12" s="226"/>
      <c r="H12" s="298">
        <f t="shared" si="0"/>
        <v>13865.774999999998</v>
      </c>
    </row>
    <row r="13" spans="1:8" ht="29">
      <c r="A13" s="296" t="s">
        <v>4318</v>
      </c>
      <c r="B13" s="7" t="s">
        <v>685</v>
      </c>
      <c r="C13" s="7" t="s">
        <v>2977</v>
      </c>
      <c r="D13" s="3" t="s">
        <v>4609</v>
      </c>
      <c r="E13" s="226"/>
      <c r="F13" s="297">
        <v>4312</v>
      </c>
      <c r="G13" s="226"/>
      <c r="H13" s="298">
        <f t="shared" si="0"/>
        <v>15846.599999999999</v>
      </c>
    </row>
    <row r="14" spans="1:8" ht="29">
      <c r="A14" s="296" t="s">
        <v>4318</v>
      </c>
      <c r="B14" s="7" t="s">
        <v>686</v>
      </c>
      <c r="C14" s="7" t="s">
        <v>2978</v>
      </c>
      <c r="D14" s="3" t="s">
        <v>4610</v>
      </c>
      <c r="E14" s="226"/>
      <c r="F14" s="297">
        <v>4716.25</v>
      </c>
      <c r="G14" s="226"/>
      <c r="H14" s="298">
        <f t="shared" si="0"/>
        <v>17332.21875</v>
      </c>
    </row>
    <row r="15" spans="1:8" ht="27" customHeight="1">
      <c r="A15" s="296" t="s">
        <v>4318</v>
      </c>
      <c r="B15" s="7"/>
      <c r="C15" s="7" t="s">
        <v>2979</v>
      </c>
      <c r="D15" s="3" t="s">
        <v>4611</v>
      </c>
      <c r="E15" s="226"/>
      <c r="F15" s="297">
        <v>5390</v>
      </c>
      <c r="G15" s="226"/>
      <c r="H15" s="298">
        <f t="shared" si="0"/>
        <v>19808.25</v>
      </c>
    </row>
    <row r="16" spans="1:8" ht="15.5">
      <c r="A16" s="300"/>
      <c r="B16" s="300"/>
      <c r="C16" s="300"/>
      <c r="D16" s="300" t="s">
        <v>4612</v>
      </c>
      <c r="E16" s="226"/>
      <c r="F16" s="302"/>
      <c r="G16" s="226"/>
      <c r="H16" s="300"/>
    </row>
    <row r="17" spans="1:8" ht="28">
      <c r="A17" s="296" t="s">
        <v>4318</v>
      </c>
      <c r="B17" s="7" t="s">
        <v>687</v>
      </c>
      <c r="C17" s="7" t="s">
        <v>2980</v>
      </c>
      <c r="D17" s="3" t="s">
        <v>4613</v>
      </c>
      <c r="E17" s="226"/>
      <c r="F17" s="297">
        <v>1106.8749999999995</v>
      </c>
      <c r="G17" s="226"/>
      <c r="H17" s="298">
        <f t="shared" ref="H17:H28" si="1">F17*3.675</f>
        <v>4067.7656249999982</v>
      </c>
    </row>
    <row r="18" spans="1:8" ht="28">
      <c r="A18" s="296" t="s">
        <v>4318</v>
      </c>
      <c r="B18" s="7" t="s">
        <v>688</v>
      </c>
      <c r="C18" s="7" t="s">
        <v>2981</v>
      </c>
      <c r="D18" s="3" t="s">
        <v>4614</v>
      </c>
      <c r="E18" s="226"/>
      <c r="F18" s="297">
        <v>1433.6666666666663</v>
      </c>
      <c r="G18" s="226"/>
      <c r="H18" s="298">
        <f t="shared" si="1"/>
        <v>5268.7249999999985</v>
      </c>
    </row>
    <row r="19" spans="1:8" ht="28">
      <c r="A19" s="296" t="s">
        <v>4318</v>
      </c>
      <c r="B19" s="7" t="s">
        <v>689</v>
      </c>
      <c r="C19" s="7" t="s">
        <v>2982</v>
      </c>
      <c r="D19" s="3" t="s">
        <v>4615</v>
      </c>
      <c r="E19" s="226"/>
      <c r="F19" s="297">
        <v>1844.7916666666665</v>
      </c>
      <c r="G19" s="226"/>
      <c r="H19" s="298">
        <f t="shared" si="1"/>
        <v>6779.6093749999991</v>
      </c>
    </row>
    <row r="20" spans="1:8" ht="28">
      <c r="A20" s="296" t="s">
        <v>4318</v>
      </c>
      <c r="B20" s="7" t="s">
        <v>690</v>
      </c>
      <c r="C20" s="7" t="s">
        <v>2983</v>
      </c>
      <c r="D20" s="3" t="s">
        <v>4616</v>
      </c>
      <c r="E20" s="226"/>
      <c r="F20" s="297">
        <v>2651.2291666666661</v>
      </c>
      <c r="G20" s="226"/>
      <c r="H20" s="298">
        <f t="shared" si="1"/>
        <v>9743.2671874999978</v>
      </c>
    </row>
    <row r="21" spans="1:8" ht="28">
      <c r="A21" s="296" t="s">
        <v>4318</v>
      </c>
      <c r="B21" s="7" t="s">
        <v>691</v>
      </c>
      <c r="C21" s="7" t="s">
        <v>2984</v>
      </c>
      <c r="D21" s="3" t="s">
        <v>4617</v>
      </c>
      <c r="E21" s="226"/>
      <c r="F21" s="297">
        <v>2877.875</v>
      </c>
      <c r="G21" s="226"/>
      <c r="H21" s="298">
        <f t="shared" si="1"/>
        <v>10576.190624999999</v>
      </c>
    </row>
    <row r="22" spans="1:8" ht="28">
      <c r="A22" s="296" t="s">
        <v>4318</v>
      </c>
      <c r="B22" s="7" t="s">
        <v>692</v>
      </c>
      <c r="C22" s="7" t="s">
        <v>2985</v>
      </c>
      <c r="D22" s="3" t="s">
        <v>4618</v>
      </c>
      <c r="E22" s="226"/>
      <c r="F22" s="297">
        <v>3267.916666666667</v>
      </c>
      <c r="G22" s="226"/>
      <c r="H22" s="298">
        <f t="shared" si="1"/>
        <v>12009.59375</v>
      </c>
    </row>
    <row r="23" spans="1:8" ht="28">
      <c r="A23" s="296" t="s">
        <v>4318</v>
      </c>
      <c r="B23" s="7" t="s">
        <v>693</v>
      </c>
      <c r="C23" s="7" t="s">
        <v>2986</v>
      </c>
      <c r="D23" s="3" t="s">
        <v>4619</v>
      </c>
      <c r="E23" s="226"/>
      <c r="F23" s="297">
        <v>3605.2499999999991</v>
      </c>
      <c r="G23" s="226"/>
      <c r="H23" s="298">
        <f t="shared" si="1"/>
        <v>13249.293749999995</v>
      </c>
    </row>
    <row r="24" spans="1:8" ht="28">
      <c r="A24" s="296" t="s">
        <v>4318</v>
      </c>
      <c r="B24" s="7" t="s">
        <v>694</v>
      </c>
      <c r="C24" s="7" t="s">
        <v>2987</v>
      </c>
      <c r="D24" s="3" t="s">
        <v>4620</v>
      </c>
      <c r="E24" s="226"/>
      <c r="F24" s="297">
        <v>3907.7499999999995</v>
      </c>
      <c r="G24" s="226"/>
      <c r="H24" s="298">
        <f t="shared" si="1"/>
        <v>14360.981249999997</v>
      </c>
    </row>
    <row r="25" spans="1:8" ht="28">
      <c r="A25" s="296" t="s">
        <v>4318</v>
      </c>
      <c r="B25" s="7" t="s">
        <v>695</v>
      </c>
      <c r="C25" s="7" t="s">
        <v>2988</v>
      </c>
      <c r="D25" s="3" t="s">
        <v>4621</v>
      </c>
      <c r="E25" s="226"/>
      <c r="F25" s="297">
        <v>4312</v>
      </c>
      <c r="G25" s="226"/>
      <c r="H25" s="298">
        <f t="shared" si="1"/>
        <v>15846.599999999999</v>
      </c>
    </row>
    <row r="26" spans="1:8" ht="28">
      <c r="A26" s="296" t="s">
        <v>4318</v>
      </c>
      <c r="B26" s="7" t="s">
        <v>696</v>
      </c>
      <c r="C26" s="7" t="s">
        <v>2989</v>
      </c>
      <c r="D26" s="3" t="s">
        <v>4622</v>
      </c>
      <c r="E26" s="226"/>
      <c r="F26" s="297">
        <v>4743.7499999999982</v>
      </c>
      <c r="G26" s="226"/>
      <c r="H26" s="298">
        <f t="shared" si="1"/>
        <v>17433.281249999993</v>
      </c>
    </row>
    <row r="27" spans="1:8" ht="28">
      <c r="A27" s="296" t="s">
        <v>4318</v>
      </c>
      <c r="B27" s="7" t="s">
        <v>697</v>
      </c>
      <c r="C27" s="7" t="s">
        <v>2990</v>
      </c>
      <c r="D27" s="3" t="s">
        <v>4623</v>
      </c>
      <c r="E27" s="226"/>
      <c r="F27" s="297">
        <v>5120.5</v>
      </c>
      <c r="G27" s="226"/>
      <c r="H27" s="298">
        <f t="shared" si="1"/>
        <v>18817.837499999998</v>
      </c>
    </row>
    <row r="28" spans="1:8" ht="28">
      <c r="A28" s="296" t="s">
        <v>4318</v>
      </c>
      <c r="B28" s="7"/>
      <c r="C28" s="7" t="s">
        <v>4207</v>
      </c>
      <c r="D28" s="3" t="s">
        <v>4624</v>
      </c>
      <c r="E28" s="226"/>
      <c r="F28" s="297">
        <v>6468</v>
      </c>
      <c r="G28" s="226"/>
      <c r="H28" s="298">
        <f t="shared" si="1"/>
        <v>23769.899999999998</v>
      </c>
    </row>
    <row r="29" spans="1:8" ht="15.5">
      <c r="A29" s="300"/>
      <c r="B29" s="300"/>
      <c r="C29" s="300"/>
      <c r="D29" s="300" t="s">
        <v>698</v>
      </c>
      <c r="E29" s="226"/>
      <c r="F29" s="302"/>
      <c r="G29" s="226"/>
      <c r="H29" s="300"/>
    </row>
    <row r="30" spans="1:8">
      <c r="A30" s="296" t="s">
        <v>790</v>
      </c>
      <c r="B30" s="7" t="s">
        <v>699</v>
      </c>
      <c r="C30" s="7" t="s">
        <v>2991</v>
      </c>
      <c r="D30" s="3" t="s">
        <v>4208</v>
      </c>
      <c r="E30" s="226"/>
      <c r="F30" s="297">
        <v>162.17948717948715</v>
      </c>
      <c r="G30" s="226"/>
      <c r="H30" s="298">
        <f>F30*3.675</f>
        <v>596.00961538461524</v>
      </c>
    </row>
    <row r="31" spans="1:8">
      <c r="A31" s="296" t="s">
        <v>790</v>
      </c>
      <c r="B31" s="7" t="s">
        <v>700</v>
      </c>
      <c r="C31" s="7" t="s">
        <v>2992</v>
      </c>
      <c r="D31" s="3" t="s">
        <v>4209</v>
      </c>
      <c r="E31" s="226"/>
      <c r="F31" s="297">
        <v>227.05128205128204</v>
      </c>
      <c r="G31" s="226"/>
      <c r="H31" s="298">
        <f>F31*3.675</f>
        <v>834.41346153846143</v>
      </c>
    </row>
    <row r="32" spans="1:8">
      <c r="A32" s="296" t="s">
        <v>790</v>
      </c>
      <c r="B32" s="7" t="s">
        <v>701</v>
      </c>
      <c r="C32" s="7" t="s">
        <v>2993</v>
      </c>
      <c r="D32" s="3" t="s">
        <v>4210</v>
      </c>
      <c r="E32" s="226"/>
      <c r="F32" s="297">
        <v>316.24999999999994</v>
      </c>
      <c r="G32" s="226"/>
      <c r="H32" s="298">
        <f>F32*3.675</f>
        <v>1162.2187499999998</v>
      </c>
    </row>
  </sheetData>
  <sheetProtection algorithmName="SHA-512" hashValue="vZXVhffB9w8VJNJwztnvBIR7ZlWQpZ2vcbxbICoH2VwQnk7CM1hqsXY0/x5E5ngPSpeE/Vu7e/i7uptii5YiBA==" saltValue="MD/cMCSmv8g1ZiqcjCtu4A==" spinCount="100000" sheet="1" objects="1" scenarios="1"/>
  <autoFilter ref="A2:H32" xr:uid="{00000000-0009-0000-0000-000015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44">
    <tabColor theme="9"/>
    <pageSetUpPr fitToPage="1"/>
  </sheetPr>
  <dimension ref="A1:H46"/>
  <sheetViews>
    <sheetView zoomScale="70" zoomScaleNormal="70" zoomScaleSheetLayoutView="75" workbookViewId="0">
      <selection activeCell="F39" sqref="F39"/>
    </sheetView>
  </sheetViews>
  <sheetFormatPr defaultColWidth="8.6640625" defaultRowHeight="14.5"/>
  <cols>
    <col min="1" max="1" width="13.6640625" style="8" customWidth="1"/>
    <col min="2" max="3" width="23.6640625" style="8" customWidth="1"/>
    <col min="4" max="4" width="130.6640625" style="4" customWidth="1"/>
    <col min="5" max="5" width="2" style="8" customWidth="1"/>
    <col min="6" max="6" width="27.6640625" style="11" customWidth="1"/>
    <col min="7" max="7" width="2" style="8" customWidth="1"/>
    <col min="8" max="8" width="27.6640625" style="8" customWidth="1"/>
    <col min="9" max="9" width="16.109375" style="8" bestFit="1" customWidth="1"/>
    <col min="10" max="10" width="19.6640625" style="8" bestFit="1" customWidth="1"/>
    <col min="11" max="11" width="18.6640625" style="8" bestFit="1" customWidth="1"/>
    <col min="12" max="16384" width="8.6640625" style="8"/>
  </cols>
  <sheetData>
    <row r="1" spans="1:8" ht="30" customHeight="1">
      <c r="A1" s="760" t="s">
        <v>1147</v>
      </c>
      <c r="B1" s="760"/>
      <c r="C1" s="760"/>
      <c r="D1" s="760"/>
      <c r="E1" s="760"/>
      <c r="F1" s="760"/>
      <c r="G1" s="760"/>
      <c r="H1" s="760"/>
    </row>
    <row r="2" spans="1:8" ht="30" customHeight="1">
      <c r="A2" s="361" t="s">
        <v>0</v>
      </c>
      <c r="B2" s="409" t="s">
        <v>4315</v>
      </c>
      <c r="C2" s="409" t="s">
        <v>3880</v>
      </c>
      <c r="D2" s="361" t="s">
        <v>1</v>
      </c>
      <c r="E2" s="362"/>
      <c r="F2" s="362" t="s">
        <v>4316</v>
      </c>
      <c r="G2" s="362"/>
      <c r="H2" s="362" t="s">
        <v>4317</v>
      </c>
    </row>
    <row r="3" spans="1:8" ht="24" customHeight="1">
      <c r="A3" s="353"/>
      <c r="B3" s="353"/>
      <c r="C3" s="353"/>
      <c r="D3" s="354" t="s">
        <v>702</v>
      </c>
      <c r="E3" s="262"/>
      <c r="F3" s="355"/>
      <c r="G3" s="262"/>
      <c r="H3" s="356"/>
    </row>
    <row r="4" spans="1:8" ht="43.5">
      <c r="A4" s="296" t="s">
        <v>790</v>
      </c>
      <c r="B4" s="7" t="s">
        <v>703</v>
      </c>
      <c r="C4" s="7" t="s">
        <v>2994</v>
      </c>
      <c r="D4" s="3" t="s">
        <v>704</v>
      </c>
      <c r="E4" s="226"/>
      <c r="F4" s="297">
        <v>1330.3399502884611</v>
      </c>
      <c r="G4" s="226"/>
      <c r="H4" s="298">
        <f>F4*3.675</f>
        <v>4888.9993173100938</v>
      </c>
    </row>
    <row r="5" spans="1:8" ht="43.5">
      <c r="A5" s="296" t="s">
        <v>790</v>
      </c>
      <c r="B5" s="7" t="s">
        <v>705</v>
      </c>
      <c r="C5" s="7" t="s">
        <v>2995</v>
      </c>
      <c r="D5" s="3" t="s">
        <v>706</v>
      </c>
      <c r="E5" s="226"/>
      <c r="F5" s="297">
        <v>1177.9587679326919</v>
      </c>
      <c r="G5" s="226"/>
      <c r="H5" s="298">
        <f t="shared" ref="H5:H46" si="0">F5*3.675</f>
        <v>4328.9984721526425</v>
      </c>
    </row>
    <row r="6" spans="1:8" ht="43.5">
      <c r="A6" s="296" t="s">
        <v>790</v>
      </c>
      <c r="B6" s="7" t="s">
        <v>707</v>
      </c>
      <c r="C6" s="7" t="s">
        <v>2996</v>
      </c>
      <c r="D6" s="3" t="s">
        <v>708</v>
      </c>
      <c r="E6" s="226"/>
      <c r="F6" s="297">
        <v>1121.8528067788459</v>
      </c>
      <c r="G6" s="226"/>
      <c r="H6" s="298">
        <f t="shared" si="0"/>
        <v>4122.8090649122587</v>
      </c>
    </row>
    <row r="7" spans="1:8" ht="43.5">
      <c r="A7" s="296" t="s">
        <v>790</v>
      </c>
      <c r="B7" s="7" t="s">
        <v>709</v>
      </c>
      <c r="C7" s="7" t="s">
        <v>2997</v>
      </c>
      <c r="D7" s="3" t="s">
        <v>710</v>
      </c>
      <c r="E7" s="226"/>
      <c r="F7" s="297">
        <v>564.751891105769</v>
      </c>
      <c r="G7" s="226"/>
      <c r="H7" s="298">
        <f t="shared" si="0"/>
        <v>2075.4631998137011</v>
      </c>
    </row>
    <row r="8" spans="1:8" ht="43.5">
      <c r="A8" s="296" t="s">
        <v>790</v>
      </c>
      <c r="B8" s="7" t="s">
        <v>711</v>
      </c>
      <c r="C8" s="7" t="s">
        <v>2998</v>
      </c>
      <c r="D8" s="3" t="s">
        <v>712</v>
      </c>
      <c r="E8" s="226"/>
      <c r="F8" s="297">
        <v>2044.2372875480769</v>
      </c>
      <c r="G8" s="226"/>
      <c r="H8" s="298">
        <f t="shared" si="0"/>
        <v>7512.5720317391824</v>
      </c>
    </row>
    <row r="9" spans="1:8" ht="43.5">
      <c r="A9" s="296" t="s">
        <v>790</v>
      </c>
      <c r="B9" s="7" t="s">
        <v>713</v>
      </c>
      <c r="C9" s="7" t="s">
        <v>2999</v>
      </c>
      <c r="D9" s="3" t="s">
        <v>714</v>
      </c>
      <c r="E9" s="226"/>
      <c r="F9" s="297">
        <v>2022.679619759615</v>
      </c>
      <c r="G9" s="226"/>
      <c r="H9" s="298">
        <f t="shared" si="0"/>
        <v>7433.3476026165845</v>
      </c>
    </row>
    <row r="10" spans="1:8" ht="43.5">
      <c r="A10" s="296" t="s">
        <v>790</v>
      </c>
      <c r="B10" s="7" t="s">
        <v>715</v>
      </c>
      <c r="C10" s="7" t="s">
        <v>3000</v>
      </c>
      <c r="D10" s="3" t="s">
        <v>716</v>
      </c>
      <c r="E10" s="226"/>
      <c r="F10" s="297">
        <v>3283.4873002884606</v>
      </c>
      <c r="G10" s="226"/>
      <c r="H10" s="298">
        <f t="shared" si="0"/>
        <v>12066.815828560091</v>
      </c>
    </row>
    <row r="11" spans="1:8" ht="43.5">
      <c r="A11" s="296" t="s">
        <v>790</v>
      </c>
      <c r="B11" s="7" t="s">
        <v>717</v>
      </c>
      <c r="C11" s="7" t="s">
        <v>3001</v>
      </c>
      <c r="D11" s="3" t="s">
        <v>718</v>
      </c>
      <c r="E11" s="226"/>
      <c r="F11" s="297">
        <v>2453.9414492788455</v>
      </c>
      <c r="G11" s="226"/>
      <c r="H11" s="298">
        <f t="shared" si="0"/>
        <v>9018.2348260997569</v>
      </c>
    </row>
    <row r="12" spans="1:8" ht="43.5">
      <c r="A12" s="296" t="s">
        <v>790</v>
      </c>
      <c r="B12" s="7" t="s">
        <v>719</v>
      </c>
      <c r="C12" s="7" t="s">
        <v>3002</v>
      </c>
      <c r="D12" s="3" t="s">
        <v>720</v>
      </c>
      <c r="E12" s="226"/>
      <c r="F12" s="297">
        <v>4724.6498744711525</v>
      </c>
      <c r="G12" s="226"/>
      <c r="H12" s="298">
        <f t="shared" si="0"/>
        <v>17363.088288681483</v>
      </c>
    </row>
    <row r="13" spans="1:8" ht="43.5">
      <c r="A13" s="296" t="s">
        <v>790</v>
      </c>
      <c r="B13" s="7" t="s">
        <v>721</v>
      </c>
      <c r="C13" s="7" t="s">
        <v>3003</v>
      </c>
      <c r="D13" s="3" t="s">
        <v>722</v>
      </c>
      <c r="E13" s="226"/>
      <c r="F13" s="297">
        <v>8504.9099971634587</v>
      </c>
      <c r="G13" s="226"/>
      <c r="H13" s="298">
        <f t="shared" si="0"/>
        <v>31255.544239575709</v>
      </c>
    </row>
    <row r="14" spans="1:8" ht="43.5">
      <c r="A14" s="296" t="s">
        <v>790</v>
      </c>
      <c r="B14" s="7" t="s">
        <v>723</v>
      </c>
      <c r="C14" s="7" t="s">
        <v>3004</v>
      </c>
      <c r="D14" s="3" t="s">
        <v>724</v>
      </c>
      <c r="E14" s="226"/>
      <c r="F14" s="297">
        <v>10351.813269134611</v>
      </c>
      <c r="G14" s="226"/>
      <c r="H14" s="298">
        <f t="shared" si="0"/>
        <v>38042.913764069694</v>
      </c>
    </row>
    <row r="15" spans="1:8" ht="43.5">
      <c r="A15" s="296" t="s">
        <v>790</v>
      </c>
      <c r="B15" s="7" t="s">
        <v>725</v>
      </c>
      <c r="C15" s="7" t="s">
        <v>3005</v>
      </c>
      <c r="D15" s="3" t="s">
        <v>726</v>
      </c>
      <c r="E15" s="226"/>
      <c r="F15" s="297">
        <v>6102.2629234134592</v>
      </c>
      <c r="G15" s="226"/>
      <c r="H15" s="298">
        <f t="shared" si="0"/>
        <v>22425.816243544461</v>
      </c>
    </row>
    <row r="16" spans="1:8" ht="43.5">
      <c r="A16" s="296" t="s">
        <v>790</v>
      </c>
      <c r="B16" s="7" t="s">
        <v>727</v>
      </c>
      <c r="C16" s="7" t="s">
        <v>3006</v>
      </c>
      <c r="D16" s="3" t="s">
        <v>728</v>
      </c>
      <c r="E16" s="226"/>
      <c r="F16" s="297">
        <v>7372.4327229807695</v>
      </c>
      <c r="G16" s="226"/>
      <c r="H16" s="298">
        <f t="shared" si="0"/>
        <v>27093.690256954327</v>
      </c>
    </row>
    <row r="17" spans="1:8" ht="43.5">
      <c r="A17" s="296" t="s">
        <v>790</v>
      </c>
      <c r="B17" s="7" t="s">
        <v>729</v>
      </c>
      <c r="C17" s="7" t="s">
        <v>3007</v>
      </c>
      <c r="D17" s="3" t="s">
        <v>730</v>
      </c>
      <c r="E17" s="226"/>
      <c r="F17" s="297">
        <v>11291.002837019229</v>
      </c>
      <c r="G17" s="226"/>
      <c r="H17" s="298">
        <f t="shared" si="0"/>
        <v>41494.43542604566</v>
      </c>
    </row>
    <row r="18" spans="1:8" ht="43.5">
      <c r="A18" s="296" t="s">
        <v>790</v>
      </c>
      <c r="B18" s="7" t="s">
        <v>731</v>
      </c>
      <c r="C18" s="7" t="s">
        <v>3008</v>
      </c>
      <c r="D18" s="3" t="s">
        <v>732</v>
      </c>
      <c r="E18" s="226"/>
      <c r="F18" s="297">
        <v>15197.017412499996</v>
      </c>
      <c r="G18" s="226"/>
      <c r="H18" s="298">
        <f t="shared" si="0"/>
        <v>55849.038990937479</v>
      </c>
    </row>
    <row r="19" spans="1:8" ht="43.5">
      <c r="A19" s="296" t="s">
        <v>790</v>
      </c>
      <c r="B19" s="7" t="s">
        <v>733</v>
      </c>
      <c r="C19" s="7" t="s">
        <v>3009</v>
      </c>
      <c r="D19" s="3" t="s">
        <v>734</v>
      </c>
      <c r="E19" s="226"/>
      <c r="F19" s="297">
        <v>16535.865400048075</v>
      </c>
      <c r="G19" s="226"/>
      <c r="H19" s="298">
        <f t="shared" si="0"/>
        <v>60769.305345176668</v>
      </c>
    </row>
    <row r="20" spans="1:8" ht="43.5">
      <c r="A20" s="296" t="s">
        <v>790</v>
      </c>
      <c r="B20" s="7" t="s">
        <v>735</v>
      </c>
      <c r="C20" s="7" t="s">
        <v>3010</v>
      </c>
      <c r="D20" s="3" t="s">
        <v>736</v>
      </c>
      <c r="E20" s="226"/>
      <c r="F20" s="297">
        <v>16216.441794807684</v>
      </c>
      <c r="G20" s="226"/>
      <c r="H20" s="298">
        <f t="shared" si="0"/>
        <v>59595.423595918241</v>
      </c>
    </row>
    <row r="21" spans="1:8" ht="43.5">
      <c r="A21" s="296" t="s">
        <v>790</v>
      </c>
      <c r="B21" s="7" t="s">
        <v>737</v>
      </c>
      <c r="C21" s="7" t="s">
        <v>3011</v>
      </c>
      <c r="D21" s="3" t="s">
        <v>738</v>
      </c>
      <c r="E21" s="226"/>
      <c r="F21" s="297">
        <v>16454.948750624986</v>
      </c>
      <c r="G21" s="226"/>
      <c r="H21" s="298">
        <f t="shared" si="0"/>
        <v>60471.936658546823</v>
      </c>
    </row>
    <row r="22" spans="1:8" ht="43.5">
      <c r="A22" s="296" t="s">
        <v>790</v>
      </c>
      <c r="B22" s="7" t="s">
        <v>739</v>
      </c>
      <c r="C22" s="7" t="s">
        <v>3012</v>
      </c>
      <c r="D22" s="3" t="s">
        <v>740</v>
      </c>
      <c r="E22" s="226"/>
      <c r="F22" s="297">
        <v>16213.694190480766</v>
      </c>
      <c r="G22" s="226"/>
      <c r="H22" s="298">
        <f t="shared" si="0"/>
        <v>59585.326150016816</v>
      </c>
    </row>
    <row r="23" spans="1:8" ht="43.5">
      <c r="A23" s="296" t="s">
        <v>790</v>
      </c>
      <c r="B23" s="7" t="s">
        <v>741</v>
      </c>
      <c r="C23" s="7" t="s">
        <v>3013</v>
      </c>
      <c r="D23" s="3" t="s">
        <v>742</v>
      </c>
      <c r="E23" s="226"/>
      <c r="F23" s="297">
        <v>10991.416815817307</v>
      </c>
      <c r="G23" s="226"/>
      <c r="H23" s="298">
        <f>F23*3.675</f>
        <v>40393.456798128602</v>
      </c>
    </row>
    <row r="24" spans="1:8" ht="43.5">
      <c r="A24" s="296" t="s">
        <v>790</v>
      </c>
      <c r="B24" s="7" t="s">
        <v>743</v>
      </c>
      <c r="C24" s="7" t="s">
        <v>3014</v>
      </c>
      <c r="D24" s="3" t="s">
        <v>744</v>
      </c>
      <c r="E24" s="226"/>
      <c r="F24" s="297">
        <v>6829.3612776442287</v>
      </c>
      <c r="G24" s="226"/>
      <c r="H24" s="298">
        <f t="shared" si="0"/>
        <v>25097.902695342538</v>
      </c>
    </row>
    <row r="25" spans="1:8">
      <c r="A25" s="300"/>
      <c r="B25" s="300"/>
      <c r="C25" s="300"/>
      <c r="D25" s="300" t="s">
        <v>745</v>
      </c>
      <c r="E25" s="226"/>
      <c r="F25" s="299"/>
      <c r="G25" s="226"/>
      <c r="H25" s="299"/>
    </row>
    <row r="26" spans="1:8" ht="43.5">
      <c r="A26" s="296" t="s">
        <v>790</v>
      </c>
      <c r="B26" s="7" t="s">
        <v>746</v>
      </c>
      <c r="C26" s="7" t="s">
        <v>3015</v>
      </c>
      <c r="D26" s="3" t="s">
        <v>747</v>
      </c>
      <c r="E26" s="226"/>
      <c r="F26" s="297">
        <v>1330.3399502884611</v>
      </c>
      <c r="G26" s="226"/>
      <c r="H26" s="298">
        <f t="shared" si="0"/>
        <v>4888.9993173100938</v>
      </c>
    </row>
    <row r="27" spans="1:8" ht="43.5">
      <c r="A27" s="296" t="s">
        <v>790</v>
      </c>
      <c r="B27" s="7" t="s">
        <v>748</v>
      </c>
      <c r="C27" s="7" t="s">
        <v>3016</v>
      </c>
      <c r="D27" s="3" t="s">
        <v>749</v>
      </c>
      <c r="E27" s="226"/>
      <c r="F27" s="297">
        <v>1177.9587679326919</v>
      </c>
      <c r="G27" s="226"/>
      <c r="H27" s="298">
        <f t="shared" si="0"/>
        <v>4328.9984721526425</v>
      </c>
    </row>
    <row r="28" spans="1:8" ht="43.5">
      <c r="A28" s="296" t="s">
        <v>790</v>
      </c>
      <c r="B28" s="7" t="s">
        <v>750</v>
      </c>
      <c r="C28" s="7" t="s">
        <v>3017</v>
      </c>
      <c r="D28" s="3" t="s">
        <v>751</v>
      </c>
      <c r="E28" s="226"/>
      <c r="F28" s="297">
        <v>1121.8528067788459</v>
      </c>
      <c r="G28" s="226"/>
      <c r="H28" s="298">
        <f t="shared" si="0"/>
        <v>4122.8090649122587</v>
      </c>
    </row>
    <row r="29" spans="1:8" ht="43.5">
      <c r="A29" s="296" t="s">
        <v>790</v>
      </c>
      <c r="B29" s="7" t="s">
        <v>752</v>
      </c>
      <c r="C29" s="7" t="s">
        <v>3018</v>
      </c>
      <c r="D29" s="3" t="s">
        <v>753</v>
      </c>
      <c r="E29" s="226"/>
      <c r="F29" s="297">
        <v>564.751891105769</v>
      </c>
      <c r="G29" s="226"/>
      <c r="H29" s="298">
        <f t="shared" si="0"/>
        <v>2075.4631998137011</v>
      </c>
    </row>
    <row r="30" spans="1:8" ht="43.5">
      <c r="A30" s="296" t="s">
        <v>790</v>
      </c>
      <c r="B30" s="7" t="s">
        <v>754</v>
      </c>
      <c r="C30" s="7" t="s">
        <v>3019</v>
      </c>
      <c r="D30" s="3" t="s">
        <v>755</v>
      </c>
      <c r="E30" s="226"/>
      <c r="F30" s="297">
        <v>2044.2372875480769</v>
      </c>
      <c r="G30" s="226"/>
      <c r="H30" s="298">
        <f t="shared" si="0"/>
        <v>7512.5720317391824</v>
      </c>
    </row>
    <row r="31" spans="1:8" ht="43.5">
      <c r="A31" s="296" t="s">
        <v>790</v>
      </c>
      <c r="B31" s="7" t="s">
        <v>756</v>
      </c>
      <c r="C31" s="7" t="s">
        <v>3020</v>
      </c>
      <c r="D31" s="3" t="s">
        <v>757</v>
      </c>
      <c r="E31" s="226"/>
      <c r="F31" s="297">
        <v>2022.679619759615</v>
      </c>
      <c r="G31" s="226"/>
      <c r="H31" s="298">
        <f t="shared" si="0"/>
        <v>7433.3476026165845</v>
      </c>
    </row>
    <row r="32" spans="1:8" ht="43.5">
      <c r="A32" s="296" t="s">
        <v>790</v>
      </c>
      <c r="B32" s="7" t="s">
        <v>758</v>
      </c>
      <c r="C32" s="7" t="s">
        <v>3021</v>
      </c>
      <c r="D32" s="3" t="s">
        <v>759</v>
      </c>
      <c r="E32" s="226"/>
      <c r="F32" s="297">
        <v>3283.4873002884606</v>
      </c>
      <c r="G32" s="226"/>
      <c r="H32" s="298">
        <f>F32*3.675</f>
        <v>12066.815828560091</v>
      </c>
    </row>
    <row r="33" spans="1:8" ht="43.5">
      <c r="A33" s="296" t="s">
        <v>790</v>
      </c>
      <c r="B33" s="7" t="s">
        <v>760</v>
      </c>
      <c r="C33" s="7" t="s">
        <v>3022</v>
      </c>
      <c r="D33" s="3" t="s">
        <v>761</v>
      </c>
      <c r="E33" s="226"/>
      <c r="F33" s="297">
        <v>2453.9414492788455</v>
      </c>
      <c r="G33" s="226"/>
      <c r="H33" s="298">
        <f t="shared" si="0"/>
        <v>9018.2348260997569</v>
      </c>
    </row>
    <row r="34" spans="1:8" ht="43.5">
      <c r="A34" s="296" t="s">
        <v>790</v>
      </c>
      <c r="B34" s="7" t="s">
        <v>762</v>
      </c>
      <c r="C34" s="7" t="s">
        <v>3023</v>
      </c>
      <c r="D34" s="3" t="s">
        <v>763</v>
      </c>
      <c r="E34" s="226"/>
      <c r="F34" s="297">
        <v>4724.6498744711525</v>
      </c>
      <c r="G34" s="226"/>
      <c r="H34" s="298">
        <f t="shared" si="0"/>
        <v>17363.088288681483</v>
      </c>
    </row>
    <row r="35" spans="1:8" ht="43.5">
      <c r="A35" s="296" t="s">
        <v>790</v>
      </c>
      <c r="B35" s="7" t="s">
        <v>764</v>
      </c>
      <c r="C35" s="7" t="s">
        <v>3024</v>
      </c>
      <c r="D35" s="3" t="s">
        <v>765</v>
      </c>
      <c r="E35" s="226"/>
      <c r="F35" s="297">
        <v>8504.9099971634587</v>
      </c>
      <c r="G35" s="226"/>
      <c r="H35" s="298">
        <f t="shared" si="0"/>
        <v>31255.544239575709</v>
      </c>
    </row>
    <row r="36" spans="1:8" ht="43.5">
      <c r="A36" s="296" t="s">
        <v>790</v>
      </c>
      <c r="B36" s="7" t="s">
        <v>766</v>
      </c>
      <c r="C36" s="7" t="s">
        <v>3025</v>
      </c>
      <c r="D36" s="3" t="s">
        <v>767</v>
      </c>
      <c r="E36" s="226"/>
      <c r="F36" s="297">
        <v>10351.813269134611</v>
      </c>
      <c r="G36" s="226"/>
      <c r="H36" s="298">
        <f t="shared" si="0"/>
        <v>38042.913764069694</v>
      </c>
    </row>
    <row r="37" spans="1:8" ht="43.5">
      <c r="A37" s="296" t="s">
        <v>790</v>
      </c>
      <c r="B37" s="7" t="s">
        <v>768</v>
      </c>
      <c r="C37" s="7" t="s">
        <v>3026</v>
      </c>
      <c r="D37" s="3" t="s">
        <v>769</v>
      </c>
      <c r="E37" s="226"/>
      <c r="F37" s="297">
        <v>6102.2629234134592</v>
      </c>
      <c r="G37" s="226"/>
      <c r="H37" s="298">
        <f t="shared" si="0"/>
        <v>22425.816243544461</v>
      </c>
    </row>
    <row r="38" spans="1:8" ht="43.5">
      <c r="A38" s="296" t="s">
        <v>790</v>
      </c>
      <c r="B38" s="7" t="s">
        <v>770</v>
      </c>
      <c r="C38" s="7" t="s">
        <v>3027</v>
      </c>
      <c r="D38" s="3" t="s">
        <v>771</v>
      </c>
      <c r="E38" s="226"/>
      <c r="F38" s="297">
        <v>7372.4327229807695</v>
      </c>
      <c r="G38" s="226"/>
      <c r="H38" s="298">
        <f t="shared" si="0"/>
        <v>27093.690256954327</v>
      </c>
    </row>
    <row r="39" spans="1:8" ht="43.5">
      <c r="A39" s="296" t="s">
        <v>790</v>
      </c>
      <c r="B39" s="7" t="s">
        <v>772</v>
      </c>
      <c r="C39" s="7" t="s">
        <v>3028</v>
      </c>
      <c r="D39" s="3" t="s">
        <v>773</v>
      </c>
      <c r="E39" s="226"/>
      <c r="F39" s="297">
        <v>11291.002837019229</v>
      </c>
      <c r="G39" s="226"/>
      <c r="H39" s="298">
        <f t="shared" si="0"/>
        <v>41494.43542604566</v>
      </c>
    </row>
    <row r="40" spans="1:8" ht="43.5">
      <c r="A40" s="296" t="s">
        <v>790</v>
      </c>
      <c r="B40" s="7" t="s">
        <v>774</v>
      </c>
      <c r="C40" s="7" t="s">
        <v>3029</v>
      </c>
      <c r="D40" s="3" t="s">
        <v>775</v>
      </c>
      <c r="E40" s="226"/>
      <c r="F40" s="297">
        <v>15197.017412499996</v>
      </c>
      <c r="G40" s="226"/>
      <c r="H40" s="298">
        <f t="shared" si="0"/>
        <v>55849.038990937479</v>
      </c>
    </row>
    <row r="41" spans="1:8" ht="43.5">
      <c r="A41" s="296" t="s">
        <v>790</v>
      </c>
      <c r="B41" s="7" t="s">
        <v>776</v>
      </c>
      <c r="C41" s="7" t="s">
        <v>3030</v>
      </c>
      <c r="D41" s="3" t="s">
        <v>777</v>
      </c>
      <c r="E41" s="226"/>
      <c r="F41" s="297">
        <v>16535.865400048075</v>
      </c>
      <c r="G41" s="226"/>
      <c r="H41" s="298">
        <f t="shared" si="0"/>
        <v>60769.305345176668</v>
      </c>
    </row>
    <row r="42" spans="1:8" ht="43.5">
      <c r="A42" s="296" t="s">
        <v>790</v>
      </c>
      <c r="B42" s="7" t="s">
        <v>778</v>
      </c>
      <c r="C42" s="7" t="s">
        <v>3031</v>
      </c>
      <c r="D42" s="3" t="s">
        <v>779</v>
      </c>
      <c r="E42" s="226"/>
      <c r="F42" s="297">
        <v>16216.441794807684</v>
      </c>
      <c r="G42" s="226"/>
      <c r="H42" s="298">
        <f t="shared" si="0"/>
        <v>59595.423595918241</v>
      </c>
    </row>
    <row r="43" spans="1:8" ht="43.5">
      <c r="A43" s="296" t="s">
        <v>790</v>
      </c>
      <c r="B43" s="7" t="s">
        <v>780</v>
      </c>
      <c r="C43" s="7" t="s">
        <v>3032</v>
      </c>
      <c r="D43" s="3" t="s">
        <v>781</v>
      </c>
      <c r="E43" s="226"/>
      <c r="F43" s="297">
        <v>16454.948750624986</v>
      </c>
      <c r="G43" s="226"/>
      <c r="H43" s="298">
        <f t="shared" si="0"/>
        <v>60471.936658546823</v>
      </c>
    </row>
    <row r="44" spans="1:8" ht="43.5">
      <c r="A44" s="296" t="s">
        <v>790</v>
      </c>
      <c r="B44" s="7" t="s">
        <v>782</v>
      </c>
      <c r="C44" s="7" t="s">
        <v>3033</v>
      </c>
      <c r="D44" s="3" t="s">
        <v>783</v>
      </c>
      <c r="E44" s="226"/>
      <c r="F44" s="297">
        <v>16213.694190480766</v>
      </c>
      <c r="G44" s="226"/>
      <c r="H44" s="298">
        <f t="shared" si="0"/>
        <v>59585.326150016816</v>
      </c>
    </row>
    <row r="45" spans="1:8" ht="43.5">
      <c r="A45" s="296" t="s">
        <v>790</v>
      </c>
      <c r="B45" s="7" t="s">
        <v>784</v>
      </c>
      <c r="C45" s="7" t="s">
        <v>3034</v>
      </c>
      <c r="D45" s="3" t="s">
        <v>785</v>
      </c>
      <c r="E45" s="226"/>
      <c r="F45" s="297">
        <v>10991.416815817307</v>
      </c>
      <c r="G45" s="226"/>
      <c r="H45" s="298">
        <f t="shared" si="0"/>
        <v>40393.456798128602</v>
      </c>
    </row>
    <row r="46" spans="1:8" ht="43.5">
      <c r="A46" s="296" t="s">
        <v>790</v>
      </c>
      <c r="B46" s="7" t="s">
        <v>786</v>
      </c>
      <c r="C46" s="7" t="s">
        <v>3035</v>
      </c>
      <c r="D46" s="3" t="s">
        <v>787</v>
      </c>
      <c r="E46" s="226"/>
      <c r="F46" s="297">
        <v>6829.3612776442287</v>
      </c>
      <c r="G46" s="226"/>
      <c r="H46" s="298">
        <f t="shared" si="0"/>
        <v>25097.902695342538</v>
      </c>
    </row>
  </sheetData>
  <sheetProtection algorithmName="SHA-512" hashValue="Xx31Rz4PJK55R1rvyosYCCO8lvknrrwbU/TpipvHm+Qj8L7+xoYTpkJd7PeyxlM5OkC2FUh5UF7tabJyIIWu2Q==" saltValue="G1MICR4M/EKhptf3MwtR+g==" spinCount="100000" sheet="1" objects="1" scenarios="1"/>
  <autoFilter ref="A2:H30" xr:uid="{00000000-0009-0000-0000-000016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rowBreaks count="1" manualBreakCount="1">
    <brk id="24" max="16383" man="1"/>
  </rowBreaks>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6">
    <tabColor indexed="14"/>
    <pageSetUpPr fitToPage="1"/>
  </sheetPr>
  <dimension ref="A1:H42"/>
  <sheetViews>
    <sheetView zoomScale="70" zoomScaleNormal="70" zoomScaleSheetLayoutView="75" workbookViewId="0">
      <selection activeCell="D5" sqref="D5"/>
    </sheetView>
  </sheetViews>
  <sheetFormatPr defaultColWidth="9.109375" defaultRowHeight="14.5"/>
  <cols>
    <col min="1" max="1" width="13.6640625" style="21" customWidth="1"/>
    <col min="2" max="3" width="23.6640625" style="21" customWidth="1"/>
    <col min="4" max="4" width="130.6640625" style="20" customWidth="1"/>
    <col min="5" max="5" width="2" style="21" customWidth="1"/>
    <col min="6" max="6" width="27.6640625" style="114" customWidth="1"/>
    <col min="7" max="7" width="2" style="21" customWidth="1"/>
    <col min="8" max="8" width="27.6640625" style="21" customWidth="1"/>
    <col min="9" max="16384" width="9.109375" style="21"/>
  </cols>
  <sheetData>
    <row r="1" spans="1:8" ht="30" customHeight="1">
      <c r="A1" s="760" t="s">
        <v>40</v>
      </c>
      <c r="B1" s="760"/>
      <c r="C1" s="760"/>
      <c r="D1" s="760"/>
      <c r="E1" s="760"/>
      <c r="F1" s="760"/>
      <c r="G1" s="760"/>
      <c r="H1" s="760"/>
    </row>
    <row r="2" spans="1:8" ht="30" customHeight="1">
      <c r="A2" s="368" t="s">
        <v>0</v>
      </c>
      <c r="B2" s="409" t="s">
        <v>4315</v>
      </c>
      <c r="C2" s="409" t="s">
        <v>3880</v>
      </c>
      <c r="D2" s="368" t="s">
        <v>1</v>
      </c>
      <c r="E2" s="362"/>
      <c r="F2" s="362" t="s">
        <v>4316</v>
      </c>
      <c r="G2" s="362"/>
      <c r="H2" s="362" t="s">
        <v>4317</v>
      </c>
    </row>
    <row r="3" spans="1:8" ht="15" customHeight="1">
      <c r="A3" s="310"/>
      <c r="B3" s="310"/>
      <c r="C3" s="310"/>
      <c r="D3" s="215" t="s">
        <v>42</v>
      </c>
      <c r="E3" s="262"/>
      <c r="F3" s="311"/>
      <c r="G3" s="262"/>
      <c r="H3" s="312"/>
    </row>
    <row r="4" spans="1:8">
      <c r="A4" s="306" t="s">
        <v>22</v>
      </c>
      <c r="B4" s="306"/>
      <c r="C4" s="306"/>
      <c r="D4" s="19" t="s">
        <v>3327</v>
      </c>
      <c r="E4" s="226"/>
      <c r="F4" s="127">
        <v>18.898457642031172</v>
      </c>
      <c r="G4" s="226"/>
      <c r="H4" s="313">
        <f t="shared" ref="H4:H9" si="0">F4*3.675</f>
        <v>69.451831834464556</v>
      </c>
    </row>
    <row r="5" spans="1:8">
      <c r="A5" s="306" t="s">
        <v>22</v>
      </c>
      <c r="B5" s="306"/>
      <c r="C5" s="306" t="s">
        <v>3329</v>
      </c>
      <c r="D5" s="592" t="s">
        <v>3328</v>
      </c>
      <c r="E5" s="226"/>
      <c r="F5" s="127">
        <v>18.898457642031172</v>
      </c>
      <c r="G5" s="226"/>
      <c r="H5" s="313">
        <f t="shared" si="0"/>
        <v>69.451831834464556</v>
      </c>
    </row>
    <row r="6" spans="1:8">
      <c r="A6" s="306" t="s">
        <v>22</v>
      </c>
      <c r="B6" s="306"/>
      <c r="C6" s="306" t="s">
        <v>1191</v>
      </c>
      <c r="D6" s="592" t="s">
        <v>1190</v>
      </c>
      <c r="E6" s="226"/>
      <c r="F6" s="127">
        <v>31.780269230769232</v>
      </c>
      <c r="G6" s="226"/>
      <c r="H6" s="313">
        <f t="shared" si="0"/>
        <v>116.79248942307692</v>
      </c>
    </row>
    <row r="7" spans="1:8">
      <c r="A7" s="314" t="s">
        <v>22</v>
      </c>
      <c r="B7" s="314"/>
      <c r="C7" s="314" t="s">
        <v>1192</v>
      </c>
      <c r="D7" s="19" t="s">
        <v>43</v>
      </c>
      <c r="E7" s="226"/>
      <c r="F7" s="127">
        <v>47.842948717948715</v>
      </c>
      <c r="G7" s="226"/>
      <c r="H7" s="313">
        <f t="shared" si="0"/>
        <v>175.82283653846153</v>
      </c>
    </row>
    <row r="8" spans="1:8">
      <c r="A8" s="314" t="s">
        <v>22</v>
      </c>
      <c r="B8" s="314"/>
      <c r="C8" s="314" t="s">
        <v>1193</v>
      </c>
      <c r="D8" s="19" t="s">
        <v>44</v>
      </c>
      <c r="E8" s="226"/>
      <c r="F8" s="127">
        <v>50.422969959778783</v>
      </c>
      <c r="G8" s="226"/>
      <c r="H8" s="313">
        <f t="shared" si="0"/>
        <v>185.30441460218702</v>
      </c>
    </row>
    <row r="9" spans="1:8">
      <c r="A9" s="314" t="s">
        <v>22</v>
      </c>
      <c r="B9" s="314"/>
      <c r="C9" s="314" t="s">
        <v>1194</v>
      </c>
      <c r="D9" s="19" t="s">
        <v>45</v>
      </c>
      <c r="E9" s="226"/>
      <c r="F9" s="127">
        <v>150.01602564102564</v>
      </c>
      <c r="G9" s="226"/>
      <c r="H9" s="313">
        <f t="shared" si="0"/>
        <v>551.30889423076917</v>
      </c>
    </row>
    <row r="10" spans="1:8">
      <c r="A10" s="307"/>
      <c r="B10" s="307"/>
      <c r="C10" s="307"/>
      <c r="D10" s="183" t="s">
        <v>46</v>
      </c>
      <c r="E10" s="226"/>
      <c r="F10" s="315"/>
      <c r="G10" s="226"/>
      <c r="H10" s="316"/>
    </row>
    <row r="11" spans="1:8">
      <c r="A11" s="306" t="s">
        <v>22</v>
      </c>
      <c r="B11" s="306"/>
      <c r="C11" s="306" t="s">
        <v>1195</v>
      </c>
      <c r="D11" s="178" t="s">
        <v>47</v>
      </c>
      <c r="E11" s="226"/>
      <c r="F11" s="127">
        <f t="shared" ref="F11:F17" si="1">H11/3.675</f>
        <v>9.5340807692307692</v>
      </c>
      <c r="G11" s="226"/>
      <c r="H11" s="313">
        <v>35.037746826923076</v>
      </c>
    </row>
    <row r="12" spans="1:8">
      <c r="A12" s="314" t="s">
        <v>22</v>
      </c>
      <c r="B12" s="314"/>
      <c r="C12" s="314" t="s">
        <v>1196</v>
      </c>
      <c r="D12" s="19" t="s">
        <v>48</v>
      </c>
      <c r="E12" s="226"/>
      <c r="F12" s="127">
        <f t="shared" si="1"/>
        <v>12.71210769230769</v>
      </c>
      <c r="G12" s="226"/>
      <c r="H12" s="313">
        <v>46.716995769230756</v>
      </c>
    </row>
    <row r="13" spans="1:8">
      <c r="A13" s="314" t="s">
        <v>22</v>
      </c>
      <c r="B13" s="314"/>
      <c r="C13" s="314" t="s">
        <v>1197</v>
      </c>
      <c r="D13" s="19" t="s">
        <v>49</v>
      </c>
      <c r="E13" s="226"/>
      <c r="F13" s="127">
        <f t="shared" si="1"/>
        <v>15.890134615384612</v>
      </c>
      <c r="G13" s="226"/>
      <c r="H13" s="313">
        <v>58.396244711538451</v>
      </c>
    </row>
    <row r="14" spans="1:8">
      <c r="A14" s="314" t="s">
        <v>22</v>
      </c>
      <c r="B14" s="314"/>
      <c r="C14" s="314" t="s">
        <v>1198</v>
      </c>
      <c r="D14" s="19" t="s">
        <v>50</v>
      </c>
      <c r="E14" s="226"/>
      <c r="F14" s="127">
        <f t="shared" si="1"/>
        <v>23.835201923076927</v>
      </c>
      <c r="G14" s="226"/>
      <c r="H14" s="313">
        <v>87.594367067307701</v>
      </c>
    </row>
    <row r="15" spans="1:8">
      <c r="A15" s="314" t="s">
        <v>22</v>
      </c>
      <c r="B15" s="314"/>
      <c r="C15" s="314" t="s">
        <v>1199</v>
      </c>
      <c r="D15" s="19" t="s">
        <v>51</v>
      </c>
      <c r="E15" s="226"/>
      <c r="F15" s="127">
        <f t="shared" si="1"/>
        <v>31.780269230769225</v>
      </c>
      <c r="G15" s="226"/>
      <c r="H15" s="313">
        <v>116.7924894230769</v>
      </c>
    </row>
    <row r="16" spans="1:8">
      <c r="A16" s="314" t="s">
        <v>22</v>
      </c>
      <c r="B16" s="314"/>
      <c r="C16" s="314" t="s">
        <v>1200</v>
      </c>
      <c r="D16" s="19" t="s">
        <v>52</v>
      </c>
      <c r="E16" s="226"/>
      <c r="F16" s="127">
        <f t="shared" si="1"/>
        <v>39.733974358974358</v>
      </c>
      <c r="G16" s="226"/>
      <c r="H16" s="313">
        <v>146.02235576923076</v>
      </c>
    </row>
    <row r="17" spans="1:8">
      <c r="A17" s="317" t="s">
        <v>22</v>
      </c>
      <c r="B17" s="317"/>
      <c r="C17" s="317" t="s">
        <v>1201</v>
      </c>
      <c r="D17" s="177" t="s">
        <v>53</v>
      </c>
      <c r="E17" s="226"/>
      <c r="F17" s="127">
        <f t="shared" si="1"/>
        <v>97.307692307692292</v>
      </c>
      <c r="G17" s="226"/>
      <c r="H17" s="313">
        <v>357.60576923076917</v>
      </c>
    </row>
    <row r="18" spans="1:8">
      <c r="A18" s="307"/>
      <c r="B18" s="307"/>
      <c r="C18" s="307"/>
      <c r="D18" s="183" t="s">
        <v>54</v>
      </c>
      <c r="E18" s="226"/>
      <c r="F18" s="315"/>
      <c r="G18" s="226"/>
      <c r="H18" s="316"/>
    </row>
    <row r="19" spans="1:8">
      <c r="A19" s="69" t="s">
        <v>22</v>
      </c>
      <c r="B19" s="69"/>
      <c r="C19" s="69" t="s">
        <v>1202</v>
      </c>
      <c r="D19" s="224" t="s">
        <v>55</v>
      </c>
      <c r="E19" s="261"/>
      <c r="F19" s="127">
        <f>H19/3.675</f>
        <v>40.544871794871796</v>
      </c>
      <c r="G19" s="226"/>
      <c r="H19" s="313">
        <v>149.00240384615384</v>
      </c>
    </row>
    <row r="20" spans="1:8">
      <c r="A20" s="69" t="s">
        <v>22</v>
      </c>
      <c r="B20" s="69"/>
      <c r="C20" s="69" t="s">
        <v>1203</v>
      </c>
      <c r="D20" s="224" t="s">
        <v>837</v>
      </c>
      <c r="E20" s="226"/>
      <c r="F20" s="127">
        <f>H20/3.675</f>
        <v>16.217948717948719</v>
      </c>
      <c r="G20" s="226"/>
      <c r="H20" s="313">
        <v>59.60096153846154</v>
      </c>
    </row>
    <row r="21" spans="1:8">
      <c r="A21" s="69" t="s">
        <v>22</v>
      </c>
      <c r="B21" s="69"/>
      <c r="C21" s="69" t="s">
        <v>1204</v>
      </c>
      <c r="D21" s="224" t="s">
        <v>838</v>
      </c>
      <c r="E21" s="226"/>
      <c r="F21" s="127">
        <f>H21/3.675</f>
        <v>40.544871794871796</v>
      </c>
      <c r="G21" s="226"/>
      <c r="H21" s="313">
        <v>149.00240384615384</v>
      </c>
    </row>
    <row r="22" spans="1:8">
      <c r="A22" s="306" t="s">
        <v>22</v>
      </c>
      <c r="B22" s="306"/>
      <c r="C22" s="306" t="s">
        <v>1205</v>
      </c>
      <c r="D22" s="224" t="s">
        <v>839</v>
      </c>
      <c r="E22" s="226"/>
      <c r="F22" s="127">
        <f>H22/3.675</f>
        <v>68.926282051282044</v>
      </c>
      <c r="G22" s="262"/>
      <c r="H22" s="313">
        <v>253.30408653846152</v>
      </c>
    </row>
    <row r="23" spans="1:8">
      <c r="A23" s="317" t="s">
        <v>22</v>
      </c>
      <c r="B23" s="317"/>
      <c r="C23" s="317" t="s">
        <v>1206</v>
      </c>
      <c r="D23" s="224" t="s">
        <v>840</v>
      </c>
      <c r="E23" s="262"/>
      <c r="F23" s="127">
        <f>H23/3.675</f>
        <v>77.03525641025638</v>
      </c>
      <c r="G23" s="226"/>
      <c r="H23" s="313">
        <v>283.10456730769221</v>
      </c>
    </row>
    <row r="24" spans="1:8" s="46" customFormat="1">
      <c r="A24" s="304"/>
      <c r="B24" s="304"/>
      <c r="C24" s="304"/>
      <c r="D24" s="400" t="s">
        <v>56</v>
      </c>
      <c r="E24" s="226"/>
      <c r="F24" s="305"/>
      <c r="G24" s="226"/>
      <c r="H24" s="318"/>
    </row>
    <row r="25" spans="1:8" s="46" customFormat="1" ht="29">
      <c r="A25" s="69" t="s">
        <v>4318</v>
      </c>
      <c r="B25" s="69"/>
      <c r="C25" s="69"/>
      <c r="D25" s="224" t="s">
        <v>4651</v>
      </c>
      <c r="E25" s="226"/>
      <c r="F25" s="127">
        <f t="shared" ref="F25:F33" si="2">H25/3.675</f>
        <v>763.66372408163261</v>
      </c>
      <c r="G25" s="226"/>
      <c r="H25" s="303">
        <v>2806.4641859999997</v>
      </c>
    </row>
    <row r="26" spans="1:8" s="46" customFormat="1" ht="29">
      <c r="A26" s="69" t="s">
        <v>4318</v>
      </c>
      <c r="B26" s="69"/>
      <c r="C26" s="69"/>
      <c r="D26" s="224" t="s">
        <v>4652</v>
      </c>
      <c r="E26" s="226"/>
      <c r="F26" s="127">
        <f t="shared" si="2"/>
        <v>932.53895412244901</v>
      </c>
      <c r="G26" s="226"/>
      <c r="H26" s="303">
        <v>3427.0806564</v>
      </c>
    </row>
    <row r="27" spans="1:8" s="46" customFormat="1" ht="29">
      <c r="A27" s="69" t="s">
        <v>4318</v>
      </c>
      <c r="B27" s="69"/>
      <c r="C27" s="69"/>
      <c r="D27" s="224" t="s">
        <v>4653</v>
      </c>
      <c r="E27" s="226"/>
      <c r="F27" s="127">
        <f t="shared" si="2"/>
        <v>1043.0528914285715</v>
      </c>
      <c r="G27" s="226"/>
      <c r="H27" s="303">
        <v>3833.219376</v>
      </c>
    </row>
    <row r="28" spans="1:8" s="46" customFormat="1" ht="29">
      <c r="A28" s="69" t="s">
        <v>4318</v>
      </c>
      <c r="B28" s="69"/>
      <c r="C28" s="69"/>
      <c r="D28" s="224" t="s">
        <v>4654</v>
      </c>
      <c r="E28" s="226"/>
      <c r="F28" s="127">
        <f t="shared" si="2"/>
        <v>1270.2894142040814</v>
      </c>
      <c r="G28" s="226"/>
      <c r="H28" s="303">
        <v>4668.3135971999991</v>
      </c>
    </row>
    <row r="29" spans="1:8" s="46" customFormat="1" ht="29">
      <c r="A29" s="69" t="s">
        <v>4318</v>
      </c>
      <c r="B29" s="69"/>
      <c r="C29" s="69"/>
      <c r="D29" s="224" t="s">
        <v>4655</v>
      </c>
      <c r="E29" s="226"/>
      <c r="F29" s="127">
        <f t="shared" si="2"/>
        <v>1495.0424777142855</v>
      </c>
      <c r="G29" s="226"/>
      <c r="H29" s="303">
        <v>5494.2811055999991</v>
      </c>
    </row>
    <row r="30" spans="1:8" s="46" customFormat="1" ht="29">
      <c r="A30" s="69" t="s">
        <v>4318</v>
      </c>
      <c r="B30" s="69"/>
      <c r="C30" s="69"/>
      <c r="D30" s="224" t="s">
        <v>4656</v>
      </c>
      <c r="E30" s="226"/>
      <c r="F30" s="127">
        <f t="shared" si="2"/>
        <v>1853.9023415510205</v>
      </c>
      <c r="G30" s="226"/>
      <c r="H30" s="303">
        <v>6813.0911052000001</v>
      </c>
    </row>
    <row r="31" spans="1:8" s="46" customFormat="1" ht="29">
      <c r="A31" s="69" t="s">
        <v>4318</v>
      </c>
      <c r="B31" s="69"/>
      <c r="C31" s="69"/>
      <c r="D31" s="224" t="s">
        <v>4657</v>
      </c>
      <c r="E31" s="226"/>
      <c r="F31" s="127">
        <f t="shared" si="2"/>
        <v>2836.1104809795916</v>
      </c>
      <c r="G31" s="226"/>
      <c r="H31" s="303">
        <v>10422.706017599998</v>
      </c>
    </row>
    <row r="32" spans="1:8" s="46" customFormat="1" ht="29">
      <c r="A32" s="69" t="s">
        <v>4318</v>
      </c>
      <c r="B32" s="69"/>
      <c r="C32" s="69"/>
      <c r="D32" s="224" t="s">
        <v>4658</v>
      </c>
      <c r="E32" s="226"/>
      <c r="F32" s="127">
        <f t="shared" si="2"/>
        <v>5540.5976208979582</v>
      </c>
      <c r="G32" s="226"/>
      <c r="H32" s="303">
        <v>20361.696256799994</v>
      </c>
    </row>
    <row r="33" spans="1:8" s="46" customFormat="1" ht="29">
      <c r="A33" s="69" t="s">
        <v>4318</v>
      </c>
      <c r="B33" s="69"/>
      <c r="C33" s="69"/>
      <c r="D33" s="224" t="s">
        <v>4659</v>
      </c>
      <c r="E33" s="226"/>
      <c r="F33" s="127">
        <f t="shared" si="2"/>
        <v>8133.3290938775508</v>
      </c>
      <c r="G33" s="226"/>
      <c r="H33" s="303">
        <v>29889.984419999997</v>
      </c>
    </row>
    <row r="34" spans="1:8">
      <c r="A34" s="69" t="s">
        <v>4318</v>
      </c>
      <c r="B34" s="69"/>
      <c r="C34" s="69"/>
      <c r="D34" s="224" t="s">
        <v>7275</v>
      </c>
      <c r="E34" s="226"/>
      <c r="F34" s="127">
        <f t="shared" ref="F34:F42" si="3">H34/3.675</f>
        <v>763.66372408163261</v>
      </c>
      <c r="G34" s="226"/>
      <c r="H34" s="303">
        <v>2806.4641859999997</v>
      </c>
    </row>
    <row r="35" spans="1:8">
      <c r="A35" s="69" t="s">
        <v>4318</v>
      </c>
      <c r="B35" s="69"/>
      <c r="C35" s="69"/>
      <c r="D35" s="224" t="s">
        <v>7276</v>
      </c>
      <c r="E35" s="226"/>
      <c r="F35" s="127">
        <f t="shared" si="3"/>
        <v>932.53895412244901</v>
      </c>
      <c r="G35" s="226"/>
      <c r="H35" s="303">
        <v>3427.0806564</v>
      </c>
    </row>
    <row r="36" spans="1:8">
      <c r="A36" s="69" t="s">
        <v>4318</v>
      </c>
      <c r="B36" s="69"/>
      <c r="C36" s="69"/>
      <c r="D36" s="224" t="s">
        <v>7277</v>
      </c>
      <c r="E36" s="226"/>
      <c r="F36" s="127">
        <f t="shared" si="3"/>
        <v>1043.0528914285715</v>
      </c>
      <c r="G36" s="226"/>
      <c r="H36" s="303">
        <v>3833.219376</v>
      </c>
    </row>
    <row r="37" spans="1:8">
      <c r="A37" s="69" t="s">
        <v>4318</v>
      </c>
      <c r="B37" s="69"/>
      <c r="C37" s="69"/>
      <c r="D37" s="224" t="s">
        <v>7278</v>
      </c>
      <c r="E37" s="226"/>
      <c r="F37" s="127">
        <f t="shared" si="3"/>
        <v>1270.2894142040814</v>
      </c>
      <c r="G37" s="226"/>
      <c r="H37" s="303">
        <v>4668.3135971999991</v>
      </c>
    </row>
    <row r="38" spans="1:8">
      <c r="A38" s="69" t="s">
        <v>4318</v>
      </c>
      <c r="B38" s="69"/>
      <c r="C38" s="69"/>
      <c r="D38" s="224" t="s">
        <v>7279</v>
      </c>
      <c r="E38" s="226"/>
      <c r="F38" s="127">
        <f t="shared" si="3"/>
        <v>1495.0424777142855</v>
      </c>
      <c r="G38" s="226"/>
      <c r="H38" s="303">
        <v>5494.2811055999991</v>
      </c>
    </row>
    <row r="39" spans="1:8">
      <c r="A39" s="69" t="s">
        <v>4318</v>
      </c>
      <c r="B39" s="69"/>
      <c r="C39" s="69"/>
      <c r="D39" s="224" t="s">
        <v>7280</v>
      </c>
      <c r="E39" s="226"/>
      <c r="F39" s="127">
        <f t="shared" si="3"/>
        <v>1853.9023415510205</v>
      </c>
      <c r="G39" s="226"/>
      <c r="H39" s="303">
        <v>6813.0911052000001</v>
      </c>
    </row>
    <row r="40" spans="1:8">
      <c r="A40" s="69" t="s">
        <v>4318</v>
      </c>
      <c r="B40" s="69"/>
      <c r="C40" s="69"/>
      <c r="D40" s="224" t="s">
        <v>7281</v>
      </c>
      <c r="E40" s="226"/>
      <c r="F40" s="127">
        <f t="shared" si="3"/>
        <v>2836.1104809795916</v>
      </c>
      <c r="G40" s="226"/>
      <c r="H40" s="303">
        <v>10422.706017599998</v>
      </c>
    </row>
    <row r="41" spans="1:8">
      <c r="A41" s="69" t="s">
        <v>4318</v>
      </c>
      <c r="B41" s="69"/>
      <c r="C41" s="69"/>
      <c r="D41" s="224" t="s">
        <v>7282</v>
      </c>
      <c r="E41" s="226"/>
      <c r="F41" s="127">
        <f t="shared" si="3"/>
        <v>5540.5976208979582</v>
      </c>
      <c r="G41" s="226"/>
      <c r="H41" s="303">
        <v>20361.696256799994</v>
      </c>
    </row>
    <row r="42" spans="1:8">
      <c r="A42" s="69" t="s">
        <v>4318</v>
      </c>
      <c r="B42" s="69"/>
      <c r="C42" s="69"/>
      <c r="D42" s="224" t="s">
        <v>7283</v>
      </c>
      <c r="E42" s="226"/>
      <c r="F42" s="127">
        <f t="shared" si="3"/>
        <v>8133.3290938775508</v>
      </c>
      <c r="G42" s="226"/>
      <c r="H42" s="303">
        <v>29889.984419999997</v>
      </c>
    </row>
  </sheetData>
  <sheetProtection algorithmName="SHA-512" hashValue="MFVtG9P36in+1NeblgGI1Ej8Dfh/+IJoVHr/HZSbJ2SoT8iU8J1vTeY/1VFm1haxBsoUqMm6e2hMlJjmJU7RIQ==" saltValue="u6u9IgtkQow18UDC5ikcvQ==" spinCount="100000" sheet="1" objects="1" scenarios="1"/>
  <autoFilter ref="A2:H33" xr:uid="{00000000-0009-0000-0000-000017000000}"/>
  <mergeCells count="1">
    <mergeCell ref="A1:H1"/>
  </mergeCells>
  <conditionalFormatting sqref="D4:D9 D19:D23">
    <cfRule type="expression" dxfId="147" priority="2" stopIfTrue="1">
      <formula>AND(COUNTIF(#REF!, D4)+COUNTIF(#REF!, D4)+COUNTIF(#REF!, D4)+COUNTIF(#REF!, D4)+COUNTIF(#REF!, D4)+COUNTIF(#REF!, D4)+COUNTIF(#REF!, D4)+COUNTIF(#REF!, D4)+COUNTIF(#REF!, D4)+COUNTIF(#REF!, D4)+COUNTIF(#REF!, D4)+COUNTIF(#REF!, D4)+COUNTIF(#REF!, D4)+COUNTIF(#REF!, D4)+COUNTIF(#REF!, D4)+COUNTIF(#REF!, D4)+COUNTIF(#REF!, D4)+COUNTIF(#REF!, D4)&gt;1,NOT(ISBLANK(D4)))</formula>
    </cfRule>
    <cfRule type="expression" dxfId="146" priority="3" stopIfTrue="1">
      <formula>AND(COUNTIF(#REF!, D4)+COUNTIF(#REF!, D4)+COUNTIF(#REF!, D4)+COUNTIF(#REF!, D4)+COUNTIF(#REF!, D4)+COUNTIF(#REF!, D4)+COUNTIF(#REF!, D4)+COUNTIF(#REF!, D4)+COUNTIF(#REF!, D4)+COUNTIF(#REF!, D4)+COUNTIF(#REF!, D4)+COUNTIF(#REF!, D4)+COUNTIF(#REF!, D4)+COUNTIF(#REF!, D4)+COUNTIF(#REF!, D4)+COUNTIF(#REF!, D4)+COUNTIF(#REF!, D4)+COUNTIF(#REF!, D4)&gt;1,NOT(ISBLANK(D4)))</formula>
    </cfRule>
  </conditionalFormatting>
  <conditionalFormatting sqref="D4:D9">
    <cfRule type="expression" dxfId="145" priority="4" stopIfTrue="1">
      <formula>AND(COUNTIF(#REF!, D4)+COUNTIF(#REF!, D4)+COUNTIF(#REF!, D4)+COUNTIF(#REF!, D4)+COUNTIF(#REF!, D4)+COUNTIF(#REF!, D4)+COUNTIF(#REF!, D4)+COUNTIF(#REF!, D4)+COUNTIF(#REF!, D4)+COUNTIF(#REF!, D4)+COUNTIF(#REF!, D4)+COUNTIF(#REF!, D4)+COUNTIF(#REF!, D4)+COUNTIF(#REF!, D4)+COUNTIF(#REF!, D4)+COUNTIF(#REF!, D4)+COUNTIF(#REF!, D4)+COUNTIF(#REF!, D4)&gt;1,NOT(ISBLANK(D4)))</formula>
    </cfRule>
    <cfRule type="expression" dxfId="144" priority="5" stopIfTrue="1">
      <formula>AND(COUNTIF(#REF!, D4)+COUNTIF(#REF!, D4)+COUNTIF(#REF!, D4)+COUNTIF(#REF!, D4)+COUNTIF(#REF!, D4)+COUNTIF(#REF!, D4)+COUNTIF(#REF!, D4)+COUNTIF(#REF!, D4)+COUNTIF(#REF!, D4)+COUNTIF(#REF!, D4)+COUNTIF(#REF!, D4)+COUNTIF(#REF!, D4)+COUNTIF(#REF!, D4)+COUNTIF(#REF!, D4)+COUNTIF(#REF!, D4)+COUNTIF(#REF!, D4)+COUNTIF(#REF!, D4)+COUNTIF(#REF!, D4)&gt;1,NOT(ISBLANK(D4)))</formula>
    </cfRule>
  </conditionalFormatting>
  <conditionalFormatting sqref="D11 D13:D17">
    <cfRule type="expression" dxfId="143" priority="34" stopIfTrue="1">
      <formula>AND(COUNTIF(#REF!, D11)+COUNTIF(#REF!, D11)+COUNTIF(#REF!, D11)+COUNTIF(#REF!, D11)+COUNTIF(#REF!, D11)+COUNTIF(#REF!, D11)+COUNTIF(#REF!, D11)+COUNTIF(#REF!, D11)+COUNTIF(#REF!, D11)+COUNTIF(#REF!, D11)+COUNTIF(#REF!, D11)+COUNTIF(#REF!, D11)+COUNTIF(#REF!, D11)+COUNTIF(#REF!, D11)+COUNTIF(#REF!, D11)+COUNTIF(#REF!, D11)+COUNTIF(#REF!, D11)+COUNTIF(#REF!, D11)&gt;1,NOT(ISBLANK(D11)))</formula>
    </cfRule>
    <cfRule type="expression" dxfId="142" priority="35" stopIfTrue="1">
      <formula>AND(COUNTIF(#REF!, D11)+COUNTIF(#REF!, D11)+COUNTIF(#REF!, D11)+COUNTIF(#REF!, D11)+COUNTIF(#REF!, D11)+COUNTIF(#REF!, D11)+COUNTIF(#REF!, D11)+COUNTIF(#REF!, D11)+COUNTIF(#REF!, D11)+COUNTIF(#REF!, D11)+COUNTIF(#REF!, D11)+COUNTIF(#REF!, D11)+COUNTIF(#REF!, D11)+COUNTIF(#REF!, D11)+COUNTIF(#REF!, D11)+COUNTIF(#REF!, D11)+COUNTIF(#REF!, D11)+COUNTIF(#REF!, D11)&gt;1,NOT(ISBLANK(D11)))</formula>
    </cfRule>
  </conditionalFormatting>
  <conditionalFormatting sqref="D11:D17">
    <cfRule type="expression" dxfId="141" priority="24" stopIfTrue="1">
      <formula>AND(COUNTIF(#REF!, D11)+COUNTIF(#REF!, D11)+COUNTIF(#REF!, D11)+COUNTIF(#REF!, D11)+COUNTIF(#REF!, D11)+COUNTIF(#REF!, D11)+COUNTIF(#REF!, D11)+COUNTIF(#REF!, D11)+COUNTIF(#REF!, D11)+COUNTIF(#REF!, D11)+COUNTIF(#REF!, D11)+COUNTIF(#REF!, D11)+COUNTIF(#REF!, D11)+COUNTIF(#REF!, D11)+COUNTIF(#REF!, D11)+COUNTIF(#REF!, D11)+COUNTIF(#REF!, D11)+COUNTIF(#REF!, D11)&gt;1,NOT(ISBLANK(D11)))</formula>
    </cfRule>
    <cfRule type="expression" dxfId="140" priority="25" stopIfTrue="1">
      <formula>AND(COUNTIF(#REF!, D11)+COUNTIF(#REF!, D11)+COUNTIF(#REF!, D11)+COUNTIF(#REF!, D11)+COUNTIF(#REF!, D11)+COUNTIF(#REF!, D11)+COUNTIF(#REF!, D11)+COUNTIF(#REF!, D11)+COUNTIF(#REF!, D11)+COUNTIF(#REF!, D11)+COUNTIF(#REF!, D11)+COUNTIF(#REF!, D11)+COUNTIF(#REF!, D11)+COUNTIF(#REF!, D11)+COUNTIF(#REF!, D11)+COUNTIF(#REF!, D11)+COUNTIF(#REF!, D11)+COUNTIF(#REF!, D11)&gt;1,NOT(ISBLANK(D11)))</formula>
    </cfRule>
  </conditionalFormatting>
  <conditionalFormatting sqref="D12">
    <cfRule type="expression" dxfId="139" priority="22" stopIfTrue="1">
      <formula>AND(COUNTIF(#REF!, D12)+COUNTIF(#REF!, D12)+COUNTIF(#REF!, D12)+COUNTIF(#REF!, D12)+COUNTIF(#REF!, D12)+COUNTIF(#REF!, D12)+COUNTIF(#REF!, D12)+COUNTIF(#REF!, D12)+COUNTIF(#REF!, D12)+COUNTIF(#REF!, D12)+COUNTIF(#REF!, D12)+COUNTIF(#REF!, D12)+COUNTIF(#REF!, D12)+COUNTIF(#REF!, D12)+COUNTIF(#REF!, D12)+COUNTIF(#REF!, D12)+COUNTIF(#REF!, D12)+COUNTIF(#REF!, D12)&gt;1,NOT(ISBLANK(D12)))</formula>
    </cfRule>
    <cfRule type="expression" dxfId="138" priority="23" stopIfTrue="1">
      <formula>AND(COUNTIF(#REF!, D12)+COUNTIF(#REF!, D12)+COUNTIF(#REF!, D12)+COUNTIF(#REF!, D12)+COUNTIF(#REF!, D12)+COUNTIF(#REF!, D12)+COUNTIF(#REF!, D12)+COUNTIF(#REF!, D12)+COUNTIF(#REF!, D12)+COUNTIF(#REF!, D12)+COUNTIF(#REF!, D12)+COUNTIF(#REF!, D12)+COUNTIF(#REF!, D12)+COUNTIF(#REF!, D12)+COUNTIF(#REF!, D12)+COUNTIF(#REF!, D12)+COUNTIF(#REF!, D12)+COUNTIF(#REF!, D12)&gt;1,NOT(ISBLANK(D12)))</formula>
    </cfRule>
  </conditionalFormatting>
  <conditionalFormatting sqref="D20:D23">
    <cfRule type="expression" dxfId="137" priority="13" stopIfTrue="1">
      <formula>AND(COUNTIF(#REF!, D20)+COUNTIF(#REF!, D20)+COUNTIF(#REF!, D20)+COUNTIF(#REF!, D20)+COUNTIF(#REF!, D20)+COUNTIF(#REF!, D20)+COUNTIF(#REF!, D20)+COUNTIF(#REF!, D20)+COUNTIF(#REF!, D20)+COUNTIF(#REF!, D20)+COUNTIF(#REF!, D20)+COUNTIF(#REF!, D20)+COUNTIF(#REF!, D20)+COUNTIF(#REF!, D20)+COUNTIF(#REF!, D20)+COUNTIF(#REF!, D20)+COUNTIF(#REF!, D20)+COUNTIF(#REF!, D20)&gt;1,NOT(ISBLANK(D20)))</formula>
    </cfRule>
    <cfRule type="expression" dxfId="136" priority="14" stopIfTrue="1">
      <formula>AND(COUNTIF(#REF!, D20)+COUNTIF(#REF!, D20)+COUNTIF(#REF!, D20)+COUNTIF(#REF!, D20)+COUNTIF(#REF!, D20)+COUNTIF(#REF!, D20)+COUNTIF(#REF!, D20)+COUNTIF(#REF!, D20)+COUNTIF(#REF!, D20)+COUNTIF(#REF!, D20)+COUNTIF(#REF!, D20)+COUNTIF(#REF!, D20)+COUNTIF(#REF!, D20)+COUNTIF(#REF!, D20)+COUNTIF(#REF!, D20)+COUNTIF(#REF!, D20)+COUNTIF(#REF!, D20)+COUNTIF(#REF!, D20)&gt;1,NOT(ISBLANK(D20)))</formula>
    </cfRule>
  </conditionalFormatting>
  <conditionalFormatting sqref="D25:D42">
    <cfRule type="expression" dxfId="135" priority="1" stopIfTrue="1">
      <formula>AND(COUNTIF(#REF!, D25)&gt;1,NOT(ISBLANK(D25)))</formula>
    </cfRule>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5">
    <tabColor indexed="10"/>
    <pageSetUpPr fitToPage="1"/>
  </sheetPr>
  <dimension ref="A1:I68"/>
  <sheetViews>
    <sheetView zoomScale="70" zoomScaleNormal="70" zoomScaleSheetLayoutView="75" workbookViewId="0">
      <selection activeCell="D8" sqref="D8"/>
    </sheetView>
  </sheetViews>
  <sheetFormatPr defaultColWidth="9.109375" defaultRowHeight="14.5"/>
  <cols>
    <col min="1" max="1" width="13.6640625" style="70" customWidth="1"/>
    <col min="2" max="3" width="23.6640625" style="70" customWidth="1"/>
    <col min="4" max="4" width="130.6640625" style="308" customWidth="1"/>
    <col min="5" max="5" width="2" style="46" customWidth="1"/>
    <col min="6" max="6" width="27.6640625" style="309" customWidth="1"/>
    <col min="7" max="7" width="2" style="46" customWidth="1"/>
    <col min="8" max="8" width="27.6640625" style="46" customWidth="1"/>
    <col min="9" max="9" width="13.44140625" style="46" bestFit="1" customWidth="1"/>
    <col min="10" max="16384" width="9.109375" style="46"/>
  </cols>
  <sheetData>
    <row r="1" spans="1:8" ht="30" customHeight="1">
      <c r="A1" s="760" t="s">
        <v>18</v>
      </c>
      <c r="B1" s="760"/>
      <c r="C1" s="760"/>
      <c r="D1" s="760"/>
      <c r="E1" s="760"/>
      <c r="F1" s="760"/>
      <c r="G1" s="760"/>
      <c r="H1" s="760"/>
    </row>
    <row r="2" spans="1:8" ht="30" customHeight="1">
      <c r="A2" s="361" t="s">
        <v>0</v>
      </c>
      <c r="B2" s="409" t="s">
        <v>4315</v>
      </c>
      <c r="C2" s="409" t="s">
        <v>3880</v>
      </c>
      <c r="D2" s="361" t="s">
        <v>1</v>
      </c>
      <c r="E2" s="362"/>
      <c r="F2" s="362" t="s">
        <v>4316</v>
      </c>
      <c r="G2" s="362"/>
      <c r="H2" s="361" t="s">
        <v>4317</v>
      </c>
    </row>
    <row r="3" spans="1:8">
      <c r="A3" s="352"/>
      <c r="B3" s="352"/>
      <c r="C3" s="352"/>
      <c r="D3" s="215" t="s">
        <v>19</v>
      </c>
      <c r="E3" s="262"/>
      <c r="F3" s="352"/>
      <c r="G3" s="262"/>
      <c r="H3" s="352"/>
    </row>
    <row r="4" spans="1:8">
      <c r="A4" s="69" t="s">
        <v>20</v>
      </c>
      <c r="B4" s="69" t="s">
        <v>791</v>
      </c>
      <c r="C4" s="69" t="s">
        <v>3041</v>
      </c>
      <c r="D4" s="224" t="s">
        <v>1148</v>
      </c>
      <c r="E4" s="226"/>
      <c r="F4" s="127">
        <v>988.16666666666663</v>
      </c>
      <c r="G4" s="226"/>
      <c r="H4" s="303">
        <f>F4*3.675</f>
        <v>3631.5124999999998</v>
      </c>
    </row>
    <row r="5" spans="1:8">
      <c r="A5" s="69" t="s">
        <v>20</v>
      </c>
      <c r="B5" s="69" t="s">
        <v>792</v>
      </c>
      <c r="C5" s="69" t="s">
        <v>3042</v>
      </c>
      <c r="D5" s="319" t="s">
        <v>793</v>
      </c>
      <c r="E5" s="226"/>
      <c r="F5" s="127">
        <v>942.40384615384608</v>
      </c>
      <c r="G5" s="226"/>
      <c r="H5" s="303">
        <f t="shared" ref="H5:H12" si="0">F5*3.675</f>
        <v>3463.3341346153843</v>
      </c>
    </row>
    <row r="6" spans="1:8">
      <c r="A6" s="69" t="s">
        <v>20</v>
      </c>
      <c r="B6" s="69" t="s">
        <v>794</v>
      </c>
      <c r="C6" s="69" t="s">
        <v>3036</v>
      </c>
      <c r="D6" s="224" t="s">
        <v>795</v>
      </c>
      <c r="E6" s="226"/>
      <c r="F6" s="127">
        <v>1350.9940973446057</v>
      </c>
      <c r="G6" s="226"/>
      <c r="H6" s="303">
        <f t="shared" si="0"/>
        <v>4964.903307741426</v>
      </c>
    </row>
    <row r="7" spans="1:8">
      <c r="A7" s="69" t="s">
        <v>20</v>
      </c>
      <c r="B7" s="69" t="s">
        <v>796</v>
      </c>
      <c r="C7" s="69" t="s">
        <v>3037</v>
      </c>
      <c r="D7" s="224" t="s">
        <v>797</v>
      </c>
      <c r="E7" s="226"/>
      <c r="F7" s="127">
        <v>1383.7207935818044</v>
      </c>
      <c r="G7" s="226"/>
      <c r="H7" s="303">
        <f t="shared" si="0"/>
        <v>5085.1739164131313</v>
      </c>
    </row>
    <row r="8" spans="1:8">
      <c r="A8" s="69" t="s">
        <v>20</v>
      </c>
      <c r="B8" s="69" t="s">
        <v>798</v>
      </c>
      <c r="C8" s="69" t="s">
        <v>3038</v>
      </c>
      <c r="D8" s="224" t="s">
        <v>799</v>
      </c>
      <c r="E8" s="226"/>
      <c r="F8" s="127">
        <v>1441.0569346272923</v>
      </c>
      <c r="G8" s="226"/>
      <c r="H8" s="303">
        <f t="shared" si="0"/>
        <v>5295.8842347552991</v>
      </c>
    </row>
    <row r="9" spans="1:8">
      <c r="A9" s="69" t="s">
        <v>20</v>
      </c>
      <c r="B9" s="69" t="s">
        <v>800</v>
      </c>
      <c r="C9" s="69" t="s">
        <v>3039</v>
      </c>
      <c r="D9" s="224" t="s">
        <v>801</v>
      </c>
      <c r="E9" s="226"/>
      <c r="F9" s="127">
        <v>1441.0569346272923</v>
      </c>
      <c r="G9" s="226"/>
      <c r="H9" s="303">
        <f t="shared" si="0"/>
        <v>5295.8842347552991</v>
      </c>
    </row>
    <row r="10" spans="1:8">
      <c r="A10" s="69" t="s">
        <v>20</v>
      </c>
      <c r="B10" s="69" t="s">
        <v>802</v>
      </c>
      <c r="C10" s="69" t="s">
        <v>3040</v>
      </c>
      <c r="D10" s="224" t="s">
        <v>803</v>
      </c>
      <c r="E10" s="226"/>
      <c r="F10" s="127">
        <v>2156.518269230769</v>
      </c>
      <c r="G10" s="226"/>
      <c r="H10" s="303">
        <f t="shared" si="0"/>
        <v>7925.2046394230756</v>
      </c>
    </row>
    <row r="11" spans="1:8">
      <c r="A11" s="69" t="s">
        <v>20</v>
      </c>
      <c r="B11" s="69"/>
      <c r="C11" s="69" t="s">
        <v>4211</v>
      </c>
      <c r="D11" s="224" t="s">
        <v>4212</v>
      </c>
      <c r="E11" s="226"/>
      <c r="F11" s="127">
        <v>2156.518269230769</v>
      </c>
      <c r="G11" s="226"/>
      <c r="H11" s="303">
        <f t="shared" si="0"/>
        <v>7925.2046394230756</v>
      </c>
    </row>
    <row r="12" spans="1:8">
      <c r="A12" s="69" t="s">
        <v>20</v>
      </c>
      <c r="B12" s="69"/>
      <c r="C12" s="69" t="s">
        <v>4213</v>
      </c>
      <c r="D12" s="224" t="s">
        <v>4214</v>
      </c>
      <c r="E12" s="226"/>
      <c r="F12" s="127">
        <v>2964.5</v>
      </c>
      <c r="G12" s="226"/>
      <c r="H12" s="303">
        <f t="shared" si="0"/>
        <v>10894.5375</v>
      </c>
    </row>
    <row r="13" spans="1:8">
      <c r="A13" s="320"/>
      <c r="B13" s="320"/>
      <c r="C13" s="320"/>
      <c r="D13" s="183" t="s">
        <v>21</v>
      </c>
      <c r="E13" s="226"/>
      <c r="F13" s="321"/>
      <c r="G13" s="226"/>
      <c r="H13" s="321"/>
    </row>
    <row r="14" spans="1:8">
      <c r="A14" s="69" t="s">
        <v>22</v>
      </c>
      <c r="B14" s="69" t="s">
        <v>804</v>
      </c>
      <c r="C14" s="69" t="s">
        <v>3052</v>
      </c>
      <c r="D14" s="224" t="s">
        <v>23</v>
      </c>
      <c r="E14" s="226"/>
      <c r="F14" s="127">
        <f>H14/3.675</f>
        <v>141.90705128205124</v>
      </c>
      <c r="G14" s="226"/>
      <c r="H14" s="303">
        <v>521.50841346153834</v>
      </c>
    </row>
    <row r="15" spans="1:8">
      <c r="A15" s="69" t="s">
        <v>22</v>
      </c>
      <c r="B15" s="69" t="s">
        <v>805</v>
      </c>
      <c r="C15" s="69" t="s">
        <v>3053</v>
      </c>
      <c r="D15" s="224" t="s">
        <v>24</v>
      </c>
      <c r="E15" s="226"/>
      <c r="F15" s="127">
        <f>H15/3.675</f>
        <v>175.96474358974356</v>
      </c>
      <c r="G15" s="226"/>
      <c r="H15" s="303">
        <v>646.6704326923076</v>
      </c>
    </row>
    <row r="16" spans="1:8">
      <c r="A16" s="69" t="s">
        <v>22</v>
      </c>
      <c r="B16" s="69" t="s">
        <v>806</v>
      </c>
      <c r="C16" s="69" t="s">
        <v>3054</v>
      </c>
      <c r="D16" s="224" t="s">
        <v>25</v>
      </c>
      <c r="E16" s="226"/>
      <c r="F16" s="127">
        <f>H16/3.675</f>
        <v>429.79030769230769</v>
      </c>
      <c r="G16" s="226"/>
      <c r="H16" s="303">
        <v>1579.4793807692306</v>
      </c>
    </row>
    <row r="17" spans="1:8">
      <c r="A17" s="69" t="s">
        <v>22</v>
      </c>
      <c r="B17" s="69" t="s">
        <v>807</v>
      </c>
      <c r="C17" s="69" t="s">
        <v>3055</v>
      </c>
      <c r="D17" s="224" t="s">
        <v>26</v>
      </c>
      <c r="E17" s="226"/>
      <c r="F17" s="127">
        <f>H17/3.675</f>
        <v>1354.1987179487176</v>
      </c>
      <c r="G17" s="226"/>
      <c r="H17" s="303">
        <v>4976.6802884615372</v>
      </c>
    </row>
    <row r="18" spans="1:8">
      <c r="A18" s="320"/>
      <c r="B18" s="320"/>
      <c r="C18" s="320"/>
      <c r="D18" s="183" t="s">
        <v>27</v>
      </c>
      <c r="E18" s="226"/>
      <c r="F18" s="321"/>
      <c r="G18" s="226"/>
      <c r="H18" s="321"/>
    </row>
    <row r="19" spans="1:8" ht="29">
      <c r="A19" s="69" t="s">
        <v>4318</v>
      </c>
      <c r="B19" s="69"/>
      <c r="C19" s="69"/>
      <c r="D19" s="224" t="s">
        <v>4625</v>
      </c>
      <c r="E19" s="226"/>
      <c r="F19" s="127">
        <f>H19/3.675</f>
        <v>779.80620930612247</v>
      </c>
      <c r="G19" s="226"/>
      <c r="H19" s="303">
        <v>2865.7878191999998</v>
      </c>
    </row>
    <row r="20" spans="1:8" ht="29">
      <c r="A20" s="69" t="s">
        <v>4318</v>
      </c>
      <c r="B20" s="69"/>
      <c r="C20" s="69"/>
      <c r="D20" s="224" t="s">
        <v>4626</v>
      </c>
      <c r="E20" s="226"/>
      <c r="F20" s="127">
        <f t="shared" ref="F20:F26" si="1">H20/3.675</f>
        <v>951.16489861224466</v>
      </c>
      <c r="G20" s="226"/>
      <c r="H20" s="303">
        <v>3495.5310023999991</v>
      </c>
    </row>
    <row r="21" spans="1:8" ht="29">
      <c r="A21" s="69" t="s">
        <v>4318</v>
      </c>
      <c r="B21" s="69"/>
      <c r="C21" s="69"/>
      <c r="D21" s="224" t="s">
        <v>4627</v>
      </c>
      <c r="E21" s="226"/>
      <c r="F21" s="127">
        <f t="shared" si="1"/>
        <v>1062.9205655510204</v>
      </c>
      <c r="G21" s="226"/>
      <c r="H21" s="303">
        <v>3906.2330783999996</v>
      </c>
    </row>
    <row r="22" spans="1:8" ht="29">
      <c r="A22" s="69" t="s">
        <v>4318</v>
      </c>
      <c r="B22" s="69"/>
      <c r="C22" s="69"/>
      <c r="D22" s="224" t="s">
        <v>4628</v>
      </c>
      <c r="E22" s="226"/>
      <c r="F22" s="127">
        <f t="shared" si="1"/>
        <v>1296.3657364897958</v>
      </c>
      <c r="G22" s="226"/>
      <c r="H22" s="303">
        <v>4764.1440815999995</v>
      </c>
    </row>
    <row r="23" spans="1:8">
      <c r="A23" s="69" t="s">
        <v>4318</v>
      </c>
      <c r="B23" s="69"/>
      <c r="C23" s="69"/>
      <c r="D23" s="224" t="s">
        <v>4629</v>
      </c>
      <c r="E23" s="226"/>
      <c r="F23" s="127">
        <f t="shared" si="1"/>
        <v>1524.8439888979592</v>
      </c>
      <c r="G23" s="226"/>
      <c r="H23" s="303">
        <v>5603.8016591999994</v>
      </c>
    </row>
    <row r="24" spans="1:8" ht="29">
      <c r="A24" s="69" t="s">
        <v>4318</v>
      </c>
      <c r="B24" s="69"/>
      <c r="C24" s="69"/>
      <c r="D24" s="224" t="s">
        <v>4630</v>
      </c>
      <c r="E24" s="226"/>
      <c r="F24" s="127">
        <f t="shared" si="1"/>
        <v>1889.912500897959</v>
      </c>
      <c r="G24" s="226"/>
      <c r="H24" s="303">
        <v>6945.4284407999994</v>
      </c>
    </row>
    <row r="25" spans="1:8" ht="29">
      <c r="A25" s="69" t="s">
        <v>4318</v>
      </c>
      <c r="B25" s="69"/>
      <c r="C25" s="69"/>
      <c r="D25" s="224" t="s">
        <v>4631</v>
      </c>
      <c r="E25" s="226"/>
      <c r="F25" s="127">
        <f t="shared" si="1"/>
        <v>2893.230044081633</v>
      </c>
      <c r="G25" s="226"/>
      <c r="H25" s="303">
        <v>10632.620412</v>
      </c>
    </row>
    <row r="26" spans="1:8" ht="29">
      <c r="A26" s="69" t="s">
        <v>4318</v>
      </c>
      <c r="B26" s="69"/>
      <c r="C26" s="69"/>
      <c r="D26" s="224" t="s">
        <v>4632</v>
      </c>
      <c r="E26" s="226"/>
      <c r="F26" s="127">
        <f t="shared" si="1"/>
        <v>5651.1115582040802</v>
      </c>
      <c r="G26" s="226"/>
      <c r="H26" s="303">
        <v>20767.834976399994</v>
      </c>
    </row>
    <row r="27" spans="1:8" ht="29">
      <c r="A27" s="69" t="s">
        <v>4318</v>
      </c>
      <c r="B27" s="69"/>
      <c r="C27" s="69"/>
      <c r="D27" s="224" t="s">
        <v>4633</v>
      </c>
      <c r="E27" s="226"/>
      <c r="F27" s="127">
        <f>H27/3.675</f>
        <v>8295.9956757551008</v>
      </c>
      <c r="G27" s="226"/>
      <c r="H27" s="303">
        <v>30487.784108399996</v>
      </c>
    </row>
    <row r="28" spans="1:8" ht="29">
      <c r="A28" s="69" t="s">
        <v>4318</v>
      </c>
      <c r="B28" s="69"/>
      <c r="C28" s="69"/>
      <c r="D28" s="224" t="s">
        <v>4634</v>
      </c>
      <c r="E28" s="226"/>
      <c r="F28" s="127">
        <f t="shared" ref="F28:F36" si="2">H28/3.675</f>
        <v>828.87619047619046</v>
      </c>
      <c r="G28" s="226"/>
      <c r="H28" s="303">
        <v>3046.12</v>
      </c>
    </row>
    <row r="29" spans="1:8" ht="29">
      <c r="A29" s="69" t="s">
        <v>4318</v>
      </c>
      <c r="B29" s="69"/>
      <c r="C29" s="69"/>
      <c r="D29" s="224" t="s">
        <v>4635</v>
      </c>
      <c r="E29" s="226"/>
      <c r="F29" s="127">
        <f t="shared" si="2"/>
        <v>956.8217687074831</v>
      </c>
      <c r="G29" s="226"/>
      <c r="H29" s="303">
        <v>3516.32</v>
      </c>
    </row>
    <row r="30" spans="1:8" ht="29">
      <c r="A30" s="69" t="s">
        <v>4318</v>
      </c>
      <c r="B30" s="69"/>
      <c r="C30" s="69"/>
      <c r="D30" s="224" t="s">
        <v>4636</v>
      </c>
      <c r="E30" s="226"/>
      <c r="F30" s="127">
        <f t="shared" si="2"/>
        <v>1087.5482993197279</v>
      </c>
      <c r="G30" s="226"/>
      <c r="H30" s="303">
        <v>3996.74</v>
      </c>
    </row>
    <row r="31" spans="1:8" ht="29">
      <c r="A31" s="69" t="s">
        <v>4318</v>
      </c>
      <c r="B31" s="69"/>
      <c r="C31" s="69"/>
      <c r="D31" s="224" t="s">
        <v>4637</v>
      </c>
      <c r="E31" s="226"/>
      <c r="F31" s="127">
        <f t="shared" si="2"/>
        <v>1176.560544217687</v>
      </c>
      <c r="G31" s="226"/>
      <c r="H31" s="303">
        <v>4323.8599999999997</v>
      </c>
    </row>
    <row r="32" spans="1:8">
      <c r="A32" s="69" t="s">
        <v>4318</v>
      </c>
      <c r="B32" s="69"/>
      <c r="C32" s="69"/>
      <c r="D32" s="224" t="s">
        <v>4638</v>
      </c>
      <c r="E32" s="226"/>
      <c r="F32" s="127">
        <f t="shared" si="2"/>
        <v>1374.0435374149661</v>
      </c>
      <c r="G32" s="226"/>
      <c r="H32" s="303">
        <v>5049.6099999999997</v>
      </c>
    </row>
    <row r="33" spans="1:8" ht="29">
      <c r="A33" s="69" t="s">
        <v>4318</v>
      </c>
      <c r="B33" s="69"/>
      <c r="C33" s="69"/>
      <c r="D33" s="224" t="s">
        <v>4639</v>
      </c>
      <c r="E33" s="226"/>
      <c r="F33" s="127">
        <f t="shared" si="2"/>
        <v>1613.2598639455782</v>
      </c>
      <c r="G33" s="226"/>
      <c r="H33" s="303">
        <v>5928.73</v>
      </c>
    </row>
    <row r="34" spans="1:8" ht="29">
      <c r="A34" s="69" t="s">
        <v>4318</v>
      </c>
      <c r="B34" s="69"/>
      <c r="C34" s="69"/>
      <c r="D34" s="224" t="s">
        <v>4640</v>
      </c>
      <c r="E34" s="226"/>
      <c r="F34" s="127">
        <f t="shared" si="2"/>
        <v>2048.5551020408161</v>
      </c>
      <c r="G34" s="226"/>
      <c r="H34" s="303">
        <v>7528.44</v>
      </c>
    </row>
    <row r="35" spans="1:8">
      <c r="A35" s="69" t="s">
        <v>4318</v>
      </c>
      <c r="B35" s="69"/>
      <c r="C35" s="69"/>
      <c r="D35" s="224" t="s">
        <v>4641</v>
      </c>
      <c r="E35" s="226"/>
      <c r="F35" s="127">
        <f t="shared" si="2"/>
        <v>3024.8544217687077</v>
      </c>
      <c r="G35" s="226"/>
      <c r="H35" s="303">
        <v>11116.34</v>
      </c>
    </row>
    <row r="36" spans="1:8">
      <c r="A36" s="69" t="s">
        <v>4318</v>
      </c>
      <c r="B36" s="69"/>
      <c r="C36" s="69"/>
      <c r="D36" s="224" t="s">
        <v>4642</v>
      </c>
      <c r="E36" s="226"/>
      <c r="F36" s="127">
        <f t="shared" si="2"/>
        <v>5693.6761904761906</v>
      </c>
      <c r="G36" s="226"/>
      <c r="H36" s="303">
        <v>20924.259999999998</v>
      </c>
    </row>
    <row r="37" spans="1:8" s="21" customFormat="1">
      <c r="A37" s="322"/>
      <c r="B37" s="322"/>
      <c r="C37" s="322"/>
      <c r="D37" s="183" t="s">
        <v>829</v>
      </c>
      <c r="E37" s="226"/>
      <c r="F37" s="321"/>
      <c r="G37" s="226"/>
      <c r="H37" s="323"/>
    </row>
    <row r="38" spans="1:8" s="21" customFormat="1" ht="29">
      <c r="A38" s="435" t="s">
        <v>4318</v>
      </c>
      <c r="B38" s="69" t="s">
        <v>821</v>
      </c>
      <c r="C38" s="69" t="s">
        <v>3059</v>
      </c>
      <c r="D38" s="224" t="s">
        <v>4643</v>
      </c>
      <c r="E38" s="226"/>
      <c r="F38" s="127">
        <f t="shared" ref="F38:F45" si="3">H38/3.675</f>
        <v>681.00576923076926</v>
      </c>
      <c r="G38" s="226"/>
      <c r="H38" s="324">
        <v>2502.6962019230768</v>
      </c>
    </row>
    <row r="39" spans="1:8" s="21" customFormat="1" ht="29">
      <c r="A39" s="435" t="s">
        <v>4318</v>
      </c>
      <c r="B39" s="69" t="s">
        <v>822</v>
      </c>
      <c r="C39" s="69" t="s">
        <v>3060</v>
      </c>
      <c r="D39" s="224" t="s">
        <v>4644</v>
      </c>
      <c r="E39" s="226"/>
      <c r="F39" s="127">
        <f t="shared" si="3"/>
        <v>718.83942307692314</v>
      </c>
      <c r="G39" s="226"/>
      <c r="H39" s="324">
        <v>2641.7348798076923</v>
      </c>
    </row>
    <row r="40" spans="1:8" s="21" customFormat="1" ht="29">
      <c r="A40" s="435" t="s">
        <v>4318</v>
      </c>
      <c r="B40" s="69" t="s">
        <v>823</v>
      </c>
      <c r="C40" s="69" t="s">
        <v>3061</v>
      </c>
      <c r="D40" s="224" t="s">
        <v>4645</v>
      </c>
      <c r="E40" s="226"/>
      <c r="F40" s="127">
        <f t="shared" si="3"/>
        <v>892.87423076923073</v>
      </c>
      <c r="G40" s="226"/>
      <c r="H40" s="324">
        <v>3281.3127980769227</v>
      </c>
    </row>
    <row r="41" spans="1:8" s="21" customFormat="1" ht="29">
      <c r="A41" s="435" t="s">
        <v>4318</v>
      </c>
      <c r="B41" s="69" t="s">
        <v>824</v>
      </c>
      <c r="C41" s="69" t="s">
        <v>3062</v>
      </c>
      <c r="D41" s="224" t="s">
        <v>4646</v>
      </c>
      <c r="E41" s="226"/>
      <c r="F41" s="127">
        <f t="shared" si="3"/>
        <v>1059.3423076923077</v>
      </c>
      <c r="G41" s="226"/>
      <c r="H41" s="324">
        <v>3893.0829807692303</v>
      </c>
    </row>
    <row r="42" spans="1:8" s="21" customFormat="1" ht="29">
      <c r="A42" s="435" t="s">
        <v>4318</v>
      </c>
      <c r="B42" s="69" t="s">
        <v>825</v>
      </c>
      <c r="C42" s="69" t="s">
        <v>3063</v>
      </c>
      <c r="D42" s="224" t="s">
        <v>4647</v>
      </c>
      <c r="E42" s="226"/>
      <c r="F42" s="127">
        <f t="shared" si="3"/>
        <v>1286.3442307692308</v>
      </c>
      <c r="G42" s="226"/>
      <c r="H42" s="324">
        <v>4727.3150480769227</v>
      </c>
    </row>
    <row r="43" spans="1:8" s="21" customFormat="1" ht="29">
      <c r="A43" s="435" t="s">
        <v>4318</v>
      </c>
      <c r="B43" s="69" t="s">
        <v>826</v>
      </c>
      <c r="C43" s="69" t="s">
        <v>3064</v>
      </c>
      <c r="D43" s="224" t="s">
        <v>4648</v>
      </c>
      <c r="E43" s="226"/>
      <c r="F43" s="127">
        <f t="shared" si="3"/>
        <v>1589.0134615384616</v>
      </c>
      <c r="G43" s="226"/>
      <c r="H43" s="324">
        <v>5839.6244711538457</v>
      </c>
    </row>
    <row r="44" spans="1:8" s="21" customFormat="1" ht="29">
      <c r="A44" s="435" t="s">
        <v>4318</v>
      </c>
      <c r="B44" s="69" t="s">
        <v>827</v>
      </c>
      <c r="C44" s="69" t="s">
        <v>3065</v>
      </c>
      <c r="D44" s="224" t="s">
        <v>4649</v>
      </c>
      <c r="E44" s="226"/>
      <c r="F44" s="127">
        <f t="shared" si="3"/>
        <v>1702.5144230769229</v>
      </c>
      <c r="G44" s="226"/>
      <c r="H44" s="324">
        <v>6256.7405048076917</v>
      </c>
    </row>
    <row r="45" spans="1:8" s="21" customFormat="1" ht="29">
      <c r="A45" s="435" t="s">
        <v>4318</v>
      </c>
      <c r="B45" s="69" t="s">
        <v>828</v>
      </c>
      <c r="C45" s="69" t="s">
        <v>3066</v>
      </c>
      <c r="D45" s="224" t="s">
        <v>4650</v>
      </c>
      <c r="E45" s="226"/>
      <c r="F45" s="127">
        <f t="shared" si="3"/>
        <v>1891.6826923076922</v>
      </c>
      <c r="G45" s="226"/>
      <c r="H45" s="324">
        <v>6951.9338942307686</v>
      </c>
    </row>
    <row r="46" spans="1:8">
      <c r="A46" s="320"/>
      <c r="B46" s="320"/>
      <c r="C46" s="320"/>
      <c r="D46" s="183" t="s">
        <v>811</v>
      </c>
      <c r="E46" s="226"/>
      <c r="F46" s="321"/>
      <c r="G46" s="226"/>
      <c r="H46" s="321"/>
    </row>
    <row r="47" spans="1:8">
      <c r="A47" s="69" t="s">
        <v>4318</v>
      </c>
      <c r="B47" s="69" t="s">
        <v>808</v>
      </c>
      <c r="C47" s="69" t="s">
        <v>3056</v>
      </c>
      <c r="D47" s="224" t="s">
        <v>28</v>
      </c>
      <c r="E47" s="226"/>
      <c r="F47" s="127">
        <v>262.76434676434678</v>
      </c>
      <c r="G47" s="226"/>
      <c r="H47" s="303">
        <f>F47*3.675</f>
        <v>965.65897435897443</v>
      </c>
    </row>
    <row r="48" spans="1:8">
      <c r="A48" s="69" t="s">
        <v>4318</v>
      </c>
      <c r="B48" s="69" t="s">
        <v>809</v>
      </c>
      <c r="C48" s="69" t="s">
        <v>3057</v>
      </c>
      <c r="D48" s="224" t="s">
        <v>29</v>
      </c>
      <c r="E48" s="226"/>
      <c r="F48" s="127">
        <v>384.03750000000002</v>
      </c>
      <c r="G48" s="226"/>
      <c r="H48" s="303">
        <f>F48*3.675</f>
        <v>1411.3378124999999</v>
      </c>
    </row>
    <row r="49" spans="1:9">
      <c r="A49" s="69" t="s">
        <v>4318</v>
      </c>
      <c r="B49" s="69" t="s">
        <v>810</v>
      </c>
      <c r="C49" s="69" t="s">
        <v>3058</v>
      </c>
      <c r="D49" s="224" t="s">
        <v>30</v>
      </c>
      <c r="E49" s="226"/>
      <c r="F49" s="127">
        <v>393.46999999999997</v>
      </c>
      <c r="G49" s="226"/>
      <c r="H49" s="303">
        <f>F49*3.675</f>
        <v>1446.0022499999998</v>
      </c>
    </row>
    <row r="50" spans="1:9" s="21" customFormat="1">
      <c r="A50" s="322"/>
      <c r="B50" s="322"/>
      <c r="C50" s="322"/>
      <c r="D50" s="183" t="s">
        <v>31</v>
      </c>
      <c r="E50" s="226"/>
      <c r="F50" s="321"/>
      <c r="G50" s="226"/>
      <c r="H50" s="323"/>
    </row>
    <row r="51" spans="1:9" s="21" customFormat="1">
      <c r="A51" s="325" t="s">
        <v>22</v>
      </c>
      <c r="B51" s="325"/>
      <c r="C51" s="325"/>
      <c r="D51" s="224" t="s">
        <v>3043</v>
      </c>
      <c r="E51" s="226"/>
      <c r="F51" s="127">
        <f t="shared" ref="F51:F57" si="4">H51/3.675</f>
        <v>78.857142857142861</v>
      </c>
      <c r="G51" s="226"/>
      <c r="H51" s="324">
        <v>289.8</v>
      </c>
    </row>
    <row r="52" spans="1:9" s="21" customFormat="1">
      <c r="A52" s="325" t="s">
        <v>22</v>
      </c>
      <c r="B52" s="325"/>
      <c r="C52" s="325"/>
      <c r="D52" s="224" t="s">
        <v>3044</v>
      </c>
      <c r="E52" s="226"/>
      <c r="F52" s="127">
        <f t="shared" si="4"/>
        <v>97.912925170068021</v>
      </c>
      <c r="G52" s="226"/>
      <c r="H52" s="324">
        <v>359.83</v>
      </c>
    </row>
    <row r="53" spans="1:9" s="21" customFormat="1">
      <c r="A53" s="325" t="s">
        <v>22</v>
      </c>
      <c r="B53" s="325"/>
      <c r="C53" s="325"/>
      <c r="D53" s="224" t="s">
        <v>3045</v>
      </c>
      <c r="E53" s="226"/>
      <c r="F53" s="127">
        <f t="shared" si="4"/>
        <v>162.97142857142856</v>
      </c>
      <c r="G53" s="226"/>
      <c r="H53" s="324">
        <v>598.91999999999996</v>
      </c>
      <c r="I53" s="394"/>
    </row>
    <row r="54" spans="1:9" s="21" customFormat="1">
      <c r="A54" s="325" t="s">
        <v>22</v>
      </c>
      <c r="B54" s="325"/>
      <c r="C54" s="325"/>
      <c r="D54" s="224" t="s">
        <v>3046</v>
      </c>
      <c r="E54" s="226"/>
      <c r="F54" s="127">
        <f t="shared" si="4"/>
        <v>228.02721088435376</v>
      </c>
      <c r="G54" s="226"/>
      <c r="H54" s="324">
        <v>838</v>
      </c>
    </row>
    <row r="55" spans="1:9" s="21" customFormat="1">
      <c r="A55" s="325" t="s">
        <v>22</v>
      </c>
      <c r="B55" s="325"/>
      <c r="C55" s="325"/>
      <c r="D55" s="224" t="s">
        <v>3047</v>
      </c>
      <c r="E55" s="226"/>
      <c r="F55" s="127">
        <f t="shared" si="4"/>
        <v>366.68571428571431</v>
      </c>
      <c r="G55" s="226"/>
      <c r="H55" s="324">
        <v>1347.57</v>
      </c>
    </row>
    <row r="56" spans="1:9" s="21" customFormat="1">
      <c r="A56" s="325" t="s">
        <v>22</v>
      </c>
      <c r="B56" s="325"/>
      <c r="C56" s="325"/>
      <c r="D56" s="224" t="s">
        <v>3048</v>
      </c>
      <c r="E56" s="226"/>
      <c r="F56" s="127">
        <f t="shared" si="4"/>
        <v>651.88571428571424</v>
      </c>
      <c r="G56" s="226"/>
      <c r="H56" s="324">
        <v>2395.6799999999998</v>
      </c>
    </row>
    <row r="57" spans="1:9" s="21" customFormat="1">
      <c r="A57" s="325" t="s">
        <v>22</v>
      </c>
      <c r="B57" s="325"/>
      <c r="C57" s="325"/>
      <c r="D57" s="224" t="s">
        <v>3049</v>
      </c>
      <c r="E57" s="226"/>
      <c r="F57" s="127">
        <f t="shared" si="4"/>
        <v>852.97142857142865</v>
      </c>
      <c r="G57" s="226"/>
      <c r="H57" s="324">
        <v>3134.67</v>
      </c>
      <c r="I57" s="394"/>
    </row>
    <row r="58" spans="1:9" s="21" customFormat="1">
      <c r="A58" s="322"/>
      <c r="B58" s="322"/>
      <c r="C58" s="322"/>
      <c r="D58" s="183" t="s">
        <v>32</v>
      </c>
      <c r="E58" s="226"/>
      <c r="F58" s="321"/>
      <c r="G58" s="226"/>
      <c r="H58" s="323"/>
    </row>
    <row r="59" spans="1:9" s="21" customFormat="1">
      <c r="A59" s="325" t="s">
        <v>4318</v>
      </c>
      <c r="B59" s="325" t="s">
        <v>830</v>
      </c>
      <c r="C59" s="325" t="s">
        <v>3320</v>
      </c>
      <c r="D59" s="224" t="s">
        <v>33</v>
      </c>
      <c r="E59" s="226"/>
      <c r="F59" s="127">
        <v>176.77564102564099</v>
      </c>
      <c r="G59" s="226"/>
      <c r="H59" s="303">
        <f>F59*3.675</f>
        <v>649.65048076923063</v>
      </c>
      <c r="I59" s="394"/>
    </row>
    <row r="60" spans="1:9" s="21" customFormat="1">
      <c r="A60" s="325" t="s">
        <v>4318</v>
      </c>
      <c r="B60" s="325" t="s">
        <v>831</v>
      </c>
      <c r="C60" s="325" t="s">
        <v>3321</v>
      </c>
      <c r="D60" s="224" t="s">
        <v>34</v>
      </c>
      <c r="E60" s="226"/>
      <c r="F60" s="127">
        <v>44.599358974358971</v>
      </c>
      <c r="G60" s="226"/>
      <c r="H60" s="303">
        <f t="shared" ref="H60:H65" si="5">F60*3.675</f>
        <v>163.9026442307692</v>
      </c>
      <c r="I60" s="394"/>
    </row>
    <row r="61" spans="1:9" s="21" customFormat="1">
      <c r="A61" s="325" t="s">
        <v>4318</v>
      </c>
      <c r="B61" s="325" t="s">
        <v>832</v>
      </c>
      <c r="C61" s="325" t="s">
        <v>3322</v>
      </c>
      <c r="D61" s="224" t="s">
        <v>35</v>
      </c>
      <c r="E61" s="226"/>
      <c r="F61" s="127">
        <v>57.204484615384608</v>
      </c>
      <c r="G61" s="226"/>
      <c r="H61" s="303">
        <f t="shared" si="5"/>
        <v>210.22648096153841</v>
      </c>
      <c r="I61" s="394"/>
    </row>
    <row r="62" spans="1:9" s="21" customFormat="1">
      <c r="A62" s="325" t="s">
        <v>4318</v>
      </c>
      <c r="B62" s="325" t="s">
        <v>833</v>
      </c>
      <c r="C62" s="325" t="s">
        <v>3323</v>
      </c>
      <c r="D62" s="224" t="s">
        <v>36</v>
      </c>
      <c r="E62" s="226"/>
      <c r="F62" s="127">
        <v>243.26923076923075</v>
      </c>
      <c r="G62" s="226"/>
      <c r="H62" s="303">
        <f t="shared" si="5"/>
        <v>894.01442307692298</v>
      </c>
      <c r="I62" s="394"/>
    </row>
    <row r="63" spans="1:9">
      <c r="A63" s="325" t="s">
        <v>4318</v>
      </c>
      <c r="B63" s="325" t="s">
        <v>834</v>
      </c>
      <c r="C63" s="325" t="s">
        <v>3324</v>
      </c>
      <c r="D63" s="224" t="s">
        <v>37</v>
      </c>
      <c r="E63" s="226"/>
      <c r="F63" s="127">
        <v>83.234038461538461</v>
      </c>
      <c r="G63" s="226"/>
      <c r="H63" s="303">
        <f t="shared" si="5"/>
        <v>305.88509134615384</v>
      </c>
      <c r="I63" s="394"/>
    </row>
    <row r="64" spans="1:9">
      <c r="A64" s="325" t="s">
        <v>4318</v>
      </c>
      <c r="B64" s="325" t="s">
        <v>835</v>
      </c>
      <c r="C64" s="325" t="s">
        <v>3325</v>
      </c>
      <c r="D64" s="224" t="s">
        <v>38</v>
      </c>
      <c r="E64" s="226"/>
      <c r="F64" s="127">
        <v>68.926282051282044</v>
      </c>
      <c r="G64" s="226"/>
      <c r="H64" s="303">
        <f t="shared" si="5"/>
        <v>253.30408653846149</v>
      </c>
      <c r="I64" s="394"/>
    </row>
    <row r="65" spans="1:9">
      <c r="A65" s="325" t="s">
        <v>4318</v>
      </c>
      <c r="B65" s="325" t="s">
        <v>836</v>
      </c>
      <c r="C65" s="325" t="s">
        <v>3326</v>
      </c>
      <c r="D65" s="224" t="s">
        <v>39</v>
      </c>
      <c r="E65" s="226"/>
      <c r="F65" s="127">
        <v>431.30365384615379</v>
      </c>
      <c r="G65" s="226"/>
      <c r="H65" s="303">
        <f t="shared" si="5"/>
        <v>1585.040927884615</v>
      </c>
      <c r="I65" s="394"/>
    </row>
    <row r="66" spans="1:9">
      <c r="A66" s="320"/>
      <c r="B66" s="320"/>
      <c r="C66" s="320"/>
      <c r="D66" s="433" t="s">
        <v>812</v>
      </c>
      <c r="E66" s="226"/>
      <c r="F66" s="321"/>
      <c r="G66" s="226"/>
      <c r="H66" s="321"/>
    </row>
    <row r="67" spans="1:9">
      <c r="A67" s="69" t="s">
        <v>4318</v>
      </c>
      <c r="B67" s="69" t="s">
        <v>813</v>
      </c>
      <c r="C67" s="69" t="s">
        <v>3050</v>
      </c>
      <c r="D67" s="224" t="s">
        <v>814</v>
      </c>
      <c r="E67" s="226"/>
      <c r="F67" s="428">
        <v>1617</v>
      </c>
      <c r="G67" s="226"/>
      <c r="H67" s="303">
        <f>F67*3.675</f>
        <v>5942.4749999999995</v>
      </c>
    </row>
    <row r="68" spans="1:9">
      <c r="A68" s="69" t="s">
        <v>4318</v>
      </c>
      <c r="B68" s="69" t="s">
        <v>816</v>
      </c>
      <c r="C68" s="69" t="s">
        <v>3051</v>
      </c>
      <c r="D68" s="224" t="s">
        <v>817</v>
      </c>
      <c r="E68" s="226"/>
      <c r="F68" s="428">
        <v>1617</v>
      </c>
      <c r="G68" s="226"/>
      <c r="H68" s="303">
        <f>F68*3.675</f>
        <v>5942.4749999999995</v>
      </c>
    </row>
  </sheetData>
  <sheetProtection algorithmName="SHA-512" hashValue="q2yTTX3JZ79BcQCH6bE8T97aPhLuWKKB0UivtzlD0zYRpvDf8K8VQYhp0XaBfDoGEIRSsa6R3PRaKaDT8eBwvg==" saltValue="GzN2afopsuaZ8oBArVNdeA==" spinCount="100000" sheet="1" objects="1" scenarios="1"/>
  <autoFilter ref="A2:H62" xr:uid="{00000000-0009-0000-0000-000018000000}"/>
  <mergeCells count="1">
    <mergeCell ref="A1:H1"/>
  </mergeCells>
  <conditionalFormatting sqref="D14:D17">
    <cfRule type="expression" dxfId="134" priority="5" stopIfTrue="1">
      <formula>AND(COUNTIF(#REF!, D14)&gt;1,NOT(ISBLANK(D14)))</formula>
    </cfRule>
  </conditionalFormatting>
  <conditionalFormatting sqref="D19:D36">
    <cfRule type="expression" dxfId="133" priority="4" stopIfTrue="1">
      <formula>AND(COUNTIF(#REF!, D19)&gt;1,NOT(ISBLANK(D19)))</formula>
    </cfRule>
  </conditionalFormatting>
  <conditionalFormatting sqref="D38">
    <cfRule type="expression" dxfId="132" priority="15" stopIfTrue="1">
      <formula>AND(COUNTIF(#REF!, D38)+COUNTIF(#REF!, D38)+COUNTIF(#REF!, D38)+COUNTIF(#REF!, D38)+COUNTIF(#REF!, D38)+COUNTIF(#REF!, D38)+COUNTIF(#REF!, D38)+COUNTIF(#REF!, D38)+COUNTIF(#REF!, D38)+COUNTIF(#REF!, D38)+COUNTIF(#REF!, D38)+COUNTIF(#REF!, D38)+COUNTIF(#REF!, D38)+COUNTIF(#REF!, D38)+COUNTIF(#REF!, D38)+COUNTIF(#REF!, D38)+COUNTIF(#REF!, D38)+COUNTIF(#REF!, D38)&gt;1,NOT(ISBLANK(D38)))</formula>
    </cfRule>
    <cfRule type="expression" dxfId="131" priority="16" stopIfTrue="1">
      <formula>AND(COUNTIF(#REF!, D38)+COUNTIF(#REF!, D38)+COUNTIF(#REF!, D38)+COUNTIF(#REF!, D38)+COUNTIF(#REF!, D38)+COUNTIF(#REF!, D38)+COUNTIF(#REF!, D38)+COUNTIF(#REF!, D38)+COUNTIF(#REF!, D38)+COUNTIF(#REF!, D38)+COUNTIF(#REF!, D38)+COUNTIF(#REF!, D38)+COUNTIF(#REF!, D38)+COUNTIF(#REF!, D38)+COUNTIF(#REF!, D38)+COUNTIF(#REF!, D38)+COUNTIF(#REF!, D38)+COUNTIF(#REF!, D38)&gt;1,NOT(ISBLANK(D38)))</formula>
    </cfRule>
  </conditionalFormatting>
  <conditionalFormatting sqref="D38:D45">
    <cfRule type="expression" dxfId="130" priority="11" stopIfTrue="1">
      <formula>AND(COUNTIF(#REF!, D38)+COUNTIF(#REF!, D38)+COUNTIF(#REF!, D38)+COUNTIF(#REF!, D38)+COUNTIF(#REF!, D38)+COUNTIF(#REF!, D38)+COUNTIF(#REF!, D38)+COUNTIF(#REF!, D38)+COUNTIF(#REF!, D38)+COUNTIF(#REF!, D38)+COUNTIF(#REF!, D38)+COUNTIF(#REF!, D38)+COUNTIF(#REF!, D38)+COUNTIF(#REF!, D38)+COUNTIF(#REF!, D38)+COUNTIF(#REF!, D38)+COUNTIF(#REF!, D38)+COUNTIF(#REF!, D38)&gt;1,NOT(ISBLANK(D38)))</formula>
    </cfRule>
    <cfRule type="expression" dxfId="129" priority="12" stopIfTrue="1">
      <formula>AND(COUNTIF(#REF!, D38)+COUNTIF(#REF!, D38)+COUNTIF(#REF!, D38)+COUNTIF(#REF!, D38)+COUNTIF(#REF!, D38)+COUNTIF(#REF!, D38)+COUNTIF(#REF!, D38)+COUNTIF(#REF!, D38)+COUNTIF(#REF!, D38)+COUNTIF(#REF!, D38)+COUNTIF(#REF!, D38)+COUNTIF(#REF!, D38)+COUNTIF(#REF!, D38)+COUNTIF(#REF!, D38)+COUNTIF(#REF!, D38)+COUNTIF(#REF!, D38)+COUNTIF(#REF!, D38)+COUNTIF(#REF!, D38)&gt;1,NOT(ISBLANK(D38)))</formula>
    </cfRule>
  </conditionalFormatting>
  <conditionalFormatting sqref="D39:D45">
    <cfRule type="expression" dxfId="128" priority="9" stopIfTrue="1">
      <formula>AND(COUNTIF(#REF!, D39)+COUNTIF(#REF!, D39)+COUNTIF(#REF!, D39)+COUNTIF(#REF!, D39)+COUNTIF(#REF!, D39)+COUNTIF(#REF!, D39)+COUNTIF(#REF!, D39)+COUNTIF(#REF!, D39)+COUNTIF(#REF!, D39)+COUNTIF(#REF!, D39)+COUNTIF(#REF!, D39)+COUNTIF(#REF!, D39)+COUNTIF(#REF!, D39)+COUNTIF(#REF!, D39)+COUNTIF(#REF!, D39)+COUNTIF(#REF!, D39)+COUNTIF(#REF!, D39)+COUNTIF(#REF!, D39)&gt;1,NOT(ISBLANK(D39)))</formula>
    </cfRule>
    <cfRule type="expression" dxfId="127" priority="10" stopIfTrue="1">
      <formula>AND(COUNTIF(#REF!, D39)+COUNTIF(#REF!, D39)+COUNTIF(#REF!, D39)+COUNTIF(#REF!, D39)+COUNTIF(#REF!, D39)+COUNTIF(#REF!, D39)+COUNTIF(#REF!, D39)+COUNTIF(#REF!, D39)+COUNTIF(#REF!, D39)+COUNTIF(#REF!, D39)+COUNTIF(#REF!, D39)+COUNTIF(#REF!, D39)+COUNTIF(#REF!, D39)+COUNTIF(#REF!, D39)+COUNTIF(#REF!, D39)+COUNTIF(#REF!, D39)+COUNTIF(#REF!, D39)+COUNTIF(#REF!, D39)&gt;1,NOT(ISBLANK(D39)))</formula>
    </cfRule>
  </conditionalFormatting>
  <conditionalFormatting sqref="D47:D49">
    <cfRule type="expression" dxfId="126" priority="20" stopIfTrue="1">
      <formula>AND(COUNTIF(#REF!, D47)&gt;1,NOT(ISBLANK(D47)))</formula>
    </cfRule>
  </conditionalFormatting>
  <conditionalFormatting sqref="D59:D65">
    <cfRule type="expression" dxfId="125" priority="6" stopIfTrue="1">
      <formula>AND(COUNTIF(#REF!, D59)&gt;1,NOT(ISBLANK(D59)))</formula>
    </cfRule>
  </conditionalFormatting>
  <conditionalFormatting sqref="D67:D68">
    <cfRule type="expression" dxfId="124" priority="1" stopIfTrue="1">
      <formula>AND(COUNTIF(#REF!, D67)&gt;1,NOT(ISBLANK(D67)))</formula>
    </cfRule>
  </conditionalFormatting>
  <dataValidations count="1">
    <dataValidation allowBlank="1" showErrorMessage="1" sqref="D10 D12" xr:uid="{00000000-0002-0000-1800-000000000000}"/>
  </dataValidation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extLst>
    <ext xmlns:x14="http://schemas.microsoft.com/office/spreadsheetml/2009/9/main" uri="{78C0D931-6437-407d-A8EE-F0AAD7539E65}">
      <x14:conditionalFormattings>
        <x14:conditionalFormatting xmlns:xm="http://schemas.microsoft.com/office/excel/2006/main">
          <x14:cfRule type="expression" priority="7" stopIfTrue="1" id="{91F2F576-D9E0-1E44-A9B5-259650C04B5B}">
            <xm:f>AND(COUNTIF('Misc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Trading'!H35)&gt;1,NOT(ISBLANK('Misc Trading'!H35)))</xm:f>
            <x14:dxf>
              <font>
                <condense val="0"/>
                <extend val="0"/>
                <color indexed="17"/>
              </font>
              <fill>
                <patternFill>
                  <bgColor indexed="42"/>
                </patternFill>
              </fill>
            </x14:dxf>
          </x14:cfRule>
          <x14:cfRule type="expression" priority="8" stopIfTrue="1" id="{5E440E50-65B2-8743-9FF0-2722F13B86EB}">
            <xm:f>AND(COUNTIF('Misc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Trading'!H35)+COUNTIF('Misc Trading'!#REF!, 'Misc Trading'!H35)&gt;1,NOT(ISBLANK('Misc Trading'!H35)))</xm:f>
            <x14:dxf>
              <font>
                <condense val="0"/>
                <extend val="0"/>
                <color indexed="20"/>
              </font>
              <fill>
                <patternFill>
                  <bgColor indexed="45"/>
                </patternFill>
              </fill>
            </x14:dxf>
          </x14:cfRule>
          <xm:sqref>D51:D57</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3">
    <tabColor indexed="40"/>
    <pageSetUpPr fitToPage="1"/>
  </sheetPr>
  <dimension ref="A1:H42"/>
  <sheetViews>
    <sheetView zoomScale="70" zoomScaleNormal="70" zoomScaleSheetLayoutView="75" workbookViewId="0">
      <selection activeCell="D33" sqref="D33:D42"/>
    </sheetView>
  </sheetViews>
  <sheetFormatPr defaultColWidth="9.109375" defaultRowHeight="14.5"/>
  <cols>
    <col min="1" max="1" width="13.6640625" style="8" customWidth="1"/>
    <col min="2" max="3" width="23.6640625" style="8" customWidth="1"/>
    <col min="4" max="4" width="130.6640625" style="4" customWidth="1"/>
    <col min="5" max="5" width="2" style="8" customWidth="1"/>
    <col min="6" max="6" width="27.6640625" style="11" customWidth="1"/>
    <col min="7" max="7" width="2" style="8" customWidth="1"/>
    <col min="8" max="8" width="27.6640625" style="8" customWidth="1"/>
    <col min="9" max="9" width="9.109375" style="8" customWidth="1"/>
    <col min="10" max="10" width="9.109375" style="8"/>
    <col min="11" max="11" width="9.109375" style="8" customWidth="1"/>
    <col min="12" max="16384" width="9.109375" style="8"/>
  </cols>
  <sheetData>
    <row r="1" spans="1:8" ht="30" customHeight="1">
      <c r="A1" s="760" t="s">
        <v>57</v>
      </c>
      <c r="B1" s="760"/>
      <c r="C1" s="760"/>
      <c r="D1" s="760"/>
      <c r="E1" s="760"/>
      <c r="F1" s="760"/>
      <c r="G1" s="760"/>
      <c r="H1" s="760"/>
    </row>
    <row r="2" spans="1:8" ht="30" customHeight="1">
      <c r="A2" s="361" t="s">
        <v>0</v>
      </c>
      <c r="B2" s="409" t="s">
        <v>4315</v>
      </c>
      <c r="C2" s="409" t="s">
        <v>3880</v>
      </c>
      <c r="D2" s="361" t="s">
        <v>1</v>
      </c>
      <c r="E2" s="362"/>
      <c r="F2" s="362" t="s">
        <v>4316</v>
      </c>
      <c r="G2" s="362"/>
      <c r="H2" s="361" t="s">
        <v>4317</v>
      </c>
    </row>
    <row r="3" spans="1:8" ht="15" customHeight="1">
      <c r="A3" s="351"/>
      <c r="B3" s="351"/>
      <c r="C3" s="351"/>
      <c r="D3" s="215" t="s">
        <v>58</v>
      </c>
      <c r="E3" s="262"/>
      <c r="F3" s="351"/>
      <c r="G3" s="262"/>
      <c r="H3" s="351"/>
    </row>
    <row r="4" spans="1:8">
      <c r="A4" s="7" t="s">
        <v>59</v>
      </c>
      <c r="B4" s="7"/>
      <c r="C4" s="7" t="s">
        <v>4271</v>
      </c>
      <c r="D4" s="2" t="s">
        <v>4269</v>
      </c>
      <c r="E4" s="226"/>
      <c r="F4" s="127">
        <v>272.36343749999997</v>
      </c>
      <c r="G4" s="226"/>
      <c r="H4" s="206">
        <f>F4*3.675</f>
        <v>1000.9356328124999</v>
      </c>
    </row>
    <row r="5" spans="1:8">
      <c r="A5" s="7" t="s">
        <v>59</v>
      </c>
      <c r="B5" s="7"/>
      <c r="C5" s="7" t="s">
        <v>4272</v>
      </c>
      <c r="D5" s="2" t="s">
        <v>4270</v>
      </c>
      <c r="E5" s="226"/>
      <c r="F5" s="127">
        <v>502.82480769230744</v>
      </c>
      <c r="G5" s="226"/>
      <c r="H5" s="206">
        <f>F5*3.675</f>
        <v>1847.8811682692299</v>
      </c>
    </row>
    <row r="6" spans="1:8" ht="32.15" customHeight="1">
      <c r="A6" s="7" t="s">
        <v>4318</v>
      </c>
      <c r="B6" s="7" t="s">
        <v>818</v>
      </c>
      <c r="C6" s="7" t="s">
        <v>3067</v>
      </c>
      <c r="D6" s="2" t="s">
        <v>4660</v>
      </c>
      <c r="E6" s="226"/>
      <c r="F6" s="127">
        <v>208.64743589743586</v>
      </c>
      <c r="G6" s="226"/>
      <c r="H6" s="206">
        <f>F6*3.675</f>
        <v>766.77932692307672</v>
      </c>
    </row>
    <row r="7" spans="1:8" ht="32.15" customHeight="1">
      <c r="A7" s="7" t="s">
        <v>4318</v>
      </c>
      <c r="B7" s="7" t="s">
        <v>819</v>
      </c>
      <c r="C7" s="7" t="s">
        <v>3068</v>
      </c>
      <c r="D7" s="2" t="s">
        <v>4661</v>
      </c>
      <c r="E7" s="226"/>
      <c r="F7" s="127">
        <v>359.1217948717948</v>
      </c>
      <c r="G7" s="226"/>
      <c r="H7" s="206">
        <f>F7*3.675</f>
        <v>1319.7725961538458</v>
      </c>
    </row>
    <row r="8" spans="1:8" ht="15" customHeight="1">
      <c r="A8" s="326"/>
      <c r="B8" s="328"/>
      <c r="C8" s="328"/>
      <c r="D8" s="183" t="s">
        <v>4662</v>
      </c>
      <c r="E8" s="226"/>
      <c r="F8" s="327"/>
      <c r="G8" s="226"/>
      <c r="H8" s="327"/>
    </row>
    <row r="9" spans="1:8" ht="32.15" customHeight="1">
      <c r="A9" s="7" t="s">
        <v>4318</v>
      </c>
      <c r="B9" s="7" t="s">
        <v>820</v>
      </c>
      <c r="C9" s="7" t="s">
        <v>3069</v>
      </c>
      <c r="D9" s="2" t="s">
        <v>6929</v>
      </c>
      <c r="E9" s="226"/>
      <c r="F9" s="127">
        <v>107.8</v>
      </c>
      <c r="G9" s="226"/>
      <c r="H9" s="206">
        <f t="shared" ref="H9:H14" si="0">F9*3.675</f>
        <v>396.16499999999996</v>
      </c>
    </row>
    <row r="10" spans="1:8" ht="32.15" customHeight="1">
      <c r="A10" s="7" t="s">
        <v>4318</v>
      </c>
      <c r="B10" s="7" t="s">
        <v>868</v>
      </c>
      <c r="C10" s="7" t="s">
        <v>3070</v>
      </c>
      <c r="D10" s="2" t="s">
        <v>6930</v>
      </c>
      <c r="E10" s="226"/>
      <c r="F10" s="127">
        <v>165.21153846153845</v>
      </c>
      <c r="G10" s="226"/>
      <c r="H10" s="206">
        <f t="shared" si="0"/>
        <v>607.15240384615379</v>
      </c>
    </row>
    <row r="11" spans="1:8" ht="32.15" customHeight="1">
      <c r="A11" s="7" t="s">
        <v>4318</v>
      </c>
      <c r="B11" s="7" t="s">
        <v>869</v>
      </c>
      <c r="C11" s="7" t="s">
        <v>3071</v>
      </c>
      <c r="D11" s="2" t="s">
        <v>6931</v>
      </c>
      <c r="E11" s="226"/>
      <c r="F11" s="127">
        <v>137.96326923076919</v>
      </c>
      <c r="G11" s="226"/>
      <c r="H11" s="206">
        <f t="shared" si="0"/>
        <v>507.01501442307671</v>
      </c>
    </row>
    <row r="12" spans="1:8" ht="32.15" customHeight="1">
      <c r="A12" s="7" t="s">
        <v>4318</v>
      </c>
      <c r="B12" s="7" t="s">
        <v>870</v>
      </c>
      <c r="C12" s="7" t="s">
        <v>3072</v>
      </c>
      <c r="D12" s="2" t="s">
        <v>6932</v>
      </c>
      <c r="E12" s="226"/>
      <c r="F12" s="127">
        <v>162.2253205128205</v>
      </c>
      <c r="G12" s="226"/>
      <c r="H12" s="206">
        <f t="shared" si="0"/>
        <v>596.17805288461534</v>
      </c>
    </row>
    <row r="13" spans="1:8" ht="32.15" customHeight="1">
      <c r="A13" s="7" t="s">
        <v>4318</v>
      </c>
      <c r="B13" s="7" t="s">
        <v>866</v>
      </c>
      <c r="C13" s="7" t="s">
        <v>3073</v>
      </c>
      <c r="D13" s="2" t="s">
        <v>6933</v>
      </c>
      <c r="E13" s="226"/>
      <c r="F13" s="127">
        <v>343.61250000000001</v>
      </c>
      <c r="G13" s="226"/>
      <c r="H13" s="206">
        <f t="shared" si="0"/>
        <v>1262.7759375000001</v>
      </c>
    </row>
    <row r="14" spans="1:8" ht="32.15" customHeight="1">
      <c r="A14" s="7" t="s">
        <v>4318</v>
      </c>
      <c r="B14" s="7" t="s">
        <v>867</v>
      </c>
      <c r="C14" s="7" t="s">
        <v>3074</v>
      </c>
      <c r="D14" s="2" t="s">
        <v>6934</v>
      </c>
      <c r="E14" s="226"/>
      <c r="F14" s="127">
        <v>289.71250000000003</v>
      </c>
      <c r="G14" s="226"/>
      <c r="H14" s="206">
        <f t="shared" si="0"/>
        <v>1064.6934375000001</v>
      </c>
    </row>
    <row r="15" spans="1:8" ht="15" customHeight="1">
      <c r="A15" s="326"/>
      <c r="B15" s="328"/>
      <c r="C15" s="328"/>
      <c r="D15" s="183" t="s">
        <v>60</v>
      </c>
      <c r="E15" s="226"/>
      <c r="F15" s="327"/>
      <c r="G15" s="226"/>
      <c r="H15" s="327"/>
    </row>
    <row r="16" spans="1:8" ht="32.15" customHeight="1">
      <c r="A16" s="7" t="s">
        <v>4318</v>
      </c>
      <c r="B16" s="7" t="s">
        <v>860</v>
      </c>
      <c r="C16" s="7" t="s">
        <v>3075</v>
      </c>
      <c r="D16" s="2" t="s">
        <v>4663</v>
      </c>
      <c r="E16" s="226"/>
      <c r="F16" s="127"/>
      <c r="G16" s="226"/>
      <c r="H16" s="206">
        <f t="shared" ref="H16:H42" si="1">F16*3.675</f>
        <v>0</v>
      </c>
    </row>
    <row r="17" spans="1:8" ht="32.15" customHeight="1">
      <c r="A17" s="7" t="s">
        <v>4318</v>
      </c>
      <c r="B17" s="7" t="s">
        <v>861</v>
      </c>
      <c r="C17" s="7" t="s">
        <v>3076</v>
      </c>
      <c r="D17" s="2" t="s">
        <v>4664</v>
      </c>
      <c r="E17" s="226"/>
      <c r="F17" s="127"/>
      <c r="G17" s="226"/>
      <c r="H17" s="206">
        <f t="shared" si="1"/>
        <v>0</v>
      </c>
    </row>
    <row r="18" spans="1:8" ht="32.15" customHeight="1">
      <c r="A18" s="7" t="s">
        <v>4318</v>
      </c>
      <c r="B18" s="7" t="s">
        <v>862</v>
      </c>
      <c r="C18" s="7" t="s">
        <v>3077</v>
      </c>
      <c r="D18" s="283" t="s">
        <v>4665</v>
      </c>
      <c r="E18" s="226"/>
      <c r="F18" s="127">
        <v>37.289989423076918</v>
      </c>
      <c r="G18" s="226"/>
      <c r="H18" s="206">
        <f t="shared" si="1"/>
        <v>137.04071112980768</v>
      </c>
    </row>
    <row r="19" spans="1:8" ht="32.15" customHeight="1">
      <c r="A19" s="7" t="s">
        <v>4318</v>
      </c>
      <c r="B19" s="7" t="s">
        <v>863</v>
      </c>
      <c r="C19" s="7" t="s">
        <v>3078</v>
      </c>
      <c r="D19" s="2" t="s">
        <v>4666</v>
      </c>
      <c r="E19" s="226"/>
      <c r="F19" s="127">
        <v>51.123372596153843</v>
      </c>
      <c r="G19" s="226"/>
      <c r="H19" s="206">
        <f t="shared" si="1"/>
        <v>187.87839429086537</v>
      </c>
    </row>
    <row r="20" spans="1:8" ht="32.15" customHeight="1">
      <c r="A20" s="7" t="s">
        <v>4318</v>
      </c>
      <c r="B20" s="7" t="s">
        <v>864</v>
      </c>
      <c r="C20" s="7" t="s">
        <v>3079</v>
      </c>
      <c r="D20" s="2" t="s">
        <v>6935</v>
      </c>
      <c r="E20" s="226"/>
      <c r="F20" s="127">
        <v>55.333532692307671</v>
      </c>
      <c r="G20" s="226"/>
      <c r="H20" s="206">
        <f t="shared" si="1"/>
        <v>203.35073264423067</v>
      </c>
    </row>
    <row r="21" spans="1:8" ht="32.15" customHeight="1">
      <c r="A21" s="7" t="s">
        <v>4318</v>
      </c>
      <c r="B21" s="7" t="s">
        <v>865</v>
      </c>
      <c r="C21" s="7" t="s">
        <v>3080</v>
      </c>
      <c r="D21" s="2" t="s">
        <v>6936</v>
      </c>
      <c r="E21" s="226"/>
      <c r="F21" s="127"/>
      <c r="G21" s="226"/>
      <c r="H21" s="206">
        <f t="shared" si="1"/>
        <v>0</v>
      </c>
    </row>
    <row r="22" spans="1:8" ht="15" customHeight="1">
      <c r="A22" s="326"/>
      <c r="B22" s="328"/>
      <c r="C22" s="328"/>
      <c r="D22" s="638" t="s">
        <v>4667</v>
      </c>
      <c r="E22" s="226"/>
      <c r="F22" s="327"/>
      <c r="G22" s="226"/>
      <c r="H22" s="327"/>
    </row>
    <row r="23" spans="1:8">
      <c r="A23" s="7" t="s">
        <v>4318</v>
      </c>
      <c r="B23" s="7"/>
      <c r="C23" s="7"/>
      <c r="D23" s="2" t="s">
        <v>4313</v>
      </c>
      <c r="E23" s="226"/>
      <c r="F23" s="127">
        <v>165</v>
      </c>
      <c r="G23" s="226"/>
      <c r="H23" s="206">
        <f>F23*3.675</f>
        <v>606.375</v>
      </c>
    </row>
    <row r="24" spans="1:8">
      <c r="A24" s="7" t="s">
        <v>4318</v>
      </c>
      <c r="B24" s="7" t="s">
        <v>854</v>
      </c>
      <c r="C24" s="7" t="s">
        <v>3081</v>
      </c>
      <c r="D24" s="2" t="s">
        <v>4311</v>
      </c>
      <c r="E24" s="226"/>
      <c r="F24" s="127">
        <v>16.479769519230771</v>
      </c>
      <c r="G24" s="226"/>
      <c r="H24" s="206">
        <f t="shared" si="1"/>
        <v>60.563152983173083</v>
      </c>
    </row>
    <row r="25" spans="1:8">
      <c r="A25" s="7" t="s">
        <v>4318</v>
      </c>
      <c r="B25" s="7" t="s">
        <v>855</v>
      </c>
      <c r="C25" s="7" t="s">
        <v>3082</v>
      </c>
      <c r="D25" s="2" t="s">
        <v>4312</v>
      </c>
      <c r="E25" s="226"/>
      <c r="F25" s="127">
        <v>20.709814145629906</v>
      </c>
      <c r="G25" s="226"/>
      <c r="H25" s="206">
        <f t="shared" si="1"/>
        <v>76.108566985189896</v>
      </c>
    </row>
    <row r="26" spans="1:8" ht="15" customHeight="1">
      <c r="A26" s="326"/>
      <c r="B26" s="328"/>
      <c r="C26" s="328"/>
      <c r="D26" s="183" t="s">
        <v>859</v>
      </c>
      <c r="E26" s="226"/>
      <c r="F26" s="327"/>
      <c r="G26" s="226"/>
      <c r="H26" s="327"/>
    </row>
    <row r="27" spans="1:8">
      <c r="A27" s="7" t="s">
        <v>41</v>
      </c>
      <c r="B27" s="7" t="s">
        <v>856</v>
      </c>
      <c r="C27" s="7" t="s">
        <v>3083</v>
      </c>
      <c r="D27" s="2" t="s">
        <v>6937</v>
      </c>
      <c r="E27" s="226"/>
      <c r="F27" s="127">
        <v>231.54196153846152</v>
      </c>
      <c r="G27" s="226"/>
      <c r="H27" s="206">
        <f t="shared" si="1"/>
        <v>850.91670865384606</v>
      </c>
    </row>
    <row r="28" spans="1:8">
      <c r="A28" s="7" t="s">
        <v>41</v>
      </c>
      <c r="B28" s="7" t="s">
        <v>857</v>
      </c>
      <c r="C28" s="7" t="s">
        <v>3084</v>
      </c>
      <c r="D28" s="2" t="s">
        <v>6938</v>
      </c>
      <c r="E28" s="226"/>
      <c r="F28" s="127">
        <v>231.54196153846152</v>
      </c>
      <c r="G28" s="226"/>
      <c r="H28" s="206">
        <f t="shared" si="1"/>
        <v>850.91670865384606</v>
      </c>
    </row>
    <row r="29" spans="1:8">
      <c r="A29" s="7" t="s">
        <v>41</v>
      </c>
      <c r="B29" s="7" t="s">
        <v>858</v>
      </c>
      <c r="C29" s="7" t="s">
        <v>3085</v>
      </c>
      <c r="D29" s="2" t="s">
        <v>6939</v>
      </c>
      <c r="E29" s="226"/>
      <c r="F29" s="127">
        <v>231.54196153846152</v>
      </c>
      <c r="G29" s="226"/>
      <c r="H29" s="206">
        <f t="shared" si="1"/>
        <v>850.91670865384606</v>
      </c>
    </row>
    <row r="30" spans="1:8" ht="15" customHeight="1">
      <c r="A30" s="326"/>
      <c r="B30" s="328"/>
      <c r="C30" s="328"/>
      <c r="D30" s="183" t="s">
        <v>61</v>
      </c>
      <c r="E30" s="226"/>
      <c r="F30" s="327"/>
      <c r="G30" s="226"/>
      <c r="H30" s="327"/>
    </row>
    <row r="31" spans="1:8">
      <c r="A31" s="7" t="s">
        <v>4318</v>
      </c>
      <c r="B31" s="7" t="s">
        <v>853</v>
      </c>
      <c r="C31" s="7" t="s">
        <v>3086</v>
      </c>
      <c r="D31" s="2" t="s">
        <v>4668</v>
      </c>
      <c r="E31" s="226"/>
      <c r="F31" s="127">
        <v>17.782192130269145</v>
      </c>
      <c r="G31" s="226"/>
      <c r="H31" s="206">
        <f t="shared" si="1"/>
        <v>65.349556078739099</v>
      </c>
    </row>
    <row r="32" spans="1:8" ht="15" customHeight="1">
      <c r="A32" s="326"/>
      <c r="B32" s="328"/>
      <c r="C32" s="328"/>
      <c r="D32" s="183" t="s">
        <v>62</v>
      </c>
      <c r="E32" s="226"/>
      <c r="F32" s="327"/>
      <c r="G32" s="226"/>
      <c r="H32" s="327"/>
    </row>
    <row r="33" spans="1:8">
      <c r="A33" s="7" t="s">
        <v>59</v>
      </c>
      <c r="B33" s="7" t="s">
        <v>843</v>
      </c>
      <c r="C33" s="7" t="s">
        <v>3087</v>
      </c>
      <c r="D33" s="2" t="s">
        <v>1207</v>
      </c>
      <c r="E33" s="226"/>
      <c r="F33" s="127">
        <v>299.30048076923077</v>
      </c>
      <c r="G33" s="226"/>
      <c r="H33" s="206">
        <f t="shared" si="1"/>
        <v>1099.9292668269231</v>
      </c>
    </row>
    <row r="34" spans="1:8">
      <c r="A34" s="7" t="s">
        <v>59</v>
      </c>
      <c r="B34" s="7" t="s">
        <v>844</v>
      </c>
      <c r="C34" s="7" t="s">
        <v>3088</v>
      </c>
      <c r="D34" s="2" t="s">
        <v>1208</v>
      </c>
      <c r="E34" s="226"/>
      <c r="F34" s="127">
        <v>185.56629807692306</v>
      </c>
      <c r="G34" s="226"/>
      <c r="H34" s="206">
        <f t="shared" si="1"/>
        <v>681.95614543269221</v>
      </c>
    </row>
    <row r="35" spans="1:8" ht="29">
      <c r="A35" s="7" t="s">
        <v>59</v>
      </c>
      <c r="B35" s="7" t="s">
        <v>845</v>
      </c>
      <c r="C35" s="7" t="s">
        <v>3089</v>
      </c>
      <c r="D35" s="2" t="s">
        <v>1209</v>
      </c>
      <c r="E35" s="226"/>
      <c r="F35" s="127">
        <v>489.35628605769227</v>
      </c>
      <c r="G35" s="226"/>
      <c r="H35" s="206">
        <f t="shared" si="1"/>
        <v>1798.384351262019</v>
      </c>
    </row>
    <row r="36" spans="1:8" ht="29">
      <c r="A36" s="7" t="s">
        <v>59</v>
      </c>
      <c r="B36" s="7" t="s">
        <v>846</v>
      </c>
      <c r="C36" s="7" t="s">
        <v>3090</v>
      </c>
      <c r="D36" s="2" t="s">
        <v>1210</v>
      </c>
      <c r="E36" s="226"/>
      <c r="F36" s="127">
        <v>372.89989423076912</v>
      </c>
      <c r="G36" s="226"/>
      <c r="H36" s="206">
        <f t="shared" si="1"/>
        <v>1370.4071112980764</v>
      </c>
    </row>
    <row r="37" spans="1:8">
      <c r="A37" s="7" t="s">
        <v>59</v>
      </c>
      <c r="B37" s="7" t="s">
        <v>847</v>
      </c>
      <c r="C37" s="7" t="s">
        <v>3091</v>
      </c>
      <c r="D37" s="2" t="s">
        <v>1211</v>
      </c>
      <c r="E37" s="226"/>
      <c r="F37" s="127">
        <v>240.93688701923071</v>
      </c>
      <c r="G37" s="226"/>
      <c r="H37" s="206">
        <f t="shared" si="1"/>
        <v>885.44305979567287</v>
      </c>
    </row>
    <row r="38" spans="1:8">
      <c r="A38" s="7" t="s">
        <v>59</v>
      </c>
      <c r="B38" s="7" t="s">
        <v>848</v>
      </c>
      <c r="C38" s="7" t="s">
        <v>3092</v>
      </c>
      <c r="D38" s="2" t="s">
        <v>1212</v>
      </c>
      <c r="E38" s="226"/>
      <c r="F38" s="127">
        <v>293.207578125</v>
      </c>
      <c r="G38" s="226"/>
      <c r="H38" s="206">
        <f t="shared" si="1"/>
        <v>1077.5378496093749</v>
      </c>
    </row>
    <row r="39" spans="1:8">
      <c r="A39" s="7" t="s">
        <v>59</v>
      </c>
      <c r="B39" s="7" t="s">
        <v>849</v>
      </c>
      <c r="C39" s="7" t="s">
        <v>3093</v>
      </c>
      <c r="D39" s="2" t="s">
        <v>1213</v>
      </c>
      <c r="E39" s="226"/>
      <c r="F39" s="127">
        <v>230.4613701923077</v>
      </c>
      <c r="G39" s="226"/>
      <c r="H39" s="206">
        <f t="shared" si="1"/>
        <v>846.94553545673079</v>
      </c>
    </row>
    <row r="40" spans="1:8">
      <c r="A40" s="7" t="s">
        <v>59</v>
      </c>
      <c r="B40" s="7" t="s">
        <v>850</v>
      </c>
      <c r="C40" s="7" t="s">
        <v>3094</v>
      </c>
      <c r="D40" s="2" t="s">
        <v>1214</v>
      </c>
      <c r="E40" s="226"/>
      <c r="F40" s="127">
        <v>302.22934975961539</v>
      </c>
      <c r="G40" s="226"/>
      <c r="H40" s="206">
        <f t="shared" si="1"/>
        <v>1110.6928603665865</v>
      </c>
    </row>
    <row r="41" spans="1:8">
      <c r="A41" s="7" t="s">
        <v>59</v>
      </c>
      <c r="B41" s="7" t="s">
        <v>851</v>
      </c>
      <c r="C41" s="7" t="s">
        <v>3095</v>
      </c>
      <c r="D41" s="2" t="s">
        <v>1215</v>
      </c>
      <c r="E41" s="226"/>
      <c r="F41" s="127">
        <v>249.28749999999999</v>
      </c>
      <c r="G41" s="226"/>
      <c r="H41" s="206">
        <f t="shared" si="1"/>
        <v>916.13156249999997</v>
      </c>
    </row>
    <row r="42" spans="1:8">
      <c r="A42" s="7" t="s">
        <v>59</v>
      </c>
      <c r="B42" s="7" t="s">
        <v>852</v>
      </c>
      <c r="C42" s="7" t="s">
        <v>3096</v>
      </c>
      <c r="D42" s="2" t="s">
        <v>1216</v>
      </c>
      <c r="E42" s="226"/>
      <c r="F42" s="127">
        <v>193.04881009615386</v>
      </c>
      <c r="G42" s="226"/>
      <c r="H42" s="206">
        <f t="shared" si="1"/>
        <v>709.45437710336535</v>
      </c>
    </row>
  </sheetData>
  <sheetProtection algorithmName="SHA-512" hashValue="XrYBTybfHJnKtVYvrbwwCVfqE+sQ4t5bV4qTbJl7S7oOe6D/ptmwAXfhwPzvEtP7MQA+W/mCcF2PQgx0PNk4cQ==" saltValue="BJVBO1lHjk6uuSid7Yz8Mw==" spinCount="100000" sheet="1" objects="1" scenarios="1"/>
  <autoFilter ref="A2:H42" xr:uid="{00000000-0009-0000-0000-000019000000}"/>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8">
    <tabColor indexed="13"/>
    <pageSetUpPr fitToPage="1"/>
  </sheetPr>
  <dimension ref="A1:H152"/>
  <sheetViews>
    <sheetView topLeftCell="A129" zoomScale="70" zoomScaleNormal="70" zoomScaleSheetLayoutView="75" workbookViewId="0">
      <selection activeCell="D140" sqref="D140"/>
    </sheetView>
  </sheetViews>
  <sheetFormatPr defaultColWidth="9.109375" defaultRowHeight="14.5"/>
  <cols>
    <col min="1" max="1" width="13.6640625" style="8" customWidth="1"/>
    <col min="2" max="3" width="23.6640625" style="8" customWidth="1"/>
    <col min="4" max="4" width="130.6640625" style="4" customWidth="1"/>
    <col min="5" max="5" width="2" style="18" customWidth="1"/>
    <col min="6" max="6" width="27.6640625" style="111" customWidth="1"/>
    <col min="7" max="7" width="2" style="18" customWidth="1"/>
    <col min="8" max="8" width="27.6640625" style="18" customWidth="1"/>
    <col min="9" max="16384" width="9.109375" style="18"/>
  </cols>
  <sheetData>
    <row r="1" spans="1:8" ht="30" customHeight="1">
      <c r="A1" s="774" t="s">
        <v>4314</v>
      </c>
      <c r="B1" s="774"/>
      <c r="C1" s="774"/>
      <c r="D1" s="774"/>
      <c r="E1" s="774"/>
      <c r="F1" s="774"/>
      <c r="G1" s="774"/>
      <c r="H1" s="774"/>
    </row>
    <row r="2" spans="1:8" ht="30" customHeight="1">
      <c r="A2" s="368" t="s">
        <v>0</v>
      </c>
      <c r="B2" s="409" t="s">
        <v>4315</v>
      </c>
      <c r="C2" s="409" t="s">
        <v>3880</v>
      </c>
      <c r="D2" s="368" t="s">
        <v>1</v>
      </c>
      <c r="E2" s="362"/>
      <c r="F2" s="362" t="s">
        <v>4316</v>
      </c>
      <c r="G2" s="362"/>
      <c r="H2" s="368" t="s">
        <v>4317</v>
      </c>
    </row>
    <row r="3" spans="1:8" ht="15" hidden="1" customHeight="1">
      <c r="A3" s="229"/>
      <c r="B3" s="229"/>
      <c r="C3" s="229"/>
      <c r="D3" s="215" t="s">
        <v>1154</v>
      </c>
      <c r="E3" s="212"/>
      <c r="F3" s="176"/>
      <c r="G3" s="212"/>
      <c r="H3" s="230"/>
    </row>
    <row r="4" spans="1:8" ht="29" hidden="1">
      <c r="A4" s="173" t="s">
        <v>4318</v>
      </c>
      <c r="B4" s="173" t="s">
        <v>879</v>
      </c>
      <c r="C4" s="173" t="s">
        <v>3097</v>
      </c>
      <c r="D4" s="132" t="s">
        <v>6940</v>
      </c>
      <c r="E4" s="212"/>
      <c r="F4" s="175">
        <v>437.31221719457011</v>
      </c>
      <c r="G4" s="212"/>
      <c r="H4" s="259">
        <f t="shared" ref="H4:H9" si="0">F4*3.675</f>
        <v>1607.122398190045</v>
      </c>
    </row>
    <row r="5" spans="1:8" ht="29" hidden="1">
      <c r="A5" s="95" t="s">
        <v>4318</v>
      </c>
      <c r="B5" s="95" t="s">
        <v>880</v>
      </c>
      <c r="C5" s="95" t="s">
        <v>3098</v>
      </c>
      <c r="D5" s="132" t="s">
        <v>6941</v>
      </c>
      <c r="E5" s="212"/>
      <c r="F5" s="175">
        <v>490.20180995475107</v>
      </c>
      <c r="G5" s="212"/>
      <c r="H5" s="259">
        <f t="shared" si="0"/>
        <v>1801.4916515837101</v>
      </c>
    </row>
    <row r="6" spans="1:8" ht="43.5" hidden="1">
      <c r="A6" s="95" t="s">
        <v>4318</v>
      </c>
      <c r="B6" s="95" t="s">
        <v>881</v>
      </c>
      <c r="C6" s="95" t="s">
        <v>3099</v>
      </c>
      <c r="D6" s="132" t="s">
        <v>6942</v>
      </c>
      <c r="E6" s="212"/>
      <c r="F6" s="175">
        <v>601.39969834087492</v>
      </c>
      <c r="G6" s="212"/>
      <c r="H6" s="259">
        <f t="shared" si="0"/>
        <v>2210.1438914027153</v>
      </c>
    </row>
    <row r="7" spans="1:8" ht="43.5" hidden="1">
      <c r="A7" s="95" t="s">
        <v>4318</v>
      </c>
      <c r="B7" s="95" t="s">
        <v>882</v>
      </c>
      <c r="C7" s="95" t="s">
        <v>3100</v>
      </c>
      <c r="D7" s="132" t="s">
        <v>6943</v>
      </c>
      <c r="E7" s="212"/>
      <c r="F7" s="175">
        <v>655.05248868778278</v>
      </c>
      <c r="G7" s="212"/>
      <c r="H7" s="259">
        <f t="shared" si="0"/>
        <v>2407.3178959276015</v>
      </c>
    </row>
    <row r="8" spans="1:8" ht="29" hidden="1">
      <c r="A8" s="95" t="s">
        <v>4318</v>
      </c>
      <c r="B8" s="95" t="s">
        <v>883</v>
      </c>
      <c r="C8" s="95" t="s">
        <v>3101</v>
      </c>
      <c r="D8" s="132" t="s">
        <v>6944</v>
      </c>
      <c r="E8" s="212"/>
      <c r="F8" s="175">
        <v>676.19306184012055</v>
      </c>
      <c r="G8" s="212"/>
      <c r="H8" s="259">
        <f t="shared" si="0"/>
        <v>2485.0095022624428</v>
      </c>
    </row>
    <row r="9" spans="1:8" ht="29" hidden="1">
      <c r="A9" s="171" t="s">
        <v>4318</v>
      </c>
      <c r="B9" s="171" t="s">
        <v>884</v>
      </c>
      <c r="C9" s="171" t="s">
        <v>3102</v>
      </c>
      <c r="D9" s="132" t="s">
        <v>6945</v>
      </c>
      <c r="E9" s="212"/>
      <c r="F9" s="175">
        <v>728.31945701357461</v>
      </c>
      <c r="G9" s="212"/>
      <c r="H9" s="259">
        <f t="shared" si="0"/>
        <v>2676.5740045248867</v>
      </c>
    </row>
    <row r="10" spans="1:8" hidden="1">
      <c r="A10" s="231"/>
      <c r="B10" s="231"/>
      <c r="C10" s="231"/>
      <c r="D10" s="183" t="s">
        <v>63</v>
      </c>
      <c r="E10" s="212"/>
      <c r="F10" s="232"/>
      <c r="G10" s="212"/>
      <c r="H10" s="232"/>
    </row>
    <row r="11" spans="1:8" ht="29" hidden="1">
      <c r="A11" s="173" t="s">
        <v>4318</v>
      </c>
      <c r="B11" s="173" t="s">
        <v>885</v>
      </c>
      <c r="C11" s="173" t="s">
        <v>3103</v>
      </c>
      <c r="D11" s="132" t="s">
        <v>6946</v>
      </c>
      <c r="E11" s="212"/>
      <c r="F11" s="175">
        <v>437.31221719457011</v>
      </c>
      <c r="G11" s="212"/>
      <c r="H11" s="259">
        <f t="shared" ref="H11:H16" si="1">F11*3.675</f>
        <v>1607.122398190045</v>
      </c>
    </row>
    <row r="12" spans="1:8" ht="29" hidden="1">
      <c r="A12" s="95" t="s">
        <v>4318</v>
      </c>
      <c r="B12" s="95" t="s">
        <v>886</v>
      </c>
      <c r="C12" s="95" t="s">
        <v>3104</v>
      </c>
      <c r="D12" s="132" t="s">
        <v>6947</v>
      </c>
      <c r="E12" s="212"/>
      <c r="F12" s="175">
        <v>490.20180995475107</v>
      </c>
      <c r="G12" s="212"/>
      <c r="H12" s="259">
        <f t="shared" si="1"/>
        <v>1801.4916515837101</v>
      </c>
    </row>
    <row r="13" spans="1:8" ht="43.5" hidden="1">
      <c r="A13" s="95" t="s">
        <v>4318</v>
      </c>
      <c r="B13" s="95" t="s">
        <v>887</v>
      </c>
      <c r="C13" s="95" t="s">
        <v>3105</v>
      </c>
      <c r="D13" s="132" t="s">
        <v>6948</v>
      </c>
      <c r="E13" s="212"/>
      <c r="F13" s="175">
        <v>601.39969834087492</v>
      </c>
      <c r="G13" s="212"/>
      <c r="H13" s="259">
        <f t="shared" si="1"/>
        <v>2210.1438914027153</v>
      </c>
    </row>
    <row r="14" spans="1:8" ht="43.5" hidden="1">
      <c r="A14" s="95" t="s">
        <v>4318</v>
      </c>
      <c r="B14" s="95" t="s">
        <v>888</v>
      </c>
      <c r="C14" s="95" t="s">
        <v>3106</v>
      </c>
      <c r="D14" s="132" t="s">
        <v>6949</v>
      </c>
      <c r="E14" s="212"/>
      <c r="F14" s="175">
        <v>655.05248868778278</v>
      </c>
      <c r="G14" s="212"/>
      <c r="H14" s="259">
        <f t="shared" si="1"/>
        <v>2407.3178959276015</v>
      </c>
    </row>
    <row r="15" spans="1:8" ht="29" hidden="1">
      <c r="A15" s="95" t="s">
        <v>4318</v>
      </c>
      <c r="B15" s="95" t="s">
        <v>889</v>
      </c>
      <c r="C15" s="95" t="s">
        <v>3107</v>
      </c>
      <c r="D15" s="132" t="s">
        <v>6950</v>
      </c>
      <c r="E15" s="212"/>
      <c r="F15" s="175">
        <v>676.19306184012055</v>
      </c>
      <c r="G15" s="212"/>
      <c r="H15" s="259">
        <f t="shared" si="1"/>
        <v>2485.0095022624428</v>
      </c>
    </row>
    <row r="16" spans="1:8" ht="29" hidden="1">
      <c r="A16" s="171" t="s">
        <v>4318</v>
      </c>
      <c r="B16" s="171" t="s">
        <v>890</v>
      </c>
      <c r="C16" s="171" t="s">
        <v>3108</v>
      </c>
      <c r="D16" s="132" t="s">
        <v>6951</v>
      </c>
      <c r="E16" s="212"/>
      <c r="F16" s="175">
        <v>728.31945701357461</v>
      </c>
      <c r="G16" s="212"/>
      <c r="H16" s="259">
        <f t="shared" si="1"/>
        <v>2676.5740045248867</v>
      </c>
    </row>
    <row r="17" spans="1:8" hidden="1">
      <c r="A17" s="231"/>
      <c r="B17" s="231"/>
      <c r="C17" s="231"/>
      <c r="D17" s="183" t="s">
        <v>64</v>
      </c>
      <c r="E17" s="212"/>
      <c r="F17" s="232"/>
      <c r="G17" s="212"/>
      <c r="H17" s="232"/>
    </row>
    <row r="18" spans="1:8" ht="43.5" hidden="1">
      <c r="A18" s="173" t="s">
        <v>4318</v>
      </c>
      <c r="B18" s="173" t="s">
        <v>891</v>
      </c>
      <c r="C18" s="173" t="s">
        <v>3109</v>
      </c>
      <c r="D18" s="132" t="s">
        <v>6952</v>
      </c>
      <c r="E18" s="212"/>
      <c r="F18" s="175">
        <v>499.89441930618398</v>
      </c>
      <c r="G18" s="212"/>
      <c r="H18" s="259">
        <f t="shared" ref="H18:H23" si="2">F18*3.675</f>
        <v>1837.1119909502261</v>
      </c>
    </row>
    <row r="19" spans="1:8" ht="43.5" hidden="1">
      <c r="A19" s="95" t="s">
        <v>4318</v>
      </c>
      <c r="B19" s="95" t="s">
        <v>892</v>
      </c>
      <c r="C19" s="95" t="s">
        <v>3110</v>
      </c>
      <c r="D19" s="132" t="s">
        <v>6953</v>
      </c>
      <c r="E19" s="212"/>
      <c r="F19" s="175">
        <v>552.02081447963792</v>
      </c>
      <c r="G19" s="212"/>
      <c r="H19" s="259">
        <f t="shared" si="2"/>
        <v>2028.6764932126694</v>
      </c>
    </row>
    <row r="20" spans="1:8" ht="43.5" hidden="1">
      <c r="A20" s="95" t="s">
        <v>4318</v>
      </c>
      <c r="B20" s="95" t="s">
        <v>893</v>
      </c>
      <c r="C20" s="95" t="s">
        <v>3111</v>
      </c>
      <c r="D20" s="132" t="s">
        <v>6954</v>
      </c>
      <c r="E20" s="212"/>
      <c r="F20" s="175">
        <v>713.58974358974365</v>
      </c>
      <c r="G20" s="212"/>
      <c r="H20" s="259">
        <f t="shared" si="2"/>
        <v>2622.4423076923076</v>
      </c>
    </row>
    <row r="21" spans="1:8" ht="43.5" hidden="1">
      <c r="A21" s="95" t="s">
        <v>4318</v>
      </c>
      <c r="B21" s="95" t="s">
        <v>894</v>
      </c>
      <c r="C21" s="95" t="s">
        <v>3112</v>
      </c>
      <c r="D21" s="132" t="s">
        <v>6955</v>
      </c>
      <c r="E21" s="212"/>
      <c r="F21" s="175">
        <v>765.71613876319748</v>
      </c>
      <c r="G21" s="212"/>
      <c r="H21" s="259">
        <f t="shared" si="2"/>
        <v>2814.0068099547507</v>
      </c>
    </row>
    <row r="22" spans="1:8" ht="43.5" hidden="1">
      <c r="A22" s="95" t="s">
        <v>4318</v>
      </c>
      <c r="B22" s="95" t="s">
        <v>895</v>
      </c>
      <c r="C22" s="95" t="s">
        <v>3113</v>
      </c>
      <c r="D22" s="132" t="s">
        <v>6956</v>
      </c>
      <c r="E22" s="212"/>
      <c r="F22" s="175">
        <v>853.25490196078431</v>
      </c>
      <c r="G22" s="212"/>
      <c r="H22" s="259">
        <f t="shared" si="2"/>
        <v>3135.7117647058822</v>
      </c>
    </row>
    <row r="23" spans="1:8" ht="43.5" hidden="1">
      <c r="A23" s="171" t="s">
        <v>4318</v>
      </c>
      <c r="B23" s="171" t="s">
        <v>896</v>
      </c>
      <c r="C23" s="171" t="s">
        <v>3114</v>
      </c>
      <c r="D23" s="132" t="s">
        <v>6957</v>
      </c>
      <c r="E23" s="212"/>
      <c r="F23" s="175">
        <v>905.38129713423814</v>
      </c>
      <c r="G23" s="212"/>
      <c r="H23" s="259">
        <f t="shared" si="2"/>
        <v>3327.2762669683252</v>
      </c>
    </row>
    <row r="24" spans="1:8" hidden="1">
      <c r="A24" s="231"/>
      <c r="B24" s="231"/>
      <c r="C24" s="231"/>
      <c r="D24" s="183" t="s">
        <v>65</v>
      </c>
      <c r="E24" s="212"/>
      <c r="F24" s="232"/>
      <c r="G24" s="212"/>
      <c r="H24" s="232"/>
    </row>
    <row r="25" spans="1:8" ht="43.5" hidden="1">
      <c r="A25" s="173" t="s">
        <v>4318</v>
      </c>
      <c r="B25" s="173" t="s">
        <v>897</v>
      </c>
      <c r="C25" s="173" t="s">
        <v>3115</v>
      </c>
      <c r="D25" s="132" t="s">
        <v>6958</v>
      </c>
      <c r="E25" s="212"/>
      <c r="F25" s="175">
        <v>499.89441930618398</v>
      </c>
      <c r="G25" s="212"/>
      <c r="H25" s="259">
        <f t="shared" ref="H25:H30" si="3">F25*3.675</f>
        <v>1837.1119909502261</v>
      </c>
    </row>
    <row r="26" spans="1:8" ht="43.5" hidden="1">
      <c r="A26" s="95" t="s">
        <v>4318</v>
      </c>
      <c r="B26" s="95" t="s">
        <v>898</v>
      </c>
      <c r="C26" s="95" t="s">
        <v>3116</v>
      </c>
      <c r="D26" s="132" t="s">
        <v>6959</v>
      </c>
      <c r="E26" s="212"/>
      <c r="F26" s="175">
        <v>552.02081447963792</v>
      </c>
      <c r="G26" s="212"/>
      <c r="H26" s="259">
        <f t="shared" si="3"/>
        <v>2028.6764932126694</v>
      </c>
    </row>
    <row r="27" spans="1:8" ht="43.5" hidden="1">
      <c r="A27" s="95" t="s">
        <v>4318</v>
      </c>
      <c r="B27" s="95" t="s">
        <v>899</v>
      </c>
      <c r="C27" s="95" t="s">
        <v>3117</v>
      </c>
      <c r="D27" s="132" t="s">
        <v>6960</v>
      </c>
      <c r="E27" s="212"/>
      <c r="F27" s="175">
        <v>713.58974358974365</v>
      </c>
      <c r="G27" s="212"/>
      <c r="H27" s="259">
        <f t="shared" si="3"/>
        <v>2622.4423076923076</v>
      </c>
    </row>
    <row r="28" spans="1:8" ht="43.5" hidden="1">
      <c r="A28" s="95" t="s">
        <v>4318</v>
      </c>
      <c r="B28" s="95" t="s">
        <v>900</v>
      </c>
      <c r="C28" s="95" t="s">
        <v>3118</v>
      </c>
      <c r="D28" s="132" t="s">
        <v>6961</v>
      </c>
      <c r="E28" s="212"/>
      <c r="F28" s="175">
        <v>765.71613876319748</v>
      </c>
      <c r="G28" s="212"/>
      <c r="H28" s="259">
        <f t="shared" si="3"/>
        <v>2814.0068099547507</v>
      </c>
    </row>
    <row r="29" spans="1:8" ht="43.5" hidden="1">
      <c r="A29" s="95" t="s">
        <v>4318</v>
      </c>
      <c r="B29" s="95" t="s">
        <v>901</v>
      </c>
      <c r="C29" s="95" t="s">
        <v>3119</v>
      </c>
      <c r="D29" s="132" t="s">
        <v>6962</v>
      </c>
      <c r="E29" s="212"/>
      <c r="F29" s="175">
        <v>853.25490196078431</v>
      </c>
      <c r="G29" s="212"/>
      <c r="H29" s="259">
        <f t="shared" si="3"/>
        <v>3135.7117647058822</v>
      </c>
    </row>
    <row r="30" spans="1:8" ht="43.5" hidden="1">
      <c r="A30" s="171" t="s">
        <v>4318</v>
      </c>
      <c r="B30" s="171" t="s">
        <v>902</v>
      </c>
      <c r="C30" s="171" t="s">
        <v>3120</v>
      </c>
      <c r="D30" s="132" t="s">
        <v>6963</v>
      </c>
      <c r="E30" s="212"/>
      <c r="F30" s="175">
        <v>905.38129713423814</v>
      </c>
      <c r="G30" s="212"/>
      <c r="H30" s="259">
        <f t="shared" si="3"/>
        <v>3327.2762669683252</v>
      </c>
    </row>
    <row r="31" spans="1:8" hidden="1">
      <c r="A31" s="231"/>
      <c r="B31" s="231"/>
      <c r="C31" s="231"/>
      <c r="D31" s="183" t="s">
        <v>66</v>
      </c>
      <c r="E31" s="212"/>
      <c r="F31" s="232"/>
      <c r="G31" s="212"/>
      <c r="H31" s="232"/>
    </row>
    <row r="32" spans="1:8" ht="29" hidden="1">
      <c r="A32" s="173" t="s">
        <v>4318</v>
      </c>
      <c r="B32" s="173" t="s">
        <v>903</v>
      </c>
      <c r="C32" s="173" t="s">
        <v>3121</v>
      </c>
      <c r="D32" s="132" t="s">
        <v>6964</v>
      </c>
      <c r="E32" s="212"/>
      <c r="F32" s="175">
        <v>531.18552036199105</v>
      </c>
      <c r="G32" s="212"/>
      <c r="H32" s="259">
        <f t="shared" ref="H32:H37" si="4">F32*3.675</f>
        <v>1952.106787330317</v>
      </c>
    </row>
    <row r="33" spans="1:8" ht="43.5" hidden="1">
      <c r="A33" s="95" t="s">
        <v>4318</v>
      </c>
      <c r="B33" s="95" t="s">
        <v>904</v>
      </c>
      <c r="C33" s="95" t="s">
        <v>3122</v>
      </c>
      <c r="D33" s="132" t="s">
        <v>6965</v>
      </c>
      <c r="E33" s="212"/>
      <c r="F33" s="175">
        <v>690.69381598793359</v>
      </c>
      <c r="G33" s="212"/>
      <c r="H33" s="259">
        <f t="shared" si="4"/>
        <v>2538.2997737556557</v>
      </c>
    </row>
    <row r="34" spans="1:8" ht="29" hidden="1">
      <c r="A34" s="95" t="s">
        <v>4318</v>
      </c>
      <c r="B34" s="95" t="s">
        <v>905</v>
      </c>
      <c r="C34" s="95" t="s">
        <v>3123</v>
      </c>
      <c r="D34" s="132" t="s">
        <v>6966</v>
      </c>
      <c r="E34" s="212"/>
      <c r="F34" s="175">
        <v>775.4087481146305</v>
      </c>
      <c r="G34" s="212"/>
      <c r="H34" s="259">
        <f t="shared" si="4"/>
        <v>2849.6271493212671</v>
      </c>
    </row>
    <row r="35" spans="1:8" ht="43.5" hidden="1">
      <c r="A35" s="95" t="s">
        <v>4318</v>
      </c>
      <c r="B35" s="95" t="s">
        <v>906</v>
      </c>
      <c r="C35" s="95" t="s">
        <v>3124</v>
      </c>
      <c r="D35" s="132" t="s">
        <v>6967</v>
      </c>
      <c r="E35" s="212"/>
      <c r="F35" s="175">
        <v>583.84615384615381</v>
      </c>
      <c r="G35" s="212"/>
      <c r="H35" s="259">
        <f t="shared" si="4"/>
        <v>2145.6346153846152</v>
      </c>
    </row>
    <row r="36" spans="1:8" ht="43.5" hidden="1">
      <c r="A36" s="95" t="s">
        <v>4318</v>
      </c>
      <c r="B36" s="95" t="s">
        <v>907</v>
      </c>
      <c r="C36" s="95" t="s">
        <v>3125</v>
      </c>
      <c r="D36" s="132" t="s">
        <v>6968</v>
      </c>
      <c r="E36" s="212"/>
      <c r="F36" s="175">
        <v>797.54147812971337</v>
      </c>
      <c r="G36" s="212"/>
      <c r="H36" s="259">
        <f t="shared" si="4"/>
        <v>2930.9649321266966</v>
      </c>
    </row>
    <row r="37" spans="1:8" ht="43.5" hidden="1">
      <c r="A37" s="171" t="s">
        <v>4318</v>
      </c>
      <c r="B37" s="171" t="s">
        <v>908</v>
      </c>
      <c r="C37" s="171" t="s">
        <v>3126</v>
      </c>
      <c r="D37" s="132" t="s">
        <v>6969</v>
      </c>
      <c r="E37" s="212"/>
      <c r="F37" s="175">
        <v>952.47058823529414</v>
      </c>
      <c r="G37" s="212"/>
      <c r="H37" s="259">
        <f t="shared" si="4"/>
        <v>3500.329411764706</v>
      </c>
    </row>
    <row r="38" spans="1:8" hidden="1">
      <c r="A38" s="231"/>
      <c r="B38" s="231"/>
      <c r="C38" s="231"/>
      <c r="D38" s="183" t="s">
        <v>67</v>
      </c>
      <c r="E38" s="212"/>
      <c r="F38" s="232"/>
      <c r="G38" s="212"/>
      <c r="H38" s="232"/>
    </row>
    <row r="39" spans="1:8" ht="29" hidden="1">
      <c r="A39" s="173" t="s">
        <v>4318</v>
      </c>
      <c r="B39" s="173" t="s">
        <v>909</v>
      </c>
      <c r="C39" s="173" t="s">
        <v>3127</v>
      </c>
      <c r="D39" s="132" t="s">
        <v>6970</v>
      </c>
      <c r="E39" s="212"/>
      <c r="F39" s="175">
        <v>531.18552036199105</v>
      </c>
      <c r="G39" s="212"/>
      <c r="H39" s="259">
        <f>F39*3.675</f>
        <v>1952.106787330317</v>
      </c>
    </row>
    <row r="40" spans="1:8" ht="43.5" hidden="1">
      <c r="A40" s="95" t="s">
        <v>4318</v>
      </c>
      <c r="B40" s="95" t="s">
        <v>910</v>
      </c>
      <c r="C40" s="95" t="s">
        <v>3128</v>
      </c>
      <c r="D40" s="132" t="s">
        <v>6971</v>
      </c>
      <c r="E40" s="212"/>
      <c r="F40" s="175">
        <v>690.69381598793359</v>
      </c>
      <c r="G40" s="212"/>
      <c r="H40" s="259">
        <f t="shared" ref="H40:H51" si="5">F40*3.675</f>
        <v>2538.2997737556557</v>
      </c>
    </row>
    <row r="41" spans="1:8" ht="29" hidden="1">
      <c r="A41" s="95" t="s">
        <v>4318</v>
      </c>
      <c r="B41" s="95" t="s">
        <v>911</v>
      </c>
      <c r="C41" s="95" t="s">
        <v>3129</v>
      </c>
      <c r="D41" s="132" t="s">
        <v>6972</v>
      </c>
      <c r="E41" s="212"/>
      <c r="F41" s="175">
        <v>775.4087481146305</v>
      </c>
      <c r="G41" s="212"/>
      <c r="H41" s="259">
        <f t="shared" si="5"/>
        <v>2849.6271493212671</v>
      </c>
    </row>
    <row r="42" spans="1:8" ht="43.5" hidden="1">
      <c r="A42" s="95" t="s">
        <v>4318</v>
      </c>
      <c r="B42" s="95" t="s">
        <v>912</v>
      </c>
      <c r="C42" s="95" t="s">
        <v>3130</v>
      </c>
      <c r="D42" s="132" t="s">
        <v>6973</v>
      </c>
      <c r="E42" s="212"/>
      <c r="F42" s="175">
        <v>583.84615384615381</v>
      </c>
      <c r="G42" s="212"/>
      <c r="H42" s="259">
        <f t="shared" si="5"/>
        <v>2145.6346153846152</v>
      </c>
    </row>
    <row r="43" spans="1:8" ht="43.5" hidden="1">
      <c r="A43" s="95" t="s">
        <v>4318</v>
      </c>
      <c r="B43" s="95" t="s">
        <v>913</v>
      </c>
      <c r="C43" s="95" t="s">
        <v>3131</v>
      </c>
      <c r="D43" s="132" t="s">
        <v>6974</v>
      </c>
      <c r="E43" s="212"/>
      <c r="F43" s="175">
        <v>797.54147812971337</v>
      </c>
      <c r="G43" s="212"/>
      <c r="H43" s="259">
        <f t="shared" si="5"/>
        <v>2930.9649321266966</v>
      </c>
    </row>
    <row r="44" spans="1:8" ht="43.5" hidden="1">
      <c r="A44" s="171" t="s">
        <v>4318</v>
      </c>
      <c r="B44" s="171" t="s">
        <v>914</v>
      </c>
      <c r="C44" s="171" t="s">
        <v>3132</v>
      </c>
      <c r="D44" s="132" t="s">
        <v>6975</v>
      </c>
      <c r="E44" s="212"/>
      <c r="F44" s="175">
        <v>952.47058823529414</v>
      </c>
      <c r="G44" s="212"/>
      <c r="H44" s="259">
        <f t="shared" si="5"/>
        <v>3500.329411764706</v>
      </c>
    </row>
    <row r="45" spans="1:8" hidden="1">
      <c r="A45" s="231"/>
      <c r="B45" s="231"/>
      <c r="C45" s="231"/>
      <c r="D45" s="183" t="s">
        <v>68</v>
      </c>
      <c r="E45" s="212"/>
      <c r="F45" s="232"/>
      <c r="G45" s="212"/>
      <c r="H45" s="232"/>
    </row>
    <row r="46" spans="1:8" ht="29" hidden="1">
      <c r="A46" s="173" t="s">
        <v>4318</v>
      </c>
      <c r="B46" s="173" t="s">
        <v>915</v>
      </c>
      <c r="C46" s="173" t="s">
        <v>3133</v>
      </c>
      <c r="D46" s="132" t="s">
        <v>6976</v>
      </c>
      <c r="E46" s="212"/>
      <c r="F46" s="175">
        <v>632.30920060331812</v>
      </c>
      <c r="G46" s="212"/>
      <c r="H46" s="259">
        <f>F46*3.675</f>
        <v>2323.7363122171942</v>
      </c>
    </row>
    <row r="47" spans="1:8" ht="43.5" hidden="1">
      <c r="A47" s="95" t="s">
        <v>4318</v>
      </c>
      <c r="B47" s="95" t="s">
        <v>916</v>
      </c>
      <c r="C47" s="95" t="s">
        <v>3134</v>
      </c>
      <c r="D47" s="132" t="s">
        <v>6977</v>
      </c>
      <c r="E47" s="212"/>
      <c r="F47" s="175">
        <v>788.38310708898928</v>
      </c>
      <c r="G47" s="212"/>
      <c r="H47" s="259">
        <f t="shared" si="5"/>
        <v>2897.3079185520355</v>
      </c>
    </row>
    <row r="48" spans="1:8" ht="29" hidden="1">
      <c r="A48" s="95" t="s">
        <v>4318</v>
      </c>
      <c r="B48" s="95" t="s">
        <v>917</v>
      </c>
      <c r="C48" s="95" t="s">
        <v>3135</v>
      </c>
      <c r="D48" s="132" t="s">
        <v>6978</v>
      </c>
      <c r="E48" s="212"/>
      <c r="F48" s="175">
        <v>873.0980392156863</v>
      </c>
      <c r="G48" s="212"/>
      <c r="H48" s="259">
        <f t="shared" si="5"/>
        <v>3208.6352941176469</v>
      </c>
    </row>
    <row r="49" spans="1:8" ht="43.5" hidden="1">
      <c r="A49" s="95" t="s">
        <v>4318</v>
      </c>
      <c r="B49" s="95" t="s">
        <v>918</v>
      </c>
      <c r="C49" s="95" t="s">
        <v>3136</v>
      </c>
      <c r="D49" s="132" t="s">
        <v>6979</v>
      </c>
      <c r="E49" s="212"/>
      <c r="F49" s="175">
        <v>685.35143288084464</v>
      </c>
      <c r="G49" s="212"/>
      <c r="H49" s="259">
        <f t="shared" si="5"/>
        <v>2518.6665158371038</v>
      </c>
    </row>
    <row r="50" spans="1:8" ht="43.5" hidden="1">
      <c r="A50" s="95" t="s">
        <v>4318</v>
      </c>
      <c r="B50" s="95" t="s">
        <v>919</v>
      </c>
      <c r="C50" s="95" t="s">
        <v>3137</v>
      </c>
      <c r="D50" s="132" t="s">
        <v>6980</v>
      </c>
      <c r="E50" s="212"/>
      <c r="F50" s="175">
        <v>908.20512820512818</v>
      </c>
      <c r="G50" s="212"/>
      <c r="H50" s="259">
        <f t="shared" si="5"/>
        <v>3337.6538461538457</v>
      </c>
    </row>
    <row r="51" spans="1:8" ht="43.5" hidden="1">
      <c r="A51" s="171" t="s">
        <v>4318</v>
      </c>
      <c r="B51" s="171" t="s">
        <v>920</v>
      </c>
      <c r="C51" s="171" t="s">
        <v>3138</v>
      </c>
      <c r="D51" s="132" t="s">
        <v>6981</v>
      </c>
      <c r="E51" s="212"/>
      <c r="F51" s="175">
        <v>1050.1598793363501</v>
      </c>
      <c r="G51" s="212"/>
      <c r="H51" s="259">
        <f t="shared" si="5"/>
        <v>3859.3375565610863</v>
      </c>
    </row>
    <row r="52" spans="1:8" hidden="1">
      <c r="A52" s="231"/>
      <c r="B52" s="231"/>
      <c r="C52" s="231"/>
      <c r="D52" s="183" t="s">
        <v>69</v>
      </c>
      <c r="E52" s="212"/>
      <c r="F52" s="232"/>
      <c r="G52" s="212"/>
      <c r="H52" s="232"/>
    </row>
    <row r="53" spans="1:8" ht="29" hidden="1">
      <c r="A53" s="173" t="s">
        <v>4318</v>
      </c>
      <c r="B53" s="173" t="s">
        <v>921</v>
      </c>
      <c r="C53" s="173" t="s">
        <v>3139</v>
      </c>
      <c r="D53" s="132" t="s">
        <v>6982</v>
      </c>
      <c r="E53" s="212"/>
      <c r="F53" s="175">
        <v>632.30920060331812</v>
      </c>
      <c r="G53" s="212"/>
      <c r="H53" s="259">
        <f t="shared" ref="H53:H58" si="6">F53*3.675</f>
        <v>2323.7363122171942</v>
      </c>
    </row>
    <row r="54" spans="1:8" ht="43.5" hidden="1">
      <c r="A54" s="95" t="s">
        <v>4318</v>
      </c>
      <c r="B54" s="95" t="s">
        <v>922</v>
      </c>
      <c r="C54" s="95" t="s">
        <v>3140</v>
      </c>
      <c r="D54" s="132" t="s">
        <v>6983</v>
      </c>
      <c r="E54" s="212"/>
      <c r="F54" s="175">
        <v>788.38310708898928</v>
      </c>
      <c r="G54" s="212"/>
      <c r="H54" s="259">
        <f t="shared" si="6"/>
        <v>2897.3079185520355</v>
      </c>
    </row>
    <row r="55" spans="1:8" ht="29" hidden="1">
      <c r="A55" s="95" t="s">
        <v>4318</v>
      </c>
      <c r="B55" s="95" t="s">
        <v>923</v>
      </c>
      <c r="C55" s="95" t="s">
        <v>3141</v>
      </c>
      <c r="D55" s="132" t="s">
        <v>6984</v>
      </c>
      <c r="E55" s="212"/>
      <c r="F55" s="175">
        <v>873.0980392156863</v>
      </c>
      <c r="G55" s="212"/>
      <c r="H55" s="259">
        <f t="shared" si="6"/>
        <v>3208.6352941176469</v>
      </c>
    </row>
    <row r="56" spans="1:8" ht="43.5" hidden="1">
      <c r="A56" s="95" t="s">
        <v>4318</v>
      </c>
      <c r="B56" s="95" t="s">
        <v>924</v>
      </c>
      <c r="C56" s="95" t="s">
        <v>3142</v>
      </c>
      <c r="D56" s="132" t="s">
        <v>6985</v>
      </c>
      <c r="E56" s="212"/>
      <c r="F56" s="175">
        <v>685.35143288084464</v>
      </c>
      <c r="G56" s="212"/>
      <c r="H56" s="259">
        <f t="shared" si="6"/>
        <v>2518.6665158371038</v>
      </c>
    </row>
    <row r="57" spans="1:8" ht="43.5" hidden="1">
      <c r="A57" s="95" t="s">
        <v>4318</v>
      </c>
      <c r="B57" s="95" t="s">
        <v>925</v>
      </c>
      <c r="C57" s="95" t="s">
        <v>3143</v>
      </c>
      <c r="D57" s="132" t="s">
        <v>6986</v>
      </c>
      <c r="E57" s="212"/>
      <c r="F57" s="175">
        <v>908.20512820512818</v>
      </c>
      <c r="G57" s="212"/>
      <c r="H57" s="259">
        <f t="shared" si="6"/>
        <v>3337.6538461538457</v>
      </c>
    </row>
    <row r="58" spans="1:8" ht="43.5" hidden="1">
      <c r="A58" s="171" t="s">
        <v>4318</v>
      </c>
      <c r="B58" s="171" t="s">
        <v>926</v>
      </c>
      <c r="C58" s="171" t="s">
        <v>3144</v>
      </c>
      <c r="D58" s="132" t="s">
        <v>6987</v>
      </c>
      <c r="E58" s="212"/>
      <c r="F58" s="175">
        <v>1050.1598793363501</v>
      </c>
      <c r="G58" s="212"/>
      <c r="H58" s="259">
        <f t="shared" si="6"/>
        <v>3859.3375565610863</v>
      </c>
    </row>
    <row r="59" spans="1:8" hidden="1">
      <c r="A59" s="231"/>
      <c r="B59" s="231"/>
      <c r="C59" s="231"/>
      <c r="D59" s="183" t="s">
        <v>70</v>
      </c>
      <c r="E59" s="212"/>
      <c r="F59" s="232"/>
      <c r="G59" s="212"/>
      <c r="H59" s="232"/>
    </row>
    <row r="60" spans="1:8" ht="29" hidden="1">
      <c r="A60" s="173" t="s">
        <v>4318</v>
      </c>
      <c r="B60" s="173" t="s">
        <v>927</v>
      </c>
      <c r="C60" s="173" t="s">
        <v>3145</v>
      </c>
      <c r="D60" s="132" t="s">
        <v>6988</v>
      </c>
      <c r="E60" s="212"/>
      <c r="F60" s="175">
        <v>543.39668174962287</v>
      </c>
      <c r="G60" s="212"/>
      <c r="H60" s="259">
        <f>F60*3.675</f>
        <v>1996.9828054298639</v>
      </c>
    </row>
    <row r="61" spans="1:8" ht="43.5" hidden="1">
      <c r="A61" s="95" t="s">
        <v>4318</v>
      </c>
      <c r="B61" s="95" t="s">
        <v>928</v>
      </c>
      <c r="C61" s="95" t="s">
        <v>3146</v>
      </c>
      <c r="D61" s="132" t="s">
        <v>6989</v>
      </c>
      <c r="E61" s="212"/>
      <c r="F61" s="175">
        <v>703.6681749622926</v>
      </c>
      <c r="G61" s="212"/>
      <c r="H61" s="259">
        <f>F61*3.675</f>
        <v>2585.980542986425</v>
      </c>
    </row>
    <row r="62" spans="1:8" ht="29" hidden="1">
      <c r="A62" s="171" t="s">
        <v>4318</v>
      </c>
      <c r="B62" s="171" t="s">
        <v>929</v>
      </c>
      <c r="C62" s="171" t="s">
        <v>3147</v>
      </c>
      <c r="D62" s="132" t="s">
        <v>6990</v>
      </c>
      <c r="E62" s="212"/>
      <c r="F62" s="175">
        <v>796.01508295625945</v>
      </c>
      <c r="G62" s="212"/>
      <c r="H62" s="259">
        <f>F62*3.675</f>
        <v>2925.3554298642534</v>
      </c>
    </row>
    <row r="63" spans="1:8" hidden="1">
      <c r="A63" s="231"/>
      <c r="B63" s="231"/>
      <c r="C63" s="231"/>
      <c r="D63" s="183" t="s">
        <v>71</v>
      </c>
      <c r="E63" s="212"/>
      <c r="F63" s="232"/>
      <c r="G63" s="212"/>
      <c r="H63" s="232"/>
    </row>
    <row r="64" spans="1:8" ht="29" hidden="1">
      <c r="A64" s="173" t="s">
        <v>4318</v>
      </c>
      <c r="B64" s="173" t="s">
        <v>930</v>
      </c>
      <c r="C64" s="173" t="s">
        <v>3148</v>
      </c>
      <c r="D64" s="132" t="s">
        <v>6991</v>
      </c>
      <c r="E64" s="212"/>
      <c r="F64" s="175">
        <v>543.39668174962287</v>
      </c>
      <c r="G64" s="212"/>
      <c r="H64" s="259">
        <f>F64*3.675</f>
        <v>1996.9828054298639</v>
      </c>
    </row>
    <row r="65" spans="1:8" ht="43.5" hidden="1">
      <c r="A65" s="95" t="s">
        <v>4318</v>
      </c>
      <c r="B65" s="95" t="s">
        <v>931</v>
      </c>
      <c r="C65" s="95" t="s">
        <v>3149</v>
      </c>
      <c r="D65" s="132" t="s">
        <v>6992</v>
      </c>
      <c r="E65" s="212"/>
      <c r="F65" s="175">
        <v>703.6681749622926</v>
      </c>
      <c r="G65" s="212"/>
      <c r="H65" s="259">
        <f>F65*3.675</f>
        <v>2585.980542986425</v>
      </c>
    </row>
    <row r="66" spans="1:8" ht="29" hidden="1">
      <c r="A66" s="171" t="s">
        <v>4318</v>
      </c>
      <c r="B66" s="171" t="s">
        <v>932</v>
      </c>
      <c r="C66" s="171" t="s">
        <v>3150</v>
      </c>
      <c r="D66" s="132" t="s">
        <v>6993</v>
      </c>
      <c r="E66" s="212"/>
      <c r="F66" s="175">
        <v>796.01508295625945</v>
      </c>
      <c r="G66" s="212"/>
      <c r="H66" s="259">
        <f>F66*3.675</f>
        <v>2925.3554298642534</v>
      </c>
    </row>
    <row r="67" spans="1:8" hidden="1">
      <c r="A67" s="231"/>
      <c r="B67" s="231"/>
      <c r="C67" s="231"/>
      <c r="D67" s="183" t="s">
        <v>72</v>
      </c>
      <c r="E67" s="212"/>
      <c r="F67" s="232"/>
      <c r="G67" s="212"/>
      <c r="H67" s="232"/>
    </row>
    <row r="68" spans="1:8" ht="29" hidden="1">
      <c r="A68" s="173" t="s">
        <v>4318</v>
      </c>
      <c r="B68" s="173" t="s">
        <v>933</v>
      </c>
      <c r="C68" s="173" t="s">
        <v>3151</v>
      </c>
      <c r="D68" s="132" t="s">
        <v>6994</v>
      </c>
      <c r="E68" s="212"/>
      <c r="F68" s="175">
        <v>543.39668174962287</v>
      </c>
      <c r="G68" s="212"/>
      <c r="H68" s="259">
        <f t="shared" ref="H68:H73" si="7">F68*3.675</f>
        <v>1996.9828054298639</v>
      </c>
    </row>
    <row r="69" spans="1:8" ht="43.5" hidden="1">
      <c r="A69" s="95" t="s">
        <v>4318</v>
      </c>
      <c r="B69" s="95" t="s">
        <v>934</v>
      </c>
      <c r="C69" s="95" t="s">
        <v>3152</v>
      </c>
      <c r="D69" s="132" t="s">
        <v>6995</v>
      </c>
      <c r="E69" s="212"/>
      <c r="F69" s="175">
        <v>703.6681749622926</v>
      </c>
      <c r="G69" s="212"/>
      <c r="H69" s="259">
        <f t="shared" si="7"/>
        <v>2585.980542986425</v>
      </c>
    </row>
    <row r="70" spans="1:8" ht="29" hidden="1">
      <c r="A70" s="95" t="s">
        <v>4318</v>
      </c>
      <c r="B70" s="95" t="s">
        <v>935</v>
      </c>
      <c r="C70" s="95" t="s">
        <v>3153</v>
      </c>
      <c r="D70" s="132" t="s">
        <v>6996</v>
      </c>
      <c r="E70" s="212"/>
      <c r="F70" s="175">
        <v>796.01508295625945</v>
      </c>
      <c r="G70" s="212"/>
      <c r="H70" s="259">
        <f t="shared" si="7"/>
        <v>2925.3554298642534</v>
      </c>
    </row>
    <row r="71" spans="1:8" ht="43.5" hidden="1">
      <c r="A71" s="95" t="s">
        <v>4318</v>
      </c>
      <c r="B71" s="95" t="s">
        <v>936</v>
      </c>
      <c r="C71" s="95" t="s">
        <v>3154</v>
      </c>
      <c r="D71" s="132" t="s">
        <v>6997</v>
      </c>
      <c r="E71" s="212"/>
      <c r="F71" s="175">
        <v>543.39668174962287</v>
      </c>
      <c r="G71" s="212"/>
      <c r="H71" s="259">
        <f t="shared" si="7"/>
        <v>1996.9828054298639</v>
      </c>
    </row>
    <row r="72" spans="1:8" ht="43.5" hidden="1">
      <c r="A72" s="95" t="s">
        <v>4318</v>
      </c>
      <c r="B72" s="95" t="s">
        <v>937</v>
      </c>
      <c r="C72" s="95" t="s">
        <v>3155</v>
      </c>
      <c r="D72" s="132" t="s">
        <v>6998</v>
      </c>
      <c r="E72" s="212"/>
      <c r="F72" s="175">
        <v>703.6681749622926</v>
      </c>
      <c r="G72" s="212"/>
      <c r="H72" s="259">
        <f t="shared" si="7"/>
        <v>2585.980542986425</v>
      </c>
    </row>
    <row r="73" spans="1:8" ht="43.5" hidden="1">
      <c r="A73" s="171" t="s">
        <v>4318</v>
      </c>
      <c r="B73" s="171" t="s">
        <v>938</v>
      </c>
      <c r="C73" s="171" t="s">
        <v>3156</v>
      </c>
      <c r="D73" s="132" t="s">
        <v>6999</v>
      </c>
      <c r="E73" s="212"/>
      <c r="F73" s="175">
        <v>796.01508295625945</v>
      </c>
      <c r="G73" s="212"/>
      <c r="H73" s="259">
        <f t="shared" si="7"/>
        <v>2925.3554298642534</v>
      </c>
    </row>
    <row r="74" spans="1:8" hidden="1">
      <c r="A74" s="231"/>
      <c r="B74" s="231"/>
      <c r="C74" s="231"/>
      <c r="D74" s="183" t="s">
        <v>73</v>
      </c>
      <c r="E74" s="212"/>
      <c r="F74" s="232"/>
      <c r="G74" s="212"/>
      <c r="H74" s="232"/>
    </row>
    <row r="75" spans="1:8" ht="29" hidden="1">
      <c r="A75" s="173" t="s">
        <v>4318</v>
      </c>
      <c r="B75" s="173" t="s">
        <v>939</v>
      </c>
      <c r="C75" s="173" t="s">
        <v>3157</v>
      </c>
      <c r="D75" s="132" t="s">
        <v>7000</v>
      </c>
      <c r="E75" s="212"/>
      <c r="F75" s="175">
        <v>543.39668174962287</v>
      </c>
      <c r="G75" s="212"/>
      <c r="H75" s="259">
        <f t="shared" ref="H75:H80" si="8">F75*3.675</f>
        <v>1996.9828054298639</v>
      </c>
    </row>
    <row r="76" spans="1:8" ht="43.5" hidden="1">
      <c r="A76" s="95" t="s">
        <v>4318</v>
      </c>
      <c r="B76" s="95" t="s">
        <v>940</v>
      </c>
      <c r="C76" s="95" t="s">
        <v>3158</v>
      </c>
      <c r="D76" s="132" t="s">
        <v>7001</v>
      </c>
      <c r="E76" s="212"/>
      <c r="F76" s="175">
        <v>703.6681749622926</v>
      </c>
      <c r="G76" s="212"/>
      <c r="H76" s="259">
        <f t="shared" si="8"/>
        <v>2585.980542986425</v>
      </c>
    </row>
    <row r="77" spans="1:8" ht="29" hidden="1">
      <c r="A77" s="95" t="s">
        <v>4318</v>
      </c>
      <c r="B77" s="95" t="s">
        <v>941</v>
      </c>
      <c r="C77" s="95" t="s">
        <v>3159</v>
      </c>
      <c r="D77" s="132" t="s">
        <v>7002</v>
      </c>
      <c r="E77" s="212"/>
      <c r="F77" s="175">
        <v>796.01508295625945</v>
      </c>
      <c r="G77" s="212"/>
      <c r="H77" s="259">
        <f t="shared" si="8"/>
        <v>2925.3554298642534</v>
      </c>
    </row>
    <row r="78" spans="1:8" ht="43.5" hidden="1">
      <c r="A78" s="95" t="s">
        <v>4318</v>
      </c>
      <c r="B78" s="95" t="s">
        <v>942</v>
      </c>
      <c r="C78" s="95" t="s">
        <v>3160</v>
      </c>
      <c r="D78" s="132" t="s">
        <v>7003</v>
      </c>
      <c r="E78" s="212"/>
      <c r="F78" s="175">
        <v>543.39668174962287</v>
      </c>
      <c r="G78" s="212"/>
      <c r="H78" s="259">
        <f t="shared" si="8"/>
        <v>1996.9828054298639</v>
      </c>
    </row>
    <row r="79" spans="1:8" ht="43.5" hidden="1">
      <c r="A79" s="95" t="s">
        <v>4318</v>
      </c>
      <c r="B79" s="95" t="s">
        <v>943</v>
      </c>
      <c r="C79" s="95" t="s">
        <v>3161</v>
      </c>
      <c r="D79" s="132" t="s">
        <v>7004</v>
      </c>
      <c r="E79" s="212"/>
      <c r="F79" s="175">
        <v>703.6681749622926</v>
      </c>
      <c r="G79" s="212"/>
      <c r="H79" s="259">
        <f t="shared" si="8"/>
        <v>2585.980542986425</v>
      </c>
    </row>
    <row r="80" spans="1:8" ht="43.5" hidden="1">
      <c r="A80" s="171" t="s">
        <v>4318</v>
      </c>
      <c r="B80" s="171" t="s">
        <v>944</v>
      </c>
      <c r="C80" s="171" t="s">
        <v>3162</v>
      </c>
      <c r="D80" s="132" t="s">
        <v>7005</v>
      </c>
      <c r="E80" s="212"/>
      <c r="F80" s="175">
        <v>796.01508295625945</v>
      </c>
      <c r="G80" s="212"/>
      <c r="H80" s="259">
        <f t="shared" si="8"/>
        <v>2925.3554298642534</v>
      </c>
    </row>
    <row r="81" spans="1:8" hidden="1">
      <c r="A81" s="231"/>
      <c r="B81" s="231"/>
      <c r="C81" s="231"/>
      <c r="D81" s="183" t="s">
        <v>74</v>
      </c>
      <c r="E81" s="212"/>
      <c r="F81" s="232"/>
      <c r="G81" s="212"/>
      <c r="H81" s="232"/>
    </row>
    <row r="82" spans="1:8" ht="43.5" hidden="1">
      <c r="A82" s="173" t="s">
        <v>4318</v>
      </c>
      <c r="B82" s="173" t="s">
        <v>945</v>
      </c>
      <c r="C82" s="173" t="s">
        <v>3163</v>
      </c>
      <c r="D82" s="132" t="s">
        <v>7006</v>
      </c>
      <c r="E82" s="212"/>
      <c r="F82" s="175">
        <v>557.13423831070895</v>
      </c>
      <c r="G82" s="212"/>
      <c r="H82" s="259">
        <f t="shared" ref="H82:H87" si="9">F82*3.675</f>
        <v>2047.4683257918552</v>
      </c>
    </row>
    <row r="83" spans="1:8" ht="43.5" hidden="1">
      <c r="A83" s="95" t="s">
        <v>4318</v>
      </c>
      <c r="B83" s="95" t="s">
        <v>946</v>
      </c>
      <c r="C83" s="95" t="s">
        <v>3164</v>
      </c>
      <c r="D83" s="132" t="s">
        <v>7007</v>
      </c>
      <c r="E83" s="212"/>
      <c r="F83" s="175">
        <v>609.26063348416278</v>
      </c>
      <c r="G83" s="212"/>
      <c r="H83" s="259">
        <f t="shared" si="9"/>
        <v>2239.0328280542981</v>
      </c>
    </row>
    <row r="84" spans="1:8" ht="43.5" hidden="1">
      <c r="A84" s="95" t="s">
        <v>4318</v>
      </c>
      <c r="B84" s="95" t="s">
        <v>947</v>
      </c>
      <c r="C84" s="95" t="s">
        <v>3165</v>
      </c>
      <c r="D84" s="132" t="s">
        <v>7008</v>
      </c>
      <c r="E84" s="212"/>
      <c r="F84" s="175">
        <v>992.30950226244329</v>
      </c>
      <c r="G84" s="212"/>
      <c r="H84" s="259">
        <f t="shared" si="9"/>
        <v>3646.7374208144788</v>
      </c>
    </row>
    <row r="85" spans="1:8" ht="43.5" hidden="1">
      <c r="A85" s="95" t="s">
        <v>4318</v>
      </c>
      <c r="B85" s="95" t="s">
        <v>948</v>
      </c>
      <c r="C85" s="95" t="s">
        <v>3166</v>
      </c>
      <c r="D85" s="132" t="s">
        <v>7009</v>
      </c>
      <c r="E85" s="212"/>
      <c r="F85" s="175">
        <v>1044.4358974358977</v>
      </c>
      <c r="G85" s="212"/>
      <c r="H85" s="259">
        <f t="shared" si="9"/>
        <v>3838.3019230769237</v>
      </c>
    </row>
    <row r="86" spans="1:8" ht="43.5" hidden="1">
      <c r="A86" s="95" t="s">
        <v>4318</v>
      </c>
      <c r="B86" s="95" t="s">
        <v>949</v>
      </c>
      <c r="C86" s="95" t="s">
        <v>3167</v>
      </c>
      <c r="D86" s="132" t="s">
        <v>7010</v>
      </c>
      <c r="E86" s="212"/>
      <c r="F86" s="175">
        <v>717.40573152337868</v>
      </c>
      <c r="G86" s="212"/>
      <c r="H86" s="259">
        <f t="shared" si="9"/>
        <v>2636.4660633484164</v>
      </c>
    </row>
    <row r="87" spans="1:8" ht="43.5" hidden="1">
      <c r="A87" s="171" t="s">
        <v>4318</v>
      </c>
      <c r="B87" s="171" t="s">
        <v>950</v>
      </c>
      <c r="C87" s="171" t="s">
        <v>3168</v>
      </c>
      <c r="D87" s="132" t="s">
        <v>7011</v>
      </c>
      <c r="E87" s="212"/>
      <c r="F87" s="175">
        <v>769.53212669683228</v>
      </c>
      <c r="G87" s="212"/>
      <c r="H87" s="259">
        <f t="shared" si="9"/>
        <v>2828.0305656108585</v>
      </c>
    </row>
    <row r="88" spans="1:8" hidden="1">
      <c r="A88" s="231"/>
      <c r="B88" s="231"/>
      <c r="C88" s="231"/>
      <c r="D88" s="183" t="s">
        <v>75</v>
      </c>
      <c r="E88" s="212"/>
      <c r="F88" s="232"/>
      <c r="G88" s="212"/>
      <c r="H88" s="232"/>
    </row>
    <row r="89" spans="1:8" ht="43.5" hidden="1">
      <c r="A89" s="173" t="s">
        <v>4318</v>
      </c>
      <c r="B89" s="173" t="s">
        <v>951</v>
      </c>
      <c r="C89" s="173" t="s">
        <v>3169</v>
      </c>
      <c r="D89" s="132" t="s">
        <v>7012</v>
      </c>
      <c r="E89" s="212"/>
      <c r="F89" s="175">
        <v>557.13423831070895</v>
      </c>
      <c r="G89" s="212"/>
      <c r="H89" s="259">
        <f t="shared" ref="H89:H94" si="10">F89*3.675</f>
        <v>2047.4683257918552</v>
      </c>
    </row>
    <row r="90" spans="1:8" ht="43.5" hidden="1">
      <c r="A90" s="95" t="s">
        <v>4318</v>
      </c>
      <c r="B90" s="95" t="s">
        <v>952</v>
      </c>
      <c r="C90" s="95" t="s">
        <v>3170</v>
      </c>
      <c r="D90" s="132" t="s">
        <v>7013</v>
      </c>
      <c r="E90" s="212"/>
      <c r="F90" s="175">
        <v>609.26063348416278</v>
      </c>
      <c r="G90" s="212"/>
      <c r="H90" s="259">
        <f t="shared" si="10"/>
        <v>2239.0328280542981</v>
      </c>
    </row>
    <row r="91" spans="1:8" ht="43.5" hidden="1">
      <c r="A91" s="95" t="s">
        <v>4318</v>
      </c>
      <c r="B91" s="95" t="s">
        <v>953</v>
      </c>
      <c r="C91" s="95" t="s">
        <v>3171</v>
      </c>
      <c r="D91" s="132" t="s">
        <v>7014</v>
      </c>
      <c r="E91" s="212"/>
      <c r="F91" s="175">
        <v>717.40573152337868</v>
      </c>
      <c r="G91" s="212"/>
      <c r="H91" s="259">
        <f t="shared" si="10"/>
        <v>2636.4660633484164</v>
      </c>
    </row>
    <row r="92" spans="1:8" ht="43.5" hidden="1">
      <c r="A92" s="95" t="s">
        <v>4318</v>
      </c>
      <c r="B92" s="95" t="s">
        <v>954</v>
      </c>
      <c r="C92" s="95" t="s">
        <v>3172</v>
      </c>
      <c r="D92" s="132" t="s">
        <v>7015</v>
      </c>
      <c r="E92" s="212"/>
      <c r="F92" s="175">
        <v>769.53212669683228</v>
      </c>
      <c r="G92" s="212"/>
      <c r="H92" s="259">
        <f t="shared" si="10"/>
        <v>2828.0305656108585</v>
      </c>
    </row>
    <row r="93" spans="1:8" ht="43.5" hidden="1">
      <c r="A93" s="95" t="s">
        <v>4318</v>
      </c>
      <c r="B93" s="95" t="s">
        <v>955</v>
      </c>
      <c r="C93" s="95" t="s">
        <v>3173</v>
      </c>
      <c r="D93" s="132" t="s">
        <v>7016</v>
      </c>
      <c r="E93" s="212"/>
      <c r="F93" s="175">
        <v>992.30950226244329</v>
      </c>
      <c r="G93" s="212"/>
      <c r="H93" s="259">
        <f t="shared" si="10"/>
        <v>3646.7374208144788</v>
      </c>
    </row>
    <row r="94" spans="1:8" ht="43.5" hidden="1">
      <c r="A94" s="171" t="s">
        <v>4318</v>
      </c>
      <c r="B94" s="171" t="s">
        <v>956</v>
      </c>
      <c r="C94" s="171" t="s">
        <v>3174</v>
      </c>
      <c r="D94" s="132" t="s">
        <v>7017</v>
      </c>
      <c r="E94" s="212"/>
      <c r="F94" s="175">
        <v>1044.4358974358977</v>
      </c>
      <c r="G94" s="212"/>
      <c r="H94" s="259">
        <f t="shared" si="10"/>
        <v>3838.3019230769237</v>
      </c>
    </row>
    <row r="95" spans="1:8">
      <c r="A95" s="231"/>
      <c r="B95" s="231"/>
      <c r="C95" s="231"/>
      <c r="D95" s="183" t="s">
        <v>76</v>
      </c>
      <c r="E95" s="212"/>
      <c r="F95" s="232"/>
      <c r="G95" s="212"/>
      <c r="H95" s="232"/>
    </row>
    <row r="96" spans="1:8" ht="29">
      <c r="A96" s="173" t="s">
        <v>4318</v>
      </c>
      <c r="B96" s="173" t="s">
        <v>957</v>
      </c>
      <c r="C96" s="173" t="s">
        <v>3175</v>
      </c>
      <c r="D96" s="132" t="s">
        <v>7018</v>
      </c>
      <c r="E96" s="212"/>
      <c r="F96" s="175">
        <v>1152.4283559577675</v>
      </c>
      <c r="G96" s="212"/>
      <c r="H96" s="259">
        <f>F96*3.675</f>
        <v>4235.1742081447956</v>
      </c>
    </row>
    <row r="97" spans="1:8" ht="43.5">
      <c r="A97" s="95" t="s">
        <v>4318</v>
      </c>
      <c r="B97" s="95" t="s">
        <v>958</v>
      </c>
      <c r="C97" s="95" t="s">
        <v>3176</v>
      </c>
      <c r="D97" s="132" t="s">
        <v>7019</v>
      </c>
      <c r="E97" s="212"/>
      <c r="F97" s="175">
        <v>1179.1402714932128</v>
      </c>
      <c r="G97" s="212"/>
      <c r="H97" s="259">
        <f>F97*3.675</f>
        <v>4333.3404977375567</v>
      </c>
    </row>
    <row r="98" spans="1:8" ht="43.5">
      <c r="A98" s="95" t="s">
        <v>4318</v>
      </c>
      <c r="B98" s="95" t="s">
        <v>959</v>
      </c>
      <c r="C98" s="95" t="s">
        <v>3177</v>
      </c>
      <c r="D98" s="132" t="s">
        <v>7020</v>
      </c>
      <c r="E98" s="212"/>
      <c r="F98" s="175">
        <v>1179.1402714932128</v>
      </c>
      <c r="G98" s="212"/>
      <c r="H98" s="259">
        <f>F98*3.675</f>
        <v>4333.3404977375567</v>
      </c>
    </row>
    <row r="99" spans="1:8" ht="130.5">
      <c r="A99" s="171" t="s">
        <v>4318</v>
      </c>
      <c r="B99" s="171" t="s">
        <v>960</v>
      </c>
      <c r="C99" s="171" t="s">
        <v>3178</v>
      </c>
      <c r="D99" s="172" t="s">
        <v>7400</v>
      </c>
      <c r="E99" s="212"/>
      <c r="F99" s="175">
        <v>2369.7285067873299</v>
      </c>
      <c r="G99" s="212"/>
      <c r="H99" s="259">
        <f>F99*3.675</f>
        <v>8708.7522624434368</v>
      </c>
    </row>
    <row r="100" spans="1:8">
      <c r="A100" s="231"/>
      <c r="B100" s="231"/>
      <c r="C100" s="231"/>
      <c r="D100" s="183" t="s">
        <v>77</v>
      </c>
      <c r="E100" s="212"/>
      <c r="F100" s="232"/>
      <c r="G100" s="212"/>
      <c r="H100" s="232"/>
    </row>
    <row r="101" spans="1:8" ht="29">
      <c r="A101" s="173" t="s">
        <v>4318</v>
      </c>
      <c r="B101" s="173" t="s">
        <v>961</v>
      </c>
      <c r="C101" s="173" t="s">
        <v>3179</v>
      </c>
      <c r="D101" s="132" t="s">
        <v>7021</v>
      </c>
      <c r="E101" s="212"/>
      <c r="F101" s="175">
        <v>1152.4283559577675</v>
      </c>
      <c r="G101" s="212"/>
      <c r="H101" s="259">
        <f>F101*3.675</f>
        <v>4235.1742081447956</v>
      </c>
    </row>
    <row r="102" spans="1:8" ht="43.5">
      <c r="A102" s="95" t="s">
        <v>4318</v>
      </c>
      <c r="B102" s="95" t="s">
        <v>962</v>
      </c>
      <c r="C102" s="95" t="s">
        <v>3180</v>
      </c>
      <c r="D102" s="132" t="s">
        <v>7022</v>
      </c>
      <c r="E102" s="212"/>
      <c r="F102" s="175">
        <v>1179.1402714932128</v>
      </c>
      <c r="G102" s="212"/>
      <c r="H102" s="259">
        <f>F102*3.675</f>
        <v>4333.3404977375567</v>
      </c>
    </row>
    <row r="103" spans="1:8" ht="43.5">
      <c r="A103" s="171" t="s">
        <v>4318</v>
      </c>
      <c r="B103" s="171" t="s">
        <v>963</v>
      </c>
      <c r="C103" s="171" t="s">
        <v>3181</v>
      </c>
      <c r="D103" s="132" t="s">
        <v>7023</v>
      </c>
      <c r="E103" s="212"/>
      <c r="F103" s="175">
        <v>1179.1402714932128</v>
      </c>
      <c r="G103" s="212"/>
      <c r="H103" s="259">
        <f>F103*3.675</f>
        <v>4333.3404977375567</v>
      </c>
    </row>
    <row r="104" spans="1:8" hidden="1">
      <c r="A104" s="231"/>
      <c r="B104" s="231"/>
      <c r="C104" s="231"/>
      <c r="D104" s="183" t="s">
        <v>78</v>
      </c>
      <c r="E104" s="212"/>
      <c r="F104" s="232"/>
      <c r="G104" s="212"/>
      <c r="H104" s="232"/>
    </row>
    <row r="105" spans="1:8" ht="29" hidden="1">
      <c r="A105" s="173" t="s">
        <v>4318</v>
      </c>
      <c r="B105" s="171" t="s">
        <v>964</v>
      </c>
      <c r="C105" s="171" t="s">
        <v>3182</v>
      </c>
      <c r="D105" s="174" t="s">
        <v>4319</v>
      </c>
      <c r="E105" s="212"/>
      <c r="F105" s="175">
        <v>216.50961538461536</v>
      </c>
      <c r="G105" s="212"/>
      <c r="H105" s="259">
        <f t="shared" ref="H105:H114" si="11">F105*3.675</f>
        <v>795.67283653846141</v>
      </c>
    </row>
    <row r="106" spans="1:8" ht="29" hidden="1">
      <c r="A106" s="95" t="s">
        <v>4318</v>
      </c>
      <c r="B106" s="171" t="s">
        <v>965</v>
      </c>
      <c r="C106" s="171" t="s">
        <v>3183</v>
      </c>
      <c r="D106" s="132" t="s">
        <v>4320</v>
      </c>
      <c r="E106" s="212"/>
      <c r="F106" s="175">
        <v>269.21794871794867</v>
      </c>
      <c r="G106" s="212"/>
      <c r="H106" s="259">
        <f t="shared" si="11"/>
        <v>989.3759615384613</v>
      </c>
    </row>
    <row r="107" spans="1:8" ht="29" hidden="1">
      <c r="A107" s="95" t="s">
        <v>4318</v>
      </c>
      <c r="B107" s="171" t="s">
        <v>966</v>
      </c>
      <c r="C107" s="171" t="s">
        <v>3184</v>
      </c>
      <c r="D107" s="132" t="s">
        <v>4321</v>
      </c>
      <c r="E107" s="212"/>
      <c r="F107" s="175">
        <v>281.62467948717944</v>
      </c>
      <c r="G107" s="212"/>
      <c r="H107" s="259">
        <f t="shared" si="11"/>
        <v>1034.9706971153844</v>
      </c>
    </row>
    <row r="108" spans="1:8" ht="29" hidden="1">
      <c r="A108" s="95" t="s">
        <v>4318</v>
      </c>
      <c r="B108" s="171" t="s">
        <v>967</v>
      </c>
      <c r="C108" s="171" t="s">
        <v>3185</v>
      </c>
      <c r="D108" s="132" t="s">
        <v>4322</v>
      </c>
      <c r="E108" s="212"/>
      <c r="F108" s="175">
        <v>314.14166666666659</v>
      </c>
      <c r="G108" s="212"/>
      <c r="H108" s="259">
        <f t="shared" si="11"/>
        <v>1154.4706249999997</v>
      </c>
    </row>
    <row r="109" spans="1:8" ht="29" hidden="1">
      <c r="A109" s="95" t="s">
        <v>4318</v>
      </c>
      <c r="B109" s="171" t="s">
        <v>968</v>
      </c>
      <c r="C109" s="171" t="s">
        <v>3186</v>
      </c>
      <c r="D109" s="132" t="s">
        <v>4323</v>
      </c>
      <c r="E109" s="212"/>
      <c r="F109" s="175">
        <v>231.10576923076917</v>
      </c>
      <c r="G109" s="212"/>
      <c r="H109" s="259">
        <f t="shared" si="11"/>
        <v>849.31370192307668</v>
      </c>
    </row>
    <row r="110" spans="1:8" ht="29" hidden="1">
      <c r="A110" s="95" t="s">
        <v>4318</v>
      </c>
      <c r="B110" s="171" t="s">
        <v>969</v>
      </c>
      <c r="C110" s="171" t="s">
        <v>3187</v>
      </c>
      <c r="D110" s="132" t="s">
        <v>4324</v>
      </c>
      <c r="E110" s="212"/>
      <c r="F110" s="175">
        <v>286.49006410256413</v>
      </c>
      <c r="G110" s="212"/>
      <c r="H110" s="259">
        <f t="shared" si="11"/>
        <v>1052.8509855769232</v>
      </c>
    </row>
    <row r="111" spans="1:8" ht="29" hidden="1">
      <c r="A111" s="95" t="s">
        <v>4318</v>
      </c>
      <c r="B111" s="171" t="s">
        <v>974</v>
      </c>
      <c r="C111" s="171" t="s">
        <v>3188</v>
      </c>
      <c r="D111" s="132" t="s">
        <v>4325</v>
      </c>
      <c r="E111" s="212"/>
      <c r="F111" s="175">
        <v>238.97147435897432</v>
      </c>
      <c r="G111" s="212"/>
      <c r="H111" s="259">
        <f t="shared" si="11"/>
        <v>878.22016826923061</v>
      </c>
    </row>
    <row r="112" spans="1:8" ht="29" hidden="1">
      <c r="A112" s="95" t="s">
        <v>4318</v>
      </c>
      <c r="B112" s="171" t="s">
        <v>975</v>
      </c>
      <c r="C112" s="171" t="s">
        <v>3189</v>
      </c>
      <c r="D112" s="132" t="s">
        <v>4326</v>
      </c>
      <c r="E112" s="212"/>
      <c r="F112" s="175">
        <v>280.24615384615385</v>
      </c>
      <c r="G112" s="212"/>
      <c r="H112" s="259">
        <f t="shared" si="11"/>
        <v>1029.9046153846152</v>
      </c>
    </row>
    <row r="113" spans="1:8" ht="29" hidden="1">
      <c r="A113" s="95" t="s">
        <v>4318</v>
      </c>
      <c r="B113" s="171" t="s">
        <v>976</v>
      </c>
      <c r="C113" s="171" t="s">
        <v>3190</v>
      </c>
      <c r="D113" s="132" t="s">
        <v>4327</v>
      </c>
      <c r="E113" s="212"/>
      <c r="F113" s="175">
        <v>303.924358974359</v>
      </c>
      <c r="G113" s="212"/>
      <c r="H113" s="259">
        <f t="shared" si="11"/>
        <v>1116.9220192307694</v>
      </c>
    </row>
    <row r="114" spans="1:8" ht="29" hidden="1">
      <c r="A114" s="95" t="s">
        <v>4318</v>
      </c>
      <c r="B114" s="171" t="s">
        <v>972</v>
      </c>
      <c r="C114" s="171" t="s">
        <v>3191</v>
      </c>
      <c r="D114" s="132" t="s">
        <v>4328</v>
      </c>
      <c r="E114" s="212"/>
      <c r="F114" s="175">
        <v>292.12580128205127</v>
      </c>
      <c r="G114" s="212"/>
      <c r="H114" s="259">
        <f t="shared" si="11"/>
        <v>1073.5623197115383</v>
      </c>
    </row>
    <row r="115" spans="1:8" ht="29" hidden="1">
      <c r="A115" s="95" t="s">
        <v>4318</v>
      </c>
      <c r="B115" s="171" t="s">
        <v>973</v>
      </c>
      <c r="C115" s="171"/>
      <c r="D115" s="132" t="s">
        <v>4329</v>
      </c>
      <c r="E115" s="212"/>
      <c r="F115" s="175" t="e">
        <v>#VALUE!</v>
      </c>
      <c r="G115" s="212"/>
      <c r="H115" s="259" t="e">
        <v>#VALUE!</v>
      </c>
    </row>
    <row r="116" spans="1:8" ht="29" hidden="1">
      <c r="A116" s="171" t="s">
        <v>4318</v>
      </c>
      <c r="B116" s="171" t="s">
        <v>971</v>
      </c>
      <c r="C116" s="171"/>
      <c r="D116" s="172" t="s">
        <v>4330</v>
      </c>
      <c r="E116" s="212"/>
      <c r="F116" s="175" t="e">
        <v>#VALUE!</v>
      </c>
      <c r="G116" s="212"/>
      <c r="H116" s="259" t="e">
        <v>#VALUE!</v>
      </c>
    </row>
    <row r="117" spans="1:8">
      <c r="A117" s="231"/>
      <c r="B117" s="231"/>
      <c r="C117" s="231"/>
      <c r="D117" s="183" t="s">
        <v>79</v>
      </c>
      <c r="E117" s="212"/>
      <c r="F117" s="232"/>
      <c r="G117" s="212"/>
      <c r="H117" s="232"/>
    </row>
    <row r="118" spans="1:8" ht="29">
      <c r="A118" s="173" t="s">
        <v>4318</v>
      </c>
      <c r="B118" s="173" t="s">
        <v>977</v>
      </c>
      <c r="C118" s="173" t="s">
        <v>3192</v>
      </c>
      <c r="D118" s="132" t="s">
        <v>7024</v>
      </c>
      <c r="E118" s="212"/>
      <c r="F118" s="175">
        <v>190.79939668174964</v>
      </c>
      <c r="G118" s="212"/>
      <c r="H118" s="259">
        <f t="shared" ref="H118:H123" si="12">F118*3.675</f>
        <v>701.18778280542995</v>
      </c>
    </row>
    <row r="119" spans="1:8" ht="43.5">
      <c r="A119" s="95" t="s">
        <v>4318</v>
      </c>
      <c r="B119" s="95" t="s">
        <v>978</v>
      </c>
      <c r="C119" s="95" t="s">
        <v>3193</v>
      </c>
      <c r="D119" s="132" t="s">
        <v>7025</v>
      </c>
      <c r="E119" s="212"/>
      <c r="F119" s="175">
        <v>312.14781297134238</v>
      </c>
      <c r="G119" s="212"/>
      <c r="H119" s="259">
        <f t="shared" si="12"/>
        <v>1147.1432126696832</v>
      </c>
    </row>
    <row r="120" spans="1:8" ht="29">
      <c r="A120" s="95" t="s">
        <v>4318</v>
      </c>
      <c r="B120" s="95" t="s">
        <v>979</v>
      </c>
      <c r="C120" s="95" t="s">
        <v>3194</v>
      </c>
      <c r="D120" s="132" t="s">
        <v>7026</v>
      </c>
      <c r="E120" s="212"/>
      <c r="F120" s="175">
        <v>366.33484162895928</v>
      </c>
      <c r="G120" s="212"/>
      <c r="H120" s="259">
        <f t="shared" si="12"/>
        <v>1346.2805429864252</v>
      </c>
    </row>
    <row r="121" spans="1:8" ht="29">
      <c r="A121" s="95" t="s">
        <v>4318</v>
      </c>
      <c r="B121" s="95" t="s">
        <v>980</v>
      </c>
      <c r="C121" s="95" t="s">
        <v>3195</v>
      </c>
      <c r="D121" s="132" t="s">
        <v>7027</v>
      </c>
      <c r="E121" s="212"/>
      <c r="F121" s="175">
        <v>198.43137254901961</v>
      </c>
      <c r="G121" s="212"/>
      <c r="H121" s="259">
        <f t="shared" si="12"/>
        <v>729.23529411764707</v>
      </c>
    </row>
    <row r="122" spans="1:8" ht="43.5">
      <c r="A122" s="95" t="s">
        <v>4318</v>
      </c>
      <c r="B122" s="95" t="s">
        <v>981</v>
      </c>
      <c r="C122" s="95" t="s">
        <v>3196</v>
      </c>
      <c r="D122" s="132" t="s">
        <v>7028</v>
      </c>
      <c r="E122" s="212"/>
      <c r="F122" s="175">
        <v>316.72699849170436</v>
      </c>
      <c r="G122" s="212"/>
      <c r="H122" s="259">
        <f t="shared" si="12"/>
        <v>1163.9717194570135</v>
      </c>
    </row>
    <row r="123" spans="1:8" ht="29">
      <c r="A123" s="171" t="s">
        <v>4318</v>
      </c>
      <c r="B123" s="171" t="s">
        <v>982</v>
      </c>
      <c r="C123" s="171" t="s">
        <v>3197</v>
      </c>
      <c r="D123" s="132" t="s">
        <v>7029</v>
      </c>
      <c r="E123" s="212"/>
      <c r="F123" s="175">
        <v>377.78280542986425</v>
      </c>
      <c r="G123" s="212"/>
      <c r="H123" s="259">
        <f t="shared" si="12"/>
        <v>1388.3518099547512</v>
      </c>
    </row>
    <row r="124" spans="1:8">
      <c r="A124" s="231"/>
      <c r="B124" s="231"/>
      <c r="C124" s="231"/>
      <c r="D124" s="183" t="s">
        <v>80</v>
      </c>
      <c r="E124" s="212"/>
      <c r="F124" s="232"/>
      <c r="G124" s="212"/>
      <c r="H124" s="232"/>
    </row>
    <row r="125" spans="1:8" ht="29">
      <c r="A125" s="173" t="s">
        <v>4318</v>
      </c>
      <c r="B125" s="173" t="s">
        <v>983</v>
      </c>
      <c r="C125" s="173" t="s">
        <v>3198</v>
      </c>
      <c r="D125" s="132" t="s">
        <v>6849</v>
      </c>
      <c r="E125" s="212"/>
      <c r="F125" s="175">
        <v>79.372549019607831</v>
      </c>
      <c r="G125" s="212"/>
      <c r="H125" s="259">
        <f>F125*3.675</f>
        <v>291.69411764705876</v>
      </c>
    </row>
    <row r="126" spans="1:8" ht="29">
      <c r="A126" s="95" t="s">
        <v>4318</v>
      </c>
      <c r="B126" s="95" t="s">
        <v>984</v>
      </c>
      <c r="C126" s="95" t="s">
        <v>3199</v>
      </c>
      <c r="D126" s="132" t="s">
        <v>6850</v>
      </c>
      <c r="E126" s="212"/>
      <c r="F126" s="175">
        <v>79.372549019607831</v>
      </c>
      <c r="G126" s="212"/>
      <c r="H126" s="259">
        <f>F126*3.675</f>
        <v>291.69411764705876</v>
      </c>
    </row>
    <row r="127" spans="1:8" ht="29">
      <c r="A127" s="95" t="s">
        <v>4318</v>
      </c>
      <c r="B127" s="95" t="s">
        <v>985</v>
      </c>
      <c r="C127" s="95" t="s">
        <v>3200</v>
      </c>
      <c r="D127" s="132" t="s">
        <v>6851</v>
      </c>
      <c r="E127" s="212"/>
      <c r="F127" s="175">
        <v>83.188536953242831</v>
      </c>
      <c r="G127" s="212"/>
      <c r="H127" s="259">
        <f>F127*3.675</f>
        <v>305.71787330316738</v>
      </c>
    </row>
    <row r="128" spans="1:8" ht="29">
      <c r="A128" s="171" t="s">
        <v>4318</v>
      </c>
      <c r="B128" s="171" t="s">
        <v>986</v>
      </c>
      <c r="C128" s="171" t="s">
        <v>3201</v>
      </c>
      <c r="D128" s="132" t="s">
        <v>6852</v>
      </c>
      <c r="E128" s="212"/>
      <c r="F128" s="175">
        <v>90.820512820512846</v>
      </c>
      <c r="G128" s="212"/>
      <c r="H128" s="259">
        <f>F128*3.675</f>
        <v>333.76538461538468</v>
      </c>
    </row>
    <row r="129" spans="1:8">
      <c r="A129" s="231"/>
      <c r="B129" s="231"/>
      <c r="C129" s="231"/>
      <c r="D129" s="183" t="s">
        <v>81</v>
      </c>
      <c r="E129" s="212"/>
      <c r="F129" s="232"/>
      <c r="G129" s="212"/>
      <c r="H129" s="232"/>
    </row>
    <row r="130" spans="1:8" ht="29">
      <c r="A130" s="173" t="s">
        <v>4318</v>
      </c>
      <c r="B130" s="173" t="s">
        <v>987</v>
      </c>
      <c r="C130" s="173" t="s">
        <v>3202</v>
      </c>
      <c r="D130" s="132" t="s">
        <v>7030</v>
      </c>
      <c r="E130" s="212"/>
      <c r="F130" s="175">
        <v>149.58672699849168</v>
      </c>
      <c r="G130" s="212"/>
      <c r="H130" s="259">
        <f t="shared" ref="H130:H138" si="13">F130*3.675</f>
        <v>549.73122171945693</v>
      </c>
    </row>
    <row r="131" spans="1:8" ht="29">
      <c r="A131" s="95" t="s">
        <v>4318</v>
      </c>
      <c r="B131" s="95" t="s">
        <v>988</v>
      </c>
      <c r="C131" s="95" t="s">
        <v>3203</v>
      </c>
      <c r="D131" s="132" t="s">
        <v>7031</v>
      </c>
      <c r="E131" s="212"/>
      <c r="F131" s="175">
        <v>190.79939668174964</v>
      </c>
      <c r="G131" s="212"/>
      <c r="H131" s="259">
        <f t="shared" si="13"/>
        <v>701.18778280542995</v>
      </c>
    </row>
    <row r="132" spans="1:8" ht="29">
      <c r="A132" s="95" t="s">
        <v>4318</v>
      </c>
      <c r="B132" s="95" t="s">
        <v>989</v>
      </c>
      <c r="C132" s="95" t="s">
        <v>3204</v>
      </c>
      <c r="D132" s="132" t="s">
        <v>7032</v>
      </c>
      <c r="E132" s="212"/>
      <c r="F132" s="175">
        <v>149.58672699849168</v>
      </c>
      <c r="G132" s="212"/>
      <c r="H132" s="259">
        <f t="shared" si="13"/>
        <v>549.73122171945693</v>
      </c>
    </row>
    <row r="133" spans="1:8" ht="29">
      <c r="A133" s="171" t="s">
        <v>4318</v>
      </c>
      <c r="B133" s="171" t="s">
        <v>990</v>
      </c>
      <c r="C133" s="171" t="s">
        <v>3205</v>
      </c>
      <c r="D133" s="132" t="s">
        <v>7033</v>
      </c>
      <c r="E133" s="212"/>
      <c r="F133" s="175">
        <v>190.79939668174964</v>
      </c>
      <c r="G133" s="212"/>
      <c r="H133" s="259">
        <f t="shared" si="13"/>
        <v>701.18778280542995</v>
      </c>
    </row>
    <row r="134" spans="1:8">
      <c r="A134" s="231"/>
      <c r="B134" s="231"/>
      <c r="C134" s="231"/>
      <c r="D134" s="183" t="s">
        <v>4331</v>
      </c>
      <c r="E134" s="212"/>
      <c r="F134" s="232"/>
      <c r="G134" s="212"/>
      <c r="H134" s="232"/>
    </row>
    <row r="135" spans="1:8" ht="29">
      <c r="A135" s="95" t="s">
        <v>4318</v>
      </c>
      <c r="B135" s="95"/>
      <c r="C135" s="95" t="s">
        <v>3206</v>
      </c>
      <c r="D135" s="132" t="s">
        <v>4332</v>
      </c>
      <c r="E135" s="221"/>
      <c r="F135" s="175">
        <v>304.0865384615384</v>
      </c>
      <c r="G135" s="221"/>
      <c r="H135" s="259">
        <f t="shared" si="13"/>
        <v>1117.5180288461536</v>
      </c>
    </row>
    <row r="136" spans="1:8" ht="29">
      <c r="A136" s="95" t="s">
        <v>4318</v>
      </c>
      <c r="B136" s="95"/>
      <c r="C136" s="18" t="s">
        <v>4218</v>
      </c>
      <c r="D136" s="132" t="s">
        <v>4333</v>
      </c>
      <c r="E136" s="221"/>
      <c r="F136" s="175">
        <v>304.0865384615384</v>
      </c>
      <c r="G136" s="221"/>
      <c r="H136" s="259">
        <f t="shared" si="13"/>
        <v>1117.5180288461536</v>
      </c>
    </row>
    <row r="137" spans="1:8" ht="29">
      <c r="A137" s="95" t="s">
        <v>4318</v>
      </c>
      <c r="B137" s="95"/>
      <c r="C137" s="95" t="s">
        <v>4219</v>
      </c>
      <c r="D137" s="132" t="s">
        <v>4334</v>
      </c>
      <c r="E137" s="221"/>
      <c r="F137" s="175">
        <v>40.425000000000004</v>
      </c>
      <c r="G137" s="221"/>
      <c r="H137" s="259">
        <f t="shared" si="13"/>
        <v>148.56187500000001</v>
      </c>
    </row>
    <row r="138" spans="1:8" ht="29">
      <c r="A138" s="95" t="s">
        <v>4318</v>
      </c>
      <c r="B138" s="95"/>
      <c r="C138" s="95" t="s">
        <v>4220</v>
      </c>
      <c r="D138" s="132" t="s">
        <v>4335</v>
      </c>
      <c r="E138" s="221"/>
      <c r="F138" s="175">
        <v>17.517499999999998</v>
      </c>
      <c r="G138" s="221"/>
      <c r="H138" s="259">
        <f t="shared" si="13"/>
        <v>64.376812499999986</v>
      </c>
    </row>
    <row r="139" spans="1:8">
      <c r="A139" s="231"/>
      <c r="B139" s="231"/>
      <c r="C139" s="231"/>
      <c r="D139" s="622" t="s">
        <v>4336</v>
      </c>
      <c r="E139" s="212"/>
      <c r="F139" s="232"/>
      <c r="G139" s="212"/>
      <c r="H139" s="232"/>
    </row>
    <row r="140" spans="1:8" ht="42.75" customHeight="1">
      <c r="A140" s="173" t="s">
        <v>4318</v>
      </c>
      <c r="B140" s="95"/>
      <c r="C140" s="95"/>
      <c r="D140" s="639" t="s">
        <v>7244</v>
      </c>
      <c r="E140" s="212"/>
      <c r="F140" s="175">
        <v>143</v>
      </c>
      <c r="G140" s="212"/>
      <c r="H140" s="259">
        <f>F140*3.675</f>
        <v>525.52499999999998</v>
      </c>
    </row>
    <row r="141" spans="1:8" ht="42.75" customHeight="1">
      <c r="A141" s="95" t="s">
        <v>4318</v>
      </c>
      <c r="B141" s="95"/>
      <c r="C141" s="623"/>
      <c r="D141" s="623" t="s">
        <v>7245</v>
      </c>
      <c r="E141" s="212"/>
      <c r="F141" s="175">
        <v>150</v>
      </c>
      <c r="G141" s="212"/>
      <c r="H141" s="259">
        <f>F141*3.675</f>
        <v>551.25</v>
      </c>
    </row>
    <row r="142" spans="1:8" ht="42.75" customHeight="1">
      <c r="A142" s="95" t="s">
        <v>4318</v>
      </c>
      <c r="B142" s="95"/>
      <c r="C142" s="623"/>
      <c r="D142" s="639" t="s">
        <v>7246</v>
      </c>
      <c r="E142" s="212"/>
      <c r="F142" s="175">
        <v>178</v>
      </c>
      <c r="G142" s="212"/>
      <c r="H142" s="259">
        <f t="shared" ref="H142:H152" si="14">F142*3.675</f>
        <v>654.15</v>
      </c>
    </row>
    <row r="143" spans="1:8" ht="25">
      <c r="A143" s="95" t="s">
        <v>4318</v>
      </c>
      <c r="B143" s="95"/>
      <c r="C143" s="623"/>
      <c r="D143" s="623" t="s">
        <v>7247</v>
      </c>
      <c r="E143" s="212"/>
      <c r="F143" s="175">
        <v>180</v>
      </c>
      <c r="G143" s="212"/>
      <c r="H143" s="259">
        <f t="shared" si="14"/>
        <v>661.5</v>
      </c>
    </row>
    <row r="144" spans="1:8" ht="25">
      <c r="A144" s="95" t="s">
        <v>4318</v>
      </c>
      <c r="B144" s="95"/>
      <c r="C144" s="623"/>
      <c r="D144" s="623" t="s">
        <v>4337</v>
      </c>
      <c r="E144" s="212"/>
      <c r="F144" s="175">
        <v>180</v>
      </c>
      <c r="G144" s="212"/>
      <c r="H144" s="259">
        <f t="shared" si="14"/>
        <v>661.5</v>
      </c>
    </row>
    <row r="145" spans="1:8" ht="25">
      <c r="A145" s="95" t="s">
        <v>4318</v>
      </c>
      <c r="B145" s="95"/>
      <c r="C145" s="623"/>
      <c r="D145" s="623" t="s">
        <v>4338</v>
      </c>
      <c r="E145" s="212"/>
      <c r="F145" s="175">
        <v>180</v>
      </c>
      <c r="G145" s="212"/>
      <c r="H145" s="259">
        <f>F145*3.675</f>
        <v>661.5</v>
      </c>
    </row>
    <row r="146" spans="1:8" ht="25">
      <c r="A146" s="95" t="s">
        <v>4318</v>
      </c>
      <c r="B146" s="95"/>
      <c r="C146" s="623"/>
      <c r="D146" s="623" t="s">
        <v>4339</v>
      </c>
      <c r="E146" s="212"/>
      <c r="F146" s="175">
        <v>190</v>
      </c>
      <c r="G146" s="212"/>
      <c r="H146" s="259">
        <f t="shared" si="14"/>
        <v>698.25</v>
      </c>
    </row>
    <row r="147" spans="1:8" ht="25">
      <c r="A147" s="95" t="s">
        <v>4318</v>
      </c>
      <c r="B147" s="95"/>
      <c r="C147" s="623"/>
      <c r="D147" s="623" t="s">
        <v>7240</v>
      </c>
      <c r="E147" s="212"/>
      <c r="F147" s="175">
        <v>165</v>
      </c>
      <c r="G147" s="212"/>
      <c r="H147" s="259">
        <f>F147*3.675</f>
        <v>606.375</v>
      </c>
    </row>
    <row r="148" spans="1:8" ht="25">
      <c r="A148" s="95" t="s">
        <v>4318</v>
      </c>
      <c r="B148" s="95"/>
      <c r="C148" s="623"/>
      <c r="D148" s="623" t="s">
        <v>7241</v>
      </c>
      <c r="E148" s="212"/>
      <c r="F148" s="175">
        <v>200</v>
      </c>
      <c r="G148" s="212"/>
      <c r="H148" s="259">
        <f t="shared" si="14"/>
        <v>735</v>
      </c>
    </row>
    <row r="149" spans="1:8">
      <c r="A149" s="95" t="s">
        <v>4318</v>
      </c>
      <c r="B149" s="95"/>
      <c r="C149" s="95"/>
      <c r="D149" s="623" t="s">
        <v>4274</v>
      </c>
      <c r="E149" s="212"/>
      <c r="F149" s="175">
        <v>3.96</v>
      </c>
      <c r="G149" s="212"/>
      <c r="H149" s="259">
        <f t="shared" si="14"/>
        <v>14.552999999999999</v>
      </c>
    </row>
    <row r="150" spans="1:8">
      <c r="A150" s="95" t="s">
        <v>4318</v>
      </c>
      <c r="B150" s="95"/>
      <c r="C150" s="95"/>
      <c r="D150" s="623" t="s">
        <v>7242</v>
      </c>
      <c r="E150" s="212"/>
      <c r="F150" s="175">
        <v>15.85</v>
      </c>
      <c r="G150" s="212"/>
      <c r="H150" s="259">
        <f t="shared" si="14"/>
        <v>58.248749999999994</v>
      </c>
    </row>
    <row r="151" spans="1:8">
      <c r="A151" s="95" t="s">
        <v>4318</v>
      </c>
      <c r="B151" s="95"/>
      <c r="C151" s="95"/>
      <c r="D151" s="623" t="s">
        <v>4273</v>
      </c>
      <c r="E151" s="212"/>
      <c r="F151" s="175">
        <v>11.89</v>
      </c>
      <c r="G151" s="212"/>
      <c r="H151" s="259">
        <f t="shared" si="14"/>
        <v>43.695749999999997</v>
      </c>
    </row>
    <row r="152" spans="1:8">
      <c r="A152" s="95" t="s">
        <v>4318</v>
      </c>
      <c r="B152" s="95"/>
      <c r="C152" s="95"/>
      <c r="D152" s="623" t="s">
        <v>7243</v>
      </c>
      <c r="E152" s="212"/>
      <c r="F152" s="175">
        <v>21.13</v>
      </c>
      <c r="G152" s="212"/>
      <c r="H152" s="259">
        <f t="shared" si="14"/>
        <v>77.652749999999997</v>
      </c>
    </row>
  </sheetData>
  <sheetProtection algorithmName="SHA-512" hashValue="95AGt43dHtyaGePGaXteYzxbzV4G9fMJK7AkKrNNsI+eRWnDowCzZqr9MERNCXrRZ3wO7kN/1s/sT53qUVheMA==" saltValue="tIAP8d9nUKu/ynyYOoVvhA==" spinCount="100000" sheet="1" objects="1" scenarios="1"/>
  <autoFilter ref="A2:H135" xr:uid="{00000000-0009-0000-0000-00001A000000}"/>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7">
    <tabColor indexed="13"/>
    <pageSetUpPr fitToPage="1"/>
  </sheetPr>
  <dimension ref="A1:K58"/>
  <sheetViews>
    <sheetView topLeftCell="A28" zoomScale="70" zoomScaleNormal="70" zoomScaleSheetLayoutView="75" workbookViewId="0">
      <selection activeCell="D4" sqref="D4"/>
    </sheetView>
  </sheetViews>
  <sheetFormatPr defaultColWidth="9.109375" defaultRowHeight="14.5"/>
  <cols>
    <col min="1" max="1" width="13.6640625" style="8" customWidth="1"/>
    <col min="2" max="3" width="23.6640625" style="8" customWidth="1"/>
    <col min="4" max="4" width="130.6640625" style="4" customWidth="1"/>
    <col min="5" max="5" width="2" style="18" customWidth="1"/>
    <col min="6" max="6" width="27.6640625" style="111" customWidth="1"/>
    <col min="7" max="7" width="2" style="18" customWidth="1"/>
    <col min="8" max="8" width="27.6640625" style="18" customWidth="1"/>
    <col min="9" max="9" width="16.44140625" style="18" customWidth="1"/>
    <col min="10" max="16384" width="9.109375" style="18"/>
  </cols>
  <sheetData>
    <row r="1" spans="1:8" ht="30" customHeight="1">
      <c r="A1" s="760" t="s">
        <v>4669</v>
      </c>
      <c r="B1" s="760"/>
      <c r="C1" s="760"/>
      <c r="D1" s="760"/>
      <c r="E1" s="760"/>
      <c r="F1" s="760"/>
      <c r="G1" s="760"/>
      <c r="H1" s="760"/>
    </row>
    <row r="2" spans="1:8" ht="30" customHeight="1">
      <c r="A2" s="368" t="s">
        <v>0</v>
      </c>
      <c r="B2" s="409" t="s">
        <v>4315</v>
      </c>
      <c r="C2" s="409" t="s">
        <v>3880</v>
      </c>
      <c r="D2" s="368" t="s">
        <v>1</v>
      </c>
      <c r="E2" s="362"/>
      <c r="F2" s="362" t="s">
        <v>4316</v>
      </c>
      <c r="G2" s="362"/>
      <c r="H2" s="368" t="s">
        <v>4317</v>
      </c>
    </row>
    <row r="3" spans="1:8" ht="15" customHeight="1">
      <c r="A3" s="154"/>
      <c r="B3" s="154"/>
      <c r="C3" s="154"/>
      <c r="D3" s="215" t="s">
        <v>97</v>
      </c>
      <c r="E3" s="262"/>
      <c r="F3" s="155"/>
      <c r="G3" s="262"/>
      <c r="H3" s="156"/>
    </row>
    <row r="4" spans="1:8" ht="29">
      <c r="A4" s="69" t="s">
        <v>4318</v>
      </c>
      <c r="B4" s="69" t="s">
        <v>991</v>
      </c>
      <c r="C4" s="69" t="s">
        <v>3207</v>
      </c>
      <c r="D4" s="132" t="s">
        <v>4670</v>
      </c>
      <c r="E4" s="22"/>
      <c r="F4" s="104">
        <v>219.80090497737555</v>
      </c>
      <c r="G4" s="1"/>
      <c r="H4" s="86">
        <f>F4*3.675</f>
        <v>807.76832579185509</v>
      </c>
    </row>
    <row r="5" spans="1:8" ht="29">
      <c r="A5" s="69" t="s">
        <v>4318</v>
      </c>
      <c r="B5" s="69" t="s">
        <v>992</v>
      </c>
      <c r="C5" s="69" t="s">
        <v>3208</v>
      </c>
      <c r="D5" s="132" t="s">
        <v>4671</v>
      </c>
      <c r="E5" s="22"/>
      <c r="F5" s="104">
        <v>220.56410256410257</v>
      </c>
      <c r="G5" s="1"/>
      <c r="H5" s="86">
        <f t="shared" ref="H5:H44" si="0">F5*3.675</f>
        <v>810.57307692307688</v>
      </c>
    </row>
    <row r="6" spans="1:8" ht="29">
      <c r="A6" s="69" t="s">
        <v>4318</v>
      </c>
      <c r="B6" s="69" t="s">
        <v>993</v>
      </c>
      <c r="C6" s="69" t="s">
        <v>3209</v>
      </c>
      <c r="D6" s="132" t="s">
        <v>4672</v>
      </c>
      <c r="E6" s="22"/>
      <c r="F6" s="104">
        <v>458.68174962292613</v>
      </c>
      <c r="G6" s="1"/>
      <c r="H6" s="86">
        <f t="shared" si="0"/>
        <v>1685.6554298642534</v>
      </c>
    </row>
    <row r="7" spans="1:8" ht="29">
      <c r="A7" s="69" t="s">
        <v>4318</v>
      </c>
      <c r="B7" s="69" t="s">
        <v>994</v>
      </c>
      <c r="C7" s="69" t="s">
        <v>3210</v>
      </c>
      <c r="D7" s="132" t="s">
        <v>4673</v>
      </c>
      <c r="E7" s="22"/>
      <c r="F7" s="104">
        <v>458.68174962292613</v>
      </c>
      <c r="G7" s="1"/>
      <c r="H7" s="86">
        <f t="shared" si="0"/>
        <v>1685.6554298642534</v>
      </c>
    </row>
    <row r="8" spans="1:8" ht="29">
      <c r="A8" s="69" t="s">
        <v>4318</v>
      </c>
      <c r="B8" s="69" t="s">
        <v>995</v>
      </c>
      <c r="C8" s="69" t="s">
        <v>3211</v>
      </c>
      <c r="D8" s="132" t="s">
        <v>4674</v>
      </c>
      <c r="E8" s="22"/>
      <c r="F8" s="104">
        <v>220.56410256410257</v>
      </c>
      <c r="G8" s="1"/>
      <c r="H8" s="86">
        <f t="shared" si="0"/>
        <v>810.57307692307688</v>
      </c>
    </row>
    <row r="9" spans="1:8" ht="29">
      <c r="A9" s="69" t="s">
        <v>4318</v>
      </c>
      <c r="B9" s="69" t="s">
        <v>996</v>
      </c>
      <c r="C9" s="69" t="s">
        <v>3212</v>
      </c>
      <c r="D9" s="132" t="s">
        <v>4675</v>
      </c>
      <c r="E9" s="22"/>
      <c r="F9" s="104">
        <v>385.41478129713425</v>
      </c>
      <c r="G9" s="1"/>
      <c r="H9" s="86">
        <f t="shared" si="0"/>
        <v>1416.3993212669684</v>
      </c>
    </row>
    <row r="10" spans="1:8" ht="29">
      <c r="A10" s="69" t="s">
        <v>4318</v>
      </c>
      <c r="B10" s="69" t="s">
        <v>997</v>
      </c>
      <c r="C10" s="69" t="s">
        <v>3213</v>
      </c>
      <c r="D10" s="132" t="s">
        <v>4676</v>
      </c>
      <c r="E10" s="22"/>
      <c r="F10" s="104">
        <v>214.45852187028655</v>
      </c>
      <c r="G10" s="1"/>
      <c r="H10" s="86">
        <f t="shared" si="0"/>
        <v>788.135067873303</v>
      </c>
    </row>
    <row r="11" spans="1:8" ht="29">
      <c r="A11" s="69" t="s">
        <v>4318</v>
      </c>
      <c r="B11" s="69" t="s">
        <v>998</v>
      </c>
      <c r="C11" s="69" t="s">
        <v>3214</v>
      </c>
      <c r="D11" s="132" t="s">
        <v>4677</v>
      </c>
      <c r="E11" s="22"/>
      <c r="F11" s="104">
        <v>458.68174962292613</v>
      </c>
      <c r="G11" s="1"/>
      <c r="H11" s="86">
        <f t="shared" si="0"/>
        <v>1685.6554298642534</v>
      </c>
    </row>
    <row r="12" spans="1:8" ht="29">
      <c r="A12" s="69" t="s">
        <v>4318</v>
      </c>
      <c r="B12" s="69" t="s">
        <v>999</v>
      </c>
      <c r="C12" s="69" t="s">
        <v>3215</v>
      </c>
      <c r="D12" s="132" t="s">
        <v>4678</v>
      </c>
      <c r="E12" s="22"/>
      <c r="F12" s="104">
        <v>214.45852187028655</v>
      </c>
      <c r="G12" s="1"/>
      <c r="H12" s="86">
        <f t="shared" si="0"/>
        <v>788.135067873303</v>
      </c>
    </row>
    <row r="13" spans="1:8" ht="29">
      <c r="A13" s="69" t="s">
        <v>4318</v>
      </c>
      <c r="B13" s="69" t="s">
        <v>1000</v>
      </c>
      <c r="C13" s="69" t="s">
        <v>3216</v>
      </c>
      <c r="D13" s="132" t="s">
        <v>4679</v>
      </c>
      <c r="E13" s="22"/>
      <c r="F13" s="104">
        <v>373.96681749622928</v>
      </c>
      <c r="G13" s="1"/>
      <c r="H13" s="86">
        <f t="shared" si="0"/>
        <v>1374.3280542986427</v>
      </c>
    </row>
    <row r="14" spans="1:8" ht="29">
      <c r="A14" s="69" t="s">
        <v>4318</v>
      </c>
      <c r="B14" s="69" t="s">
        <v>1001</v>
      </c>
      <c r="C14" s="69" t="s">
        <v>3217</v>
      </c>
      <c r="D14" s="132" t="s">
        <v>4680</v>
      </c>
      <c r="E14" s="22"/>
      <c r="F14" s="104">
        <v>217.89291101055809</v>
      </c>
      <c r="G14" s="1"/>
      <c r="H14" s="86">
        <f t="shared" si="0"/>
        <v>800.75644796380095</v>
      </c>
    </row>
    <row r="15" spans="1:8" ht="29">
      <c r="A15" s="69" t="s">
        <v>4318</v>
      </c>
      <c r="B15" s="69" t="s">
        <v>1002</v>
      </c>
      <c r="C15" s="69" t="s">
        <v>3218</v>
      </c>
      <c r="D15" s="132" t="s">
        <v>4681</v>
      </c>
      <c r="E15" s="22"/>
      <c r="F15" s="104">
        <v>458.68174962292613</v>
      </c>
      <c r="G15" s="1"/>
      <c r="H15" s="86">
        <f t="shared" si="0"/>
        <v>1685.6554298642534</v>
      </c>
    </row>
    <row r="16" spans="1:8" ht="29">
      <c r="A16" s="69" t="s">
        <v>4318</v>
      </c>
      <c r="B16" s="69" t="s">
        <v>1003</v>
      </c>
      <c r="C16" s="69" t="s">
        <v>3219</v>
      </c>
      <c r="D16" s="132" t="s">
        <v>4682</v>
      </c>
      <c r="E16" s="22"/>
      <c r="F16" s="104">
        <v>217.89291101055809</v>
      </c>
      <c r="G16" s="1"/>
      <c r="H16" s="86">
        <f t="shared" si="0"/>
        <v>800.75644796380095</v>
      </c>
    </row>
    <row r="17" spans="1:8" ht="29">
      <c r="A17" s="69" t="s">
        <v>4318</v>
      </c>
      <c r="B17" s="69" t="s">
        <v>1004</v>
      </c>
      <c r="C17" s="69" t="s">
        <v>3220</v>
      </c>
      <c r="D17" s="132" t="s">
        <v>4683</v>
      </c>
      <c r="E17" s="22"/>
      <c r="F17" s="104">
        <v>373.96681749622928</v>
      </c>
      <c r="G17" s="1"/>
      <c r="H17" s="86">
        <f t="shared" si="0"/>
        <v>1374.3280542986427</v>
      </c>
    </row>
    <row r="18" spans="1:8" ht="29">
      <c r="A18" s="69" t="s">
        <v>4318</v>
      </c>
      <c r="B18" s="69" t="s">
        <v>1005</v>
      </c>
      <c r="C18" s="69" t="s">
        <v>3221</v>
      </c>
      <c r="D18" s="133" t="s">
        <v>4684</v>
      </c>
      <c r="E18" s="22"/>
      <c r="F18" s="104">
        <v>206.06334841628961</v>
      </c>
      <c r="G18" s="1"/>
      <c r="H18" s="86">
        <f t="shared" si="0"/>
        <v>757.28280542986431</v>
      </c>
    </row>
    <row r="19" spans="1:8" ht="29">
      <c r="A19" s="69" t="s">
        <v>4318</v>
      </c>
      <c r="B19" s="69" t="s">
        <v>1006</v>
      </c>
      <c r="C19" s="69" t="s">
        <v>3222</v>
      </c>
      <c r="D19" s="132" t="s">
        <v>4685</v>
      </c>
      <c r="E19" s="22"/>
      <c r="F19" s="104">
        <v>458.68174962292613</v>
      </c>
      <c r="G19" s="1"/>
      <c r="H19" s="86">
        <f t="shared" si="0"/>
        <v>1685.6554298642534</v>
      </c>
    </row>
    <row r="20" spans="1:8" ht="29">
      <c r="A20" s="69" t="s">
        <v>4318</v>
      </c>
      <c r="B20" s="69" t="s">
        <v>1007</v>
      </c>
      <c r="C20" s="69" t="s">
        <v>3223</v>
      </c>
      <c r="D20" s="133" t="s">
        <v>4686</v>
      </c>
      <c r="E20" s="22"/>
      <c r="F20" s="104">
        <v>206.06334841628961</v>
      </c>
      <c r="G20" s="1"/>
      <c r="H20" s="86">
        <f t="shared" si="0"/>
        <v>757.28280542986431</v>
      </c>
    </row>
    <row r="21" spans="1:8" ht="29">
      <c r="A21" s="69" t="s">
        <v>4318</v>
      </c>
      <c r="B21" s="69" t="s">
        <v>1008</v>
      </c>
      <c r="C21" s="69" t="s">
        <v>3224</v>
      </c>
      <c r="D21" s="132" t="s">
        <v>4687</v>
      </c>
      <c r="E21" s="22"/>
      <c r="F21" s="104">
        <v>366.33484162895928</v>
      </c>
      <c r="G21" s="1"/>
      <c r="H21" s="86">
        <f t="shared" si="0"/>
        <v>1346.2805429864252</v>
      </c>
    </row>
    <row r="22" spans="1:8" ht="29">
      <c r="A22" s="69" t="s">
        <v>4318</v>
      </c>
      <c r="B22" s="69" t="s">
        <v>1009</v>
      </c>
      <c r="C22" s="69" t="s">
        <v>3225</v>
      </c>
      <c r="D22" s="132" t="s">
        <v>4688</v>
      </c>
      <c r="E22" s="22"/>
      <c r="F22" s="104">
        <v>282.38310708898945</v>
      </c>
      <c r="G22" s="1"/>
      <c r="H22" s="86">
        <f t="shared" si="0"/>
        <v>1037.7579185520362</v>
      </c>
    </row>
    <row r="23" spans="1:8" ht="29">
      <c r="A23" s="69" t="s">
        <v>4318</v>
      </c>
      <c r="B23" s="69" t="s">
        <v>1010</v>
      </c>
      <c r="C23" s="69" t="s">
        <v>3226</v>
      </c>
      <c r="D23" s="132" t="s">
        <v>4689</v>
      </c>
      <c r="E23" s="22"/>
      <c r="F23" s="104">
        <v>635.74358974358984</v>
      </c>
      <c r="G23" s="1"/>
      <c r="H23" s="86">
        <f t="shared" si="0"/>
        <v>2336.3576923076926</v>
      </c>
    </row>
    <row r="24" spans="1:8" ht="29">
      <c r="A24" s="69" t="s">
        <v>4318</v>
      </c>
      <c r="B24" s="69" t="s">
        <v>1011</v>
      </c>
      <c r="C24" s="69" t="s">
        <v>3227</v>
      </c>
      <c r="D24" s="132" t="s">
        <v>4690</v>
      </c>
      <c r="E24" s="22"/>
      <c r="F24" s="104">
        <v>282.38310708898945</v>
      </c>
      <c r="G24" s="1"/>
      <c r="H24" s="86">
        <f t="shared" si="0"/>
        <v>1037.7579185520362</v>
      </c>
    </row>
    <row r="25" spans="1:8" ht="29">
      <c r="A25" s="69" t="s">
        <v>4318</v>
      </c>
      <c r="B25" s="69" t="s">
        <v>1012</v>
      </c>
      <c r="C25" s="69" t="s">
        <v>3228</v>
      </c>
      <c r="D25" s="132" t="s">
        <v>4691</v>
      </c>
      <c r="E25" s="22"/>
      <c r="F25" s="104">
        <v>496.07843137254901</v>
      </c>
      <c r="G25" s="1"/>
      <c r="H25" s="86">
        <f t="shared" si="0"/>
        <v>1823.0882352941176</v>
      </c>
    </row>
    <row r="26" spans="1:8" ht="29">
      <c r="A26" s="69" t="s">
        <v>4318</v>
      </c>
      <c r="B26" s="69" t="s">
        <v>1013</v>
      </c>
      <c r="C26" s="69" t="s">
        <v>3229</v>
      </c>
      <c r="D26" s="132" t="s">
        <v>4692</v>
      </c>
      <c r="E26" s="22"/>
      <c r="F26" s="104">
        <v>267.1191553544495</v>
      </c>
      <c r="G26" s="1"/>
      <c r="H26" s="86">
        <f t="shared" si="0"/>
        <v>981.66289592760188</v>
      </c>
    </row>
    <row r="27" spans="1:8" ht="29">
      <c r="A27" s="69" t="s">
        <v>4318</v>
      </c>
      <c r="B27" s="69" t="s">
        <v>1014</v>
      </c>
      <c r="C27" s="69" t="s">
        <v>3230</v>
      </c>
      <c r="D27" s="132" t="s">
        <v>4693</v>
      </c>
      <c r="E27" s="22"/>
      <c r="F27" s="104">
        <v>635.74358974358984</v>
      </c>
      <c r="G27" s="1"/>
      <c r="H27" s="86">
        <f t="shared" si="0"/>
        <v>2336.3576923076926</v>
      </c>
    </row>
    <row r="28" spans="1:8" ht="29">
      <c r="A28" s="69" t="s">
        <v>4318</v>
      </c>
      <c r="B28" s="69" t="s">
        <v>1015</v>
      </c>
      <c r="C28" s="69" t="s">
        <v>3231</v>
      </c>
      <c r="D28" s="132" t="s">
        <v>4694</v>
      </c>
      <c r="E28" s="22"/>
      <c r="F28" s="104">
        <v>267.1191553544495</v>
      </c>
      <c r="G28" s="1"/>
      <c r="H28" s="86">
        <f t="shared" si="0"/>
        <v>981.66289592760188</v>
      </c>
    </row>
    <row r="29" spans="1:8" ht="29">
      <c r="A29" s="69" t="s">
        <v>4318</v>
      </c>
      <c r="B29" s="69" t="s">
        <v>1016</v>
      </c>
      <c r="C29" s="69" t="s">
        <v>3232</v>
      </c>
      <c r="D29" s="132" t="s">
        <v>4695</v>
      </c>
      <c r="E29" s="22"/>
      <c r="F29" s="104">
        <v>480.814479638009</v>
      </c>
      <c r="G29" s="1"/>
      <c r="H29" s="86">
        <f t="shared" si="0"/>
        <v>1766.9932126696831</v>
      </c>
    </row>
    <row r="30" spans="1:8" ht="29">
      <c r="A30" s="69" t="s">
        <v>4318</v>
      </c>
      <c r="B30" s="69" t="s">
        <v>1017</v>
      </c>
      <c r="C30" s="69" t="s">
        <v>3233</v>
      </c>
      <c r="D30" s="132" t="s">
        <v>4696</v>
      </c>
      <c r="E30" s="22"/>
      <c r="F30" s="104">
        <v>270.93514328808448</v>
      </c>
      <c r="G30" s="1"/>
      <c r="H30" s="86">
        <f t="shared" si="0"/>
        <v>995.68665158371039</v>
      </c>
    </row>
    <row r="31" spans="1:8" ht="29">
      <c r="A31" s="69" t="s">
        <v>4318</v>
      </c>
      <c r="B31" s="69" t="s">
        <v>1018</v>
      </c>
      <c r="C31" s="69" t="s">
        <v>3234</v>
      </c>
      <c r="D31" s="132" t="s">
        <v>4697</v>
      </c>
      <c r="E31" s="22"/>
      <c r="F31" s="104">
        <v>635.74358974358984</v>
      </c>
      <c r="G31" s="1"/>
      <c r="H31" s="86">
        <f t="shared" si="0"/>
        <v>2336.3576923076926</v>
      </c>
    </row>
    <row r="32" spans="1:8" ht="29">
      <c r="A32" s="69" t="s">
        <v>4318</v>
      </c>
      <c r="B32" s="69" t="s">
        <v>1019</v>
      </c>
      <c r="C32" s="69" t="s">
        <v>3235</v>
      </c>
      <c r="D32" s="132" t="s">
        <v>4698</v>
      </c>
      <c r="E32" s="22"/>
      <c r="F32" s="104">
        <v>270.93514328808448</v>
      </c>
      <c r="G32" s="1"/>
      <c r="H32" s="86">
        <f t="shared" si="0"/>
        <v>995.68665158371039</v>
      </c>
    </row>
    <row r="33" spans="1:11" ht="29">
      <c r="A33" s="69" t="s">
        <v>4318</v>
      </c>
      <c r="B33" s="69" t="s">
        <v>1020</v>
      </c>
      <c r="C33" s="69" t="s">
        <v>3236</v>
      </c>
      <c r="D33" s="132" t="s">
        <v>4699</v>
      </c>
      <c r="E33" s="22"/>
      <c r="F33" s="104">
        <v>493.78883861236801</v>
      </c>
      <c r="G33" s="1"/>
      <c r="H33" s="86">
        <f t="shared" si="0"/>
        <v>1814.6739819004524</v>
      </c>
    </row>
    <row r="34" spans="1:11" ht="29">
      <c r="A34" s="69" t="s">
        <v>4318</v>
      </c>
      <c r="B34" s="69" t="s">
        <v>1021</v>
      </c>
      <c r="C34" s="69" t="s">
        <v>3237</v>
      </c>
      <c r="D34" s="133" t="s">
        <v>4700</v>
      </c>
      <c r="E34" s="22"/>
      <c r="F34" s="104">
        <v>339.62292609351431</v>
      </c>
      <c r="G34" s="1"/>
      <c r="H34" s="86">
        <f t="shared" si="0"/>
        <v>1248.114253393665</v>
      </c>
    </row>
    <row r="35" spans="1:11" ht="29">
      <c r="A35" s="69" t="s">
        <v>4318</v>
      </c>
      <c r="B35" s="69" t="s">
        <v>1022</v>
      </c>
      <c r="C35" s="69" t="s">
        <v>3238</v>
      </c>
      <c r="D35" s="133" t="s">
        <v>4701</v>
      </c>
      <c r="E35" s="22"/>
      <c r="F35" s="104">
        <v>774.79819004524882</v>
      </c>
      <c r="G35" s="1"/>
      <c r="H35" s="86">
        <f t="shared" si="0"/>
        <v>2847.3833484162892</v>
      </c>
    </row>
    <row r="36" spans="1:11" ht="29">
      <c r="A36" s="69" t="s">
        <v>4318</v>
      </c>
      <c r="B36" s="69" t="s">
        <v>1023</v>
      </c>
      <c r="C36" s="69" t="s">
        <v>3239</v>
      </c>
      <c r="D36" s="133" t="s">
        <v>4702</v>
      </c>
      <c r="E36" s="22"/>
      <c r="F36" s="104">
        <v>339.62292609351431</v>
      </c>
      <c r="G36" s="1"/>
      <c r="H36" s="86">
        <f t="shared" si="0"/>
        <v>1248.114253393665</v>
      </c>
    </row>
    <row r="37" spans="1:11" ht="29">
      <c r="A37" s="69" t="s">
        <v>4318</v>
      </c>
      <c r="B37" s="69" t="s">
        <v>1024</v>
      </c>
      <c r="C37" s="69" t="s">
        <v>3240</v>
      </c>
      <c r="D37" s="133" t="s">
        <v>4703</v>
      </c>
      <c r="E37" s="22"/>
      <c r="F37" s="104">
        <v>499.89441930618398</v>
      </c>
      <c r="G37" s="1"/>
      <c r="H37" s="86">
        <f t="shared" si="0"/>
        <v>1837.1119909502261</v>
      </c>
    </row>
    <row r="38" spans="1:11" ht="29">
      <c r="A38" s="69" t="s">
        <v>4318</v>
      </c>
      <c r="B38" s="69" t="s">
        <v>1025</v>
      </c>
      <c r="C38" s="69" t="s">
        <v>3241</v>
      </c>
      <c r="D38" s="133" t="s">
        <v>4704</v>
      </c>
      <c r="E38" s="22"/>
      <c r="F38" s="104">
        <v>343.43891402714934</v>
      </c>
      <c r="G38" s="1"/>
      <c r="H38" s="86">
        <f t="shared" si="0"/>
        <v>1262.1380090497737</v>
      </c>
    </row>
    <row r="39" spans="1:11" ht="29">
      <c r="A39" s="69" t="s">
        <v>4318</v>
      </c>
      <c r="B39" s="69" t="s">
        <v>1026</v>
      </c>
      <c r="C39" s="69" t="s">
        <v>3242</v>
      </c>
      <c r="D39" s="133" t="s">
        <v>4705</v>
      </c>
      <c r="E39" s="22"/>
      <c r="F39" s="104">
        <v>343.43891402714934</v>
      </c>
      <c r="G39" s="1"/>
      <c r="H39" s="86">
        <f t="shared" si="0"/>
        <v>1262.1380090497737</v>
      </c>
    </row>
    <row r="40" spans="1:11" ht="29">
      <c r="A40" s="69" t="s">
        <v>4318</v>
      </c>
      <c r="B40" s="69" t="s">
        <v>1027</v>
      </c>
      <c r="C40" s="69" t="s">
        <v>3243</v>
      </c>
      <c r="D40" s="133" t="s">
        <v>4706</v>
      </c>
      <c r="E40" s="96"/>
      <c r="F40" s="104">
        <v>778.46153846153857</v>
      </c>
      <c r="G40" s="1"/>
      <c r="H40" s="86">
        <f t="shared" si="0"/>
        <v>2860.8461538461543</v>
      </c>
    </row>
    <row r="41" spans="1:11" ht="29">
      <c r="A41" s="69" t="s">
        <v>4318</v>
      </c>
      <c r="B41" s="69" t="s">
        <v>1028</v>
      </c>
      <c r="C41" s="69" t="s">
        <v>3244</v>
      </c>
      <c r="D41" s="133" t="s">
        <v>4707</v>
      </c>
      <c r="E41" s="22"/>
      <c r="F41" s="104">
        <v>503.71040723981901</v>
      </c>
      <c r="G41" s="1"/>
      <c r="H41" s="86">
        <f t="shared" si="0"/>
        <v>1851.1357466063348</v>
      </c>
    </row>
    <row r="42" spans="1:11" ht="29">
      <c r="A42" s="69" t="s">
        <v>4318</v>
      </c>
      <c r="B42" s="69" t="s">
        <v>1029</v>
      </c>
      <c r="C42" s="69" t="s">
        <v>3245</v>
      </c>
      <c r="D42" s="133" t="s">
        <v>7034</v>
      </c>
      <c r="E42" s="22"/>
      <c r="F42" s="104">
        <v>400.6787330316742</v>
      </c>
      <c r="G42" s="1"/>
      <c r="H42" s="86">
        <f t="shared" si="0"/>
        <v>1472.4943438914027</v>
      </c>
    </row>
    <row r="43" spans="1:11">
      <c r="A43" s="69" t="s">
        <v>4318</v>
      </c>
      <c r="B43" s="69" t="s">
        <v>1030</v>
      </c>
      <c r="C43" s="69" t="s">
        <v>3246</v>
      </c>
      <c r="D43" s="132" t="s">
        <v>4708</v>
      </c>
      <c r="E43" s="96"/>
      <c r="F43" s="104">
        <v>128.12179487179483</v>
      </c>
      <c r="G43" s="1"/>
      <c r="H43" s="86">
        <f t="shared" si="0"/>
        <v>470.84759615384598</v>
      </c>
    </row>
    <row r="44" spans="1:11">
      <c r="A44" s="69" t="s">
        <v>4318</v>
      </c>
      <c r="B44" s="69"/>
      <c r="C44" s="69"/>
      <c r="D44" s="132" t="s">
        <v>98</v>
      </c>
      <c r="E44" s="96"/>
      <c r="F44" s="228"/>
      <c r="G44" s="1"/>
      <c r="H44" s="86">
        <f t="shared" si="0"/>
        <v>0</v>
      </c>
    </row>
    <row r="46" spans="1:11" hidden="1">
      <c r="D46" s="775" t="s">
        <v>82</v>
      </c>
      <c r="E46" s="775"/>
      <c r="F46" s="775"/>
      <c r="G46" s="775"/>
      <c r="H46" s="775"/>
      <c r="I46" s="775"/>
      <c r="J46" s="775"/>
      <c r="K46" s="775"/>
    </row>
    <row r="47" spans="1:11" ht="71.150000000000006" hidden="1" customHeight="1">
      <c r="D47" s="776" t="s">
        <v>83</v>
      </c>
      <c r="E47" s="777"/>
      <c r="F47" s="777"/>
      <c r="G47" s="778"/>
      <c r="H47" s="82" t="s">
        <v>84</v>
      </c>
      <c r="I47" s="82" t="s">
        <v>99</v>
      </c>
      <c r="J47" s="779" t="s">
        <v>85</v>
      </c>
      <c r="K47" s="779"/>
    </row>
    <row r="48" spans="1:11" hidden="1">
      <c r="D48" s="780" t="s">
        <v>86</v>
      </c>
      <c r="E48" s="781"/>
      <c r="F48" s="781"/>
      <c r="G48" s="782"/>
      <c r="H48" s="83"/>
      <c r="I48" s="83"/>
      <c r="J48" s="783"/>
      <c r="K48" s="784"/>
    </row>
    <row r="49" spans="4:11" hidden="1">
      <c r="D49" s="780" t="s">
        <v>87</v>
      </c>
      <c r="E49" s="781"/>
      <c r="F49" s="781"/>
      <c r="G49" s="782"/>
      <c r="H49" s="83"/>
      <c r="I49" s="83"/>
      <c r="J49" s="783"/>
      <c r="K49" s="784"/>
    </row>
    <row r="50" spans="4:11" hidden="1">
      <c r="D50" s="780" t="s">
        <v>88</v>
      </c>
      <c r="E50" s="781"/>
      <c r="F50" s="781"/>
      <c r="G50" s="782"/>
      <c r="H50" s="84"/>
      <c r="I50" s="84"/>
      <c r="J50" s="785"/>
      <c r="K50" s="786"/>
    </row>
    <row r="51" spans="4:11" hidden="1">
      <c r="D51" s="787" t="s">
        <v>89</v>
      </c>
      <c r="E51" s="787"/>
      <c r="F51" s="787"/>
      <c r="G51" s="787"/>
      <c r="H51" s="84"/>
      <c r="I51" s="84"/>
      <c r="J51" s="785"/>
      <c r="K51" s="786"/>
    </row>
    <row r="52" spans="4:11" hidden="1">
      <c r="D52" s="787" t="s">
        <v>90</v>
      </c>
      <c r="E52" s="787"/>
      <c r="F52" s="787"/>
      <c r="G52" s="787"/>
      <c r="H52" s="84"/>
      <c r="I52" s="84"/>
      <c r="J52" s="785"/>
      <c r="K52" s="786"/>
    </row>
    <row r="53" spans="4:11" hidden="1">
      <c r="D53" s="787" t="s">
        <v>91</v>
      </c>
      <c r="E53" s="787"/>
      <c r="F53" s="787"/>
      <c r="G53" s="787"/>
      <c r="H53" s="84"/>
      <c r="I53" s="84"/>
      <c r="J53" s="785"/>
      <c r="K53" s="786"/>
    </row>
    <row r="54" spans="4:11" hidden="1">
      <c r="D54" s="787" t="s">
        <v>92</v>
      </c>
      <c r="E54" s="787"/>
      <c r="F54" s="787"/>
      <c r="G54" s="787"/>
      <c r="H54" s="788"/>
      <c r="I54" s="789"/>
      <c r="J54" s="789"/>
      <c r="K54" s="790"/>
    </row>
    <row r="55" spans="4:11" hidden="1">
      <c r="D55" s="787" t="s">
        <v>93</v>
      </c>
      <c r="E55" s="787"/>
      <c r="F55" s="787"/>
      <c r="G55" s="787"/>
      <c r="H55" s="788"/>
      <c r="I55" s="789"/>
      <c r="J55" s="789"/>
      <c r="K55" s="790"/>
    </row>
    <row r="56" spans="4:11" ht="15" hidden="1" customHeight="1">
      <c r="D56" s="787" t="s">
        <v>94</v>
      </c>
      <c r="E56" s="787"/>
      <c r="F56" s="787"/>
      <c r="G56" s="787"/>
      <c r="H56" s="788"/>
      <c r="I56" s="789"/>
      <c r="J56" s="789"/>
      <c r="K56" s="790"/>
    </row>
    <row r="57" spans="4:11" hidden="1">
      <c r="D57" s="787" t="s">
        <v>95</v>
      </c>
      <c r="E57" s="787"/>
      <c r="F57" s="787"/>
      <c r="G57" s="787"/>
      <c r="H57" s="788"/>
      <c r="I57" s="789"/>
      <c r="J57" s="789"/>
      <c r="K57" s="790"/>
    </row>
    <row r="58" spans="4:11" hidden="1">
      <c r="D58" s="787" t="s">
        <v>96</v>
      </c>
      <c r="E58" s="787"/>
      <c r="F58" s="787"/>
      <c r="G58" s="787"/>
      <c r="H58" s="791"/>
      <c r="I58" s="791"/>
      <c r="J58" s="791"/>
      <c r="K58" s="791"/>
    </row>
  </sheetData>
  <sheetProtection algorithmName="SHA-512" hashValue="l/nZlYUf/kETl31OdaW5L6+jMpqmFR5lpZEHQU7lYp0KURthdD3UgloXlZ5x5rYVqljXSkekFmQRExrFOpEgeA==" saltValue="qMSp5xCLRVioEA3CmOZt3g==" spinCount="100000" sheet="1" objects="1" scenarios="1"/>
  <autoFilter ref="A2:H43" xr:uid="{00000000-0009-0000-0000-00001B000000}"/>
  <mergeCells count="26">
    <mergeCell ref="D58:G58"/>
    <mergeCell ref="H58:K58"/>
    <mergeCell ref="D55:G55"/>
    <mergeCell ref="H55:K55"/>
    <mergeCell ref="D56:G56"/>
    <mergeCell ref="H56:K56"/>
    <mergeCell ref="D57:G57"/>
    <mergeCell ref="H57:K57"/>
    <mergeCell ref="D52:G52"/>
    <mergeCell ref="J52:K52"/>
    <mergeCell ref="D53:G53"/>
    <mergeCell ref="J53:K53"/>
    <mergeCell ref="D54:G54"/>
    <mergeCell ref="H54:K54"/>
    <mergeCell ref="D49:G49"/>
    <mergeCell ref="J49:K49"/>
    <mergeCell ref="D50:G50"/>
    <mergeCell ref="J50:K50"/>
    <mergeCell ref="D51:G51"/>
    <mergeCell ref="J51:K51"/>
    <mergeCell ref="A1:H1"/>
    <mergeCell ref="D46:K46"/>
    <mergeCell ref="D47:G47"/>
    <mergeCell ref="J47:K47"/>
    <mergeCell ref="D48:G48"/>
    <mergeCell ref="J48:K48"/>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7">
    <tabColor indexed="57"/>
    <pageSetUpPr fitToPage="1"/>
  </sheetPr>
  <dimension ref="A1:Y60"/>
  <sheetViews>
    <sheetView topLeftCell="A2" zoomScale="70" zoomScaleNormal="70" zoomScaleSheetLayoutView="75" workbookViewId="0">
      <selection activeCell="F39" sqref="F39"/>
    </sheetView>
  </sheetViews>
  <sheetFormatPr defaultColWidth="9.109375" defaultRowHeight="14.5"/>
  <cols>
    <col min="1" max="1" width="13.6640625" style="8" customWidth="1"/>
    <col min="2" max="3" width="23.6640625" style="8" customWidth="1"/>
    <col min="4" max="4" width="130.6640625" style="18" customWidth="1"/>
    <col min="5" max="5" width="2" style="18" customWidth="1"/>
    <col min="6" max="6" width="27.6640625" style="112" customWidth="1"/>
    <col min="7" max="7" width="2" style="18" customWidth="1"/>
    <col min="8" max="8" width="27.6640625" style="18" customWidth="1"/>
    <col min="9" max="16384" width="9.109375" style="18"/>
  </cols>
  <sheetData>
    <row r="1" spans="1:8" ht="30" customHeight="1">
      <c r="A1" s="760" t="s">
        <v>100</v>
      </c>
      <c r="B1" s="760"/>
      <c r="C1" s="760"/>
      <c r="D1" s="792"/>
      <c r="E1" s="760"/>
      <c r="F1" s="760"/>
      <c r="G1" s="760"/>
      <c r="H1" s="760"/>
    </row>
    <row r="2" spans="1:8" ht="30" customHeight="1">
      <c r="A2" s="368" t="s">
        <v>0</v>
      </c>
      <c r="B2" s="409" t="s">
        <v>4315</v>
      </c>
      <c r="C2" s="409" t="s">
        <v>3880</v>
      </c>
      <c r="D2" s="369" t="s">
        <v>1</v>
      </c>
      <c r="E2" s="368"/>
      <c r="F2" s="362" t="s">
        <v>4316</v>
      </c>
      <c r="G2" s="362"/>
      <c r="H2" s="363" t="s">
        <v>4317</v>
      </c>
    </row>
    <row r="3" spans="1:8" ht="15" customHeight="1">
      <c r="A3" s="339"/>
      <c r="B3" s="339"/>
      <c r="C3" s="339"/>
      <c r="D3" s="535" t="s">
        <v>4709</v>
      </c>
      <c r="E3" s="211"/>
      <c r="F3" s="341"/>
      <c r="G3" s="221"/>
      <c r="H3" s="343"/>
    </row>
    <row r="4" spans="1:8" s="23" customFormat="1" ht="48" customHeight="1">
      <c r="A4" s="7" t="s">
        <v>4318</v>
      </c>
      <c r="B4" s="7"/>
      <c r="C4" s="7" t="s">
        <v>3247</v>
      </c>
      <c r="D4" s="547" t="s">
        <v>4710</v>
      </c>
      <c r="E4" s="211"/>
      <c r="F4" s="127">
        <v>1780.4</v>
      </c>
      <c r="G4" s="226"/>
      <c r="H4" s="206">
        <v>6542.97</v>
      </c>
    </row>
    <row r="5" spans="1:8" s="23" customFormat="1" ht="48" customHeight="1">
      <c r="A5" s="7" t="s">
        <v>4318</v>
      </c>
      <c r="B5" s="7"/>
      <c r="C5" s="7" t="s">
        <v>3247</v>
      </c>
      <c r="D5" s="546" t="s">
        <v>4711</v>
      </c>
      <c r="E5" s="211"/>
      <c r="F5" s="127">
        <v>1780.4</v>
      </c>
      <c r="G5" s="226"/>
      <c r="H5" s="206">
        <v>6542.97</v>
      </c>
    </row>
    <row r="6" spans="1:8" ht="15" customHeight="1">
      <c r="A6" s="120"/>
      <c r="B6" s="120"/>
      <c r="C6" s="120"/>
      <c r="D6" s="183" t="s">
        <v>4712</v>
      </c>
      <c r="E6" s="211"/>
      <c r="F6" s="143"/>
      <c r="G6" s="226"/>
      <c r="H6" s="405"/>
    </row>
    <row r="7" spans="1:8" ht="29">
      <c r="A7" s="169" t="s">
        <v>4318</v>
      </c>
      <c r="B7" s="169"/>
      <c r="C7" s="169" t="s">
        <v>3248</v>
      </c>
      <c r="D7" s="548" t="s">
        <v>4713</v>
      </c>
      <c r="E7" s="211"/>
      <c r="F7" s="127">
        <v>1495</v>
      </c>
      <c r="G7" s="226"/>
      <c r="H7" s="206">
        <f>F7*3.675</f>
        <v>5494.125</v>
      </c>
    </row>
    <row r="8" spans="1:8" ht="29">
      <c r="A8" s="92" t="s">
        <v>4318</v>
      </c>
      <c r="B8" s="92"/>
      <c r="C8" s="92" t="s">
        <v>3249</v>
      </c>
      <c r="D8" s="549" t="s">
        <v>4714</v>
      </c>
      <c r="E8" s="211"/>
      <c r="F8" s="127">
        <v>1520</v>
      </c>
      <c r="G8" s="226"/>
      <c r="H8" s="206">
        <f>F8*3.675</f>
        <v>5586</v>
      </c>
    </row>
    <row r="9" spans="1:8" ht="29">
      <c r="A9" s="169" t="s">
        <v>4318</v>
      </c>
      <c r="B9" s="169"/>
      <c r="C9" s="169"/>
      <c r="D9" s="170" t="s">
        <v>4715</v>
      </c>
      <c r="E9" s="211"/>
      <c r="F9" s="206">
        <v>1497.482993197279</v>
      </c>
      <c r="G9" s="226"/>
      <c r="H9" s="206">
        <v>5503.25</v>
      </c>
    </row>
    <row r="10" spans="1:8" ht="29">
      <c r="A10" s="92" t="s">
        <v>4318</v>
      </c>
      <c r="B10" s="92"/>
      <c r="C10" s="92"/>
      <c r="D10" s="97" t="s">
        <v>4716</v>
      </c>
      <c r="E10" s="211"/>
      <c r="F10" s="206">
        <v>1519.0857142857144</v>
      </c>
      <c r="G10" s="226"/>
      <c r="H10" s="206">
        <v>5582.64</v>
      </c>
    </row>
    <row r="11" spans="1:8" ht="15" customHeight="1">
      <c r="A11" s="120"/>
      <c r="B11" s="120"/>
      <c r="C11" s="120"/>
      <c r="D11" s="382" t="s">
        <v>101</v>
      </c>
      <c r="E11" s="211"/>
      <c r="F11" s="143"/>
      <c r="G11" s="226"/>
      <c r="H11" s="405"/>
    </row>
    <row r="12" spans="1:8" ht="43.5">
      <c r="A12" s="169" t="s">
        <v>41</v>
      </c>
      <c r="B12" s="169" t="s">
        <v>1045</v>
      </c>
      <c r="C12" s="169" t="s">
        <v>3250</v>
      </c>
      <c r="D12" s="97" t="s">
        <v>7049</v>
      </c>
      <c r="E12" s="211"/>
      <c r="F12" s="127">
        <f>H12/3.675</f>
        <v>1510.7548076923076</v>
      </c>
      <c r="G12" s="226"/>
      <c r="H12" s="206">
        <v>5552.0239182692303</v>
      </c>
    </row>
    <row r="13" spans="1:8" ht="43.5">
      <c r="A13" s="169" t="s">
        <v>41</v>
      </c>
      <c r="B13" s="169" t="s">
        <v>1046</v>
      </c>
      <c r="C13" s="169" t="s">
        <v>3251</v>
      </c>
      <c r="D13" s="97" t="s">
        <v>7050</v>
      </c>
      <c r="E13" s="211"/>
      <c r="F13" s="127">
        <f>H13/3.675</f>
        <v>1661.8302884615384</v>
      </c>
      <c r="G13" s="226"/>
      <c r="H13" s="206">
        <v>6107.2263100961536</v>
      </c>
    </row>
    <row r="14" spans="1:8" ht="15" customHeight="1">
      <c r="A14" s="120"/>
      <c r="B14" s="120"/>
      <c r="C14" s="120"/>
      <c r="D14" s="382" t="s">
        <v>102</v>
      </c>
      <c r="E14" s="211"/>
      <c r="F14" s="143"/>
      <c r="G14" s="226"/>
      <c r="H14" s="405"/>
    </row>
    <row r="15" spans="1:8" ht="43.5">
      <c r="A15" s="169" t="s">
        <v>41</v>
      </c>
      <c r="B15" s="169" t="s">
        <v>1043</v>
      </c>
      <c r="C15" s="169" t="s">
        <v>3252</v>
      </c>
      <c r="D15" s="97" t="s">
        <v>7051</v>
      </c>
      <c r="E15" s="211"/>
      <c r="F15" s="127">
        <f>H15/3.675</f>
        <v>1858.2284134615381</v>
      </c>
      <c r="G15" s="226"/>
      <c r="H15" s="206">
        <v>6828.9894194711524</v>
      </c>
    </row>
    <row r="16" spans="1:8" ht="43.5">
      <c r="A16" s="169" t="s">
        <v>41</v>
      </c>
      <c r="B16" s="169" t="s">
        <v>1044</v>
      </c>
      <c r="C16" s="169" t="s">
        <v>3253</v>
      </c>
      <c r="D16" s="97" t="s">
        <v>7052</v>
      </c>
      <c r="E16" s="211"/>
      <c r="F16" s="127">
        <f>H16/3.675</f>
        <v>2039.5189903846151</v>
      </c>
      <c r="G16" s="226"/>
      <c r="H16" s="206">
        <v>7495.2322896634605</v>
      </c>
    </row>
    <row r="17" spans="1:8" ht="15" customHeight="1">
      <c r="A17" s="120"/>
      <c r="B17" s="120"/>
      <c r="C17" s="120"/>
      <c r="D17" s="183" t="s">
        <v>103</v>
      </c>
      <c r="E17" s="211"/>
      <c r="F17" s="121"/>
      <c r="G17" s="214"/>
      <c r="H17" s="213"/>
    </row>
    <row r="18" spans="1:8" ht="43.5">
      <c r="A18" s="169" t="s">
        <v>41</v>
      </c>
      <c r="B18" s="169" t="s">
        <v>1039</v>
      </c>
      <c r="C18" s="169"/>
      <c r="D18" s="97" t="s">
        <v>7035</v>
      </c>
      <c r="E18" s="211"/>
      <c r="F18" s="206" t="s">
        <v>970</v>
      </c>
      <c r="G18" s="214"/>
      <c r="H18" s="206" t="s">
        <v>970</v>
      </c>
    </row>
    <row r="19" spans="1:8" ht="43.5">
      <c r="A19" s="169" t="s">
        <v>41</v>
      </c>
      <c r="B19" s="169" t="s">
        <v>1040</v>
      </c>
      <c r="C19" s="169"/>
      <c r="D19" s="97" t="s">
        <v>7036</v>
      </c>
      <c r="E19" s="211"/>
      <c r="F19" s="206" t="s">
        <v>970</v>
      </c>
      <c r="G19" s="214"/>
      <c r="H19" s="206" t="s">
        <v>970</v>
      </c>
    </row>
    <row r="20" spans="1:8" ht="43.5">
      <c r="A20" s="169" t="s">
        <v>41</v>
      </c>
      <c r="B20" s="169" t="s">
        <v>1041</v>
      </c>
      <c r="C20" s="169"/>
      <c r="D20" s="97" t="s">
        <v>7037</v>
      </c>
      <c r="E20" s="211"/>
      <c r="F20" s="206" t="s">
        <v>970</v>
      </c>
      <c r="G20" s="214"/>
      <c r="H20" s="206" t="s">
        <v>970</v>
      </c>
    </row>
    <row r="21" spans="1:8" ht="43.5">
      <c r="A21" s="169" t="s">
        <v>41</v>
      </c>
      <c r="B21" s="169" t="s">
        <v>1042</v>
      </c>
      <c r="C21" s="169"/>
      <c r="D21" s="97" t="s">
        <v>7038</v>
      </c>
      <c r="E21" s="211"/>
      <c r="F21" s="206" t="s">
        <v>970</v>
      </c>
      <c r="G21" s="214"/>
      <c r="H21" s="206" t="s">
        <v>970</v>
      </c>
    </row>
    <row r="60" spans="25:25">
      <c r="Y60" s="18" t="s">
        <v>8223</v>
      </c>
    </row>
  </sheetData>
  <sheetProtection algorithmName="SHA-512" hashValue="wlOdCnIIDw5aNfFrldYTRnsFPvapKkTwQfchFrylQw9r0qPIRsnJ1k4hCviXGg9TDMpXCbYpZTJxcuZCCU8Zqw==" saltValue="X9ayb+5d2x3BZAUxCpfraQ==" spinCount="100000" sheet="1" objects="1" scenarios="1"/>
  <autoFilter ref="A2:H8" xr:uid="{00000000-0009-0000-0000-00001C000000}"/>
  <mergeCells count="1">
    <mergeCell ref="A1:H1"/>
  </mergeCells>
  <phoneticPr fontId="51"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8">
    <tabColor indexed="53"/>
    <pageSetUpPr fitToPage="1"/>
  </sheetPr>
  <dimension ref="A1:H30"/>
  <sheetViews>
    <sheetView showRuler="0" zoomScale="70" zoomScaleNormal="70" zoomScaleSheetLayoutView="75" workbookViewId="0">
      <selection activeCell="F39" sqref="F39"/>
    </sheetView>
  </sheetViews>
  <sheetFormatPr defaultColWidth="9.109375" defaultRowHeight="14.5"/>
  <cols>
    <col min="1" max="1" width="17" style="8" bestFit="1" customWidth="1"/>
    <col min="2" max="3" width="23.6640625" style="8" customWidth="1"/>
    <col min="4" max="4" width="130.6640625" style="4" customWidth="1"/>
    <col min="5" max="5" width="2" style="18" customWidth="1"/>
    <col min="6" max="6" width="27.6640625" style="111" customWidth="1"/>
    <col min="7" max="7" width="2" style="18" customWidth="1"/>
    <col min="8" max="8" width="27.6640625" style="18" customWidth="1"/>
    <col min="9" max="16384" width="9.109375" style="18"/>
  </cols>
  <sheetData>
    <row r="1" spans="1:8" ht="30" customHeight="1">
      <c r="A1" s="760" t="s">
        <v>4717</v>
      </c>
      <c r="B1" s="760"/>
      <c r="C1" s="760"/>
      <c r="D1" s="792"/>
      <c r="E1" s="760"/>
      <c r="F1" s="760"/>
      <c r="G1" s="760"/>
      <c r="H1" s="760"/>
    </row>
    <row r="2" spans="1:8" ht="30" customHeight="1">
      <c r="A2" s="368" t="s">
        <v>0</v>
      </c>
      <c r="B2" s="409" t="s">
        <v>4315</v>
      </c>
      <c r="C2" s="409" t="s">
        <v>3880</v>
      </c>
      <c r="D2" s="369" t="s">
        <v>1</v>
      </c>
      <c r="E2" s="362"/>
      <c r="F2" s="362" t="s">
        <v>4316</v>
      </c>
      <c r="G2" s="362"/>
      <c r="H2" s="368" t="s">
        <v>4317</v>
      </c>
    </row>
    <row r="3" spans="1:8" ht="15" customHeight="1">
      <c r="A3" s="216"/>
      <c r="B3" s="216"/>
      <c r="C3" s="216"/>
      <c r="D3" s="215" t="s">
        <v>104</v>
      </c>
      <c r="E3" s="212"/>
      <c r="F3" s="162"/>
      <c r="G3" s="212"/>
      <c r="H3" s="217"/>
    </row>
    <row r="4" spans="1:8" ht="29">
      <c r="A4" s="77" t="s">
        <v>4318</v>
      </c>
      <c r="B4" s="77" t="s">
        <v>1047</v>
      </c>
      <c r="C4" s="77" t="s">
        <v>3254</v>
      </c>
      <c r="D4" s="161" t="s">
        <v>7039</v>
      </c>
      <c r="E4" s="212"/>
      <c r="F4" s="126">
        <v>320.54298642533939</v>
      </c>
      <c r="G4" s="212"/>
      <c r="H4" s="206">
        <f>F4*3.675</f>
        <v>1177.9954751131222</v>
      </c>
    </row>
    <row r="5" spans="1:8" ht="29">
      <c r="A5" s="7" t="s">
        <v>4318</v>
      </c>
      <c r="B5" s="7" t="s">
        <v>1048</v>
      </c>
      <c r="C5" s="7" t="s">
        <v>3255</v>
      </c>
      <c r="D5" s="2" t="s">
        <v>7040</v>
      </c>
      <c r="E5" s="212"/>
      <c r="F5" s="126">
        <v>370.1508295625942</v>
      </c>
      <c r="G5" s="212"/>
      <c r="H5" s="206">
        <f t="shared" ref="H5:H19" si="0">F5*3.675</f>
        <v>1360.3042986425337</v>
      </c>
    </row>
    <row r="6" spans="1:8">
      <c r="A6" s="7" t="s">
        <v>4318</v>
      </c>
      <c r="B6" s="7" t="s">
        <v>1049</v>
      </c>
      <c r="C6" s="7" t="s">
        <v>3256</v>
      </c>
      <c r="D6" s="2" t="s">
        <v>4718</v>
      </c>
      <c r="E6" s="212"/>
      <c r="F6" s="126">
        <v>7.0119869810272286</v>
      </c>
      <c r="G6" s="212"/>
      <c r="H6" s="206">
        <f t="shared" si="0"/>
        <v>25.769052155275062</v>
      </c>
    </row>
    <row r="7" spans="1:8">
      <c r="A7" s="7" t="s">
        <v>4318</v>
      </c>
      <c r="B7" s="7" t="s">
        <v>1050</v>
      </c>
      <c r="C7" s="7" t="s">
        <v>3257</v>
      </c>
      <c r="D7" s="2" t="s">
        <v>105</v>
      </c>
      <c r="E7" s="212"/>
      <c r="F7" s="126">
        <v>18.250377073906485</v>
      </c>
      <c r="G7" s="212"/>
      <c r="H7" s="206">
        <f t="shared" si="0"/>
        <v>67.070135746606326</v>
      </c>
    </row>
    <row r="8" spans="1:8">
      <c r="A8" s="7" t="s">
        <v>4318</v>
      </c>
      <c r="B8" s="7" t="s">
        <v>1051</v>
      </c>
      <c r="C8" s="7" t="s">
        <v>3258</v>
      </c>
      <c r="D8" s="2" t="s">
        <v>106</v>
      </c>
      <c r="E8" s="212"/>
      <c r="F8" s="126">
        <v>10.294460995475101</v>
      </c>
      <c r="G8" s="212"/>
      <c r="H8" s="206">
        <f t="shared" si="0"/>
        <v>37.832144158370994</v>
      </c>
    </row>
    <row r="9" spans="1:8">
      <c r="A9" s="160" t="s">
        <v>4318</v>
      </c>
      <c r="B9" s="160" t="s">
        <v>1052</v>
      </c>
      <c r="C9" s="160" t="s">
        <v>3259</v>
      </c>
      <c r="D9" s="158" t="s">
        <v>107</v>
      </c>
      <c r="E9" s="212"/>
      <c r="F9" s="126">
        <v>28.380862081447962</v>
      </c>
      <c r="G9" s="212"/>
      <c r="H9" s="206">
        <f t="shared" si="0"/>
        <v>104.29966814932125</v>
      </c>
    </row>
    <row r="10" spans="1:8" ht="15" customHeight="1">
      <c r="A10" s="218"/>
      <c r="B10" s="218"/>
      <c r="C10" s="218"/>
      <c r="D10" s="183" t="s">
        <v>108</v>
      </c>
      <c r="E10" s="212"/>
      <c r="F10" s="159"/>
      <c r="G10" s="212"/>
      <c r="H10" s="219"/>
    </row>
    <row r="11" spans="1:8" ht="29">
      <c r="A11" s="77" t="s">
        <v>4318</v>
      </c>
      <c r="B11" s="77" t="s">
        <v>1053</v>
      </c>
      <c r="C11" s="77" t="s">
        <v>3264</v>
      </c>
      <c r="D11" s="161" t="s">
        <v>7702</v>
      </c>
      <c r="E11" s="212"/>
      <c r="F11" s="126">
        <v>1368.5</v>
      </c>
      <c r="G11" s="212"/>
      <c r="H11" s="206">
        <v>5029.2375000000002</v>
      </c>
    </row>
    <row r="12" spans="1:8" ht="29">
      <c r="A12" s="7" t="s">
        <v>4318</v>
      </c>
      <c r="B12" s="7" t="s">
        <v>1054</v>
      </c>
      <c r="C12" s="7" t="s">
        <v>3265</v>
      </c>
      <c r="D12" s="2" t="s">
        <v>7703</v>
      </c>
      <c r="E12" s="212"/>
      <c r="F12" s="126">
        <v>1403</v>
      </c>
      <c r="G12" s="212"/>
      <c r="H12" s="206">
        <f t="shared" si="0"/>
        <v>5156.0249999999996</v>
      </c>
    </row>
    <row r="13" spans="1:8" ht="29">
      <c r="A13" s="7" t="s">
        <v>4318</v>
      </c>
      <c r="B13" s="7" t="s">
        <v>1055</v>
      </c>
      <c r="C13" s="7" t="s">
        <v>3266</v>
      </c>
      <c r="D13" s="161" t="s">
        <v>7705</v>
      </c>
      <c r="E13" s="212"/>
      <c r="F13" s="126">
        <v>1575.5</v>
      </c>
      <c r="G13" s="212"/>
      <c r="H13" s="206">
        <f t="shared" si="0"/>
        <v>5789.9624999999996</v>
      </c>
    </row>
    <row r="14" spans="1:8" ht="29">
      <c r="A14" s="160" t="s">
        <v>4318</v>
      </c>
      <c r="B14" s="160" t="s">
        <v>1056</v>
      </c>
      <c r="C14" s="160" t="s">
        <v>3267</v>
      </c>
      <c r="D14" s="2" t="s">
        <v>7704</v>
      </c>
      <c r="E14" s="212"/>
      <c r="F14" s="126">
        <v>1702</v>
      </c>
      <c r="G14" s="212"/>
      <c r="H14" s="206">
        <f>F14*3.675</f>
        <v>6254.8499999999995</v>
      </c>
    </row>
    <row r="15" spans="1:8" ht="15" customHeight="1">
      <c r="A15" s="218"/>
      <c r="B15" s="218"/>
      <c r="C15" s="218"/>
      <c r="D15" s="183" t="s">
        <v>109</v>
      </c>
      <c r="E15" s="212"/>
      <c r="F15" s="159"/>
      <c r="G15" s="212"/>
      <c r="H15" s="220"/>
    </row>
    <row r="16" spans="1:8" ht="21.75" customHeight="1">
      <c r="A16" s="77" t="s">
        <v>4318</v>
      </c>
      <c r="B16" s="160"/>
      <c r="C16" s="160"/>
      <c r="D16" s="161" t="s">
        <v>4719</v>
      </c>
      <c r="E16" s="212"/>
      <c r="F16" s="126">
        <v>378</v>
      </c>
      <c r="G16" s="212"/>
      <c r="H16" s="206">
        <v>1389.1499999999999</v>
      </c>
    </row>
    <row r="17" spans="1:8" ht="21.75" customHeight="1">
      <c r="A17" s="7" t="s">
        <v>4318</v>
      </c>
      <c r="B17" s="160"/>
      <c r="C17" s="160"/>
      <c r="D17" s="161" t="s">
        <v>4720</v>
      </c>
      <c r="E17" s="212"/>
      <c r="F17" s="126">
        <v>667</v>
      </c>
      <c r="G17" s="212"/>
      <c r="H17" s="206">
        <f t="shared" si="0"/>
        <v>2451.2249999999999</v>
      </c>
    </row>
    <row r="18" spans="1:8" ht="21.75" customHeight="1">
      <c r="A18" s="7" t="s">
        <v>59</v>
      </c>
      <c r="B18" s="160" t="s">
        <v>1057</v>
      </c>
      <c r="C18" s="160" t="s">
        <v>3262</v>
      </c>
      <c r="D18" s="161" t="s">
        <v>7248</v>
      </c>
      <c r="E18" s="212"/>
      <c r="F18" s="126">
        <v>713.21088435374156</v>
      </c>
      <c r="G18" s="212"/>
      <c r="H18" s="206">
        <f t="shared" si="0"/>
        <v>2621.0500000000002</v>
      </c>
    </row>
    <row r="19" spans="1:8" ht="21.75" customHeight="1">
      <c r="A19" s="7" t="s">
        <v>59</v>
      </c>
      <c r="B19" s="160" t="s">
        <v>1058</v>
      </c>
      <c r="C19" s="160" t="s">
        <v>3263</v>
      </c>
      <c r="D19" s="161" t="s">
        <v>7249</v>
      </c>
      <c r="E19" s="221"/>
      <c r="F19" s="126">
        <v>857.07088989441934</v>
      </c>
      <c r="G19" s="221"/>
      <c r="H19" s="206">
        <f t="shared" si="0"/>
        <v>3149.7355203619909</v>
      </c>
    </row>
    <row r="20" spans="1:8" ht="15" customHeight="1">
      <c r="A20" s="218"/>
      <c r="B20" s="218"/>
      <c r="C20" s="218"/>
      <c r="D20" s="183" t="s">
        <v>110</v>
      </c>
      <c r="E20" s="212"/>
      <c r="F20" s="159"/>
      <c r="G20" s="212"/>
      <c r="H20" s="220"/>
    </row>
    <row r="21" spans="1:8">
      <c r="A21" s="77" t="s">
        <v>4318</v>
      </c>
      <c r="B21" s="7" t="s">
        <v>1059</v>
      </c>
      <c r="C21" s="7" t="s">
        <v>3268</v>
      </c>
      <c r="D21" s="283" t="s">
        <v>1149</v>
      </c>
      <c r="E21" s="212"/>
      <c r="F21" s="126" t="s">
        <v>3478</v>
      </c>
      <c r="G21" s="212"/>
      <c r="H21" s="126" t="s">
        <v>3478</v>
      </c>
    </row>
    <row r="22" spans="1:8">
      <c r="A22" s="77" t="s">
        <v>4318</v>
      </c>
      <c r="B22" s="7" t="s">
        <v>1060</v>
      </c>
      <c r="C22" s="7" t="s">
        <v>3269</v>
      </c>
      <c r="D22" s="2" t="s">
        <v>111</v>
      </c>
      <c r="E22" s="212"/>
      <c r="F22" s="126" t="s">
        <v>3478</v>
      </c>
      <c r="G22" s="212"/>
      <c r="H22" s="126" t="s">
        <v>3478</v>
      </c>
    </row>
    <row r="23" spans="1:8">
      <c r="A23" s="77" t="s">
        <v>4318</v>
      </c>
      <c r="B23" s="7" t="s">
        <v>1061</v>
      </c>
      <c r="C23" s="7" t="s">
        <v>3270</v>
      </c>
      <c r="D23" s="283" t="s">
        <v>112</v>
      </c>
      <c r="E23" s="212"/>
      <c r="F23" s="126" t="s">
        <v>3478</v>
      </c>
      <c r="G23" s="212"/>
      <c r="H23" s="126" t="s">
        <v>3478</v>
      </c>
    </row>
    <row r="24" spans="1:8">
      <c r="A24" s="77" t="s">
        <v>4318</v>
      </c>
      <c r="B24" s="7" t="s">
        <v>1062</v>
      </c>
      <c r="C24" s="7" t="s">
        <v>3271</v>
      </c>
      <c r="D24" s="283" t="s">
        <v>113</v>
      </c>
      <c r="E24" s="221"/>
      <c r="F24" s="126" t="s">
        <v>3478</v>
      </c>
      <c r="G24" s="221"/>
      <c r="H24" s="126" t="s">
        <v>3478</v>
      </c>
    </row>
    <row r="25" spans="1:8">
      <c r="F25" s="113"/>
    </row>
    <row r="26" spans="1:8">
      <c r="F26" s="113"/>
    </row>
    <row r="27" spans="1:8">
      <c r="F27" s="113"/>
    </row>
    <row r="28" spans="1:8">
      <c r="F28" s="113"/>
    </row>
    <row r="29" spans="1:8">
      <c r="F29" s="113"/>
    </row>
    <row r="30" spans="1:8">
      <c r="F30" s="113"/>
    </row>
  </sheetData>
  <sheetProtection algorithmName="SHA-512" hashValue="GBSObdYWLcTGSfbE43HgCqLMRIMwlfFSvA+1ut5T+izHwQUFHl/mHkU2qfY/t9xU/5u3sP5hzW1kvEK4elrvhg==" saltValue="PbTPhAzOog5hPP84jNeG7w==" spinCount="100000" sheet="1" objects="1" scenarios="1"/>
  <autoFilter ref="A2:H19" xr:uid="{00000000-0009-0000-0000-00001D000000}"/>
  <customSheetViews>
    <customSheetView guid="{C26C9C13-9D2F-4BF8-AA29-C3BE59493788}" scale="115" showAutoFilter="1" hiddenColumns="1" showRuler="0">
      <pane xSplit="9" ySplit="1" topLeftCell="Q2" activePane="bottomRight" state="frozen"/>
      <selection pane="bottomRight" activeCell="Q2" sqref="Q2"/>
      <pageMargins left="0" right="0" top="0" bottom="0" header="0" footer="0"/>
      <pageSetup orientation="portrait" horizontalDpi="300" verticalDpi="300"/>
      <headerFooter alignWithMargins="0"/>
      <autoFilter ref="B1:AJ1" xr:uid="{00000000-0000-0000-0000-000000000000}"/>
    </customSheetView>
  </customSheetViews>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49"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6">
    <tabColor indexed="46"/>
    <pageSetUpPr fitToPage="1"/>
  </sheetPr>
  <dimension ref="A1:H15"/>
  <sheetViews>
    <sheetView topLeftCell="B1" zoomScale="70" zoomScaleNormal="70" zoomScaleSheetLayoutView="75" workbookViewId="0">
      <selection activeCell="F39" sqref="F39"/>
    </sheetView>
  </sheetViews>
  <sheetFormatPr defaultColWidth="9.109375" defaultRowHeight="14.5"/>
  <cols>
    <col min="1" max="1" width="13.6640625" style="8" customWidth="1"/>
    <col min="2" max="3" width="23.6640625" style="8" customWidth="1"/>
    <col min="4" max="4" width="130.6640625" style="4" customWidth="1"/>
    <col min="5" max="5" width="2" style="4" customWidth="1"/>
    <col min="6" max="6" width="27.6640625" style="100" customWidth="1"/>
    <col min="7" max="7" width="2" style="4" customWidth="1"/>
    <col min="8" max="8" width="27.6640625" style="4" customWidth="1"/>
    <col min="9" max="16384" width="9.109375" style="4"/>
  </cols>
  <sheetData>
    <row r="1" spans="1:8" ht="30" customHeight="1">
      <c r="A1" s="760" t="s">
        <v>114</v>
      </c>
      <c r="B1" s="760"/>
      <c r="C1" s="760"/>
      <c r="D1" s="792"/>
      <c r="E1" s="760"/>
      <c r="F1" s="760"/>
      <c r="G1" s="760"/>
      <c r="H1" s="760"/>
    </row>
    <row r="2" spans="1:8" ht="30" customHeight="1">
      <c r="A2" s="368" t="s">
        <v>0</v>
      </c>
      <c r="B2" s="368" t="s">
        <v>304</v>
      </c>
      <c r="C2" s="368" t="s">
        <v>304</v>
      </c>
      <c r="D2" s="369" t="s">
        <v>1</v>
      </c>
      <c r="E2" s="362"/>
      <c r="F2" s="362" t="s">
        <v>4316</v>
      </c>
      <c r="G2" s="362"/>
      <c r="H2" s="368" t="s">
        <v>4317</v>
      </c>
    </row>
    <row r="3" spans="1:8">
      <c r="A3" s="182"/>
      <c r="B3" s="182"/>
      <c r="C3" s="182"/>
      <c r="D3" s="215" t="s">
        <v>4721</v>
      </c>
      <c r="E3" s="221"/>
      <c r="F3" s="167"/>
      <c r="G3" s="221"/>
      <c r="H3" s="184"/>
    </row>
    <row r="4" spans="1:8">
      <c r="A4" s="166" t="s">
        <v>4318</v>
      </c>
      <c r="B4" s="166"/>
      <c r="C4" s="166"/>
      <c r="D4" s="161" t="s">
        <v>115</v>
      </c>
      <c r="E4" s="214"/>
      <c r="F4" s="126">
        <v>19.46153846153846</v>
      </c>
      <c r="G4" s="214"/>
      <c r="H4" s="164">
        <v>71.521153846153837</v>
      </c>
    </row>
    <row r="5" spans="1:8">
      <c r="A5" s="26" t="s">
        <v>4318</v>
      </c>
      <c r="B5" s="26"/>
      <c r="C5" s="26"/>
      <c r="D5" s="2" t="s">
        <v>116</v>
      </c>
      <c r="E5" s="214"/>
      <c r="F5" s="126">
        <v>22.705128205128201</v>
      </c>
      <c r="G5" s="214"/>
      <c r="H5" s="86">
        <v>83.441346153846141</v>
      </c>
    </row>
    <row r="6" spans="1:8">
      <c r="A6" s="165" t="s">
        <v>4318</v>
      </c>
      <c r="B6" s="165"/>
      <c r="C6" s="165"/>
      <c r="D6" s="158" t="s">
        <v>117</v>
      </c>
      <c r="E6" s="214"/>
      <c r="F6" s="126">
        <v>30.003205128205121</v>
      </c>
      <c r="G6" s="214"/>
      <c r="H6" s="87">
        <v>110.26177884615382</v>
      </c>
    </row>
    <row r="7" spans="1:8" s="8" customFormat="1" ht="15" customHeight="1">
      <c r="A7" s="120"/>
      <c r="B7" s="120"/>
      <c r="C7" s="120"/>
      <c r="D7" s="183" t="s">
        <v>118</v>
      </c>
      <c r="E7" s="214"/>
      <c r="F7" s="121"/>
      <c r="G7" s="214"/>
      <c r="H7" s="122"/>
    </row>
    <row r="8" spans="1:8" s="8" customFormat="1" ht="29">
      <c r="A8" s="77" t="s">
        <v>41</v>
      </c>
      <c r="B8" s="77" t="s">
        <v>1063</v>
      </c>
      <c r="C8" s="77" t="s">
        <v>3272</v>
      </c>
      <c r="D8" s="161" t="s">
        <v>1150</v>
      </c>
      <c r="E8" s="214"/>
      <c r="F8" s="126">
        <v>19.46153846153846</v>
      </c>
      <c r="G8" s="214"/>
      <c r="H8" s="164">
        <v>71.521153846153837</v>
      </c>
    </row>
    <row r="9" spans="1:8" s="8" customFormat="1" ht="29">
      <c r="A9" s="7" t="s">
        <v>41</v>
      </c>
      <c r="B9" s="7" t="s">
        <v>1064</v>
      </c>
      <c r="C9" s="7" t="s">
        <v>3273</v>
      </c>
      <c r="D9" s="2" t="s">
        <v>1151</v>
      </c>
      <c r="E9" s="214"/>
      <c r="F9" s="126">
        <v>22.705128205128201</v>
      </c>
      <c r="G9" s="214"/>
      <c r="H9" s="86">
        <v>83.441346153846141</v>
      </c>
    </row>
    <row r="10" spans="1:8" s="8" customFormat="1" ht="29">
      <c r="A10" s="7" t="s">
        <v>41</v>
      </c>
      <c r="B10" s="7" t="s">
        <v>1065</v>
      </c>
      <c r="C10" s="7" t="s">
        <v>3274</v>
      </c>
      <c r="D10" s="2" t="s">
        <v>1152</v>
      </c>
      <c r="E10" s="214"/>
      <c r="F10" s="126">
        <v>30.003205128205121</v>
      </c>
      <c r="G10" s="214"/>
      <c r="H10" s="87">
        <v>110.26177884615382</v>
      </c>
    </row>
    <row r="12" spans="1:8">
      <c r="A12" s="71"/>
      <c r="B12" s="71"/>
      <c r="C12" s="71"/>
      <c r="D12" s="27"/>
    </row>
    <row r="13" spans="1:8">
      <c r="A13" s="72"/>
      <c r="B13" s="72"/>
      <c r="C13" s="72"/>
      <c r="D13" s="28"/>
    </row>
    <row r="14" spans="1:8">
      <c r="A14" s="72"/>
      <c r="B14" s="72"/>
      <c r="C14" s="72"/>
      <c r="D14" s="28"/>
    </row>
    <row r="15" spans="1:8">
      <c r="A15" s="72"/>
      <c r="B15" s="72"/>
      <c r="C15" s="72"/>
      <c r="D15" s="28"/>
    </row>
  </sheetData>
  <sheetProtection algorithmName="SHA-512" hashValue="e7gyqyA6c/4H/kcvmz1y2x0PJKkE9P6Vo3iH0XnSKWQwlGcoE1W+BeEWByzqrMiSftW6Fav4d3CvtTcC0MPIAA==" saltValue="3XcD05nRGbscX1EDwh1zIQ==" spinCount="100000" sheet="1" objects="1" scenarios="1"/>
  <autoFilter ref="A2:H10" xr:uid="{00000000-0009-0000-0000-00001E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5">
    <tabColor rgb="FFFFFF00"/>
    <pageSetUpPr fitToPage="1"/>
  </sheetPr>
  <dimension ref="A1:H34"/>
  <sheetViews>
    <sheetView zoomScale="70" zoomScaleNormal="70" zoomScaleSheetLayoutView="75" workbookViewId="0">
      <selection activeCell="D14" sqref="D14"/>
    </sheetView>
  </sheetViews>
  <sheetFormatPr defaultColWidth="9.109375" defaultRowHeight="14.5"/>
  <cols>
    <col min="1" max="1" width="13.6640625" style="8" customWidth="1"/>
    <col min="2" max="3" width="23.6640625" style="8" customWidth="1"/>
    <col min="4" max="4" width="130.6640625" style="18" customWidth="1"/>
    <col min="5" max="5" width="2" style="18" customWidth="1"/>
    <col min="6" max="6" width="27.6640625" style="112" customWidth="1"/>
    <col min="7" max="7" width="2" style="18" customWidth="1"/>
    <col min="8" max="8" width="27.6640625" style="18" customWidth="1"/>
    <col min="9" max="16384" width="9.109375" style="18"/>
  </cols>
  <sheetData>
    <row r="1" spans="1:8" ht="30" customHeight="1">
      <c r="A1" s="760" t="s">
        <v>4722</v>
      </c>
      <c r="B1" s="760"/>
      <c r="C1" s="760"/>
      <c r="D1" s="792"/>
      <c r="E1" s="760"/>
      <c r="F1" s="760"/>
      <c r="G1" s="760"/>
      <c r="H1" s="760"/>
    </row>
    <row r="2" spans="1:8" ht="30" customHeight="1">
      <c r="A2" s="368" t="s">
        <v>0</v>
      </c>
      <c r="B2" s="368" t="s">
        <v>304</v>
      </c>
      <c r="C2" s="368" t="s">
        <v>304</v>
      </c>
      <c r="D2" s="369" t="s">
        <v>1</v>
      </c>
      <c r="E2" s="362"/>
      <c r="F2" s="362" t="s">
        <v>4316</v>
      </c>
      <c r="G2" s="362"/>
      <c r="H2" s="368" t="s">
        <v>4317</v>
      </c>
    </row>
    <row r="3" spans="1:8" ht="15" customHeight="1">
      <c r="A3" s="346"/>
      <c r="B3" s="346"/>
      <c r="C3" s="346"/>
      <c r="D3" s="759" t="s">
        <v>8273</v>
      </c>
      <c r="E3" s="262"/>
      <c r="F3" s="346"/>
      <c r="G3" s="262"/>
      <c r="H3" s="346"/>
    </row>
    <row r="4" spans="1:8">
      <c r="A4" s="7" t="s">
        <v>4318</v>
      </c>
      <c r="B4" s="7"/>
      <c r="C4" s="7"/>
      <c r="D4" s="210" t="s">
        <v>8259</v>
      </c>
      <c r="E4" s="226"/>
      <c r="F4" s="127">
        <v>18.314866606334842</v>
      </c>
      <c r="G4" s="226"/>
      <c r="H4" s="225">
        <f>F4*3.675</f>
        <v>67.307134778280542</v>
      </c>
    </row>
    <row r="5" spans="1:8">
      <c r="A5" s="7" t="s">
        <v>4318</v>
      </c>
      <c r="B5" s="7"/>
      <c r="C5" s="7"/>
      <c r="D5" s="210" t="s">
        <v>8260</v>
      </c>
      <c r="E5" s="226"/>
      <c r="F5" s="127">
        <v>23.07541176470588</v>
      </c>
      <c r="G5" s="226"/>
      <c r="H5" s="225">
        <f>F5*3.675</f>
        <v>84.802138235294109</v>
      </c>
    </row>
    <row r="6" spans="1:8">
      <c r="A6" s="7" t="s">
        <v>4318</v>
      </c>
      <c r="B6" s="7"/>
      <c r="C6" s="7"/>
      <c r="D6" s="210"/>
      <c r="E6" s="226"/>
      <c r="F6" s="127">
        <v>26.651157043740572</v>
      </c>
      <c r="G6" s="226"/>
      <c r="H6" s="225">
        <f>F6*3.675</f>
        <v>97.943002135746596</v>
      </c>
    </row>
    <row r="7" spans="1:8">
      <c r="A7" s="7" t="s">
        <v>4318</v>
      </c>
      <c r="B7" s="7"/>
      <c r="C7" s="7"/>
      <c r="D7" s="210" t="s">
        <v>8261</v>
      </c>
      <c r="E7" s="226"/>
      <c r="F7" s="127">
        <v>28.027133273001514</v>
      </c>
      <c r="G7" s="226"/>
      <c r="H7" s="225">
        <f>F7*3.675</f>
        <v>102.99971477828056</v>
      </c>
    </row>
    <row r="8" spans="1:8">
      <c r="A8" s="7" t="s">
        <v>4318</v>
      </c>
      <c r="B8" s="7"/>
      <c r="C8" s="7"/>
      <c r="D8" s="449" t="s">
        <v>8262</v>
      </c>
      <c r="E8" s="226"/>
      <c r="F8" s="127">
        <v>38.47491933634992</v>
      </c>
      <c r="G8" s="226"/>
      <c r="H8" s="225">
        <f>F8*3.675</f>
        <v>141.39532856108596</v>
      </c>
    </row>
    <row r="9" spans="1:8">
      <c r="A9" s="7" t="s">
        <v>4318</v>
      </c>
      <c r="B9" s="7"/>
      <c r="C9" s="7"/>
      <c r="D9" s="210"/>
      <c r="E9" s="226"/>
      <c r="F9" s="225" t="s">
        <v>4203</v>
      </c>
      <c r="G9" s="226"/>
      <c r="H9" s="225" t="s">
        <v>970</v>
      </c>
    </row>
    <row r="10" spans="1:8">
      <c r="A10" s="7" t="s">
        <v>4318</v>
      </c>
      <c r="B10" s="7"/>
      <c r="C10" s="7"/>
      <c r="D10" s="210" t="s">
        <v>8263</v>
      </c>
      <c r="E10" s="226"/>
      <c r="F10" s="127">
        <v>47.604823770739067</v>
      </c>
      <c r="G10" s="226"/>
      <c r="H10" s="225">
        <f>F10*3.675</f>
        <v>174.94772735746605</v>
      </c>
    </row>
    <row r="11" spans="1:8">
      <c r="A11" s="7" t="s">
        <v>4318</v>
      </c>
      <c r="B11" s="7"/>
      <c r="C11" s="7"/>
      <c r="D11" s="210" t="s">
        <v>8264</v>
      </c>
      <c r="E11" s="226"/>
      <c r="F11" s="127">
        <v>58.481070286576177</v>
      </c>
      <c r="G11" s="226"/>
      <c r="H11" s="225">
        <f>F11*3.675</f>
        <v>214.91793330316744</v>
      </c>
    </row>
    <row r="12" spans="1:8">
      <c r="A12" s="7" t="s">
        <v>4318</v>
      </c>
      <c r="B12" s="7"/>
      <c r="C12" s="7"/>
      <c r="D12" s="210"/>
      <c r="E12" s="226"/>
      <c r="F12" s="225" t="s">
        <v>4203</v>
      </c>
      <c r="G12" s="226"/>
      <c r="H12" s="225" t="s">
        <v>970</v>
      </c>
    </row>
    <row r="13" spans="1:8">
      <c r="A13" s="7" t="s">
        <v>4318</v>
      </c>
      <c r="B13" s="7"/>
      <c r="C13" s="7"/>
      <c r="D13" s="210"/>
      <c r="E13" s="226"/>
      <c r="F13" s="225" t="s">
        <v>4203</v>
      </c>
      <c r="G13" s="226"/>
      <c r="H13" s="225" t="s">
        <v>970</v>
      </c>
    </row>
    <row r="14" spans="1:8" ht="15" customHeight="1">
      <c r="A14" s="331"/>
      <c r="B14" s="331"/>
      <c r="C14" s="331"/>
      <c r="D14" s="433" t="s">
        <v>8274</v>
      </c>
      <c r="E14" s="226"/>
      <c r="F14" s="331"/>
      <c r="G14" s="226"/>
      <c r="H14" s="331"/>
    </row>
    <row r="15" spans="1:8" ht="15.9" customHeight="1">
      <c r="A15" s="7" t="s">
        <v>4318</v>
      </c>
      <c r="B15" s="7"/>
      <c r="C15" s="7"/>
      <c r="D15" s="210" t="s">
        <v>8268</v>
      </c>
      <c r="E15" s="226"/>
      <c r="F15" s="225" t="s">
        <v>4203</v>
      </c>
      <c r="G15" s="226"/>
      <c r="H15" s="225" t="s">
        <v>1227</v>
      </c>
    </row>
    <row r="16" spans="1:8" ht="15.9" customHeight="1">
      <c r="A16" s="7" t="s">
        <v>4318</v>
      </c>
      <c r="B16" s="7"/>
      <c r="C16" s="7"/>
      <c r="D16" s="210" t="s">
        <v>8269</v>
      </c>
      <c r="E16" s="226"/>
      <c r="F16" s="127">
        <v>42.67596633484164</v>
      </c>
      <c r="G16" s="226"/>
      <c r="H16" s="225">
        <f>F16*3.675</f>
        <v>156.83417628054301</v>
      </c>
    </row>
    <row r="17" spans="1:8" ht="15.9" customHeight="1">
      <c r="A17" s="7" t="s">
        <v>4318</v>
      </c>
      <c r="B17" s="7"/>
      <c r="C17" s="7"/>
      <c r="D17" s="210" t="s">
        <v>8270</v>
      </c>
      <c r="E17" s="226"/>
      <c r="F17" s="127">
        <v>52.313486757164405</v>
      </c>
      <c r="G17" s="226"/>
      <c r="H17" s="225">
        <f>F17*3.675</f>
        <v>192.25206383257918</v>
      </c>
    </row>
    <row r="18" spans="1:8" ht="15.9" customHeight="1">
      <c r="A18" s="7" t="s">
        <v>4318</v>
      </c>
      <c r="B18" s="7"/>
      <c r="C18" s="7"/>
      <c r="D18" s="210"/>
      <c r="E18" s="226"/>
      <c r="F18" s="225" t="s">
        <v>4203</v>
      </c>
      <c r="G18" s="226"/>
      <c r="H18" s="225" t="s">
        <v>1227</v>
      </c>
    </row>
    <row r="19" spans="1:8" ht="15.9" customHeight="1">
      <c r="A19" s="7" t="s">
        <v>4318</v>
      </c>
      <c r="B19" s="7"/>
      <c r="C19" s="7"/>
      <c r="D19" s="210"/>
      <c r="E19" s="226"/>
      <c r="F19" s="225" t="s">
        <v>4203</v>
      </c>
      <c r="G19" s="226"/>
      <c r="H19" s="225" t="s">
        <v>1227</v>
      </c>
    </row>
    <row r="20" spans="1:8" ht="15" customHeight="1">
      <c r="A20" s="331"/>
      <c r="B20" s="331"/>
      <c r="C20" s="331"/>
      <c r="D20" s="433" t="s">
        <v>8275</v>
      </c>
      <c r="E20" s="226"/>
      <c r="F20" s="331"/>
      <c r="G20" s="226"/>
      <c r="H20" s="331"/>
    </row>
    <row r="21" spans="1:8" ht="15.9" customHeight="1">
      <c r="A21" s="7" t="s">
        <v>4318</v>
      </c>
      <c r="B21" s="7"/>
      <c r="C21" s="7"/>
      <c r="D21" s="210"/>
      <c r="E21" s="226"/>
      <c r="F21" s="225" t="s">
        <v>970</v>
      </c>
      <c r="G21" s="226"/>
      <c r="H21" s="225" t="s">
        <v>970</v>
      </c>
    </row>
    <row r="22" spans="1:8" ht="15.9" customHeight="1">
      <c r="A22" s="7" t="s">
        <v>4318</v>
      </c>
      <c r="B22" s="7"/>
      <c r="C22" s="7"/>
      <c r="D22" s="209"/>
      <c r="E22" s="226"/>
      <c r="F22" s="225" t="s">
        <v>970</v>
      </c>
      <c r="G22" s="226"/>
      <c r="H22" s="225" t="s">
        <v>970</v>
      </c>
    </row>
    <row r="23" spans="1:8" ht="15" customHeight="1">
      <c r="A23" s="331"/>
      <c r="B23" s="331"/>
      <c r="C23" s="331"/>
      <c r="D23" s="433" t="s">
        <v>8276</v>
      </c>
      <c r="E23" s="226"/>
      <c r="F23" s="331"/>
      <c r="G23" s="226"/>
      <c r="H23" s="331"/>
    </row>
    <row r="24" spans="1:8" ht="15.9" customHeight="1">
      <c r="A24" s="7" t="s">
        <v>4318</v>
      </c>
      <c r="B24" s="7"/>
      <c r="C24" s="7"/>
      <c r="D24" s="210" t="s">
        <v>8265</v>
      </c>
      <c r="E24" s="226"/>
      <c r="F24" s="127">
        <v>33.870363800904968</v>
      </c>
      <c r="G24" s="226"/>
      <c r="H24" s="225">
        <f>F24*3.675</f>
        <v>124.47358696832575</v>
      </c>
    </row>
    <row r="25" spans="1:8" ht="15.9" customHeight="1">
      <c r="A25" s="7" t="s">
        <v>4318</v>
      </c>
      <c r="B25" s="7"/>
      <c r="C25" s="7"/>
      <c r="D25" s="210" t="s">
        <v>8266</v>
      </c>
      <c r="E25" s="226"/>
      <c r="F25" s="127">
        <v>46.692472820512826</v>
      </c>
      <c r="G25" s="226"/>
      <c r="H25" s="225">
        <f>F25*3.675</f>
        <v>171.59483761538462</v>
      </c>
    </row>
    <row r="26" spans="1:8" ht="15.9" customHeight="1">
      <c r="A26" s="7" t="s">
        <v>4318</v>
      </c>
      <c r="B26" s="7"/>
      <c r="C26" s="7"/>
      <c r="D26" s="210" t="s">
        <v>8267</v>
      </c>
      <c r="E26" s="226"/>
      <c r="F26" s="225" t="s">
        <v>4203</v>
      </c>
      <c r="G26" s="226"/>
      <c r="H26" s="225" t="s">
        <v>970</v>
      </c>
    </row>
    <row r="27" spans="1:8" ht="15.9" customHeight="1">
      <c r="A27" s="7" t="s">
        <v>4318</v>
      </c>
      <c r="B27" s="7"/>
      <c r="C27" s="7"/>
      <c r="D27" s="210"/>
      <c r="E27" s="226"/>
      <c r="F27" s="225" t="s">
        <v>4203</v>
      </c>
      <c r="G27" s="226"/>
      <c r="H27" s="225" t="s">
        <v>970</v>
      </c>
    </row>
    <row r="28" spans="1:8" ht="15.9" customHeight="1">
      <c r="A28" s="7" t="s">
        <v>4318</v>
      </c>
      <c r="B28" s="7"/>
      <c r="C28" s="7"/>
      <c r="D28" s="210"/>
      <c r="E28" s="226"/>
      <c r="F28" s="225" t="s">
        <v>4203</v>
      </c>
      <c r="G28" s="226"/>
      <c r="H28" s="225" t="s">
        <v>970</v>
      </c>
    </row>
    <row r="29" spans="1:8" ht="15" customHeight="1">
      <c r="A29" s="331"/>
      <c r="B29" s="331"/>
      <c r="C29" s="331"/>
      <c r="D29" s="433" t="s">
        <v>8277</v>
      </c>
      <c r="E29" s="226"/>
      <c r="F29" s="331"/>
      <c r="G29" s="226"/>
      <c r="H29" s="331"/>
    </row>
    <row r="30" spans="1:8" ht="15.9" customHeight="1">
      <c r="A30" s="7" t="s">
        <v>4318</v>
      </c>
      <c r="B30" s="7"/>
      <c r="C30" s="7"/>
      <c r="D30" s="210" t="s">
        <v>8271</v>
      </c>
      <c r="E30" s="226"/>
      <c r="F30" s="127">
        <v>48.190193665158361</v>
      </c>
      <c r="G30" s="226"/>
      <c r="H30" s="225">
        <f>F30*3.675</f>
        <v>177.09896171945698</v>
      </c>
    </row>
    <row r="31" spans="1:8" ht="15.9" customHeight="1">
      <c r="A31" s="7" t="s">
        <v>4318</v>
      </c>
      <c r="B31" s="7"/>
      <c r="C31" s="7"/>
      <c r="D31" s="210" t="s">
        <v>8272</v>
      </c>
      <c r="E31" s="226"/>
      <c r="F31" s="127">
        <v>100.1</v>
      </c>
      <c r="G31" s="226"/>
      <c r="H31" s="225">
        <f>F31*3.675</f>
        <v>367.86749999999995</v>
      </c>
    </row>
    <row r="32" spans="1:8" ht="15" customHeight="1">
      <c r="A32" s="331"/>
      <c r="B32" s="331"/>
      <c r="C32" s="331"/>
      <c r="D32" s="433" t="s">
        <v>8278</v>
      </c>
      <c r="E32" s="226"/>
      <c r="F32" s="331"/>
      <c r="G32" s="226"/>
      <c r="H32" s="331"/>
    </row>
    <row r="33" spans="1:8">
      <c r="A33" s="7" t="s">
        <v>4318</v>
      </c>
      <c r="B33" s="7"/>
      <c r="C33" s="7"/>
      <c r="D33" s="210"/>
      <c r="E33" s="226"/>
      <c r="F33" s="225" t="s">
        <v>970</v>
      </c>
      <c r="G33" s="226"/>
      <c r="H33" s="225" t="s">
        <v>970</v>
      </c>
    </row>
    <row r="34" spans="1:8">
      <c r="A34" s="7" t="s">
        <v>4318</v>
      </c>
      <c r="B34" s="7"/>
      <c r="C34" s="7"/>
      <c r="D34" s="210"/>
      <c r="E34" s="226"/>
      <c r="F34" s="225" t="s">
        <v>970</v>
      </c>
      <c r="G34" s="226"/>
      <c r="H34" s="225" t="s">
        <v>970</v>
      </c>
    </row>
  </sheetData>
  <sheetProtection algorithmName="SHA-512" hashValue="Sdt/rmlnY6aCdj7yUOgu5rigk7Fb9lu1kZXwkh02MJjX/Y6g6GM0lhqFbscAHyai03hotkP0mnWJ23HB55ftTA==" saltValue="93Z+zKjlrBm/Itb2PZOG/A==" spinCount="100000" sheet="1" objects="1" scenarios="1"/>
  <autoFilter ref="A2:H34" xr:uid="{00000000-0009-0000-0000-00001F000000}"/>
  <mergeCells count="1">
    <mergeCell ref="A1:H1"/>
  </mergeCells>
  <phoneticPr fontId="0" type="noConversion"/>
  <conditionalFormatting sqref="A1:C1">
    <cfRule type="expression" dxfId="121" priority="1" stopIfTrue="1">
      <formula>AND(COUNTIF(#REF!, A1)&gt;1,NOT(ISBLANK(A1)))</formula>
    </cfRule>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2">
    <tabColor indexed="11"/>
    <pageSetUpPr fitToPage="1"/>
  </sheetPr>
  <dimension ref="A1:H64"/>
  <sheetViews>
    <sheetView zoomScale="70" zoomScaleNormal="70" zoomScaleSheetLayoutView="75" workbookViewId="0">
      <selection activeCell="D23" sqref="D23"/>
    </sheetView>
  </sheetViews>
  <sheetFormatPr defaultColWidth="9.109375" defaultRowHeight="14.5"/>
  <cols>
    <col min="1" max="1" width="13.6640625" style="8" customWidth="1"/>
    <col min="2" max="3" width="23.6640625" style="8" customWidth="1"/>
    <col min="4" max="4" width="130.6640625" style="4" customWidth="1"/>
    <col min="5" max="5" width="2" style="4" customWidth="1"/>
    <col min="6" max="6" width="27.6640625" style="100" customWidth="1"/>
    <col min="7" max="7" width="2" style="4" customWidth="1"/>
    <col min="8" max="8" width="27.6640625" style="4" customWidth="1"/>
    <col min="9" max="16384" width="9.109375" style="4"/>
  </cols>
  <sheetData>
    <row r="1" spans="1:8" ht="30" customHeight="1">
      <c r="A1" s="760" t="s">
        <v>4723</v>
      </c>
      <c r="B1" s="760"/>
      <c r="C1" s="760"/>
      <c r="D1" s="792"/>
      <c r="E1" s="760"/>
      <c r="F1" s="760"/>
      <c r="G1" s="760"/>
      <c r="H1" s="760"/>
    </row>
    <row r="2" spans="1:8" ht="30" customHeight="1">
      <c r="A2" s="368" t="s">
        <v>0</v>
      </c>
      <c r="B2" s="368" t="s">
        <v>304</v>
      </c>
      <c r="C2" s="368" t="s">
        <v>304</v>
      </c>
      <c r="D2" s="369" t="s">
        <v>119</v>
      </c>
      <c r="E2" s="368"/>
      <c r="F2" s="362" t="s">
        <v>4316</v>
      </c>
      <c r="G2" s="362"/>
      <c r="H2" s="363" t="s">
        <v>4317</v>
      </c>
    </row>
    <row r="3" spans="1:8" ht="15" customHeight="1">
      <c r="A3" s="216"/>
      <c r="B3" s="216"/>
      <c r="C3" s="216"/>
      <c r="D3" s="215" t="s">
        <v>120</v>
      </c>
      <c r="E3" s="350"/>
      <c r="F3" s="162"/>
      <c r="G3" s="221"/>
      <c r="H3" s="217"/>
    </row>
    <row r="4" spans="1:8" ht="15.9" customHeight="1">
      <c r="A4" s="77" t="s">
        <v>4318</v>
      </c>
      <c r="B4" s="77" t="s">
        <v>1066</v>
      </c>
      <c r="C4" s="77" t="s">
        <v>3275</v>
      </c>
      <c r="D4" s="161" t="s">
        <v>4724</v>
      </c>
      <c r="E4" s="223"/>
      <c r="F4" s="126">
        <v>70.214177978883853</v>
      </c>
      <c r="G4" s="214"/>
      <c r="H4" s="164">
        <f>F4*3.675</f>
        <v>258.03710407239817</v>
      </c>
    </row>
    <row r="5" spans="1:8" ht="15.9" customHeight="1">
      <c r="A5" s="7" t="s">
        <v>4318</v>
      </c>
      <c r="B5" s="7" t="s">
        <v>1067</v>
      </c>
      <c r="C5" s="7" t="s">
        <v>3276</v>
      </c>
      <c r="D5" s="2" t="s">
        <v>4725</v>
      </c>
      <c r="E5" s="223"/>
      <c r="F5" s="126">
        <v>72.503770739064862</v>
      </c>
      <c r="G5" s="214"/>
      <c r="H5" s="164">
        <f>F5*3.675</f>
        <v>266.45135746606337</v>
      </c>
    </row>
    <row r="6" spans="1:8" ht="15.9" customHeight="1">
      <c r="A6" s="7" t="s">
        <v>4318</v>
      </c>
      <c r="B6" s="7" t="s">
        <v>1068</v>
      </c>
      <c r="C6" s="7" t="s">
        <v>3277</v>
      </c>
      <c r="D6" s="2" t="s">
        <v>4726</v>
      </c>
      <c r="E6" s="223"/>
      <c r="F6" s="126">
        <v>133.55957767722475</v>
      </c>
      <c r="G6" s="214"/>
      <c r="H6" s="164">
        <f>F6*3.675</f>
        <v>490.83144796380094</v>
      </c>
    </row>
    <row r="7" spans="1:8" ht="15.9" customHeight="1">
      <c r="A7" s="7" t="s">
        <v>4318</v>
      </c>
      <c r="B7" s="7" t="s">
        <v>1069</v>
      </c>
      <c r="C7" s="7" t="s">
        <v>3278</v>
      </c>
      <c r="D7" s="2" t="s">
        <v>4727</v>
      </c>
      <c r="E7" s="223"/>
      <c r="F7" s="126">
        <v>143.48114630467569</v>
      </c>
      <c r="G7" s="214"/>
      <c r="H7" s="164">
        <f>F7*3.675</f>
        <v>527.29321266968316</v>
      </c>
    </row>
    <row r="8" spans="1:8" ht="15.9" customHeight="1">
      <c r="A8" s="7" t="s">
        <v>4318</v>
      </c>
      <c r="B8" s="7" t="s">
        <v>1070</v>
      </c>
      <c r="C8" s="7" t="s">
        <v>3279</v>
      </c>
      <c r="D8" s="2" t="s">
        <v>4728</v>
      </c>
      <c r="E8" s="223"/>
      <c r="F8" s="126" t="s">
        <v>4203</v>
      </c>
      <c r="G8" s="214"/>
      <c r="H8" s="126" t="s">
        <v>4203</v>
      </c>
    </row>
    <row r="9" spans="1:8" ht="15.9" customHeight="1">
      <c r="A9" s="7" t="s">
        <v>4318</v>
      </c>
      <c r="B9" s="7" t="s">
        <v>1071</v>
      </c>
      <c r="C9" s="7" t="s">
        <v>3280</v>
      </c>
      <c r="D9" s="2" t="s">
        <v>4729</v>
      </c>
      <c r="E9" s="223"/>
      <c r="F9" s="126" t="s">
        <v>4203</v>
      </c>
      <c r="G9" s="214"/>
      <c r="H9" s="126" t="s">
        <v>4203</v>
      </c>
    </row>
    <row r="10" spans="1:8" ht="15.9" customHeight="1">
      <c r="A10" s="7" t="s">
        <v>4318</v>
      </c>
      <c r="B10" s="7" t="s">
        <v>1072</v>
      </c>
      <c r="C10" s="7" t="s">
        <v>3281</v>
      </c>
      <c r="D10" s="2" t="s">
        <v>4730</v>
      </c>
      <c r="E10" s="223"/>
      <c r="F10" s="126" t="s">
        <v>4203</v>
      </c>
      <c r="G10" s="214"/>
      <c r="H10" s="126" t="s">
        <v>4203</v>
      </c>
    </row>
    <row r="11" spans="1:8" ht="15.9" customHeight="1">
      <c r="A11" s="160" t="s">
        <v>4318</v>
      </c>
      <c r="B11" s="160" t="s">
        <v>1073</v>
      </c>
      <c r="C11" s="160" t="s">
        <v>3282</v>
      </c>
      <c r="D11" s="158" t="s">
        <v>4731</v>
      </c>
      <c r="E11" s="223"/>
      <c r="F11" s="126" t="s">
        <v>4203</v>
      </c>
      <c r="G11" s="214"/>
      <c r="H11" s="126" t="s">
        <v>4203</v>
      </c>
    </row>
    <row r="12" spans="1:8" ht="15" customHeight="1">
      <c r="A12" s="218"/>
      <c r="B12" s="218"/>
      <c r="C12" s="218"/>
      <c r="D12" s="183" t="s">
        <v>121</v>
      </c>
      <c r="E12" s="223"/>
      <c r="F12" s="162"/>
      <c r="G12" s="214"/>
      <c r="H12" s="220"/>
    </row>
    <row r="13" spans="1:8" ht="15.9" customHeight="1">
      <c r="A13" s="77" t="s">
        <v>4318</v>
      </c>
      <c r="B13" s="77" t="s">
        <v>1074</v>
      </c>
      <c r="C13" s="77" t="s">
        <v>3283</v>
      </c>
      <c r="D13" s="161" t="s">
        <v>4732</v>
      </c>
      <c r="E13" s="223"/>
      <c r="F13" s="126">
        <v>77.84615384615384</v>
      </c>
      <c r="G13" s="214"/>
      <c r="H13" s="164">
        <f t="shared" ref="H13:H19" si="0">F13*3.675</f>
        <v>286.08461538461535</v>
      </c>
    </row>
    <row r="14" spans="1:8" ht="15.9" customHeight="1">
      <c r="A14" s="7" t="s">
        <v>4318</v>
      </c>
      <c r="B14" s="7" t="s">
        <v>1075</v>
      </c>
      <c r="C14" s="7" t="s">
        <v>3284</v>
      </c>
      <c r="D14" s="2" t="s">
        <v>4733</v>
      </c>
      <c r="E14" s="223"/>
      <c r="F14" s="126">
        <v>80.135746606334848</v>
      </c>
      <c r="G14" s="214"/>
      <c r="H14" s="164">
        <f t="shared" si="0"/>
        <v>294.49886877828055</v>
      </c>
    </row>
    <row r="15" spans="1:8" ht="15.9" customHeight="1">
      <c r="A15" s="7" t="s">
        <v>4318</v>
      </c>
      <c r="B15" s="7" t="s">
        <v>1076</v>
      </c>
      <c r="C15" s="7" t="s">
        <v>3285</v>
      </c>
      <c r="D15" s="2" t="s">
        <v>4734</v>
      </c>
      <c r="E15" s="223"/>
      <c r="F15" s="126">
        <v>135.84917043740572</v>
      </c>
      <c r="G15" s="214"/>
      <c r="H15" s="164">
        <f t="shared" si="0"/>
        <v>499.24570135746598</v>
      </c>
    </row>
    <row r="16" spans="1:8" ht="15.9" customHeight="1">
      <c r="A16" s="7" t="s">
        <v>4318</v>
      </c>
      <c r="B16" s="7" t="s">
        <v>1077</v>
      </c>
      <c r="C16" s="7" t="s">
        <v>3286</v>
      </c>
      <c r="D16" s="2" t="s">
        <v>4735</v>
      </c>
      <c r="E16" s="223"/>
      <c r="F16" s="126">
        <v>137.37556561085972</v>
      </c>
      <c r="G16" s="214"/>
      <c r="H16" s="164">
        <f t="shared" si="0"/>
        <v>504.85520361990945</v>
      </c>
    </row>
    <row r="17" spans="1:8" ht="15.9" customHeight="1">
      <c r="A17" s="7" t="s">
        <v>4318</v>
      </c>
      <c r="B17" s="7" t="s">
        <v>1078</v>
      </c>
      <c r="C17" s="7" t="s">
        <v>3287</v>
      </c>
      <c r="D17" s="2" t="s">
        <v>4736</v>
      </c>
      <c r="E17" s="223"/>
      <c r="F17" s="126">
        <v>213.69532428355959</v>
      </c>
      <c r="G17" s="214"/>
      <c r="H17" s="164">
        <f t="shared" si="0"/>
        <v>785.33031674208144</v>
      </c>
    </row>
    <row r="18" spans="1:8" ht="15.9" customHeight="1">
      <c r="A18" s="7" t="s">
        <v>4318</v>
      </c>
      <c r="B18" s="7" t="s">
        <v>1079</v>
      </c>
      <c r="C18" s="7" t="s">
        <v>3288</v>
      </c>
      <c r="D18" s="2" t="s">
        <v>4737</v>
      </c>
      <c r="E18" s="223"/>
      <c r="F18" s="126">
        <v>217.51131221719453</v>
      </c>
      <c r="G18" s="214"/>
      <c r="H18" s="164">
        <f t="shared" si="0"/>
        <v>799.35407239818983</v>
      </c>
    </row>
    <row r="19" spans="1:8" ht="15.9" customHeight="1">
      <c r="A19" s="7" t="s">
        <v>4318</v>
      </c>
      <c r="B19" s="7" t="s">
        <v>1080</v>
      </c>
      <c r="C19" s="7" t="s">
        <v>3289</v>
      </c>
      <c r="D19" s="2" t="s">
        <v>4738</v>
      </c>
      <c r="E19" s="223"/>
      <c r="F19" s="126">
        <v>219.80090497737555</v>
      </c>
      <c r="G19" s="214"/>
      <c r="H19" s="164">
        <f t="shared" si="0"/>
        <v>807.76832579185509</v>
      </c>
    </row>
    <row r="20" spans="1:8" ht="15.9" customHeight="1">
      <c r="A20" s="160" t="s">
        <v>4318</v>
      </c>
      <c r="B20" s="160" t="s">
        <v>1081</v>
      </c>
      <c r="C20" s="160" t="s">
        <v>3290</v>
      </c>
      <c r="D20" s="158" t="s">
        <v>4739</v>
      </c>
      <c r="E20" s="223"/>
      <c r="F20" s="126" t="s">
        <v>4203</v>
      </c>
      <c r="G20" s="214"/>
      <c r="H20" s="126" t="s">
        <v>4203</v>
      </c>
    </row>
    <row r="21" spans="1:8" ht="15" customHeight="1">
      <c r="A21" s="218"/>
      <c r="B21" s="218"/>
      <c r="C21" s="218"/>
      <c r="D21" s="183" t="s">
        <v>122</v>
      </c>
      <c r="E21" s="223"/>
      <c r="F21" s="162"/>
      <c r="G21" s="214"/>
      <c r="H21" s="220"/>
    </row>
    <row r="22" spans="1:8" ht="15.9" customHeight="1">
      <c r="A22" s="77" t="s">
        <v>4318</v>
      </c>
      <c r="B22" s="77" t="s">
        <v>1082</v>
      </c>
      <c r="C22" s="77" t="s">
        <v>3291</v>
      </c>
      <c r="D22" s="161" t="s">
        <v>4740</v>
      </c>
      <c r="E22" s="223"/>
      <c r="F22" s="126">
        <v>255.67119155354453</v>
      </c>
      <c r="G22" s="214"/>
      <c r="H22" s="164">
        <f>F22*3.675</f>
        <v>939.59162895927614</v>
      </c>
    </row>
    <row r="23" spans="1:8" ht="15.9" customHeight="1">
      <c r="A23" s="7" t="s">
        <v>4318</v>
      </c>
      <c r="B23" s="7" t="s">
        <v>1083</v>
      </c>
      <c r="C23" s="7" t="s">
        <v>3292</v>
      </c>
      <c r="D23" s="2" t="s">
        <v>4741</v>
      </c>
      <c r="E23" s="223"/>
      <c r="F23" s="126">
        <v>873.86123680241326</v>
      </c>
      <c r="G23" s="214"/>
      <c r="H23" s="164">
        <f>F23*3.675</f>
        <v>3211.4400452488685</v>
      </c>
    </row>
    <row r="24" spans="1:8" ht="15.9" customHeight="1">
      <c r="A24" s="7" t="s">
        <v>4318</v>
      </c>
      <c r="B24" s="7" t="s">
        <v>1084</v>
      </c>
      <c r="C24" s="7" t="s">
        <v>3293</v>
      </c>
      <c r="D24" s="2" t="s">
        <v>4742</v>
      </c>
      <c r="E24" s="223"/>
      <c r="F24" s="126" t="s">
        <v>4203</v>
      </c>
      <c r="G24" s="214"/>
      <c r="H24" s="126" t="s">
        <v>4203</v>
      </c>
    </row>
    <row r="25" spans="1:8" ht="15.9" customHeight="1">
      <c r="A25" s="7" t="s">
        <v>4318</v>
      </c>
      <c r="B25" s="7" t="s">
        <v>1085</v>
      </c>
      <c r="C25" s="7" t="s">
        <v>3294</v>
      </c>
      <c r="D25" s="2" t="s">
        <v>4743</v>
      </c>
      <c r="E25" s="223"/>
      <c r="F25" s="126" t="s">
        <v>4203</v>
      </c>
      <c r="G25" s="214"/>
      <c r="H25" s="126" t="s">
        <v>4203</v>
      </c>
    </row>
    <row r="26" spans="1:8" ht="15.9" customHeight="1">
      <c r="A26" s="160" t="s">
        <v>4318</v>
      </c>
      <c r="B26" s="160" t="s">
        <v>1086</v>
      </c>
      <c r="C26" s="160" t="s">
        <v>3295</v>
      </c>
      <c r="D26" s="158" t="s">
        <v>4744</v>
      </c>
      <c r="E26" s="223"/>
      <c r="F26" s="126" t="s">
        <v>4203</v>
      </c>
      <c r="G26" s="214"/>
      <c r="H26" s="126" t="s">
        <v>4203</v>
      </c>
    </row>
    <row r="27" spans="1:8" ht="15" customHeight="1">
      <c r="A27" s="218"/>
      <c r="B27" s="218"/>
      <c r="C27" s="218"/>
      <c r="D27" s="183" t="s">
        <v>123</v>
      </c>
      <c r="E27" s="223"/>
      <c r="F27" s="162"/>
      <c r="G27" s="214"/>
      <c r="H27" s="220"/>
    </row>
    <row r="28" spans="1:8" ht="15.9" customHeight="1">
      <c r="A28" s="77" t="s">
        <v>4318</v>
      </c>
      <c r="B28" s="77" t="s">
        <v>1087</v>
      </c>
      <c r="C28" s="77" t="s">
        <v>3296</v>
      </c>
      <c r="D28" s="161" t="s">
        <v>4745</v>
      </c>
      <c r="E28" s="223"/>
      <c r="F28" s="126">
        <v>290.01508295625945</v>
      </c>
      <c r="G28" s="214"/>
      <c r="H28" s="164">
        <f>F28*3.675</f>
        <v>1065.8054298642535</v>
      </c>
    </row>
    <row r="29" spans="1:8" ht="15.9" customHeight="1">
      <c r="A29" s="7" t="s">
        <v>4318</v>
      </c>
      <c r="B29" s="7" t="s">
        <v>1088</v>
      </c>
      <c r="C29" s="7" t="s">
        <v>3297</v>
      </c>
      <c r="D29" s="2" t="s">
        <v>4746</v>
      </c>
      <c r="E29" s="223"/>
      <c r="F29" s="126">
        <v>297.64705882352933</v>
      </c>
      <c r="G29" s="214"/>
      <c r="H29" s="164">
        <f>F29*3.675</f>
        <v>1093.8529411764703</v>
      </c>
    </row>
    <row r="30" spans="1:8" ht="15.9" customHeight="1">
      <c r="A30" s="7" t="s">
        <v>4318</v>
      </c>
      <c r="B30" s="7" t="s">
        <v>1089</v>
      </c>
      <c r="C30" s="7" t="s">
        <v>3298</v>
      </c>
      <c r="D30" s="2" t="s">
        <v>4747</v>
      </c>
      <c r="E30" s="223"/>
      <c r="F30" s="126">
        <v>377.78280542986425</v>
      </c>
      <c r="G30" s="214"/>
      <c r="H30" s="164">
        <f>F30*3.675</f>
        <v>1388.3518099547512</v>
      </c>
    </row>
    <row r="31" spans="1:8" ht="15.9" customHeight="1">
      <c r="A31" s="7" t="s">
        <v>4318</v>
      </c>
      <c r="B31" s="7" t="s">
        <v>1090</v>
      </c>
      <c r="C31" s="7"/>
      <c r="D31" s="2" t="s">
        <v>4748</v>
      </c>
      <c r="E31" s="223"/>
      <c r="F31" s="86" t="s">
        <v>4203</v>
      </c>
      <c r="G31" s="214"/>
      <c r="H31" s="126" t="s">
        <v>4203</v>
      </c>
    </row>
    <row r="32" spans="1:8" ht="15.9" customHeight="1">
      <c r="A32" s="7" t="s">
        <v>4318</v>
      </c>
      <c r="B32" s="7" t="s">
        <v>1091</v>
      </c>
      <c r="C32" s="7"/>
      <c r="D32" s="2" t="s">
        <v>4749</v>
      </c>
      <c r="E32" s="223"/>
      <c r="F32" s="86" t="s">
        <v>4203</v>
      </c>
      <c r="G32" s="214"/>
      <c r="H32" s="126" t="s">
        <v>4203</v>
      </c>
    </row>
    <row r="33" spans="1:8" ht="15.9" customHeight="1">
      <c r="A33" s="7" t="s">
        <v>4318</v>
      </c>
      <c r="B33" s="7" t="s">
        <v>1092</v>
      </c>
      <c r="C33" s="7"/>
      <c r="D33" s="2" t="s">
        <v>4750</v>
      </c>
      <c r="E33" s="223"/>
      <c r="F33" s="86" t="s">
        <v>4203</v>
      </c>
      <c r="G33" s="214"/>
      <c r="H33" s="126" t="s">
        <v>4203</v>
      </c>
    </row>
    <row r="34" spans="1:8" ht="15.9" customHeight="1">
      <c r="A34" s="7" t="s">
        <v>4318</v>
      </c>
      <c r="B34" s="7" t="s">
        <v>1093</v>
      </c>
      <c r="C34" s="7"/>
      <c r="D34" s="2" t="s">
        <v>4751</v>
      </c>
      <c r="E34" s="223"/>
      <c r="F34" s="86" t="s">
        <v>4203</v>
      </c>
      <c r="G34" s="214"/>
      <c r="H34" s="126" t="s">
        <v>4203</v>
      </c>
    </row>
    <row r="35" spans="1:8" ht="15.9" customHeight="1">
      <c r="A35" s="7" t="s">
        <v>4318</v>
      </c>
      <c r="B35" s="7" t="s">
        <v>1094</v>
      </c>
      <c r="C35" s="7"/>
      <c r="D35" s="2" t="s">
        <v>4752</v>
      </c>
      <c r="E35" s="223"/>
      <c r="F35" s="86" t="s">
        <v>4203</v>
      </c>
      <c r="G35" s="214"/>
      <c r="H35" s="126" t="s">
        <v>4203</v>
      </c>
    </row>
    <row r="36" spans="1:8" ht="15.9" customHeight="1">
      <c r="A36" s="7" t="s">
        <v>4318</v>
      </c>
      <c r="B36" s="7" t="s">
        <v>1095</v>
      </c>
      <c r="C36" s="7"/>
      <c r="D36" s="2" t="s">
        <v>4753</v>
      </c>
      <c r="E36" s="223"/>
      <c r="F36" s="86" t="s">
        <v>4203</v>
      </c>
      <c r="G36" s="214"/>
      <c r="H36" s="126" t="s">
        <v>4203</v>
      </c>
    </row>
    <row r="37" spans="1:8" ht="15.9" customHeight="1">
      <c r="A37" s="7" t="s">
        <v>4318</v>
      </c>
      <c r="B37" s="7" t="s">
        <v>1096</v>
      </c>
      <c r="C37" s="7"/>
      <c r="D37" s="2" t="s">
        <v>4754</v>
      </c>
      <c r="E37" s="223"/>
      <c r="F37" s="86" t="s">
        <v>4203</v>
      </c>
      <c r="G37" s="214"/>
      <c r="H37" s="126" t="s">
        <v>4203</v>
      </c>
    </row>
    <row r="38" spans="1:8" ht="15.9" customHeight="1">
      <c r="A38" s="7" t="s">
        <v>4318</v>
      </c>
      <c r="B38" s="7" t="s">
        <v>1097</v>
      </c>
      <c r="C38" s="7"/>
      <c r="D38" s="2" t="s">
        <v>4755</v>
      </c>
      <c r="E38" s="223"/>
      <c r="F38" s="86" t="s">
        <v>4203</v>
      </c>
      <c r="G38" s="214"/>
      <c r="H38" s="126" t="s">
        <v>4203</v>
      </c>
    </row>
    <row r="39" spans="1:8" ht="15.9" customHeight="1">
      <c r="A39" s="160" t="s">
        <v>4318</v>
      </c>
      <c r="B39" s="160" t="s">
        <v>1098</v>
      </c>
      <c r="C39" s="160"/>
      <c r="D39" s="158" t="s">
        <v>4756</v>
      </c>
      <c r="E39" s="223"/>
      <c r="F39" s="86" t="s">
        <v>4203</v>
      </c>
      <c r="G39" s="214"/>
      <c r="H39" s="126" t="s">
        <v>4203</v>
      </c>
    </row>
    <row r="40" spans="1:8" ht="15" customHeight="1">
      <c r="A40" s="218"/>
      <c r="B40" s="218"/>
      <c r="C40" s="218"/>
      <c r="D40" s="183" t="s">
        <v>124</v>
      </c>
      <c r="E40" s="223"/>
      <c r="F40" s="162"/>
      <c r="G40" s="214"/>
      <c r="H40" s="220"/>
    </row>
    <row r="41" spans="1:8" ht="15.9" customHeight="1">
      <c r="A41" s="77" t="s">
        <v>4318</v>
      </c>
      <c r="B41" s="77" t="s">
        <v>1099</v>
      </c>
      <c r="C41" s="77" t="s">
        <v>3299</v>
      </c>
      <c r="D41" s="161" t="s">
        <v>4757</v>
      </c>
      <c r="E41" s="223"/>
      <c r="F41" s="126">
        <v>291.54147812971343</v>
      </c>
      <c r="G41" s="214"/>
      <c r="H41" s="164">
        <f>F41*3.675</f>
        <v>1071.4149321266968</v>
      </c>
    </row>
    <row r="42" spans="1:8" ht="15.9" customHeight="1">
      <c r="A42" s="7" t="s">
        <v>4318</v>
      </c>
      <c r="B42" s="7" t="s">
        <v>1100</v>
      </c>
      <c r="C42" s="7" t="s">
        <v>3300</v>
      </c>
      <c r="D42" s="2" t="s">
        <v>4758</v>
      </c>
      <c r="E42" s="223"/>
      <c r="F42" s="126">
        <v>328.17496229260939</v>
      </c>
      <c r="G42" s="214"/>
      <c r="H42" s="164">
        <f>F42*3.675</f>
        <v>1206.0429864253394</v>
      </c>
    </row>
    <row r="43" spans="1:8" ht="15.9" customHeight="1">
      <c r="A43" s="7" t="s">
        <v>4318</v>
      </c>
      <c r="B43" s="7" t="s">
        <v>1101</v>
      </c>
      <c r="C43" s="7" t="s">
        <v>3301</v>
      </c>
      <c r="D43" s="2" t="s">
        <v>4759</v>
      </c>
      <c r="E43" s="223"/>
      <c r="F43" s="126">
        <v>343.43891402714934</v>
      </c>
      <c r="G43" s="214"/>
      <c r="H43" s="164">
        <f>F43*3.675</f>
        <v>1262.1380090497737</v>
      </c>
    </row>
    <row r="44" spans="1:8" ht="15.9" customHeight="1">
      <c r="A44" s="7" t="s">
        <v>4318</v>
      </c>
      <c r="B44" s="7" t="s">
        <v>1102</v>
      </c>
      <c r="C44" s="7"/>
      <c r="D44" s="2" t="s">
        <v>4760</v>
      </c>
      <c r="E44" s="223"/>
      <c r="F44" s="86" t="s">
        <v>4203</v>
      </c>
      <c r="G44" s="214"/>
      <c r="H44" s="126" t="s">
        <v>4203</v>
      </c>
    </row>
    <row r="45" spans="1:8" ht="15.9" customHeight="1">
      <c r="A45" s="7" t="s">
        <v>4318</v>
      </c>
      <c r="B45" s="7" t="s">
        <v>1103</v>
      </c>
      <c r="C45" s="7"/>
      <c r="D45" s="2" t="s">
        <v>4761</v>
      </c>
      <c r="E45" s="223"/>
      <c r="F45" s="86" t="s">
        <v>4203</v>
      </c>
      <c r="G45" s="214"/>
      <c r="H45" s="126" t="s">
        <v>4203</v>
      </c>
    </row>
    <row r="46" spans="1:8" ht="15.9" customHeight="1">
      <c r="A46" s="7" t="s">
        <v>4318</v>
      </c>
      <c r="B46" s="7" t="s">
        <v>1104</v>
      </c>
      <c r="C46" s="7"/>
      <c r="D46" s="2" t="s">
        <v>4762</v>
      </c>
      <c r="E46" s="223"/>
      <c r="F46" s="86" t="s">
        <v>4203</v>
      </c>
      <c r="G46" s="214"/>
      <c r="H46" s="126" t="s">
        <v>4203</v>
      </c>
    </row>
    <row r="47" spans="1:8" ht="15.9" customHeight="1">
      <c r="A47" s="7" t="s">
        <v>4318</v>
      </c>
      <c r="B47" s="7" t="s">
        <v>1105</v>
      </c>
      <c r="C47" s="7"/>
      <c r="D47" s="2" t="s">
        <v>4763</v>
      </c>
      <c r="E47" s="223"/>
      <c r="F47" s="86" t="s">
        <v>4203</v>
      </c>
      <c r="G47" s="214"/>
      <c r="H47" s="126" t="s">
        <v>4203</v>
      </c>
    </row>
    <row r="48" spans="1:8" ht="15.9" customHeight="1">
      <c r="A48" s="7" t="s">
        <v>4318</v>
      </c>
      <c r="B48" s="7" t="s">
        <v>1106</v>
      </c>
      <c r="C48" s="7"/>
      <c r="D48" s="2" t="s">
        <v>4764</v>
      </c>
      <c r="E48" s="223"/>
      <c r="F48" s="86" t="s">
        <v>4203</v>
      </c>
      <c r="G48" s="214"/>
      <c r="H48" s="126" t="s">
        <v>4203</v>
      </c>
    </row>
    <row r="49" spans="1:8" ht="15.9" customHeight="1">
      <c r="A49" s="160" t="s">
        <v>4318</v>
      </c>
      <c r="B49" s="160" t="s">
        <v>1107</v>
      </c>
      <c r="C49" s="160"/>
      <c r="D49" s="158" t="s">
        <v>4765</v>
      </c>
      <c r="E49" s="223"/>
      <c r="F49" s="86" t="s">
        <v>4203</v>
      </c>
      <c r="G49" s="214"/>
      <c r="H49" s="126" t="s">
        <v>4203</v>
      </c>
    </row>
    <row r="50" spans="1:8">
      <c r="A50" s="218"/>
      <c r="B50" s="218"/>
      <c r="C50" s="218"/>
      <c r="D50" s="183" t="s">
        <v>125</v>
      </c>
      <c r="E50" s="223"/>
      <c r="F50" s="162"/>
      <c r="G50" s="214"/>
      <c r="H50" s="220"/>
    </row>
    <row r="51" spans="1:8">
      <c r="A51" s="77" t="s">
        <v>4318</v>
      </c>
      <c r="B51" s="77" t="s">
        <v>1108</v>
      </c>
      <c r="C51" s="77" t="s">
        <v>3302</v>
      </c>
      <c r="D51" s="161" t="s">
        <v>4766</v>
      </c>
      <c r="E51" s="223"/>
      <c r="F51" s="126">
        <v>276.27752639517348</v>
      </c>
      <c r="G51" s="214"/>
      <c r="H51" s="164">
        <f>F51*3.675</f>
        <v>1015.3199095022625</v>
      </c>
    </row>
    <row r="52" spans="1:8">
      <c r="A52" s="7" t="s">
        <v>4318</v>
      </c>
      <c r="B52" s="7" t="s">
        <v>1109</v>
      </c>
      <c r="C52" s="7" t="s">
        <v>3303</v>
      </c>
      <c r="D52" s="2" t="s">
        <v>4767</v>
      </c>
      <c r="E52" s="223"/>
      <c r="F52" s="126">
        <v>331.99095022624437</v>
      </c>
      <c r="G52" s="214"/>
      <c r="H52" s="164">
        <f>F52*3.675</f>
        <v>1220.066742081448</v>
      </c>
    </row>
    <row r="53" spans="1:8">
      <c r="A53" s="7" t="s">
        <v>4318</v>
      </c>
      <c r="B53" s="7" t="s">
        <v>1110</v>
      </c>
      <c r="C53" s="7"/>
      <c r="D53" s="2" t="s">
        <v>4768</v>
      </c>
      <c r="E53" s="223"/>
      <c r="F53" s="86" t="s">
        <v>4203</v>
      </c>
      <c r="G53" s="214"/>
      <c r="H53" s="126" t="s">
        <v>4203</v>
      </c>
    </row>
    <row r="54" spans="1:8">
      <c r="A54" s="7" t="s">
        <v>4318</v>
      </c>
      <c r="B54" s="7" t="s">
        <v>1111</v>
      </c>
      <c r="C54" s="7"/>
      <c r="D54" s="2" t="s">
        <v>4769</v>
      </c>
      <c r="E54" s="223"/>
      <c r="F54" s="86" t="s">
        <v>4203</v>
      </c>
      <c r="G54" s="214"/>
      <c r="H54" s="126" t="s">
        <v>4203</v>
      </c>
    </row>
    <row r="55" spans="1:8">
      <c r="A55" s="7" t="s">
        <v>4318</v>
      </c>
      <c r="B55" s="7" t="s">
        <v>1112</v>
      </c>
      <c r="C55" s="7"/>
      <c r="D55" s="2" t="s">
        <v>4770</v>
      </c>
      <c r="E55" s="223"/>
      <c r="F55" s="86" t="s">
        <v>4203</v>
      </c>
      <c r="G55" s="214"/>
      <c r="H55" s="126" t="s">
        <v>4203</v>
      </c>
    </row>
    <row r="56" spans="1:8">
      <c r="A56" s="218"/>
      <c r="B56" s="218"/>
      <c r="C56" s="218"/>
      <c r="D56" s="183" t="s">
        <v>126</v>
      </c>
      <c r="E56" s="223"/>
      <c r="F56" s="162"/>
      <c r="G56" s="214"/>
      <c r="H56" s="220"/>
    </row>
    <row r="57" spans="1:8">
      <c r="A57" s="77" t="s">
        <v>59</v>
      </c>
      <c r="B57" s="77" t="s">
        <v>1113</v>
      </c>
      <c r="C57" s="77" t="s">
        <v>3304</v>
      </c>
      <c r="D57" s="2" t="s">
        <v>127</v>
      </c>
      <c r="E57" s="223"/>
      <c r="F57" s="126">
        <v>354.8010180995476</v>
      </c>
      <c r="G57" s="214"/>
      <c r="H57" s="164">
        <f t="shared" ref="H57:H63" si="1">F57*3.675</f>
        <v>1303.8937415158373</v>
      </c>
    </row>
    <row r="58" spans="1:8">
      <c r="A58" s="77" t="s">
        <v>59</v>
      </c>
      <c r="B58" s="77" t="s">
        <v>1114</v>
      </c>
      <c r="C58" s="77" t="s">
        <v>3305</v>
      </c>
      <c r="D58" s="2" t="s">
        <v>128</v>
      </c>
      <c r="E58" s="223"/>
      <c r="F58" s="126">
        <v>462.78393665158376</v>
      </c>
      <c r="G58" s="214"/>
      <c r="H58" s="164">
        <f t="shared" si="1"/>
        <v>1700.7309671945702</v>
      </c>
    </row>
    <row r="59" spans="1:8">
      <c r="A59" s="77" t="s">
        <v>59</v>
      </c>
      <c r="B59" s="77" t="s">
        <v>1115</v>
      </c>
      <c r="C59" s="77" t="s">
        <v>3306</v>
      </c>
      <c r="D59" s="2" t="s">
        <v>129</v>
      </c>
      <c r="E59" s="223"/>
      <c r="F59" s="126">
        <v>447.3578054298643</v>
      </c>
      <c r="G59" s="214"/>
      <c r="H59" s="164">
        <f t="shared" si="1"/>
        <v>1644.0399349547513</v>
      </c>
    </row>
    <row r="60" spans="1:8">
      <c r="A60" s="77" t="s">
        <v>59</v>
      </c>
      <c r="B60" s="77" t="s">
        <v>1116</v>
      </c>
      <c r="C60" s="77" t="s">
        <v>3307</v>
      </c>
      <c r="D60" s="2" t="s">
        <v>130</v>
      </c>
      <c r="E60" s="223"/>
      <c r="F60" s="126">
        <v>592.36343891402714</v>
      </c>
      <c r="G60" s="214"/>
      <c r="H60" s="164">
        <f t="shared" si="1"/>
        <v>2176.9356380090499</v>
      </c>
    </row>
    <row r="61" spans="1:8">
      <c r="A61" s="77" t="s">
        <v>59</v>
      </c>
      <c r="B61" s="77" t="s">
        <v>1117</v>
      </c>
      <c r="C61" s="77" t="s">
        <v>3308</v>
      </c>
      <c r="D61" s="2" t="s">
        <v>131</v>
      </c>
      <c r="E61" s="223"/>
      <c r="F61" s="126">
        <v>442.72996606334834</v>
      </c>
      <c r="G61" s="223"/>
      <c r="H61" s="164">
        <f t="shared" si="1"/>
        <v>1627.0326252828052</v>
      </c>
    </row>
    <row r="62" spans="1:8">
      <c r="A62" s="77" t="s">
        <v>59</v>
      </c>
      <c r="B62" s="77" t="s">
        <v>1118</v>
      </c>
      <c r="C62" s="77" t="s">
        <v>3309</v>
      </c>
      <c r="D62" s="2" t="s">
        <v>132</v>
      </c>
      <c r="E62" s="223"/>
      <c r="F62" s="126">
        <v>530.65891402714931</v>
      </c>
      <c r="G62" s="223"/>
      <c r="H62" s="164">
        <f t="shared" si="1"/>
        <v>1950.1715090497737</v>
      </c>
    </row>
    <row r="63" spans="1:8">
      <c r="A63" s="77" t="s">
        <v>59</v>
      </c>
      <c r="B63" s="77" t="s">
        <v>1119</v>
      </c>
      <c r="C63" s="77" t="s">
        <v>3310</v>
      </c>
      <c r="D63" s="2" t="s">
        <v>133</v>
      </c>
      <c r="E63" s="223"/>
      <c r="F63" s="126">
        <v>354.8010180995476</v>
      </c>
      <c r="G63" s="223"/>
      <c r="H63" s="164">
        <f t="shared" si="1"/>
        <v>1303.8937415158373</v>
      </c>
    </row>
    <row r="64" spans="1:8">
      <c r="A64" s="77" t="s">
        <v>59</v>
      </c>
      <c r="B64" s="77" t="s">
        <v>1120</v>
      </c>
      <c r="C64" s="77" t="s">
        <v>3311</v>
      </c>
      <c r="D64" s="2" t="s">
        <v>134</v>
      </c>
      <c r="E64" s="223"/>
      <c r="F64" s="126" t="s">
        <v>4203</v>
      </c>
      <c r="G64" s="223"/>
      <c r="H64" s="126" t="s">
        <v>4203</v>
      </c>
    </row>
  </sheetData>
  <sheetProtection algorithmName="SHA-512" hashValue="WKcGE7OZybLzeqP+DFEXCLRrGms9jK0xQXoQZqw0HEjPRnH5DsS2JvE2Vw0lq66hcPWJOjc6BdAer3o0ANp7bA==" saltValue="WvbDieIvbpHP+0IISxn3KQ==" spinCount="100000" sheet="1" objects="1" scenarios="1"/>
  <autoFilter ref="A2:H64" xr:uid="{00000000-0009-0000-0000-000020000000}"/>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5">
    <tabColor indexed="13"/>
    <pageSetUpPr fitToPage="1"/>
  </sheetPr>
  <dimension ref="A1:H55"/>
  <sheetViews>
    <sheetView zoomScale="70" zoomScaleNormal="70" zoomScaleSheetLayoutView="75" workbookViewId="0">
      <selection activeCell="F39" sqref="F39"/>
    </sheetView>
  </sheetViews>
  <sheetFormatPr defaultColWidth="9.109375" defaultRowHeight="14.5"/>
  <cols>
    <col min="1" max="1" width="13.6640625" style="8" customWidth="1"/>
    <col min="2" max="3" width="23.6640625" style="8" customWidth="1"/>
    <col min="4" max="4" width="130.6640625" style="4" customWidth="1"/>
    <col min="5" max="5" width="2" style="5" customWidth="1"/>
    <col min="6" max="6" width="27.6640625" style="100" customWidth="1"/>
    <col min="7" max="7" width="2" style="4" customWidth="1"/>
    <col min="8" max="8" width="27.6640625" style="4" customWidth="1"/>
    <col min="9" max="16384" width="9.109375" style="4"/>
  </cols>
  <sheetData>
    <row r="1" spans="1:8" ht="30" customHeight="1">
      <c r="A1" s="760" t="s">
        <v>4771</v>
      </c>
      <c r="B1" s="760"/>
      <c r="C1" s="760"/>
      <c r="D1" s="792"/>
      <c r="E1" s="760"/>
      <c r="F1" s="760"/>
      <c r="G1" s="760"/>
      <c r="H1" s="760"/>
    </row>
    <row r="2" spans="1:8" s="31" customFormat="1" ht="30" customHeight="1">
      <c r="A2" s="368" t="s">
        <v>0</v>
      </c>
      <c r="B2" s="368" t="s">
        <v>304</v>
      </c>
      <c r="C2" s="368" t="s">
        <v>304</v>
      </c>
      <c r="D2" s="369" t="s">
        <v>119</v>
      </c>
      <c r="E2" s="362"/>
      <c r="F2" s="362" t="s">
        <v>4316</v>
      </c>
      <c r="G2" s="362"/>
      <c r="H2" s="362" t="s">
        <v>4317</v>
      </c>
    </row>
    <row r="3" spans="1:8" ht="15" customHeight="1">
      <c r="A3" s="348"/>
      <c r="B3" s="348"/>
      <c r="C3" s="348"/>
      <c r="D3" s="349" t="s">
        <v>135</v>
      </c>
      <c r="E3" s="262"/>
      <c r="F3" s="348"/>
      <c r="G3" s="262"/>
      <c r="H3" s="348"/>
    </row>
    <row r="4" spans="1:8" ht="32.15" customHeight="1">
      <c r="A4" s="7" t="s">
        <v>4318</v>
      </c>
      <c r="B4" s="7" t="s">
        <v>1031</v>
      </c>
      <c r="C4" s="7" t="s">
        <v>3312</v>
      </c>
      <c r="D4" s="29" t="s">
        <v>4772</v>
      </c>
      <c r="E4" s="226"/>
      <c r="F4" s="127">
        <v>152.6395173453997</v>
      </c>
      <c r="G4" s="226"/>
      <c r="H4" s="81">
        <f>F4*3.675</f>
        <v>560.95022624434387</v>
      </c>
    </row>
    <row r="5" spans="1:8" ht="32.15" customHeight="1">
      <c r="A5" s="7" t="s">
        <v>4318</v>
      </c>
      <c r="B5" s="7" t="s">
        <v>1032</v>
      </c>
      <c r="C5" s="7" t="s">
        <v>3313</v>
      </c>
      <c r="D5" s="29" t="s">
        <v>4773</v>
      </c>
      <c r="E5" s="226"/>
      <c r="F5" s="127">
        <v>320.54298642533939</v>
      </c>
      <c r="G5" s="226"/>
      <c r="H5" s="81">
        <f>F5*3.675</f>
        <v>1177.9954751131222</v>
      </c>
    </row>
    <row r="6" spans="1:8" ht="15" customHeight="1">
      <c r="A6" s="329"/>
      <c r="B6" s="329"/>
      <c r="C6" s="329"/>
      <c r="D6" s="330" t="s">
        <v>136</v>
      </c>
      <c r="E6" s="226"/>
      <c r="F6" s="329"/>
      <c r="G6" s="226"/>
      <c r="H6" s="329"/>
    </row>
    <row r="7" spans="1:8" ht="32.15" customHeight="1">
      <c r="A7" s="7" t="s">
        <v>4318</v>
      </c>
      <c r="B7" s="7" t="s">
        <v>1033</v>
      </c>
      <c r="C7" s="7" t="s">
        <v>3314</v>
      </c>
      <c r="D7" s="29" t="s">
        <v>4774</v>
      </c>
      <c r="E7" s="226"/>
      <c r="F7" s="127">
        <v>156.4555052790347</v>
      </c>
      <c r="G7" s="226"/>
      <c r="H7" s="81">
        <f>F7*3.675</f>
        <v>574.97398190045249</v>
      </c>
    </row>
    <row r="8" spans="1:8" ht="32.15" customHeight="1">
      <c r="A8" s="7" t="s">
        <v>4318</v>
      </c>
      <c r="B8" s="7" t="s">
        <v>1034</v>
      </c>
      <c r="C8" s="7" t="s">
        <v>3315</v>
      </c>
      <c r="D8" s="29" t="s">
        <v>4775</v>
      </c>
      <c r="E8" s="226"/>
      <c r="F8" s="127">
        <v>331.99095022624437</v>
      </c>
      <c r="G8" s="226"/>
      <c r="H8" s="81">
        <f>F8*3.675</f>
        <v>1220.066742081448</v>
      </c>
    </row>
    <row r="9" spans="1:8" ht="15" customHeight="1">
      <c r="A9" s="329"/>
      <c r="B9" s="329"/>
      <c r="C9" s="329"/>
      <c r="D9" s="330" t="s">
        <v>137</v>
      </c>
      <c r="E9" s="226"/>
      <c r="F9" s="329"/>
      <c r="G9" s="226"/>
      <c r="H9" s="329"/>
    </row>
    <row r="10" spans="1:8" ht="32.15" customHeight="1">
      <c r="A10" s="7" t="s">
        <v>4318</v>
      </c>
      <c r="B10" s="7" t="s">
        <v>1035</v>
      </c>
      <c r="C10" s="7" t="s">
        <v>3316</v>
      </c>
      <c r="D10" s="29" t="s">
        <v>4776</v>
      </c>
      <c r="E10" s="226"/>
      <c r="F10" s="127">
        <v>152.6395173453997</v>
      </c>
      <c r="G10" s="226"/>
      <c r="H10" s="81">
        <f>F10*3.675</f>
        <v>560.95022624434387</v>
      </c>
    </row>
    <row r="11" spans="1:8" ht="32.15" customHeight="1">
      <c r="A11" s="7" t="s">
        <v>4318</v>
      </c>
      <c r="B11" s="7" t="s">
        <v>1036</v>
      </c>
      <c r="C11" s="7" t="s">
        <v>3317</v>
      </c>
      <c r="D11" s="29" t="s">
        <v>4777</v>
      </c>
      <c r="E11" s="226"/>
      <c r="F11" s="127">
        <v>274.75113122171945</v>
      </c>
      <c r="G11" s="226"/>
      <c r="H11" s="81">
        <f>F11*3.675</f>
        <v>1009.7104072398189</v>
      </c>
    </row>
    <row r="12" spans="1:8" ht="15" customHeight="1">
      <c r="A12" s="329"/>
      <c r="B12" s="329"/>
      <c r="C12" s="329"/>
      <c r="D12" s="330" t="s">
        <v>138</v>
      </c>
      <c r="E12" s="226"/>
      <c r="F12" s="329"/>
      <c r="G12" s="226"/>
      <c r="H12" s="329"/>
    </row>
    <row r="13" spans="1:8" ht="32.15" customHeight="1">
      <c r="A13" s="7" t="s">
        <v>4318</v>
      </c>
      <c r="B13" s="7" t="s">
        <v>1037</v>
      </c>
      <c r="C13" s="7" t="s">
        <v>3318</v>
      </c>
      <c r="D13" s="29" t="s">
        <v>4778</v>
      </c>
      <c r="E13" s="226"/>
      <c r="F13" s="127">
        <v>156.4555052790347</v>
      </c>
      <c r="G13" s="226"/>
      <c r="H13" s="81">
        <f>F13*3.675</f>
        <v>574.97398190045249</v>
      </c>
    </row>
    <row r="14" spans="1:8" ht="32.15" customHeight="1">
      <c r="A14" s="7" t="s">
        <v>4318</v>
      </c>
      <c r="B14" s="7" t="s">
        <v>1038</v>
      </c>
      <c r="C14" s="7" t="s">
        <v>3319</v>
      </c>
      <c r="D14" s="29" t="s">
        <v>4779</v>
      </c>
      <c r="E14" s="226"/>
      <c r="F14" s="127">
        <v>316.72699849170436</v>
      </c>
      <c r="G14" s="226"/>
      <c r="H14" s="81">
        <f>F14*3.675</f>
        <v>1163.9717194570135</v>
      </c>
    </row>
    <row r="15" spans="1:8" s="31" customFormat="1" ht="15" hidden="1" customHeight="1">
      <c r="A15" s="218"/>
      <c r="B15" s="218"/>
      <c r="C15" s="218"/>
      <c r="D15" s="183" t="s">
        <v>139</v>
      </c>
      <c r="E15" s="214"/>
      <c r="F15" s="220"/>
      <c r="G15" s="214"/>
      <c r="H15" s="220"/>
    </row>
    <row r="16" spans="1:8" ht="32.15" hidden="1" customHeight="1">
      <c r="A16" s="77" t="s">
        <v>4318</v>
      </c>
      <c r="B16" s="77"/>
      <c r="C16" s="77"/>
      <c r="D16" s="161" t="s">
        <v>4780</v>
      </c>
      <c r="E16" s="214"/>
      <c r="F16" s="127">
        <f t="shared" ref="F16:F51" si="0">H16/3.675</f>
        <v>0</v>
      </c>
      <c r="G16" s="214"/>
      <c r="H16" s="137"/>
    </row>
    <row r="17" spans="1:8" ht="48" hidden="1" customHeight="1">
      <c r="A17" s="7" t="s">
        <v>4318</v>
      </c>
      <c r="B17" s="7"/>
      <c r="C17" s="7"/>
      <c r="D17" s="2" t="s">
        <v>4781</v>
      </c>
      <c r="E17" s="214"/>
      <c r="F17" s="127">
        <f t="shared" si="0"/>
        <v>0</v>
      </c>
      <c r="G17" s="214"/>
      <c r="H17" s="75"/>
    </row>
    <row r="18" spans="1:8" ht="32.15" hidden="1" customHeight="1">
      <c r="A18" s="7" t="s">
        <v>4318</v>
      </c>
      <c r="B18" s="7"/>
      <c r="C18" s="7"/>
      <c r="D18" s="2" t="s">
        <v>4782</v>
      </c>
      <c r="E18" s="214"/>
      <c r="F18" s="127">
        <f t="shared" si="0"/>
        <v>0</v>
      </c>
      <c r="G18" s="214"/>
      <c r="H18" s="75"/>
    </row>
    <row r="19" spans="1:8" ht="32.15" hidden="1" customHeight="1">
      <c r="A19" s="7" t="s">
        <v>4318</v>
      </c>
      <c r="B19" s="7"/>
      <c r="C19" s="7"/>
      <c r="D19" s="2" t="s">
        <v>4783</v>
      </c>
      <c r="E19" s="214"/>
      <c r="F19" s="127">
        <f t="shared" si="0"/>
        <v>0</v>
      </c>
      <c r="G19" s="214"/>
      <c r="H19" s="75"/>
    </row>
    <row r="20" spans="1:8" ht="48" hidden="1" customHeight="1">
      <c r="A20" s="7" t="s">
        <v>4318</v>
      </c>
      <c r="B20" s="7"/>
      <c r="C20" s="7"/>
      <c r="D20" s="2" t="s">
        <v>4784</v>
      </c>
      <c r="E20" s="214"/>
      <c r="F20" s="127">
        <f t="shared" si="0"/>
        <v>0</v>
      </c>
      <c r="G20" s="214"/>
      <c r="H20" s="75"/>
    </row>
    <row r="21" spans="1:8" ht="48" hidden="1" customHeight="1">
      <c r="A21" s="7" t="s">
        <v>4318</v>
      </c>
      <c r="B21" s="7"/>
      <c r="C21" s="7"/>
      <c r="D21" s="2" t="s">
        <v>4785</v>
      </c>
      <c r="E21" s="214"/>
      <c r="F21" s="127">
        <f t="shared" si="0"/>
        <v>0</v>
      </c>
      <c r="G21" s="214"/>
      <c r="H21" s="75"/>
    </row>
    <row r="22" spans="1:8" ht="32.15" hidden="1" customHeight="1">
      <c r="A22" s="7" t="s">
        <v>4318</v>
      </c>
      <c r="B22" s="7"/>
      <c r="C22" s="7"/>
      <c r="D22" s="2" t="s">
        <v>4786</v>
      </c>
      <c r="E22" s="214"/>
      <c r="F22" s="127">
        <f t="shared" si="0"/>
        <v>0</v>
      </c>
      <c r="G22" s="214"/>
      <c r="H22" s="75"/>
    </row>
    <row r="23" spans="1:8" ht="48" hidden="1" customHeight="1">
      <c r="A23" s="7" t="s">
        <v>4318</v>
      </c>
      <c r="B23" s="7"/>
      <c r="C23" s="7"/>
      <c r="D23" s="2" t="s">
        <v>4787</v>
      </c>
      <c r="E23" s="214"/>
      <c r="F23" s="127">
        <f t="shared" si="0"/>
        <v>0</v>
      </c>
      <c r="G23" s="214"/>
      <c r="H23" s="75"/>
    </row>
    <row r="24" spans="1:8" ht="48" hidden="1" customHeight="1">
      <c r="A24" s="7" t="s">
        <v>4318</v>
      </c>
      <c r="B24" s="7"/>
      <c r="C24" s="7"/>
      <c r="D24" s="2" t="s">
        <v>4788</v>
      </c>
      <c r="E24" s="214"/>
      <c r="F24" s="127">
        <f t="shared" si="0"/>
        <v>0</v>
      </c>
      <c r="G24" s="214"/>
      <c r="H24" s="75"/>
    </row>
    <row r="25" spans="1:8" ht="32.15" hidden="1" customHeight="1">
      <c r="A25" s="7" t="s">
        <v>4318</v>
      </c>
      <c r="B25" s="7"/>
      <c r="C25" s="7"/>
      <c r="D25" s="2" t="s">
        <v>4789</v>
      </c>
      <c r="E25" s="214"/>
      <c r="F25" s="127">
        <f t="shared" si="0"/>
        <v>0</v>
      </c>
      <c r="G25" s="214"/>
      <c r="H25" s="75"/>
    </row>
    <row r="26" spans="1:8" ht="48" hidden="1" customHeight="1">
      <c r="A26" s="7" t="s">
        <v>4318</v>
      </c>
      <c r="B26" s="7"/>
      <c r="C26" s="7"/>
      <c r="D26" s="2" t="s">
        <v>4790</v>
      </c>
      <c r="E26" s="214"/>
      <c r="F26" s="127">
        <f t="shared" si="0"/>
        <v>0</v>
      </c>
      <c r="G26" s="214"/>
      <c r="H26" s="75"/>
    </row>
    <row r="27" spans="1:8" ht="48" hidden="1" customHeight="1">
      <c r="A27" s="160" t="s">
        <v>4318</v>
      </c>
      <c r="B27" s="160"/>
      <c r="C27" s="160"/>
      <c r="D27" s="158" t="s">
        <v>4791</v>
      </c>
      <c r="E27" s="214"/>
      <c r="F27" s="127">
        <f t="shared" si="0"/>
        <v>0</v>
      </c>
      <c r="G27" s="214"/>
      <c r="H27" s="157"/>
    </row>
    <row r="28" spans="1:8" ht="15" hidden="1" customHeight="1">
      <c r="A28" s="218"/>
      <c r="B28" s="218"/>
      <c r="C28" s="218"/>
      <c r="D28" s="183" t="s">
        <v>140</v>
      </c>
      <c r="E28" s="214"/>
      <c r="F28" s="127">
        <f t="shared" si="0"/>
        <v>0</v>
      </c>
      <c r="G28" s="214"/>
      <c r="H28" s="220"/>
    </row>
    <row r="29" spans="1:8" ht="32.15" hidden="1" customHeight="1">
      <c r="A29" s="77" t="s">
        <v>4318</v>
      </c>
      <c r="B29" s="77"/>
      <c r="C29" s="77"/>
      <c r="D29" s="161" t="s">
        <v>4792</v>
      </c>
      <c r="E29" s="214"/>
      <c r="F29" s="127">
        <f t="shared" si="0"/>
        <v>0</v>
      </c>
      <c r="G29" s="214"/>
      <c r="H29" s="137"/>
    </row>
    <row r="30" spans="1:8" ht="48" hidden="1" customHeight="1">
      <c r="A30" s="7" t="s">
        <v>4318</v>
      </c>
      <c r="B30" s="7"/>
      <c r="C30" s="7"/>
      <c r="D30" s="2" t="s">
        <v>4793</v>
      </c>
      <c r="E30" s="214"/>
      <c r="F30" s="127">
        <f t="shared" si="0"/>
        <v>0</v>
      </c>
      <c r="G30" s="214"/>
      <c r="H30" s="75"/>
    </row>
    <row r="31" spans="1:8" ht="32.15" hidden="1" customHeight="1">
      <c r="A31" s="7" t="s">
        <v>4318</v>
      </c>
      <c r="B31" s="7"/>
      <c r="C31" s="7"/>
      <c r="D31" s="2" t="s">
        <v>4794</v>
      </c>
      <c r="E31" s="214"/>
      <c r="F31" s="127">
        <f t="shared" si="0"/>
        <v>0</v>
      </c>
      <c r="G31" s="214"/>
      <c r="H31" s="75"/>
    </row>
    <row r="32" spans="1:8" ht="32.15" hidden="1" customHeight="1">
      <c r="A32" s="7" t="s">
        <v>4318</v>
      </c>
      <c r="B32" s="7"/>
      <c r="C32" s="7"/>
      <c r="D32" s="2" t="s">
        <v>4795</v>
      </c>
      <c r="E32" s="214"/>
      <c r="F32" s="127">
        <f t="shared" si="0"/>
        <v>0</v>
      </c>
      <c r="G32" s="214"/>
      <c r="H32" s="75"/>
    </row>
    <row r="33" spans="1:8" ht="32.15" hidden="1" customHeight="1">
      <c r="A33" s="7" t="s">
        <v>4318</v>
      </c>
      <c r="B33" s="7"/>
      <c r="C33" s="7"/>
      <c r="D33" s="2" t="s">
        <v>4796</v>
      </c>
      <c r="E33" s="214"/>
      <c r="F33" s="127">
        <f t="shared" si="0"/>
        <v>0</v>
      </c>
      <c r="G33" s="214"/>
      <c r="H33" s="75"/>
    </row>
    <row r="34" spans="1:8" ht="32.15" hidden="1" customHeight="1">
      <c r="A34" s="7" t="s">
        <v>4318</v>
      </c>
      <c r="B34" s="7"/>
      <c r="C34" s="7"/>
      <c r="D34" s="2" t="s">
        <v>4797</v>
      </c>
      <c r="E34" s="214"/>
      <c r="F34" s="127">
        <f t="shared" si="0"/>
        <v>0</v>
      </c>
      <c r="G34" s="214"/>
      <c r="H34" s="75"/>
    </row>
    <row r="35" spans="1:8" ht="48" hidden="1" customHeight="1">
      <c r="A35" s="7" t="s">
        <v>4318</v>
      </c>
      <c r="B35" s="7"/>
      <c r="C35" s="7"/>
      <c r="D35" s="2" t="s">
        <v>4798</v>
      </c>
      <c r="E35" s="214"/>
      <c r="F35" s="127">
        <f t="shared" si="0"/>
        <v>0</v>
      </c>
      <c r="G35" s="214"/>
      <c r="H35" s="75"/>
    </row>
    <row r="36" spans="1:8" ht="32.15" hidden="1" customHeight="1">
      <c r="A36" s="7" t="s">
        <v>4318</v>
      </c>
      <c r="B36" s="7"/>
      <c r="C36" s="7"/>
      <c r="D36" s="2" t="s">
        <v>4799</v>
      </c>
      <c r="E36" s="214"/>
      <c r="F36" s="127">
        <f t="shared" si="0"/>
        <v>0</v>
      </c>
      <c r="G36" s="214"/>
      <c r="H36" s="75"/>
    </row>
    <row r="37" spans="1:8" ht="32.15" hidden="1" customHeight="1">
      <c r="A37" s="7" t="s">
        <v>4318</v>
      </c>
      <c r="B37" s="7"/>
      <c r="C37" s="7"/>
      <c r="D37" s="2" t="s">
        <v>4800</v>
      </c>
      <c r="E37" s="214"/>
      <c r="F37" s="127">
        <f t="shared" si="0"/>
        <v>0</v>
      </c>
      <c r="G37" s="214"/>
      <c r="H37" s="75"/>
    </row>
    <row r="38" spans="1:8" ht="32.15" hidden="1" customHeight="1">
      <c r="A38" s="160" t="s">
        <v>4318</v>
      </c>
      <c r="B38" s="160"/>
      <c r="C38" s="160"/>
      <c r="D38" s="158" t="s">
        <v>4801</v>
      </c>
      <c r="E38" s="214"/>
      <c r="F38" s="127">
        <f t="shared" si="0"/>
        <v>0</v>
      </c>
      <c r="G38" s="214"/>
      <c r="H38" s="157"/>
    </row>
    <row r="39" spans="1:8" ht="15" hidden="1" customHeight="1">
      <c r="A39" s="218"/>
      <c r="B39" s="218"/>
      <c r="C39" s="218"/>
      <c r="D39" s="183" t="s">
        <v>141</v>
      </c>
      <c r="E39" s="214"/>
      <c r="F39" s="127">
        <f t="shared" si="0"/>
        <v>0</v>
      </c>
      <c r="G39" s="214"/>
      <c r="H39" s="220"/>
    </row>
    <row r="40" spans="1:8" ht="29" hidden="1">
      <c r="A40" s="77" t="s">
        <v>4318</v>
      </c>
      <c r="B40" s="77"/>
      <c r="C40" s="77"/>
      <c r="D40" s="161" t="s">
        <v>4802</v>
      </c>
      <c r="E40" s="214"/>
      <c r="F40" s="127">
        <f t="shared" si="0"/>
        <v>0</v>
      </c>
      <c r="G40" s="214"/>
      <c r="H40" s="137"/>
    </row>
    <row r="41" spans="1:8" ht="29" hidden="1">
      <c r="A41" s="7" t="s">
        <v>4318</v>
      </c>
      <c r="B41" s="7"/>
      <c r="C41" s="7"/>
      <c r="D41" s="2" t="s">
        <v>4803</v>
      </c>
      <c r="E41" s="214"/>
      <c r="F41" s="127">
        <f t="shared" si="0"/>
        <v>0</v>
      </c>
      <c r="G41" s="214"/>
      <c r="H41" s="75"/>
    </row>
    <row r="42" spans="1:8" ht="29" hidden="1">
      <c r="A42" s="7" t="s">
        <v>4318</v>
      </c>
      <c r="B42" s="7"/>
      <c r="C42" s="7"/>
      <c r="D42" s="2" t="s">
        <v>4804</v>
      </c>
      <c r="E42" s="214"/>
      <c r="F42" s="127">
        <f t="shared" si="0"/>
        <v>0</v>
      </c>
      <c r="G42" s="214"/>
      <c r="H42" s="75"/>
    </row>
    <row r="43" spans="1:8" ht="29" hidden="1">
      <c r="A43" s="7" t="s">
        <v>4318</v>
      </c>
      <c r="B43" s="7"/>
      <c r="C43" s="7"/>
      <c r="D43" s="2" t="s">
        <v>4805</v>
      </c>
      <c r="E43" s="214"/>
      <c r="F43" s="127">
        <f t="shared" si="0"/>
        <v>0</v>
      </c>
      <c r="G43" s="214"/>
      <c r="H43" s="75"/>
    </row>
    <row r="44" spans="1:8" ht="29" hidden="1">
      <c r="A44" s="7" t="s">
        <v>4318</v>
      </c>
      <c r="B44" s="7"/>
      <c r="C44" s="7"/>
      <c r="D44" s="2" t="s">
        <v>4806</v>
      </c>
      <c r="E44" s="214"/>
      <c r="F44" s="127">
        <f t="shared" si="0"/>
        <v>0</v>
      </c>
      <c r="G44" s="214"/>
      <c r="H44" s="75"/>
    </row>
    <row r="45" spans="1:8" ht="43.5" hidden="1">
      <c r="A45" s="7" t="s">
        <v>4318</v>
      </c>
      <c r="B45" s="7"/>
      <c r="C45" s="7"/>
      <c r="D45" s="2" t="s">
        <v>4807</v>
      </c>
      <c r="E45" s="214"/>
      <c r="F45" s="127">
        <f t="shared" si="0"/>
        <v>0</v>
      </c>
      <c r="G45" s="214"/>
      <c r="H45" s="75"/>
    </row>
    <row r="46" spans="1:8" ht="29" hidden="1">
      <c r="A46" s="7" t="s">
        <v>4318</v>
      </c>
      <c r="B46" s="7"/>
      <c r="C46" s="7"/>
      <c r="D46" s="2" t="s">
        <v>4808</v>
      </c>
      <c r="E46" s="214"/>
      <c r="F46" s="127">
        <f t="shared" si="0"/>
        <v>0</v>
      </c>
      <c r="G46" s="214"/>
      <c r="H46" s="75"/>
    </row>
    <row r="47" spans="1:8" ht="29" hidden="1">
      <c r="A47" s="7" t="s">
        <v>4318</v>
      </c>
      <c r="B47" s="7"/>
      <c r="C47" s="7"/>
      <c r="D47" s="2" t="s">
        <v>4809</v>
      </c>
      <c r="E47" s="214"/>
      <c r="F47" s="127">
        <f t="shared" si="0"/>
        <v>0</v>
      </c>
      <c r="G47" s="214"/>
      <c r="H47" s="75"/>
    </row>
    <row r="48" spans="1:8" ht="43.5" hidden="1">
      <c r="A48" s="7" t="s">
        <v>4318</v>
      </c>
      <c r="B48" s="7"/>
      <c r="C48" s="7"/>
      <c r="D48" s="2" t="s">
        <v>4810</v>
      </c>
      <c r="E48" s="214"/>
      <c r="F48" s="127">
        <f t="shared" si="0"/>
        <v>0</v>
      </c>
      <c r="G48" s="214"/>
      <c r="H48" s="75"/>
    </row>
    <row r="49" spans="1:8" ht="29" hidden="1">
      <c r="A49" s="7" t="s">
        <v>4318</v>
      </c>
      <c r="B49" s="7"/>
      <c r="C49" s="7"/>
      <c r="D49" s="2" t="s">
        <v>4811</v>
      </c>
      <c r="E49" s="214"/>
      <c r="F49" s="127">
        <f t="shared" si="0"/>
        <v>0</v>
      </c>
      <c r="G49" s="214"/>
      <c r="H49" s="75"/>
    </row>
    <row r="50" spans="1:8" ht="43.5" hidden="1">
      <c r="A50" s="7" t="s">
        <v>4318</v>
      </c>
      <c r="B50" s="7"/>
      <c r="C50" s="7"/>
      <c r="D50" s="2" t="s">
        <v>4812</v>
      </c>
      <c r="E50" s="214"/>
      <c r="F50" s="127">
        <f t="shared" si="0"/>
        <v>0</v>
      </c>
      <c r="G50" s="214"/>
      <c r="H50" s="75"/>
    </row>
    <row r="51" spans="1:8" ht="43.5" hidden="1">
      <c r="A51" s="7" t="s">
        <v>4318</v>
      </c>
      <c r="B51" s="7"/>
      <c r="C51" s="7"/>
      <c r="D51" s="2" t="s">
        <v>4813</v>
      </c>
      <c r="E51" s="214"/>
      <c r="F51" s="127">
        <f t="shared" si="0"/>
        <v>0</v>
      </c>
      <c r="G51" s="214"/>
      <c r="H51" s="76"/>
    </row>
    <row r="54" spans="1:8">
      <c r="D54" s="10"/>
    </row>
    <row r="55" spans="1:8">
      <c r="D55" s="7"/>
    </row>
  </sheetData>
  <sheetProtection algorithmName="SHA-512" hashValue="chuZWVcIvXYpQ7sgiFY+hKMLm7LkEogD4N4X/Hc52WaXOn+AudAshKtqHj6IUvlMSiFSLaiA5qIUr5CAP3vC9A==" saltValue="XPzF81an6LPj0sW1xq/GqA==" spinCount="100000" sheet="1" objects="1" scenarios="1"/>
  <autoFilter ref="A2:H51" xr:uid="{00000000-0009-0000-0000-000021000000}"/>
  <customSheetViews>
    <customSheetView guid="{C26C9C13-9D2F-4BF8-AA29-C3BE59493788}" scale="110" showPageBreaks="1" printArea="1" showAutoFilter="1" hiddenColumns="1" showRuler="0">
      <pane xSplit="9" ySplit="1" topLeftCell="Q35" activePane="bottomRight" state="frozen"/>
      <selection pane="bottomRight" activeCell="Q35" sqref="Q35"/>
      <pageMargins left="0" right="0" top="0" bottom="0" header="0" footer="0"/>
      <pageSetup orientation="landscape" horizontalDpi="300" verticalDpi="300"/>
      <headerFooter alignWithMargins="0"/>
      <autoFilter ref="B1:AJ1" xr:uid="{00000000-0000-0000-0000-000000000000}"/>
    </customSheetView>
  </customSheetViews>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6">
    <tabColor indexed="10"/>
    <pageSetUpPr fitToPage="1"/>
  </sheetPr>
  <dimension ref="A1:H672"/>
  <sheetViews>
    <sheetView topLeftCell="B1" zoomScale="70" zoomScaleNormal="70" zoomScaleSheetLayoutView="75" workbookViewId="0">
      <selection activeCell="D5" sqref="D5"/>
    </sheetView>
  </sheetViews>
  <sheetFormatPr defaultColWidth="9.109375" defaultRowHeight="14.5"/>
  <cols>
    <col min="1" max="1" width="13.6640625" style="8" customWidth="1"/>
    <col min="2" max="3" width="23.6640625" style="8" customWidth="1"/>
    <col min="4" max="4" width="130.6640625" style="18" customWidth="1"/>
    <col min="5" max="5" width="2" style="18" customWidth="1"/>
    <col min="6" max="6" width="27.6640625" style="111" customWidth="1"/>
    <col min="7" max="7" width="2" style="18" customWidth="1"/>
    <col min="8" max="8" width="27.6640625" style="18" customWidth="1"/>
    <col min="9" max="16384" width="9.109375" style="18"/>
  </cols>
  <sheetData>
    <row r="1" spans="1:8" ht="30" customHeight="1">
      <c r="A1" s="793" t="s">
        <v>142</v>
      </c>
      <c r="B1" s="793"/>
      <c r="C1" s="793"/>
      <c r="D1" s="794"/>
      <c r="E1" s="793"/>
      <c r="F1" s="793"/>
      <c r="G1" s="793"/>
      <c r="H1" s="793"/>
    </row>
    <row r="2" spans="1:8" ht="30" customHeight="1">
      <c r="A2" s="593" t="s">
        <v>0</v>
      </c>
      <c r="B2" s="593" t="s">
        <v>304</v>
      </c>
      <c r="C2" s="593" t="s">
        <v>304</v>
      </c>
      <c r="D2" s="594" t="s">
        <v>1</v>
      </c>
      <c r="E2" s="595"/>
      <c r="F2" s="595" t="s">
        <v>4316</v>
      </c>
      <c r="G2" s="595"/>
      <c r="H2" s="595" t="s">
        <v>4317</v>
      </c>
    </row>
    <row r="3" spans="1:8">
      <c r="A3" s="614"/>
      <c r="B3" s="615"/>
      <c r="C3" s="644"/>
      <c r="D3" s="614" t="s">
        <v>8191</v>
      </c>
      <c r="E3" s="722"/>
      <c r="F3" s="672"/>
      <c r="G3" s="722"/>
      <c r="H3" s="672"/>
    </row>
    <row r="4" spans="1:8" ht="51.75" customHeight="1">
      <c r="A4" s="723" t="s">
        <v>3</v>
      </c>
      <c r="B4" s="723"/>
      <c r="C4" s="643"/>
      <c r="D4" s="747" t="s">
        <v>8258</v>
      </c>
      <c r="E4" s="722"/>
      <c r="F4" s="725">
        <v>10235</v>
      </c>
      <c r="G4" s="722"/>
      <c r="H4" s="81">
        <f>F4*3.675</f>
        <v>37613.625</v>
      </c>
    </row>
    <row r="5" spans="1:8" ht="51.75" customHeight="1">
      <c r="A5" s="723" t="s">
        <v>3</v>
      </c>
      <c r="B5" s="723"/>
      <c r="C5" s="643"/>
      <c r="D5" s="747" t="s">
        <v>7838</v>
      </c>
      <c r="E5" s="722"/>
      <c r="F5" s="725">
        <v>10559.023999999999</v>
      </c>
      <c r="G5" s="722"/>
      <c r="H5" s="81">
        <f>F5*3.675</f>
        <v>38804.413199999995</v>
      </c>
    </row>
    <row r="6" spans="1:8" ht="51.75" customHeight="1">
      <c r="A6" s="723" t="s">
        <v>3</v>
      </c>
      <c r="B6" s="723"/>
      <c r="C6" s="645"/>
      <c r="D6" s="726" t="s">
        <v>7839</v>
      </c>
      <c r="E6" s="722"/>
      <c r="F6" s="725">
        <v>10948</v>
      </c>
      <c r="G6" s="722"/>
      <c r="H6" s="81">
        <f t="shared" ref="H6:H69" si="0">F6*3.675</f>
        <v>40233.9</v>
      </c>
    </row>
    <row r="7" spans="1:8" ht="51.75" customHeight="1">
      <c r="A7" s="723" t="s">
        <v>3</v>
      </c>
      <c r="B7" s="723"/>
      <c r="C7" s="643"/>
      <c r="D7" s="726" t="s">
        <v>7840</v>
      </c>
      <c r="E7" s="722"/>
      <c r="F7" s="725">
        <v>11349.855999999998</v>
      </c>
      <c r="G7" s="722"/>
      <c r="H7" s="81">
        <f t="shared" si="0"/>
        <v>41710.720799999988</v>
      </c>
    </row>
    <row r="8" spans="1:8" ht="51.75" customHeight="1">
      <c r="A8" s="723" t="s">
        <v>3</v>
      </c>
      <c r="B8" s="723"/>
      <c r="C8" s="643"/>
      <c r="D8" s="726" t="s">
        <v>7841</v>
      </c>
      <c r="E8" s="722"/>
      <c r="F8" s="725">
        <v>11667.991999999998</v>
      </c>
      <c r="G8" s="722"/>
      <c r="H8" s="81">
        <f t="shared" si="0"/>
        <v>42879.870599999995</v>
      </c>
    </row>
    <row r="9" spans="1:8" ht="51.75" customHeight="1">
      <c r="A9" s="723" t="s">
        <v>3</v>
      </c>
      <c r="B9" s="723"/>
      <c r="C9" s="643"/>
      <c r="D9" s="726" t="s">
        <v>7842</v>
      </c>
      <c r="E9" s="722"/>
      <c r="F9" s="725">
        <v>11946.199999999999</v>
      </c>
      <c r="G9" s="722"/>
      <c r="H9" s="81">
        <f t="shared" si="0"/>
        <v>43902.284999999996</v>
      </c>
    </row>
    <row r="10" spans="1:8" ht="51.75" customHeight="1">
      <c r="A10" s="723" t="s">
        <v>3</v>
      </c>
      <c r="B10" s="723"/>
      <c r="C10" s="643"/>
      <c r="D10" s="726" t="s">
        <v>7843</v>
      </c>
      <c r="E10" s="722"/>
      <c r="F10" s="725">
        <v>12225.695999999998</v>
      </c>
      <c r="G10" s="722"/>
      <c r="H10" s="81">
        <f t="shared" si="0"/>
        <v>44929.432799999988</v>
      </c>
    </row>
    <row r="11" spans="1:8" ht="51.75" customHeight="1">
      <c r="A11" s="723" t="s">
        <v>3</v>
      </c>
      <c r="B11" s="723"/>
      <c r="C11" s="643"/>
      <c r="D11" s="726" t="s">
        <v>7844</v>
      </c>
      <c r="E11" s="722"/>
      <c r="F11" s="725">
        <v>12463.975999999999</v>
      </c>
      <c r="G11" s="722"/>
      <c r="H11" s="81">
        <f t="shared" si="0"/>
        <v>45805.111799999991</v>
      </c>
    </row>
    <row r="12" spans="1:8" ht="51.75" customHeight="1">
      <c r="A12" s="723" t="s">
        <v>3</v>
      </c>
      <c r="B12" s="723"/>
      <c r="C12" s="643"/>
      <c r="D12" s="726" t="s">
        <v>7845</v>
      </c>
      <c r="E12" s="722"/>
      <c r="F12" s="725">
        <v>12690.663999999999</v>
      </c>
      <c r="G12" s="722"/>
      <c r="H12" s="81">
        <f t="shared" si="0"/>
        <v>46638.19019999999</v>
      </c>
    </row>
    <row r="13" spans="1:8" ht="51.75" customHeight="1">
      <c r="A13" s="723" t="s">
        <v>3</v>
      </c>
      <c r="B13" s="723"/>
      <c r="C13" s="643"/>
      <c r="D13" s="726" t="s">
        <v>7846</v>
      </c>
      <c r="E13" s="722"/>
      <c r="F13" s="725">
        <v>12909.624</v>
      </c>
      <c r="G13" s="722"/>
      <c r="H13" s="81">
        <f t="shared" si="0"/>
        <v>47442.868199999997</v>
      </c>
    </row>
    <row r="14" spans="1:8" ht="51.75" customHeight="1">
      <c r="A14" s="723" t="s">
        <v>3</v>
      </c>
      <c r="B14" s="723"/>
      <c r="C14" s="643"/>
      <c r="D14" s="726" t="s">
        <v>7847</v>
      </c>
      <c r="E14" s="722"/>
      <c r="F14" s="725">
        <v>13069.335999999998</v>
      </c>
      <c r="G14" s="722"/>
      <c r="H14" s="81">
        <f t="shared" si="0"/>
        <v>48029.809799999988</v>
      </c>
    </row>
    <row r="15" spans="1:8" ht="51.75" customHeight="1">
      <c r="A15" s="723" t="s">
        <v>3</v>
      </c>
      <c r="B15" s="723"/>
      <c r="C15" s="643"/>
      <c r="D15" s="726" t="s">
        <v>7848</v>
      </c>
      <c r="E15" s="722"/>
      <c r="F15" s="725">
        <v>13270.263999999999</v>
      </c>
      <c r="G15" s="722"/>
      <c r="H15" s="81">
        <f t="shared" si="0"/>
        <v>48768.220199999996</v>
      </c>
    </row>
    <row r="16" spans="1:8" ht="51.75" customHeight="1">
      <c r="A16" s="723" t="s">
        <v>3</v>
      </c>
      <c r="B16" s="723"/>
      <c r="C16" s="643"/>
      <c r="D16" s="726" t="s">
        <v>7849</v>
      </c>
      <c r="E16" s="722"/>
      <c r="F16" s="725">
        <v>13481.495999999997</v>
      </c>
      <c r="G16" s="722"/>
      <c r="H16" s="81">
        <f t="shared" si="0"/>
        <v>49544.49779999999</v>
      </c>
    </row>
    <row r="17" spans="1:8" ht="51.75" customHeight="1">
      <c r="A17" s="723" t="s">
        <v>3</v>
      </c>
      <c r="B17" s="723"/>
      <c r="C17" s="643"/>
      <c r="D17" s="726" t="s">
        <v>7850</v>
      </c>
      <c r="E17" s="722"/>
      <c r="F17" s="725">
        <v>13779.023999999999</v>
      </c>
      <c r="G17" s="722"/>
      <c r="H17" s="81">
        <f t="shared" si="0"/>
        <v>50637.913199999995</v>
      </c>
    </row>
    <row r="18" spans="1:8" ht="51.75" customHeight="1">
      <c r="A18" s="723" t="s">
        <v>3</v>
      </c>
      <c r="B18" s="723"/>
      <c r="C18" s="643"/>
      <c r="D18" s="726" t="s">
        <v>7851</v>
      </c>
      <c r="E18" s="722"/>
      <c r="F18" s="725">
        <v>13960.632</v>
      </c>
      <c r="G18" s="722"/>
      <c r="H18" s="81">
        <f t="shared" si="0"/>
        <v>51305.3226</v>
      </c>
    </row>
    <row r="19" spans="1:8" ht="51.75" customHeight="1">
      <c r="A19" s="723" t="s">
        <v>3</v>
      </c>
      <c r="B19" s="723"/>
      <c r="C19" s="643"/>
      <c r="D19" s="726" t="s">
        <v>7852</v>
      </c>
      <c r="E19" s="722"/>
      <c r="F19" s="725">
        <v>14220.807999999999</v>
      </c>
      <c r="G19" s="722"/>
      <c r="H19" s="81">
        <f t="shared" si="0"/>
        <v>52261.469399999994</v>
      </c>
    </row>
    <row r="20" spans="1:8" ht="51.75" customHeight="1">
      <c r="A20" s="723" t="s">
        <v>3</v>
      </c>
      <c r="B20" s="723"/>
      <c r="C20" s="643"/>
      <c r="D20" s="726" t="s">
        <v>7853</v>
      </c>
      <c r="E20" s="722"/>
      <c r="F20" s="725">
        <v>14479.695999999998</v>
      </c>
      <c r="G20" s="722"/>
      <c r="H20" s="81">
        <f t="shared" si="0"/>
        <v>53212.882799999992</v>
      </c>
    </row>
    <row r="21" spans="1:8" ht="51.75" customHeight="1">
      <c r="A21" s="723" t="s">
        <v>3</v>
      </c>
      <c r="B21" s="723"/>
      <c r="C21" s="643"/>
      <c r="D21" s="726" t="s">
        <v>7854</v>
      </c>
      <c r="E21" s="722"/>
      <c r="F21" s="725">
        <v>14778.511999999999</v>
      </c>
      <c r="G21" s="722"/>
      <c r="H21" s="81">
        <f t="shared" si="0"/>
        <v>54311.031599999995</v>
      </c>
    </row>
    <row r="22" spans="1:8" ht="51.75" customHeight="1">
      <c r="A22" s="723" t="s">
        <v>3</v>
      </c>
      <c r="B22" s="723"/>
      <c r="C22" s="643"/>
      <c r="D22" s="726" t="s">
        <v>7855</v>
      </c>
      <c r="E22" s="722"/>
      <c r="F22" s="725">
        <v>17488.464</v>
      </c>
      <c r="G22" s="722"/>
      <c r="H22" s="81">
        <f t="shared" si="0"/>
        <v>64270.105199999998</v>
      </c>
    </row>
    <row r="23" spans="1:8" ht="51.75" customHeight="1">
      <c r="A23" s="723" t="s">
        <v>3</v>
      </c>
      <c r="B23" s="723"/>
      <c r="C23" s="643"/>
      <c r="D23" s="726" t="s">
        <v>7856</v>
      </c>
      <c r="E23" s="722"/>
      <c r="F23" s="725">
        <v>17914.791999999998</v>
      </c>
      <c r="G23" s="722"/>
      <c r="H23" s="81">
        <f t="shared" si="0"/>
        <v>65836.860599999985</v>
      </c>
    </row>
    <row r="24" spans="1:8" ht="51.75" customHeight="1">
      <c r="A24" s="723" t="s">
        <v>3</v>
      </c>
      <c r="B24" s="723"/>
      <c r="C24" s="643"/>
      <c r="D24" s="726" t="s">
        <v>7857</v>
      </c>
      <c r="E24" s="722"/>
      <c r="F24" s="725">
        <v>18203.303999999996</v>
      </c>
      <c r="G24" s="722"/>
      <c r="H24" s="81">
        <f t="shared" si="0"/>
        <v>66897.142199999987</v>
      </c>
    </row>
    <row r="25" spans="1:8" ht="51.75" customHeight="1">
      <c r="A25" s="723" t="s">
        <v>3</v>
      </c>
      <c r="B25" s="723"/>
      <c r="C25" s="643"/>
      <c r="D25" s="726" t="s">
        <v>7858</v>
      </c>
      <c r="E25" s="722"/>
      <c r="F25" s="725">
        <v>18433.856</v>
      </c>
      <c r="G25" s="722"/>
      <c r="H25" s="81">
        <f t="shared" si="0"/>
        <v>67744.420799999993</v>
      </c>
    </row>
    <row r="26" spans="1:8" ht="51.75" customHeight="1">
      <c r="A26" s="723" t="s">
        <v>3</v>
      </c>
      <c r="B26" s="723"/>
      <c r="C26" s="645"/>
      <c r="D26" s="726" t="s">
        <v>7859</v>
      </c>
      <c r="E26" s="722"/>
      <c r="F26" s="725">
        <v>18755.856</v>
      </c>
      <c r="G26" s="722"/>
      <c r="H26" s="81">
        <f t="shared" si="0"/>
        <v>68927.770799999998</v>
      </c>
    </row>
    <row r="27" spans="1:8" ht="51.75" customHeight="1">
      <c r="A27" s="723" t="s">
        <v>3</v>
      </c>
      <c r="B27" s="723"/>
      <c r="C27" s="643"/>
      <c r="D27" s="726" t="s">
        <v>7860</v>
      </c>
      <c r="E27" s="722"/>
      <c r="F27" s="725">
        <v>19079.143999999997</v>
      </c>
      <c r="G27" s="722"/>
      <c r="H27" s="81">
        <f t="shared" si="0"/>
        <v>70115.854199999987</v>
      </c>
    </row>
    <row r="28" spans="1:8" ht="51.75" customHeight="1">
      <c r="A28" s="723" t="s">
        <v>3</v>
      </c>
      <c r="B28" s="723"/>
      <c r="C28" s="643"/>
      <c r="D28" s="726" t="s">
        <v>7861</v>
      </c>
      <c r="E28" s="722"/>
      <c r="F28" s="725">
        <v>19448.8</v>
      </c>
      <c r="G28" s="722"/>
      <c r="H28" s="81">
        <f t="shared" si="0"/>
        <v>71474.34</v>
      </c>
    </row>
    <row r="29" spans="1:8" ht="51.75" customHeight="1">
      <c r="A29" s="723" t="s">
        <v>3</v>
      </c>
      <c r="B29" s="723"/>
      <c r="C29" s="643"/>
      <c r="D29" s="726" t="s">
        <v>7862</v>
      </c>
      <c r="E29" s="722"/>
      <c r="F29" s="725">
        <v>19859.671999999999</v>
      </c>
      <c r="G29" s="722"/>
      <c r="H29" s="81">
        <f t="shared" si="0"/>
        <v>72984.294599999994</v>
      </c>
    </row>
    <row r="30" spans="1:8" ht="51.75" customHeight="1">
      <c r="A30" s="723" t="s">
        <v>3</v>
      </c>
      <c r="B30" s="723"/>
      <c r="C30" s="643"/>
      <c r="D30" s="726" t="s">
        <v>7863</v>
      </c>
      <c r="E30" s="722"/>
      <c r="F30" s="725">
        <v>20340.095999999998</v>
      </c>
      <c r="G30" s="722"/>
      <c r="H30" s="81">
        <f t="shared" si="0"/>
        <v>74749.852799999993</v>
      </c>
    </row>
    <row r="31" spans="1:8" ht="51.75" customHeight="1">
      <c r="A31" s="723" t="s">
        <v>3</v>
      </c>
      <c r="B31" s="723"/>
      <c r="C31" s="643"/>
      <c r="D31" s="726" t="s">
        <v>7864</v>
      </c>
      <c r="E31" s="722"/>
      <c r="F31" s="725">
        <v>23038.456000000002</v>
      </c>
      <c r="G31" s="722"/>
      <c r="H31" s="81">
        <f t="shared" si="0"/>
        <v>84666.325800000006</v>
      </c>
    </row>
    <row r="32" spans="1:8" ht="51.75" customHeight="1">
      <c r="A32" s="723" t="s">
        <v>3</v>
      </c>
      <c r="B32" s="723"/>
      <c r="C32" s="643"/>
      <c r="D32" s="726" t="s">
        <v>7865</v>
      </c>
      <c r="E32" s="722"/>
      <c r="F32" s="725">
        <v>23548.503999999997</v>
      </c>
      <c r="G32" s="722"/>
      <c r="H32" s="81">
        <f t="shared" si="0"/>
        <v>86540.752199999988</v>
      </c>
    </row>
    <row r="33" spans="1:8" ht="51.75" customHeight="1">
      <c r="A33" s="723" t="s">
        <v>3</v>
      </c>
      <c r="B33" s="723"/>
      <c r="C33" s="643"/>
      <c r="D33" s="726" t="s">
        <v>7866</v>
      </c>
      <c r="E33" s="722"/>
      <c r="F33" s="725">
        <v>24169.319999999996</v>
      </c>
      <c r="G33" s="722"/>
      <c r="H33" s="81">
        <f t="shared" si="0"/>
        <v>88822.250999999975</v>
      </c>
    </row>
    <row r="34" spans="1:8" ht="51.75" customHeight="1">
      <c r="A34" s="723" t="s">
        <v>3</v>
      </c>
      <c r="B34" s="723"/>
      <c r="C34" s="643"/>
      <c r="D34" s="726" t="s">
        <v>7867</v>
      </c>
      <c r="E34" s="722"/>
      <c r="F34" s="725">
        <v>24827.487999999998</v>
      </c>
      <c r="G34" s="722"/>
      <c r="H34" s="81">
        <f t="shared" si="0"/>
        <v>91241.018399999986</v>
      </c>
    </row>
    <row r="35" spans="1:8" ht="51.75" customHeight="1">
      <c r="A35" s="723" t="s">
        <v>3</v>
      </c>
      <c r="B35" s="723"/>
      <c r="C35" s="643"/>
      <c r="D35" s="726" t="s">
        <v>7868</v>
      </c>
      <c r="E35" s="722"/>
      <c r="F35" s="725">
        <v>25477.928</v>
      </c>
      <c r="G35" s="722"/>
      <c r="H35" s="81">
        <f t="shared" si="0"/>
        <v>93631.385399999999</v>
      </c>
    </row>
    <row r="36" spans="1:8" ht="51.75" customHeight="1">
      <c r="A36" s="723" t="s">
        <v>3</v>
      </c>
      <c r="B36" s="723"/>
      <c r="C36" s="643"/>
      <c r="D36" s="726" t="s">
        <v>7869</v>
      </c>
      <c r="E36" s="722"/>
      <c r="F36" s="725">
        <v>26208.223999999995</v>
      </c>
      <c r="G36" s="722"/>
      <c r="H36" s="81">
        <f t="shared" si="0"/>
        <v>96315.223199999979</v>
      </c>
    </row>
    <row r="37" spans="1:8" ht="51.75" customHeight="1">
      <c r="A37" s="723" t="s">
        <v>3</v>
      </c>
      <c r="B37" s="723"/>
      <c r="C37" s="643"/>
      <c r="D37" s="726" t="s">
        <v>7870</v>
      </c>
      <c r="E37" s="722"/>
      <c r="F37" s="725">
        <v>27746.095999999998</v>
      </c>
      <c r="G37" s="722"/>
      <c r="H37" s="81">
        <f t="shared" si="0"/>
        <v>101966.90279999998</v>
      </c>
    </row>
    <row r="38" spans="1:8" ht="51.75" customHeight="1">
      <c r="A38" s="723" t="s">
        <v>3</v>
      </c>
      <c r="B38" s="723"/>
      <c r="C38" s="643"/>
      <c r="D38" s="726" t="s">
        <v>7871</v>
      </c>
      <c r="E38" s="722"/>
      <c r="F38" s="725">
        <v>29026.367999999999</v>
      </c>
      <c r="G38" s="722"/>
      <c r="H38" s="81">
        <f t="shared" si="0"/>
        <v>106671.90239999999</v>
      </c>
    </row>
    <row r="39" spans="1:8" ht="51.75" customHeight="1">
      <c r="A39" s="723" t="s">
        <v>3</v>
      </c>
      <c r="B39" s="723"/>
      <c r="C39" s="643"/>
      <c r="D39" s="726" t="s">
        <v>7872</v>
      </c>
      <c r="E39" s="722"/>
      <c r="F39" s="725">
        <v>30322.095999999998</v>
      </c>
      <c r="G39" s="722"/>
      <c r="H39" s="81">
        <f t="shared" si="0"/>
        <v>111433.70279999998</v>
      </c>
    </row>
    <row r="40" spans="1:8" ht="51.75" customHeight="1">
      <c r="A40" s="723" t="s">
        <v>3</v>
      </c>
      <c r="B40" s="723"/>
      <c r="C40" s="643"/>
      <c r="D40" s="726" t="s">
        <v>7873</v>
      </c>
      <c r="E40" s="722"/>
      <c r="F40" s="725">
        <v>31615.248</v>
      </c>
      <c r="G40" s="722"/>
      <c r="H40" s="81">
        <f t="shared" si="0"/>
        <v>116186.0364</v>
      </c>
    </row>
    <row r="41" spans="1:8" ht="51.75" customHeight="1">
      <c r="A41" s="723" t="s">
        <v>3</v>
      </c>
      <c r="B41" s="723"/>
      <c r="C41" s="643"/>
      <c r="D41" s="726" t="s">
        <v>7874</v>
      </c>
      <c r="E41" s="722"/>
      <c r="F41" s="725">
        <v>32391.912</v>
      </c>
      <c r="G41" s="722"/>
      <c r="H41" s="81">
        <f t="shared" si="0"/>
        <v>119040.2766</v>
      </c>
    </row>
    <row r="42" spans="1:8" ht="51.75" customHeight="1">
      <c r="A42" s="723" t="s">
        <v>3</v>
      </c>
      <c r="B42" s="723"/>
      <c r="C42" s="643"/>
      <c r="D42" s="726" t="s">
        <v>7875</v>
      </c>
      <c r="E42" s="722"/>
      <c r="F42" s="725">
        <v>32838.847999999998</v>
      </c>
      <c r="G42" s="722"/>
      <c r="H42" s="81">
        <f t="shared" si="0"/>
        <v>120682.76639999999</v>
      </c>
    </row>
    <row r="43" spans="1:8" ht="51.75" customHeight="1">
      <c r="A43" s="723" t="s">
        <v>3</v>
      </c>
      <c r="B43" s="723"/>
      <c r="C43" s="643"/>
      <c r="D43" s="726" t="s">
        <v>7876</v>
      </c>
      <c r="E43" s="722"/>
      <c r="F43" s="725">
        <v>34003.199999999997</v>
      </c>
      <c r="G43" s="722"/>
      <c r="H43" s="81">
        <f t="shared" si="0"/>
        <v>124961.75999999998</v>
      </c>
    </row>
    <row r="44" spans="1:8" ht="51.75" customHeight="1">
      <c r="A44" s="723" t="s">
        <v>3</v>
      </c>
      <c r="B44" s="723"/>
      <c r="C44" s="643"/>
      <c r="D44" s="726" t="s">
        <v>7877</v>
      </c>
      <c r="E44" s="722"/>
      <c r="F44" s="725">
        <v>34738.648000000001</v>
      </c>
      <c r="G44" s="722"/>
      <c r="H44" s="81">
        <f t="shared" si="0"/>
        <v>127664.53139999999</v>
      </c>
    </row>
    <row r="45" spans="1:8" ht="51.75" customHeight="1">
      <c r="A45" s="723" t="s">
        <v>3</v>
      </c>
      <c r="B45" s="723"/>
      <c r="C45" s="643"/>
      <c r="D45" s="726" t="s">
        <v>7878</v>
      </c>
      <c r="E45" s="722"/>
      <c r="F45" s="725">
        <v>39450.151999999995</v>
      </c>
      <c r="G45" s="722"/>
      <c r="H45" s="81">
        <f t="shared" si="0"/>
        <v>144979.30859999996</v>
      </c>
    </row>
    <row r="46" spans="1:8" ht="51.75" customHeight="1">
      <c r="A46" s="723" t="s">
        <v>3</v>
      </c>
      <c r="B46" s="723"/>
      <c r="C46" s="645"/>
      <c r="D46" s="726" t="s">
        <v>7879</v>
      </c>
      <c r="E46" s="722"/>
      <c r="F46" s="725">
        <v>40123.776000000005</v>
      </c>
      <c r="G46" s="722"/>
      <c r="H46" s="81">
        <f t="shared" si="0"/>
        <v>147454.8768</v>
      </c>
    </row>
    <row r="47" spans="1:8" ht="51.75" customHeight="1">
      <c r="A47" s="723" t="s">
        <v>3</v>
      </c>
      <c r="B47" s="723"/>
      <c r="C47" s="643"/>
      <c r="D47" s="726" t="s">
        <v>7880</v>
      </c>
      <c r="E47" s="722"/>
      <c r="F47" s="725">
        <v>41194.103999999999</v>
      </c>
      <c r="G47" s="722"/>
      <c r="H47" s="81">
        <f t="shared" si="0"/>
        <v>151388.3322</v>
      </c>
    </row>
    <row r="48" spans="1:8" ht="51.75" customHeight="1">
      <c r="A48" s="723" t="s">
        <v>3</v>
      </c>
      <c r="B48" s="723"/>
      <c r="C48" s="643"/>
      <c r="D48" s="726" t="s">
        <v>7881</v>
      </c>
      <c r="E48" s="722"/>
      <c r="F48" s="725">
        <v>41829.087999999989</v>
      </c>
      <c r="G48" s="722"/>
      <c r="H48" s="81">
        <f t="shared" si="0"/>
        <v>153721.89839999995</v>
      </c>
    </row>
    <row r="49" spans="1:8" ht="51.75" customHeight="1">
      <c r="A49" s="723" t="s">
        <v>3</v>
      </c>
      <c r="B49" s="723"/>
      <c r="C49" s="643"/>
      <c r="D49" s="726" t="s">
        <v>7882</v>
      </c>
      <c r="E49" s="722"/>
      <c r="F49" s="725">
        <v>44019.976000000002</v>
      </c>
      <c r="G49" s="722"/>
      <c r="H49" s="81">
        <f t="shared" si="0"/>
        <v>161773.4118</v>
      </c>
    </row>
    <row r="50" spans="1:8" ht="51.75" customHeight="1">
      <c r="A50" s="723" t="s">
        <v>3</v>
      </c>
      <c r="B50" s="723"/>
      <c r="C50" s="643"/>
      <c r="D50" s="726" t="s">
        <v>7883</v>
      </c>
      <c r="E50" s="722"/>
      <c r="F50" s="725">
        <v>44800.503999999994</v>
      </c>
      <c r="G50" s="722"/>
      <c r="H50" s="81">
        <f t="shared" si="0"/>
        <v>164641.85219999996</v>
      </c>
    </row>
    <row r="51" spans="1:8" ht="51.75" customHeight="1">
      <c r="A51" s="723" t="s">
        <v>3</v>
      </c>
      <c r="B51" s="723"/>
      <c r="C51" s="643"/>
      <c r="D51" s="726" t="s">
        <v>7884</v>
      </c>
      <c r="E51" s="722"/>
      <c r="F51" s="725">
        <v>45653.159999999996</v>
      </c>
      <c r="G51" s="722"/>
      <c r="H51" s="81">
        <f t="shared" si="0"/>
        <v>167775.36299999998</v>
      </c>
    </row>
    <row r="52" spans="1:8" ht="51.75" customHeight="1">
      <c r="A52" s="723" t="s">
        <v>3</v>
      </c>
      <c r="B52" s="723"/>
      <c r="C52" s="643"/>
      <c r="D52" s="726" t="s">
        <v>7885</v>
      </c>
      <c r="E52" s="722"/>
      <c r="F52" s="725">
        <v>46505.815999999992</v>
      </c>
      <c r="G52" s="722"/>
      <c r="H52" s="81">
        <f t="shared" si="0"/>
        <v>170908.87379999997</v>
      </c>
    </row>
    <row r="53" spans="1:8" ht="51.75" customHeight="1">
      <c r="A53" s="723" t="s">
        <v>3</v>
      </c>
      <c r="B53" s="723"/>
      <c r="C53" s="643"/>
      <c r="D53" s="726" t="s">
        <v>7886</v>
      </c>
      <c r="E53" s="722"/>
      <c r="F53" s="725">
        <v>47212.928</v>
      </c>
      <c r="G53" s="722"/>
      <c r="H53" s="81">
        <f t="shared" si="0"/>
        <v>173507.5104</v>
      </c>
    </row>
    <row r="54" spans="1:8" ht="51.75" customHeight="1">
      <c r="A54" s="723" t="s">
        <v>3</v>
      </c>
      <c r="B54" s="723"/>
      <c r="C54" s="643"/>
      <c r="D54" s="726" t="s">
        <v>7887</v>
      </c>
      <c r="E54" s="722"/>
      <c r="F54" s="725">
        <v>48065.583999999995</v>
      </c>
      <c r="G54" s="722"/>
      <c r="H54" s="81">
        <f t="shared" si="0"/>
        <v>176641.02119999999</v>
      </c>
    </row>
    <row r="55" spans="1:8" ht="51.75" customHeight="1">
      <c r="A55" s="723" t="s">
        <v>3</v>
      </c>
      <c r="B55" s="723"/>
      <c r="C55" s="643"/>
      <c r="D55" s="726" t="s">
        <v>7888</v>
      </c>
      <c r="E55" s="722"/>
      <c r="F55" s="725">
        <v>49138.487999999998</v>
      </c>
      <c r="G55" s="722"/>
      <c r="H55" s="81">
        <f t="shared" si="0"/>
        <v>180583.94339999999</v>
      </c>
    </row>
    <row r="56" spans="1:8" ht="51.75" customHeight="1">
      <c r="A56" s="723" t="s">
        <v>3</v>
      </c>
      <c r="B56" s="723"/>
      <c r="C56" s="643"/>
      <c r="D56" s="726" t="s">
        <v>7889</v>
      </c>
      <c r="E56" s="722"/>
      <c r="F56" s="725">
        <v>11034.296</v>
      </c>
      <c r="G56" s="722"/>
      <c r="H56" s="81">
        <f t="shared" si="0"/>
        <v>40551.037799999998</v>
      </c>
    </row>
    <row r="57" spans="1:8" ht="51.75" customHeight="1">
      <c r="A57" s="723" t="s">
        <v>3</v>
      </c>
      <c r="B57" s="723"/>
      <c r="C57" s="643"/>
      <c r="D57" s="726" t="s">
        <v>7890</v>
      </c>
      <c r="E57" s="722"/>
      <c r="F57" s="725">
        <v>11361.448</v>
      </c>
      <c r="G57" s="722"/>
      <c r="H57" s="81">
        <f t="shared" si="0"/>
        <v>41753.321400000001</v>
      </c>
    </row>
    <row r="58" spans="1:8" ht="51.75" customHeight="1">
      <c r="A58" s="723" t="s">
        <v>3</v>
      </c>
      <c r="B58" s="723"/>
      <c r="C58" s="643"/>
      <c r="D58" s="726" t="s">
        <v>7891</v>
      </c>
      <c r="E58" s="722"/>
      <c r="F58" s="725">
        <v>11764.591999999999</v>
      </c>
      <c r="G58" s="722"/>
      <c r="H58" s="81">
        <f t="shared" si="0"/>
        <v>43234.875599999992</v>
      </c>
    </row>
    <row r="59" spans="1:8" ht="51.75" customHeight="1">
      <c r="A59" s="723" t="s">
        <v>3</v>
      </c>
      <c r="B59" s="723"/>
      <c r="C59" s="643"/>
      <c r="D59" s="726" t="s">
        <v>7892</v>
      </c>
      <c r="E59" s="722"/>
      <c r="F59" s="725">
        <v>12081.439999999999</v>
      </c>
      <c r="G59" s="722"/>
      <c r="H59" s="81">
        <f t="shared" si="0"/>
        <v>44399.291999999994</v>
      </c>
    </row>
    <row r="60" spans="1:8" ht="51.75" customHeight="1">
      <c r="A60" s="723" t="s">
        <v>3</v>
      </c>
      <c r="B60" s="723"/>
      <c r="C60" s="643"/>
      <c r="D60" s="726" t="s">
        <v>7893</v>
      </c>
      <c r="E60" s="722"/>
      <c r="F60" s="725">
        <v>12360.935999999998</v>
      </c>
      <c r="G60" s="722"/>
      <c r="H60" s="81">
        <f t="shared" si="0"/>
        <v>45426.439799999993</v>
      </c>
    </row>
    <row r="61" spans="1:8" ht="51.75" customHeight="1">
      <c r="A61" s="723" t="s">
        <v>3</v>
      </c>
      <c r="B61" s="723"/>
      <c r="C61" s="643"/>
      <c r="D61" s="726" t="s">
        <v>7894</v>
      </c>
      <c r="E61" s="722"/>
      <c r="F61" s="725">
        <v>12639.143999999998</v>
      </c>
      <c r="G61" s="722"/>
      <c r="H61" s="81">
        <f t="shared" si="0"/>
        <v>46448.854199999994</v>
      </c>
    </row>
    <row r="62" spans="1:8" ht="51.75" customHeight="1">
      <c r="A62" s="723" t="s">
        <v>3</v>
      </c>
      <c r="B62" s="723"/>
      <c r="C62" s="643"/>
      <c r="D62" s="726" t="s">
        <v>7895</v>
      </c>
      <c r="E62" s="722"/>
      <c r="F62" s="725">
        <v>12877.423999999999</v>
      </c>
      <c r="G62" s="722"/>
      <c r="H62" s="81">
        <f t="shared" si="0"/>
        <v>47324.533199999991</v>
      </c>
    </row>
    <row r="63" spans="1:8" ht="51.75" customHeight="1">
      <c r="A63" s="723" t="s">
        <v>3</v>
      </c>
      <c r="B63" s="723"/>
      <c r="C63" s="643"/>
      <c r="D63" s="726" t="s">
        <v>7896</v>
      </c>
      <c r="E63" s="722"/>
      <c r="F63" s="725">
        <v>13105.4</v>
      </c>
      <c r="G63" s="722"/>
      <c r="H63" s="81">
        <f t="shared" si="0"/>
        <v>48162.344999999994</v>
      </c>
    </row>
    <row r="64" spans="1:8" ht="51.75" customHeight="1">
      <c r="A64" s="723" t="s">
        <v>3</v>
      </c>
      <c r="B64" s="723"/>
      <c r="C64" s="643"/>
      <c r="D64" s="726" t="s">
        <v>7897</v>
      </c>
      <c r="E64" s="722"/>
      <c r="F64" s="725">
        <v>13321.784</v>
      </c>
      <c r="G64" s="722"/>
      <c r="H64" s="81">
        <f t="shared" si="0"/>
        <v>48957.556199999999</v>
      </c>
    </row>
    <row r="65" spans="1:8" ht="51.75" customHeight="1">
      <c r="A65" s="723" t="s">
        <v>3</v>
      </c>
      <c r="B65" s="723"/>
      <c r="C65" s="643"/>
      <c r="D65" s="726" t="s">
        <v>7898</v>
      </c>
      <c r="E65" s="722"/>
      <c r="F65" s="725">
        <v>13481.495999999997</v>
      </c>
      <c r="G65" s="722"/>
      <c r="H65" s="81">
        <f t="shared" si="0"/>
        <v>49544.49779999999</v>
      </c>
    </row>
    <row r="66" spans="1:8" ht="51.75" customHeight="1">
      <c r="A66" s="723" t="s">
        <v>3</v>
      </c>
      <c r="B66" s="723"/>
      <c r="C66" s="645"/>
      <c r="D66" s="726" t="s">
        <v>7899</v>
      </c>
      <c r="E66" s="722"/>
      <c r="F66" s="725">
        <v>13681.135999999999</v>
      </c>
      <c r="G66" s="722"/>
      <c r="H66" s="81">
        <f t="shared" si="0"/>
        <v>50278.174799999993</v>
      </c>
    </row>
    <row r="67" spans="1:8" ht="51.75" customHeight="1">
      <c r="A67" s="723" t="s">
        <v>3</v>
      </c>
      <c r="B67" s="723"/>
      <c r="C67" s="643"/>
      <c r="D67" s="726" t="s">
        <v>7900</v>
      </c>
      <c r="E67" s="722"/>
      <c r="F67" s="725">
        <v>13893.655999999999</v>
      </c>
      <c r="G67" s="722"/>
      <c r="H67" s="81">
        <f t="shared" si="0"/>
        <v>51059.185799999992</v>
      </c>
    </row>
    <row r="68" spans="1:8" ht="51.75" customHeight="1">
      <c r="A68" s="723" t="s">
        <v>3</v>
      </c>
      <c r="B68" s="723"/>
      <c r="C68" s="643"/>
      <c r="D68" s="726" t="s">
        <v>7901</v>
      </c>
      <c r="E68" s="722"/>
      <c r="F68" s="725">
        <v>14189.895999999997</v>
      </c>
      <c r="G68" s="722"/>
      <c r="H68" s="81">
        <f t="shared" si="0"/>
        <v>52147.867799999985</v>
      </c>
    </row>
    <row r="69" spans="1:8" ht="51.75" customHeight="1">
      <c r="A69" s="723" t="s">
        <v>3</v>
      </c>
      <c r="B69" s="723"/>
      <c r="C69" s="643"/>
      <c r="D69" s="726" t="s">
        <v>7902</v>
      </c>
      <c r="E69" s="722"/>
      <c r="F69" s="725">
        <v>14372.791999999999</v>
      </c>
      <c r="G69" s="722"/>
      <c r="H69" s="81">
        <f t="shared" si="0"/>
        <v>52820.010599999994</v>
      </c>
    </row>
    <row r="70" spans="1:8" ht="51.75" customHeight="1">
      <c r="A70" s="723" t="s">
        <v>3</v>
      </c>
      <c r="B70" s="723"/>
      <c r="C70" s="643"/>
      <c r="D70" s="726" t="s">
        <v>7903</v>
      </c>
      <c r="E70" s="722"/>
      <c r="F70" s="725">
        <v>14631.68</v>
      </c>
      <c r="G70" s="722"/>
      <c r="H70" s="81">
        <f t="shared" ref="H70:H133" si="1">F70*3.675</f>
        <v>53771.423999999999</v>
      </c>
    </row>
    <row r="71" spans="1:8" ht="51.75" customHeight="1">
      <c r="A71" s="723" t="s">
        <v>3</v>
      </c>
      <c r="B71" s="723"/>
      <c r="C71" s="643"/>
      <c r="D71" s="726" t="s">
        <v>7904</v>
      </c>
      <c r="E71" s="722"/>
      <c r="F71" s="725">
        <v>14890.567999999999</v>
      </c>
      <c r="G71" s="722"/>
      <c r="H71" s="81">
        <f t="shared" si="1"/>
        <v>54722.837399999997</v>
      </c>
    </row>
    <row r="72" spans="1:8" ht="51.75" customHeight="1">
      <c r="A72" s="723" t="s">
        <v>3</v>
      </c>
      <c r="B72" s="723"/>
      <c r="C72" s="643"/>
      <c r="D72" s="726" t="s">
        <v>7905</v>
      </c>
      <c r="E72" s="722"/>
      <c r="F72" s="725">
        <v>15189.383999999998</v>
      </c>
      <c r="G72" s="722"/>
      <c r="H72" s="81">
        <f t="shared" si="1"/>
        <v>55820.986199999992</v>
      </c>
    </row>
    <row r="73" spans="1:8" ht="51.75" customHeight="1">
      <c r="A73" s="723" t="s">
        <v>3</v>
      </c>
      <c r="B73" s="723"/>
      <c r="C73" s="643"/>
      <c r="D73" s="726" t="s">
        <v>7906</v>
      </c>
      <c r="E73" s="722"/>
      <c r="F73" s="725">
        <v>17876.151999999998</v>
      </c>
      <c r="G73" s="722"/>
      <c r="H73" s="81">
        <f t="shared" si="1"/>
        <v>65694.858599999992</v>
      </c>
    </row>
    <row r="74" spans="1:8" ht="51.75" customHeight="1">
      <c r="A74" s="723" t="s">
        <v>3</v>
      </c>
      <c r="B74" s="723"/>
      <c r="C74" s="643"/>
      <c r="D74" s="726" t="s">
        <v>7907</v>
      </c>
      <c r="E74" s="722"/>
      <c r="F74" s="725">
        <v>18301.191999999999</v>
      </c>
      <c r="G74" s="722"/>
      <c r="H74" s="81">
        <f t="shared" si="1"/>
        <v>67256.880599999989</v>
      </c>
    </row>
    <row r="75" spans="1:8" ht="51.75" customHeight="1">
      <c r="A75" s="723" t="s">
        <v>3</v>
      </c>
      <c r="B75" s="723"/>
      <c r="C75" s="643"/>
      <c r="D75" s="726" t="s">
        <v>7908</v>
      </c>
      <c r="E75" s="722"/>
      <c r="F75" s="725">
        <v>18587.127999999997</v>
      </c>
      <c r="G75" s="722"/>
      <c r="H75" s="81">
        <f t="shared" si="1"/>
        <v>68307.695399999982</v>
      </c>
    </row>
    <row r="76" spans="1:8" ht="51.75" customHeight="1">
      <c r="A76" s="723" t="s">
        <v>3</v>
      </c>
      <c r="B76" s="723"/>
      <c r="C76" s="643"/>
      <c r="D76" s="726" t="s">
        <v>7909</v>
      </c>
      <c r="E76" s="722"/>
      <c r="F76" s="725">
        <v>18818.967999999997</v>
      </c>
      <c r="G76" s="722"/>
      <c r="H76" s="81">
        <f t="shared" si="1"/>
        <v>69159.707399999985</v>
      </c>
    </row>
    <row r="77" spans="1:8" ht="51.75" customHeight="1">
      <c r="A77" s="723" t="s">
        <v>3</v>
      </c>
      <c r="B77" s="723"/>
      <c r="C77" s="643"/>
      <c r="D77" s="726" t="s">
        <v>7910</v>
      </c>
      <c r="E77" s="722"/>
      <c r="F77" s="725">
        <v>19142.256000000001</v>
      </c>
      <c r="G77" s="722"/>
      <c r="H77" s="81">
        <f t="shared" si="1"/>
        <v>70347.790800000002</v>
      </c>
    </row>
    <row r="78" spans="1:8" ht="51.75" customHeight="1">
      <c r="A78" s="723" t="s">
        <v>3</v>
      </c>
      <c r="B78" s="723"/>
      <c r="C78" s="643"/>
      <c r="D78" s="726" t="s">
        <v>7911</v>
      </c>
      <c r="E78" s="722"/>
      <c r="F78" s="725">
        <v>19466.831999999999</v>
      </c>
      <c r="G78" s="722"/>
      <c r="H78" s="81">
        <f t="shared" si="1"/>
        <v>71540.607599999988</v>
      </c>
    </row>
    <row r="79" spans="1:8" ht="51.75" customHeight="1">
      <c r="A79" s="723" t="s">
        <v>3</v>
      </c>
      <c r="B79" s="723"/>
      <c r="C79" s="643"/>
      <c r="D79" s="726" t="s">
        <v>7912</v>
      </c>
      <c r="E79" s="722"/>
      <c r="F79" s="725">
        <v>19830.047999999999</v>
      </c>
      <c r="G79" s="722"/>
      <c r="H79" s="81">
        <f t="shared" si="1"/>
        <v>72875.426399999997</v>
      </c>
    </row>
    <row r="80" spans="1:8" ht="51.75" customHeight="1">
      <c r="A80" s="723" t="s">
        <v>3</v>
      </c>
      <c r="B80" s="723"/>
      <c r="C80" s="643"/>
      <c r="D80" s="726" t="s">
        <v>7913</v>
      </c>
      <c r="E80" s="722"/>
      <c r="F80" s="725">
        <v>20240.919999999998</v>
      </c>
      <c r="G80" s="722"/>
      <c r="H80" s="81">
        <f t="shared" si="1"/>
        <v>74385.380999999994</v>
      </c>
    </row>
    <row r="81" spans="1:8" ht="51.75" customHeight="1">
      <c r="A81" s="723" t="s">
        <v>3</v>
      </c>
      <c r="B81" s="723"/>
      <c r="C81" s="643"/>
      <c r="D81" s="726" t="s">
        <v>7914</v>
      </c>
      <c r="E81" s="722"/>
      <c r="F81" s="725">
        <v>20725.207999999995</v>
      </c>
      <c r="G81" s="722"/>
      <c r="H81" s="81">
        <f t="shared" si="1"/>
        <v>76165.139399999985</v>
      </c>
    </row>
    <row r="82" spans="1:8" ht="51.75" customHeight="1">
      <c r="A82" s="723" t="s">
        <v>3</v>
      </c>
      <c r="B82" s="723"/>
      <c r="C82" s="643"/>
      <c r="D82" s="726" t="s">
        <v>7915</v>
      </c>
      <c r="E82" s="722"/>
      <c r="F82" s="725">
        <v>23420.992000000002</v>
      </c>
      <c r="G82" s="722"/>
      <c r="H82" s="81">
        <f t="shared" si="1"/>
        <v>86072.145600000003</v>
      </c>
    </row>
    <row r="83" spans="1:8" ht="51.75" customHeight="1">
      <c r="A83" s="723" t="s">
        <v>3</v>
      </c>
      <c r="B83" s="723"/>
      <c r="C83" s="643"/>
      <c r="D83" s="726" t="s">
        <v>7916</v>
      </c>
      <c r="E83" s="722"/>
      <c r="F83" s="725">
        <v>23938.767999999996</v>
      </c>
      <c r="G83" s="722"/>
      <c r="H83" s="81">
        <f t="shared" si="1"/>
        <v>87974.972399999984</v>
      </c>
    </row>
    <row r="84" spans="1:8" ht="51.75" customHeight="1">
      <c r="A84" s="723" t="s">
        <v>3</v>
      </c>
      <c r="B84" s="723"/>
      <c r="C84" s="643"/>
      <c r="D84" s="726" t="s">
        <v>7917</v>
      </c>
      <c r="E84" s="722"/>
      <c r="F84" s="725">
        <v>24558.295999999998</v>
      </c>
      <c r="G84" s="722"/>
      <c r="H84" s="81">
        <f t="shared" si="1"/>
        <v>90251.737799999988</v>
      </c>
    </row>
    <row r="85" spans="1:8" ht="51.75" customHeight="1">
      <c r="A85" s="723" t="s">
        <v>3</v>
      </c>
      <c r="B85" s="723"/>
      <c r="C85" s="643"/>
      <c r="D85" s="726" t="s">
        <v>7918</v>
      </c>
      <c r="E85" s="722"/>
      <c r="F85" s="725">
        <v>25215.175999999999</v>
      </c>
      <c r="G85" s="722"/>
      <c r="H85" s="81">
        <f t="shared" si="1"/>
        <v>92665.771799999988</v>
      </c>
    </row>
    <row r="86" spans="1:8" ht="51.75" customHeight="1">
      <c r="A86" s="723" t="s">
        <v>3</v>
      </c>
      <c r="B86" s="723"/>
      <c r="C86" s="645"/>
      <c r="D86" s="726" t="s">
        <v>7919</v>
      </c>
      <c r="E86" s="722"/>
      <c r="F86" s="725">
        <v>25864.327999999998</v>
      </c>
      <c r="G86" s="722"/>
      <c r="H86" s="81">
        <f t="shared" si="1"/>
        <v>95051.405399999989</v>
      </c>
    </row>
    <row r="87" spans="1:8" ht="51.75" customHeight="1">
      <c r="A87" s="723" t="s">
        <v>3</v>
      </c>
      <c r="B87" s="723"/>
      <c r="C87" s="643"/>
      <c r="D87" s="726" t="s">
        <v>7920</v>
      </c>
      <c r="E87" s="722"/>
      <c r="F87" s="725">
        <v>26594.623999999996</v>
      </c>
      <c r="G87" s="722"/>
      <c r="H87" s="81">
        <f t="shared" si="1"/>
        <v>97735.243199999983</v>
      </c>
    </row>
    <row r="88" spans="1:8" ht="51.75" customHeight="1">
      <c r="A88" s="723" t="s">
        <v>3</v>
      </c>
      <c r="B88" s="723"/>
      <c r="C88" s="643"/>
      <c r="D88" s="726" t="s">
        <v>7921</v>
      </c>
      <c r="E88" s="722"/>
      <c r="F88" s="725">
        <v>28137.647999999997</v>
      </c>
      <c r="G88" s="722"/>
      <c r="H88" s="81">
        <f t="shared" si="1"/>
        <v>103405.85639999999</v>
      </c>
    </row>
    <row r="89" spans="1:8" ht="51.75" customHeight="1">
      <c r="A89" s="723" t="s">
        <v>3</v>
      </c>
      <c r="B89" s="723"/>
      <c r="C89" s="643"/>
      <c r="D89" s="726" t="s">
        <v>7922</v>
      </c>
      <c r="E89" s="722"/>
      <c r="F89" s="725">
        <v>29417.919999999998</v>
      </c>
      <c r="G89" s="722"/>
      <c r="H89" s="81">
        <f t="shared" si="1"/>
        <v>108110.85599999999</v>
      </c>
    </row>
    <row r="90" spans="1:8" ht="51.75" customHeight="1">
      <c r="A90" s="723" t="s">
        <v>3</v>
      </c>
      <c r="B90" s="723"/>
      <c r="C90" s="643"/>
      <c r="D90" s="726" t="s">
        <v>7923</v>
      </c>
      <c r="E90" s="722"/>
      <c r="F90" s="725">
        <v>30711.071999999996</v>
      </c>
      <c r="G90" s="722"/>
      <c r="H90" s="81">
        <f t="shared" si="1"/>
        <v>112863.18959999998</v>
      </c>
    </row>
    <row r="91" spans="1:8" ht="51.75" customHeight="1">
      <c r="A91" s="723" t="s">
        <v>3</v>
      </c>
      <c r="B91" s="723"/>
      <c r="C91" s="643"/>
      <c r="D91" s="726" t="s">
        <v>7924</v>
      </c>
      <c r="E91" s="722"/>
      <c r="F91" s="725">
        <v>32004.223999999995</v>
      </c>
      <c r="G91" s="722"/>
      <c r="H91" s="81">
        <f t="shared" si="1"/>
        <v>117615.52319999998</v>
      </c>
    </row>
    <row r="92" spans="1:8" ht="51.75" customHeight="1">
      <c r="A92" s="723" t="s">
        <v>3</v>
      </c>
      <c r="B92" s="723"/>
      <c r="C92" s="643"/>
      <c r="D92" s="726" t="s">
        <v>7925</v>
      </c>
      <c r="E92" s="722"/>
      <c r="F92" s="725">
        <v>32780.887999999999</v>
      </c>
      <c r="G92" s="722"/>
      <c r="H92" s="81">
        <f t="shared" si="1"/>
        <v>120469.7634</v>
      </c>
    </row>
    <row r="93" spans="1:8" ht="51.75" customHeight="1">
      <c r="A93" s="723" t="s">
        <v>3</v>
      </c>
      <c r="B93" s="723"/>
      <c r="C93" s="643"/>
      <c r="D93" s="726" t="s">
        <v>7926</v>
      </c>
      <c r="E93" s="722"/>
      <c r="F93" s="725">
        <v>33226.536</v>
      </c>
      <c r="G93" s="722"/>
      <c r="H93" s="81">
        <f t="shared" si="1"/>
        <v>122107.51979999999</v>
      </c>
    </row>
    <row r="94" spans="1:8" ht="51.75" customHeight="1">
      <c r="A94" s="723" t="s">
        <v>3</v>
      </c>
      <c r="B94" s="723"/>
      <c r="C94" s="643"/>
      <c r="D94" s="726" t="s">
        <v>7927</v>
      </c>
      <c r="E94" s="722"/>
      <c r="F94" s="725">
        <v>34388.311999999998</v>
      </c>
      <c r="G94" s="722"/>
      <c r="H94" s="81">
        <f t="shared" si="1"/>
        <v>126377.04659999999</v>
      </c>
    </row>
    <row r="95" spans="1:8" ht="51.75" customHeight="1">
      <c r="A95" s="723" t="s">
        <v>3</v>
      </c>
      <c r="B95" s="723"/>
      <c r="C95" s="643"/>
      <c r="D95" s="726" t="s">
        <v>7928</v>
      </c>
      <c r="E95" s="722"/>
      <c r="F95" s="725">
        <v>35127.623999999996</v>
      </c>
      <c r="G95" s="722"/>
      <c r="H95" s="81">
        <f t="shared" si="1"/>
        <v>129094.01819999998</v>
      </c>
    </row>
    <row r="96" spans="1:8" ht="51.75" customHeight="1">
      <c r="A96" s="723" t="s">
        <v>3</v>
      </c>
      <c r="B96" s="723"/>
      <c r="C96" s="643"/>
      <c r="D96" s="726" t="s">
        <v>7929</v>
      </c>
      <c r="E96" s="722"/>
      <c r="F96" s="725">
        <v>39837.839999999997</v>
      </c>
      <c r="G96" s="722"/>
      <c r="H96" s="81">
        <f t="shared" si="1"/>
        <v>146404.06199999998</v>
      </c>
    </row>
    <row r="97" spans="1:8" ht="51.75" customHeight="1">
      <c r="A97" s="723" t="s">
        <v>3</v>
      </c>
      <c r="B97" s="723"/>
      <c r="C97" s="643"/>
      <c r="D97" s="726" t="s">
        <v>7930</v>
      </c>
      <c r="E97" s="722"/>
      <c r="F97" s="725">
        <v>40510.175999999999</v>
      </c>
      <c r="G97" s="722"/>
      <c r="H97" s="81">
        <f t="shared" si="1"/>
        <v>148874.89679999999</v>
      </c>
    </row>
    <row r="98" spans="1:8" ht="51.75" customHeight="1">
      <c r="A98" s="723" t="s">
        <v>3</v>
      </c>
      <c r="B98" s="723"/>
      <c r="C98" s="643"/>
      <c r="D98" s="726" t="s">
        <v>7931</v>
      </c>
      <c r="E98" s="722"/>
      <c r="F98" s="725">
        <v>41583.079999999994</v>
      </c>
      <c r="G98" s="722"/>
      <c r="H98" s="81">
        <f t="shared" si="1"/>
        <v>152817.81899999996</v>
      </c>
    </row>
    <row r="99" spans="1:8" ht="51.75" customHeight="1">
      <c r="A99" s="723" t="s">
        <v>3</v>
      </c>
      <c r="B99" s="723"/>
      <c r="C99" s="643"/>
      <c r="D99" s="726" t="s">
        <v>7932</v>
      </c>
      <c r="E99" s="722"/>
      <c r="F99" s="725">
        <v>42215.48799999999</v>
      </c>
      <c r="G99" s="722"/>
      <c r="H99" s="81">
        <f t="shared" si="1"/>
        <v>155141.91839999997</v>
      </c>
    </row>
    <row r="100" spans="1:8" ht="51.75" customHeight="1">
      <c r="A100" s="723" t="s">
        <v>3</v>
      </c>
      <c r="B100" s="723"/>
      <c r="C100" s="643"/>
      <c r="D100" s="726" t="s">
        <v>7933</v>
      </c>
      <c r="E100" s="722"/>
      <c r="F100" s="725">
        <v>44406.376000000004</v>
      </c>
      <c r="G100" s="722"/>
      <c r="H100" s="81">
        <f t="shared" si="1"/>
        <v>163193.43180000002</v>
      </c>
    </row>
    <row r="101" spans="1:8" ht="51.75" customHeight="1">
      <c r="A101" s="723" t="s">
        <v>3</v>
      </c>
      <c r="B101" s="723"/>
      <c r="C101" s="643"/>
      <c r="D101" s="726" t="s">
        <v>7934</v>
      </c>
      <c r="E101" s="722"/>
      <c r="F101" s="725">
        <v>45186.903999999995</v>
      </c>
      <c r="G101" s="722"/>
      <c r="H101" s="81">
        <f t="shared" si="1"/>
        <v>166061.87219999998</v>
      </c>
    </row>
    <row r="102" spans="1:8" ht="51.75" customHeight="1">
      <c r="A102" s="723" t="s">
        <v>3</v>
      </c>
      <c r="B102" s="723"/>
      <c r="C102" s="643"/>
      <c r="D102" s="726" t="s">
        <v>7935</v>
      </c>
      <c r="E102" s="722"/>
      <c r="F102" s="725">
        <v>46039.56</v>
      </c>
      <c r="G102" s="722"/>
      <c r="H102" s="81">
        <f t="shared" si="1"/>
        <v>169195.38299999997</v>
      </c>
    </row>
    <row r="103" spans="1:8" ht="51.75" customHeight="1">
      <c r="A103" s="723" t="s">
        <v>3</v>
      </c>
      <c r="B103" s="723"/>
      <c r="C103" s="643"/>
      <c r="D103" s="726" t="s">
        <v>7936</v>
      </c>
      <c r="E103" s="722"/>
      <c r="F103" s="725">
        <v>46892.215999999993</v>
      </c>
      <c r="G103" s="722"/>
      <c r="H103" s="81">
        <f t="shared" si="1"/>
        <v>172328.89379999996</v>
      </c>
    </row>
    <row r="104" spans="1:8" ht="51.75" customHeight="1">
      <c r="A104" s="723" t="s">
        <v>3</v>
      </c>
      <c r="B104" s="723"/>
      <c r="C104" s="643"/>
      <c r="D104" s="726" t="s">
        <v>7937</v>
      </c>
      <c r="E104" s="722"/>
      <c r="F104" s="725">
        <v>47598.039999999994</v>
      </c>
      <c r="G104" s="722"/>
      <c r="H104" s="81">
        <f t="shared" si="1"/>
        <v>174922.79699999996</v>
      </c>
    </row>
    <row r="105" spans="1:8" ht="51.75" customHeight="1">
      <c r="A105" s="723" t="s">
        <v>3</v>
      </c>
      <c r="B105" s="723"/>
      <c r="C105" s="643"/>
      <c r="D105" s="726" t="s">
        <v>7938</v>
      </c>
      <c r="E105" s="722"/>
      <c r="F105" s="725">
        <v>48450.695999999996</v>
      </c>
      <c r="G105" s="722"/>
      <c r="H105" s="81">
        <f t="shared" si="1"/>
        <v>178056.30779999998</v>
      </c>
    </row>
    <row r="106" spans="1:8" ht="51.75" customHeight="1">
      <c r="A106" s="723" t="s">
        <v>3</v>
      </c>
      <c r="B106" s="723"/>
      <c r="C106" s="645"/>
      <c r="D106" s="726" t="s">
        <v>7939</v>
      </c>
      <c r="E106" s="722"/>
      <c r="F106" s="725">
        <v>49523.6</v>
      </c>
      <c r="G106" s="722"/>
      <c r="H106" s="81">
        <f t="shared" si="1"/>
        <v>181999.22999999998</v>
      </c>
    </row>
    <row r="107" spans="1:8" ht="51.75" customHeight="1">
      <c r="A107" s="723" t="s">
        <v>3</v>
      </c>
      <c r="B107" s="723"/>
      <c r="C107" s="643"/>
      <c r="D107" s="726" t="s">
        <v>7940</v>
      </c>
      <c r="E107" s="722"/>
      <c r="F107" s="725">
        <v>11910.135999999999</v>
      </c>
      <c r="G107" s="722"/>
      <c r="H107" s="81">
        <f t="shared" si="1"/>
        <v>43769.749799999991</v>
      </c>
    </row>
    <row r="108" spans="1:8" ht="51.75" customHeight="1">
      <c r="A108" s="723" t="s">
        <v>3</v>
      </c>
      <c r="B108" s="723"/>
      <c r="C108" s="643"/>
      <c r="D108" s="726" t="s">
        <v>7941</v>
      </c>
      <c r="E108" s="722"/>
      <c r="F108" s="725">
        <v>12311.991999999998</v>
      </c>
      <c r="G108" s="722"/>
      <c r="H108" s="81">
        <f t="shared" si="1"/>
        <v>45246.570599999992</v>
      </c>
    </row>
    <row r="109" spans="1:8" ht="51.75" customHeight="1">
      <c r="A109" s="723" t="s">
        <v>3</v>
      </c>
      <c r="B109" s="723"/>
      <c r="C109" s="643"/>
      <c r="D109" s="726" t="s">
        <v>7942</v>
      </c>
      <c r="E109" s="722"/>
      <c r="F109" s="725">
        <v>12631.415999999999</v>
      </c>
      <c r="G109" s="722"/>
      <c r="H109" s="81">
        <f t="shared" si="1"/>
        <v>46420.453799999996</v>
      </c>
    </row>
    <row r="110" spans="1:8" ht="51.75" customHeight="1">
      <c r="A110" s="723" t="s">
        <v>3</v>
      </c>
      <c r="B110" s="723"/>
      <c r="C110" s="643"/>
      <c r="D110" s="726" t="s">
        <v>7943</v>
      </c>
      <c r="E110" s="722"/>
      <c r="F110" s="725">
        <v>12907.047999999999</v>
      </c>
      <c r="G110" s="722"/>
      <c r="H110" s="81">
        <f t="shared" si="1"/>
        <v>47433.401399999995</v>
      </c>
    </row>
    <row r="111" spans="1:8" ht="51.75" customHeight="1">
      <c r="A111" s="723" t="s">
        <v>3</v>
      </c>
      <c r="B111" s="723"/>
      <c r="C111" s="643"/>
      <c r="D111" s="726" t="s">
        <v>7944</v>
      </c>
      <c r="E111" s="722"/>
      <c r="F111" s="725">
        <v>13186.543999999998</v>
      </c>
      <c r="G111" s="722"/>
      <c r="H111" s="81">
        <f t="shared" si="1"/>
        <v>48460.549199999994</v>
      </c>
    </row>
    <row r="112" spans="1:8" ht="51.75" customHeight="1">
      <c r="A112" s="723" t="s">
        <v>3</v>
      </c>
      <c r="B112" s="723"/>
      <c r="C112" s="643"/>
      <c r="D112" s="726" t="s">
        <v>7945</v>
      </c>
      <c r="E112" s="722"/>
      <c r="F112" s="725">
        <v>13427.4</v>
      </c>
      <c r="G112" s="722"/>
      <c r="H112" s="81">
        <f t="shared" si="1"/>
        <v>49345.695</v>
      </c>
    </row>
    <row r="113" spans="1:8" ht="51.75" customHeight="1">
      <c r="A113" s="723" t="s">
        <v>3</v>
      </c>
      <c r="B113" s="723"/>
      <c r="C113" s="643"/>
      <c r="D113" s="726" t="s">
        <v>7946</v>
      </c>
      <c r="E113" s="722"/>
      <c r="F113" s="725">
        <v>13655.375999999998</v>
      </c>
      <c r="G113" s="722"/>
      <c r="H113" s="81">
        <f t="shared" si="1"/>
        <v>50183.506799999988</v>
      </c>
    </row>
    <row r="114" spans="1:8" ht="51.75" customHeight="1">
      <c r="A114" s="723" t="s">
        <v>3</v>
      </c>
      <c r="B114" s="723"/>
      <c r="C114" s="643"/>
      <c r="D114" s="726" t="s">
        <v>7947</v>
      </c>
      <c r="E114" s="722"/>
      <c r="F114" s="725">
        <v>13865.319999999998</v>
      </c>
      <c r="G114" s="722"/>
      <c r="H114" s="81">
        <f t="shared" si="1"/>
        <v>50955.050999999992</v>
      </c>
    </row>
    <row r="115" spans="1:8" ht="51.75" customHeight="1">
      <c r="A115" s="723" t="s">
        <v>3</v>
      </c>
      <c r="B115" s="723"/>
      <c r="C115" s="643"/>
      <c r="D115" s="726" t="s">
        <v>7948</v>
      </c>
      <c r="E115" s="722"/>
      <c r="F115" s="725">
        <v>14026.319999999998</v>
      </c>
      <c r="G115" s="722"/>
      <c r="H115" s="81">
        <f t="shared" si="1"/>
        <v>51546.725999999988</v>
      </c>
    </row>
    <row r="116" spans="1:8" ht="51.75" customHeight="1">
      <c r="A116" s="723" t="s">
        <v>3</v>
      </c>
      <c r="B116" s="723"/>
      <c r="C116" s="643"/>
      <c r="D116" s="726" t="s">
        <v>7949</v>
      </c>
      <c r="E116" s="722"/>
      <c r="F116" s="725">
        <v>14225.96</v>
      </c>
      <c r="G116" s="722"/>
      <c r="H116" s="81">
        <f t="shared" si="1"/>
        <v>52280.402999999991</v>
      </c>
    </row>
    <row r="117" spans="1:8" ht="51.75" customHeight="1">
      <c r="A117" s="723" t="s">
        <v>3</v>
      </c>
      <c r="B117" s="723"/>
      <c r="C117" s="643"/>
      <c r="D117" s="726" t="s">
        <v>7950</v>
      </c>
      <c r="E117" s="722"/>
      <c r="F117" s="725">
        <v>14437.191999999999</v>
      </c>
      <c r="G117" s="722"/>
      <c r="H117" s="81">
        <f t="shared" si="1"/>
        <v>53056.680599999992</v>
      </c>
    </row>
    <row r="118" spans="1:8" ht="51.75" customHeight="1">
      <c r="A118" s="723" t="s">
        <v>3</v>
      </c>
      <c r="B118" s="723"/>
      <c r="C118" s="643"/>
      <c r="D118" s="726" t="s">
        <v>7951</v>
      </c>
      <c r="E118" s="722"/>
      <c r="F118" s="725">
        <v>14734.719999999998</v>
      </c>
      <c r="G118" s="722"/>
      <c r="H118" s="81">
        <f t="shared" si="1"/>
        <v>54150.09599999999</v>
      </c>
    </row>
    <row r="119" spans="1:8" ht="51.75" customHeight="1">
      <c r="A119" s="723" t="s">
        <v>3</v>
      </c>
      <c r="B119" s="723"/>
      <c r="C119" s="643"/>
      <c r="D119" s="726" t="s">
        <v>7952</v>
      </c>
      <c r="E119" s="722"/>
      <c r="F119" s="725">
        <v>14916.327999999998</v>
      </c>
      <c r="G119" s="722"/>
      <c r="H119" s="81">
        <f t="shared" si="1"/>
        <v>54817.505399999987</v>
      </c>
    </row>
    <row r="120" spans="1:8" ht="51.75" customHeight="1">
      <c r="A120" s="723" t="s">
        <v>3</v>
      </c>
      <c r="B120" s="723"/>
      <c r="C120" s="643"/>
      <c r="D120" s="726" t="s">
        <v>7953</v>
      </c>
      <c r="E120" s="722"/>
      <c r="F120" s="725">
        <v>15175.215999999999</v>
      </c>
      <c r="G120" s="722"/>
      <c r="H120" s="81">
        <f t="shared" si="1"/>
        <v>55768.918799999992</v>
      </c>
    </row>
    <row r="121" spans="1:8" ht="51.75" customHeight="1">
      <c r="A121" s="723" t="s">
        <v>3</v>
      </c>
      <c r="B121" s="723"/>
      <c r="C121" s="643"/>
      <c r="D121" s="726" t="s">
        <v>7954</v>
      </c>
      <c r="E121" s="722"/>
      <c r="F121" s="725">
        <v>15436.68</v>
      </c>
      <c r="G121" s="722"/>
      <c r="H121" s="81">
        <f t="shared" si="1"/>
        <v>56729.798999999999</v>
      </c>
    </row>
    <row r="122" spans="1:8" ht="51.75" customHeight="1">
      <c r="A122" s="723" t="s">
        <v>3</v>
      </c>
      <c r="B122" s="723"/>
      <c r="C122" s="643"/>
      <c r="D122" s="726" t="s">
        <v>7955</v>
      </c>
      <c r="E122" s="722"/>
      <c r="F122" s="725">
        <v>15734.207999999999</v>
      </c>
      <c r="G122" s="722"/>
      <c r="H122" s="81">
        <f t="shared" si="1"/>
        <v>57823.21439999999</v>
      </c>
    </row>
    <row r="123" spans="1:8" ht="51.75" customHeight="1">
      <c r="A123" s="723" t="s">
        <v>3</v>
      </c>
      <c r="B123" s="723"/>
      <c r="C123" s="643"/>
      <c r="D123" s="726" t="s">
        <v>7956</v>
      </c>
      <c r="E123" s="722"/>
      <c r="F123" s="725">
        <v>18388.775999999998</v>
      </c>
      <c r="G123" s="722"/>
      <c r="H123" s="81">
        <f t="shared" si="1"/>
        <v>67578.751799999984</v>
      </c>
    </row>
    <row r="124" spans="1:8" ht="51.75" customHeight="1">
      <c r="A124" s="723" t="s">
        <v>3</v>
      </c>
      <c r="B124" s="723"/>
      <c r="C124" s="643"/>
      <c r="D124" s="726" t="s">
        <v>7957</v>
      </c>
      <c r="E124" s="722"/>
      <c r="F124" s="725">
        <v>18813.815999999999</v>
      </c>
      <c r="G124" s="722"/>
      <c r="H124" s="81">
        <f t="shared" si="1"/>
        <v>69140.773799999995</v>
      </c>
    </row>
    <row r="125" spans="1:8" ht="51.75" customHeight="1">
      <c r="A125" s="723" t="s">
        <v>3</v>
      </c>
      <c r="B125" s="723"/>
      <c r="C125" s="643"/>
      <c r="D125" s="726" t="s">
        <v>7958</v>
      </c>
      <c r="E125" s="722"/>
      <c r="F125" s="725">
        <v>19102.328000000001</v>
      </c>
      <c r="G125" s="722"/>
      <c r="H125" s="81">
        <f t="shared" si="1"/>
        <v>70201.055399999997</v>
      </c>
    </row>
    <row r="126" spans="1:8" ht="51.75" customHeight="1">
      <c r="A126" s="723" t="s">
        <v>3</v>
      </c>
      <c r="B126" s="723"/>
      <c r="C126" s="645"/>
      <c r="D126" s="726" t="s">
        <v>7959</v>
      </c>
      <c r="E126" s="722"/>
      <c r="F126" s="725">
        <v>19334.167999999998</v>
      </c>
      <c r="G126" s="722"/>
      <c r="H126" s="81">
        <f t="shared" si="1"/>
        <v>71053.067399999985</v>
      </c>
    </row>
    <row r="127" spans="1:8" ht="51.75" customHeight="1">
      <c r="A127" s="723" t="s">
        <v>3</v>
      </c>
      <c r="B127" s="723"/>
      <c r="C127" s="643"/>
      <c r="D127" s="726" t="s">
        <v>7960</v>
      </c>
      <c r="E127" s="722"/>
      <c r="F127" s="725">
        <v>19654.88</v>
      </c>
      <c r="G127" s="722"/>
      <c r="H127" s="81">
        <f t="shared" si="1"/>
        <v>72231.683999999994</v>
      </c>
    </row>
    <row r="128" spans="1:8" ht="51.75" customHeight="1">
      <c r="A128" s="723" t="s">
        <v>3</v>
      </c>
      <c r="B128" s="723"/>
      <c r="C128" s="643"/>
      <c r="D128" s="726" t="s">
        <v>7961</v>
      </c>
      <c r="E128" s="722"/>
      <c r="F128" s="725">
        <v>19978.167999999998</v>
      </c>
      <c r="G128" s="722"/>
      <c r="H128" s="81">
        <f t="shared" si="1"/>
        <v>73419.767399999982</v>
      </c>
    </row>
    <row r="129" spans="1:8" ht="51.75" customHeight="1">
      <c r="A129" s="723" t="s">
        <v>3</v>
      </c>
      <c r="B129" s="723"/>
      <c r="C129" s="643"/>
      <c r="D129" s="726" t="s">
        <v>7962</v>
      </c>
      <c r="E129" s="722"/>
      <c r="F129" s="725">
        <v>20340.095999999998</v>
      </c>
      <c r="G129" s="722"/>
      <c r="H129" s="81">
        <f t="shared" si="1"/>
        <v>74749.852799999993</v>
      </c>
    </row>
    <row r="130" spans="1:8" ht="51.75" customHeight="1">
      <c r="A130" s="723" t="s">
        <v>3</v>
      </c>
      <c r="B130" s="723"/>
      <c r="C130" s="643"/>
      <c r="D130" s="726" t="s">
        <v>7963</v>
      </c>
      <c r="E130" s="722"/>
      <c r="F130" s="725">
        <v>20750.967999999997</v>
      </c>
      <c r="G130" s="722"/>
      <c r="H130" s="81">
        <f t="shared" si="1"/>
        <v>76259.807399999991</v>
      </c>
    </row>
    <row r="131" spans="1:8" ht="51.75" customHeight="1">
      <c r="A131" s="723" t="s">
        <v>3</v>
      </c>
      <c r="B131" s="723"/>
      <c r="C131" s="643"/>
      <c r="D131" s="726" t="s">
        <v>7964</v>
      </c>
      <c r="E131" s="722"/>
      <c r="F131" s="725">
        <v>21233.967999999997</v>
      </c>
      <c r="G131" s="722"/>
      <c r="H131" s="81">
        <f t="shared" si="1"/>
        <v>78034.832399999985</v>
      </c>
    </row>
    <row r="132" spans="1:8" ht="51.75" customHeight="1">
      <c r="A132" s="723" t="s">
        <v>3</v>
      </c>
      <c r="B132" s="723"/>
      <c r="C132" s="643"/>
      <c r="D132" s="726" t="s">
        <v>7965</v>
      </c>
      <c r="E132" s="722"/>
      <c r="F132" s="725">
        <v>23929.751999999997</v>
      </c>
      <c r="G132" s="722"/>
      <c r="H132" s="81">
        <f t="shared" si="1"/>
        <v>87941.838599999988</v>
      </c>
    </row>
    <row r="133" spans="1:8" ht="51.75" customHeight="1">
      <c r="A133" s="723" t="s">
        <v>3</v>
      </c>
      <c r="B133" s="723"/>
      <c r="C133" s="643"/>
      <c r="D133" s="726" t="s">
        <v>7966</v>
      </c>
      <c r="E133" s="722"/>
      <c r="F133" s="725">
        <v>24450.103999999996</v>
      </c>
      <c r="G133" s="722"/>
      <c r="H133" s="81">
        <f t="shared" si="1"/>
        <v>89854.132199999978</v>
      </c>
    </row>
    <row r="134" spans="1:8" ht="51.75" customHeight="1">
      <c r="A134" s="723" t="s">
        <v>3</v>
      </c>
      <c r="B134" s="723"/>
      <c r="C134" s="643"/>
      <c r="D134" s="726" t="s">
        <v>7967</v>
      </c>
      <c r="E134" s="722"/>
      <c r="F134" s="725">
        <v>25072.207999999995</v>
      </c>
      <c r="G134" s="722"/>
      <c r="H134" s="81">
        <f t="shared" ref="H134:H197" si="2">F134*3.675</f>
        <v>92140.364399999977</v>
      </c>
    </row>
    <row r="135" spans="1:8" ht="51.75" customHeight="1">
      <c r="A135" s="723" t="s">
        <v>3</v>
      </c>
      <c r="B135" s="723"/>
      <c r="C135" s="643"/>
      <c r="D135" s="726" t="s">
        <v>7968</v>
      </c>
      <c r="E135" s="722"/>
      <c r="F135" s="725">
        <v>25729.087999999996</v>
      </c>
      <c r="G135" s="722"/>
      <c r="H135" s="81">
        <f t="shared" si="2"/>
        <v>94554.398399999976</v>
      </c>
    </row>
    <row r="136" spans="1:8" ht="51.75" customHeight="1">
      <c r="A136" s="723" t="s">
        <v>3</v>
      </c>
      <c r="B136" s="723"/>
      <c r="C136" s="643"/>
      <c r="D136" s="726" t="s">
        <v>7969</v>
      </c>
      <c r="E136" s="722"/>
      <c r="F136" s="725">
        <v>26376.951999999997</v>
      </c>
      <c r="G136" s="722"/>
      <c r="H136" s="81">
        <f t="shared" si="2"/>
        <v>96935.29859999998</v>
      </c>
    </row>
    <row r="137" spans="1:8" ht="51.75" customHeight="1">
      <c r="A137" s="723" t="s">
        <v>3</v>
      </c>
      <c r="B137" s="723"/>
      <c r="C137" s="643"/>
      <c r="D137" s="726" t="s">
        <v>7970</v>
      </c>
      <c r="E137" s="722"/>
      <c r="F137" s="725">
        <v>27107.248</v>
      </c>
      <c r="G137" s="722"/>
      <c r="H137" s="81">
        <f t="shared" si="2"/>
        <v>99619.136399999988</v>
      </c>
    </row>
    <row r="138" spans="1:8" ht="51.75" customHeight="1">
      <c r="A138" s="723" t="s">
        <v>3</v>
      </c>
      <c r="B138" s="723"/>
      <c r="C138" s="643"/>
      <c r="D138" s="726" t="s">
        <v>7971</v>
      </c>
      <c r="E138" s="722"/>
      <c r="F138" s="725">
        <v>28655.423999999995</v>
      </c>
      <c r="G138" s="722"/>
      <c r="H138" s="81">
        <f t="shared" si="2"/>
        <v>105308.68319999998</v>
      </c>
    </row>
    <row r="139" spans="1:8" ht="51.75" customHeight="1">
      <c r="A139" s="723" t="s">
        <v>3</v>
      </c>
      <c r="B139" s="723"/>
      <c r="C139" s="643"/>
      <c r="D139" s="726" t="s">
        <v>7972</v>
      </c>
      <c r="E139" s="722"/>
      <c r="F139" s="725">
        <v>29934.407999999996</v>
      </c>
      <c r="G139" s="722"/>
      <c r="H139" s="81">
        <f t="shared" si="2"/>
        <v>110008.94939999998</v>
      </c>
    </row>
    <row r="140" spans="1:8" ht="51.75" customHeight="1">
      <c r="A140" s="723" t="s">
        <v>3</v>
      </c>
      <c r="B140" s="723"/>
      <c r="C140" s="643"/>
      <c r="D140" s="726" t="s">
        <v>7973</v>
      </c>
      <c r="E140" s="722"/>
      <c r="F140" s="725">
        <v>31227.559999999998</v>
      </c>
      <c r="G140" s="722"/>
      <c r="H140" s="81">
        <f t="shared" si="2"/>
        <v>114761.28299999998</v>
      </c>
    </row>
    <row r="141" spans="1:8" ht="51.75" customHeight="1">
      <c r="A141" s="723" t="s">
        <v>3</v>
      </c>
      <c r="B141" s="723"/>
      <c r="C141" s="643"/>
      <c r="D141" s="726" t="s">
        <v>7974</v>
      </c>
      <c r="E141" s="722"/>
      <c r="F141" s="725">
        <v>32520.712</v>
      </c>
      <c r="G141" s="722"/>
      <c r="H141" s="81">
        <f t="shared" si="2"/>
        <v>119513.61659999999</v>
      </c>
    </row>
    <row r="142" spans="1:8" ht="51.75" customHeight="1">
      <c r="A142" s="723" t="s">
        <v>3</v>
      </c>
      <c r="B142" s="723"/>
      <c r="C142" s="643"/>
      <c r="D142" s="726" t="s">
        <v>7975</v>
      </c>
      <c r="E142" s="722"/>
      <c r="F142" s="725">
        <v>33299.951999999997</v>
      </c>
      <c r="G142" s="722"/>
      <c r="H142" s="81">
        <f t="shared" si="2"/>
        <v>122377.32359999999</v>
      </c>
    </row>
    <row r="143" spans="1:8" ht="51.75" customHeight="1">
      <c r="A143" s="723" t="s">
        <v>3</v>
      </c>
      <c r="B143" s="723"/>
      <c r="C143" s="643"/>
      <c r="D143" s="726" t="s">
        <v>7976</v>
      </c>
      <c r="E143" s="722"/>
      <c r="F143" s="725">
        <v>33739.159999999996</v>
      </c>
      <c r="G143" s="722"/>
      <c r="H143" s="81">
        <f t="shared" si="2"/>
        <v>123991.41299999999</v>
      </c>
    </row>
    <row r="144" spans="1:8" ht="51.75" customHeight="1">
      <c r="A144" s="723" t="s">
        <v>3</v>
      </c>
      <c r="B144" s="723"/>
      <c r="C144" s="643"/>
      <c r="D144" s="726" t="s">
        <v>7977</v>
      </c>
      <c r="E144" s="722"/>
      <c r="F144" s="725">
        <v>34900.935999999994</v>
      </c>
      <c r="G144" s="722"/>
      <c r="H144" s="81">
        <f t="shared" si="2"/>
        <v>128260.93979999998</v>
      </c>
    </row>
    <row r="145" spans="1:8" ht="51.75" customHeight="1">
      <c r="A145" s="723" t="s">
        <v>3</v>
      </c>
      <c r="B145" s="723"/>
      <c r="C145" s="643"/>
      <c r="D145" s="726" t="s">
        <v>7978</v>
      </c>
      <c r="E145" s="722"/>
      <c r="F145" s="725">
        <v>35638.959999999999</v>
      </c>
      <c r="G145" s="722"/>
      <c r="H145" s="81">
        <f t="shared" si="2"/>
        <v>130973.17799999999</v>
      </c>
    </row>
    <row r="146" spans="1:8" ht="51.75" customHeight="1">
      <c r="A146" s="723" t="s">
        <v>3</v>
      </c>
      <c r="B146" s="723"/>
      <c r="C146" s="645"/>
      <c r="D146" s="726" t="s">
        <v>7979</v>
      </c>
      <c r="E146" s="722"/>
      <c r="F146" s="725">
        <v>40349.175999999999</v>
      </c>
      <c r="G146" s="722"/>
      <c r="H146" s="81">
        <f t="shared" si="2"/>
        <v>148283.2218</v>
      </c>
    </row>
    <row r="147" spans="1:8" ht="51.75" customHeight="1">
      <c r="A147" s="723" t="s">
        <v>3</v>
      </c>
      <c r="B147" s="723"/>
      <c r="C147" s="643"/>
      <c r="D147" s="726" t="s">
        <v>7980</v>
      </c>
      <c r="E147" s="722"/>
      <c r="F147" s="725">
        <v>41022.799999999996</v>
      </c>
      <c r="G147" s="722"/>
      <c r="H147" s="81">
        <f t="shared" si="2"/>
        <v>150758.78999999998</v>
      </c>
    </row>
    <row r="148" spans="1:8" ht="51.75" customHeight="1">
      <c r="A148" s="723" t="s">
        <v>3</v>
      </c>
      <c r="B148" s="723"/>
      <c r="C148" s="643"/>
      <c r="D148" s="726" t="s">
        <v>7981</v>
      </c>
      <c r="E148" s="722"/>
      <c r="F148" s="725">
        <v>42095.703999999998</v>
      </c>
      <c r="G148" s="722"/>
      <c r="H148" s="81">
        <f t="shared" si="2"/>
        <v>154701.71219999998</v>
      </c>
    </row>
    <row r="149" spans="1:8" ht="51.75" customHeight="1">
      <c r="A149" s="723" t="s">
        <v>3</v>
      </c>
      <c r="B149" s="723"/>
      <c r="C149" s="643"/>
      <c r="D149" s="726" t="s">
        <v>7982</v>
      </c>
      <c r="E149" s="722"/>
      <c r="F149" s="725">
        <v>42729.399999999994</v>
      </c>
      <c r="G149" s="722"/>
      <c r="H149" s="81">
        <f t="shared" si="2"/>
        <v>157030.54499999998</v>
      </c>
    </row>
    <row r="150" spans="1:8" ht="51.75" customHeight="1">
      <c r="A150" s="723" t="s">
        <v>3</v>
      </c>
      <c r="B150" s="723"/>
      <c r="C150" s="643"/>
      <c r="D150" s="726" t="s">
        <v>7983</v>
      </c>
      <c r="E150" s="722"/>
      <c r="F150" s="725">
        <v>44919</v>
      </c>
      <c r="G150" s="722"/>
      <c r="H150" s="81">
        <f t="shared" si="2"/>
        <v>165077.32499999998</v>
      </c>
    </row>
    <row r="151" spans="1:8" ht="51.75" customHeight="1">
      <c r="A151" s="723" t="s">
        <v>3</v>
      </c>
      <c r="B151" s="723"/>
      <c r="C151" s="643"/>
      <c r="D151" s="726" t="s">
        <v>7984</v>
      </c>
      <c r="E151" s="722"/>
      <c r="F151" s="725">
        <v>45699.527999999998</v>
      </c>
      <c r="G151" s="722"/>
      <c r="H151" s="81">
        <f t="shared" si="2"/>
        <v>167945.76539999997</v>
      </c>
    </row>
    <row r="152" spans="1:8" ht="51.75" customHeight="1">
      <c r="A152" s="723" t="s">
        <v>3</v>
      </c>
      <c r="B152" s="723"/>
      <c r="C152" s="643"/>
      <c r="D152" s="726" t="s">
        <v>7985</v>
      </c>
      <c r="E152" s="722"/>
      <c r="F152" s="725">
        <v>46552.184000000001</v>
      </c>
      <c r="G152" s="722"/>
      <c r="H152" s="81">
        <f t="shared" si="2"/>
        <v>171079.27619999999</v>
      </c>
    </row>
    <row r="153" spans="1:8" ht="51.75" customHeight="1">
      <c r="A153" s="723" t="s">
        <v>3</v>
      </c>
      <c r="B153" s="723"/>
      <c r="C153" s="643"/>
      <c r="D153" s="726" t="s">
        <v>7986</v>
      </c>
      <c r="E153" s="722"/>
      <c r="F153" s="725">
        <v>47404.84</v>
      </c>
      <c r="G153" s="722"/>
      <c r="H153" s="81">
        <f t="shared" si="2"/>
        <v>174212.78699999998</v>
      </c>
    </row>
    <row r="154" spans="1:8" ht="51.75" customHeight="1">
      <c r="A154" s="723" t="s">
        <v>3</v>
      </c>
      <c r="B154" s="723"/>
      <c r="C154" s="643"/>
      <c r="D154" s="726" t="s">
        <v>7987</v>
      </c>
      <c r="E154" s="722"/>
      <c r="F154" s="725">
        <v>48114.527999999998</v>
      </c>
      <c r="G154" s="722"/>
      <c r="H154" s="81">
        <f t="shared" si="2"/>
        <v>176820.89039999997</v>
      </c>
    </row>
    <row r="155" spans="1:8" ht="51.75" customHeight="1">
      <c r="A155" s="723" t="s">
        <v>3</v>
      </c>
      <c r="B155" s="723"/>
      <c r="C155" s="643"/>
      <c r="D155" s="726" t="s">
        <v>7988</v>
      </c>
      <c r="E155" s="722"/>
      <c r="F155" s="725">
        <v>48967.183999999994</v>
      </c>
      <c r="G155" s="722"/>
      <c r="H155" s="81">
        <f t="shared" si="2"/>
        <v>179954.40119999996</v>
      </c>
    </row>
    <row r="156" spans="1:8" ht="51.75" customHeight="1">
      <c r="A156" s="723" t="s">
        <v>3</v>
      </c>
      <c r="B156" s="723"/>
      <c r="C156" s="643"/>
      <c r="D156" s="726" t="s">
        <v>7989</v>
      </c>
      <c r="E156" s="722"/>
      <c r="F156" s="725">
        <v>50036.224000000002</v>
      </c>
      <c r="G156" s="722"/>
      <c r="H156" s="81">
        <f t="shared" si="2"/>
        <v>183883.1232</v>
      </c>
    </row>
    <row r="157" spans="1:8" ht="51.75" customHeight="1">
      <c r="A157" s="723" t="s">
        <v>3</v>
      </c>
      <c r="B157" s="723"/>
      <c r="C157" s="643"/>
      <c r="D157" s="726" t="s">
        <v>7990</v>
      </c>
      <c r="E157" s="722"/>
      <c r="F157" s="725">
        <v>16849.615999999998</v>
      </c>
      <c r="G157" s="722"/>
      <c r="H157" s="81">
        <f t="shared" si="2"/>
        <v>61922.33879999999</v>
      </c>
    </row>
    <row r="158" spans="1:8" ht="51.75" customHeight="1">
      <c r="A158" s="723" t="s">
        <v>3</v>
      </c>
      <c r="B158" s="723"/>
      <c r="C158" s="643"/>
      <c r="D158" s="726" t="s">
        <v>7991</v>
      </c>
      <c r="E158" s="722"/>
      <c r="F158" s="725">
        <v>17029.935999999998</v>
      </c>
      <c r="G158" s="722"/>
      <c r="H158" s="81">
        <f t="shared" si="2"/>
        <v>62585.01479999999</v>
      </c>
    </row>
    <row r="159" spans="1:8" ht="51.75" customHeight="1">
      <c r="A159" s="723" t="s">
        <v>3</v>
      </c>
      <c r="B159" s="723"/>
      <c r="C159" s="643"/>
      <c r="D159" s="726" t="s">
        <v>7992</v>
      </c>
      <c r="E159" s="722"/>
      <c r="F159" s="725">
        <v>17291.399999999998</v>
      </c>
      <c r="G159" s="722"/>
      <c r="H159" s="81">
        <f t="shared" si="2"/>
        <v>63545.89499999999</v>
      </c>
    </row>
    <row r="160" spans="1:8" ht="51.75" customHeight="1">
      <c r="A160" s="723" t="s">
        <v>3</v>
      </c>
      <c r="B160" s="723"/>
      <c r="C160" s="643"/>
      <c r="D160" s="726" t="s">
        <v>7993</v>
      </c>
      <c r="E160" s="722"/>
      <c r="F160" s="725">
        <v>17547.712</v>
      </c>
      <c r="G160" s="722"/>
      <c r="H160" s="81">
        <f t="shared" si="2"/>
        <v>64487.841599999992</v>
      </c>
    </row>
    <row r="161" spans="1:8" ht="51.75" customHeight="1">
      <c r="A161" s="723" t="s">
        <v>3</v>
      </c>
      <c r="B161" s="723"/>
      <c r="C161" s="643"/>
      <c r="D161" s="726" t="s">
        <v>7994</v>
      </c>
      <c r="E161" s="722"/>
      <c r="F161" s="725">
        <v>17845.239999999998</v>
      </c>
      <c r="G161" s="722"/>
      <c r="H161" s="81">
        <f t="shared" si="2"/>
        <v>65581.256999999983</v>
      </c>
    </row>
    <row r="162" spans="1:8" ht="51.75" customHeight="1">
      <c r="A162" s="723" t="s">
        <v>3</v>
      </c>
      <c r="B162" s="723"/>
      <c r="C162" s="643"/>
      <c r="D162" s="726" t="s">
        <v>7995</v>
      </c>
      <c r="E162" s="722"/>
      <c r="F162" s="725">
        <v>20378.735999999997</v>
      </c>
      <c r="G162" s="722"/>
      <c r="H162" s="81">
        <f t="shared" si="2"/>
        <v>74891.854799999986</v>
      </c>
    </row>
    <row r="163" spans="1:8" ht="51.75" customHeight="1">
      <c r="A163" s="723" t="s">
        <v>3</v>
      </c>
      <c r="B163" s="723"/>
      <c r="C163" s="643"/>
      <c r="D163" s="726" t="s">
        <v>7996</v>
      </c>
      <c r="E163" s="722"/>
      <c r="F163" s="725">
        <v>20803.775999999994</v>
      </c>
      <c r="G163" s="722"/>
      <c r="H163" s="81">
        <f t="shared" si="2"/>
        <v>76453.876799999969</v>
      </c>
    </row>
    <row r="164" spans="1:8" ht="51.75" customHeight="1">
      <c r="A164" s="723" t="s">
        <v>3</v>
      </c>
      <c r="B164" s="723"/>
      <c r="C164" s="643"/>
      <c r="D164" s="726" t="s">
        <v>7997</v>
      </c>
      <c r="E164" s="722"/>
      <c r="F164" s="725">
        <v>21089.711999999996</v>
      </c>
      <c r="G164" s="722"/>
      <c r="H164" s="81">
        <f t="shared" si="2"/>
        <v>77504.691599999976</v>
      </c>
    </row>
    <row r="165" spans="1:8" ht="51.75" customHeight="1">
      <c r="A165" s="723" t="s">
        <v>3</v>
      </c>
      <c r="B165" s="723"/>
      <c r="C165" s="643"/>
      <c r="D165" s="726" t="s">
        <v>7998</v>
      </c>
      <c r="E165" s="722"/>
      <c r="F165" s="725">
        <v>21321.551999999996</v>
      </c>
      <c r="G165" s="722"/>
      <c r="H165" s="81">
        <f t="shared" si="2"/>
        <v>78356.703599999979</v>
      </c>
    </row>
    <row r="166" spans="1:8" ht="51.75" customHeight="1">
      <c r="A166" s="723" t="s">
        <v>3</v>
      </c>
      <c r="B166" s="723"/>
      <c r="C166" s="645"/>
      <c r="D166" s="726" t="s">
        <v>7999</v>
      </c>
      <c r="E166" s="722"/>
      <c r="F166" s="725">
        <v>21644.839999999997</v>
      </c>
      <c r="G166" s="722"/>
      <c r="H166" s="81">
        <f t="shared" si="2"/>
        <v>79544.786999999982</v>
      </c>
    </row>
    <row r="167" spans="1:8" ht="51.75" customHeight="1">
      <c r="A167" s="723" t="s">
        <v>3</v>
      </c>
      <c r="B167" s="723"/>
      <c r="C167" s="643"/>
      <c r="D167" s="726" t="s">
        <v>8000</v>
      </c>
      <c r="E167" s="722"/>
      <c r="F167" s="725">
        <v>21968.128000000001</v>
      </c>
      <c r="G167" s="722"/>
      <c r="H167" s="81">
        <f t="shared" si="2"/>
        <v>80732.8704</v>
      </c>
    </row>
    <row r="168" spans="1:8" ht="51.75" customHeight="1">
      <c r="A168" s="723" t="s">
        <v>3</v>
      </c>
      <c r="B168" s="723"/>
      <c r="C168" s="643"/>
      <c r="D168" s="726" t="s">
        <v>8001</v>
      </c>
      <c r="E168" s="722"/>
      <c r="F168" s="725">
        <v>22312.024000000001</v>
      </c>
      <c r="G168" s="722"/>
      <c r="H168" s="81">
        <f t="shared" si="2"/>
        <v>81996.688200000004</v>
      </c>
    </row>
    <row r="169" spans="1:8" ht="51.75" customHeight="1">
      <c r="A169" s="723" t="s">
        <v>3</v>
      </c>
      <c r="B169" s="723"/>
      <c r="C169" s="643"/>
      <c r="D169" s="726" t="s">
        <v>8002</v>
      </c>
      <c r="E169" s="722"/>
      <c r="F169" s="725">
        <v>22725.471999999998</v>
      </c>
      <c r="G169" s="722"/>
      <c r="H169" s="81">
        <f t="shared" si="2"/>
        <v>83516.109599999982</v>
      </c>
    </row>
    <row r="170" spans="1:8" ht="51.75" customHeight="1">
      <c r="A170" s="723" t="s">
        <v>3</v>
      </c>
      <c r="B170" s="723"/>
      <c r="C170" s="643"/>
      <c r="D170" s="726" t="s">
        <v>8003</v>
      </c>
      <c r="E170" s="722"/>
      <c r="F170" s="725">
        <v>23205.896000000001</v>
      </c>
      <c r="G170" s="722"/>
      <c r="H170" s="81">
        <f t="shared" si="2"/>
        <v>85281.667799999996</v>
      </c>
    </row>
    <row r="171" spans="1:8" ht="51.75" customHeight="1">
      <c r="A171" s="723" t="s">
        <v>3</v>
      </c>
      <c r="B171" s="723"/>
      <c r="C171" s="643"/>
      <c r="D171" s="726" t="s">
        <v>8004</v>
      </c>
      <c r="E171" s="722"/>
      <c r="F171" s="725">
        <v>25905.543999999998</v>
      </c>
      <c r="G171" s="722"/>
      <c r="H171" s="81">
        <f t="shared" si="2"/>
        <v>95202.874199999991</v>
      </c>
    </row>
    <row r="172" spans="1:8" ht="51.75" customHeight="1">
      <c r="A172" s="723" t="s">
        <v>3</v>
      </c>
      <c r="B172" s="723"/>
      <c r="C172" s="643"/>
      <c r="D172" s="726" t="s">
        <v>8005</v>
      </c>
      <c r="E172" s="722"/>
      <c r="F172" s="725">
        <v>26442.639999999996</v>
      </c>
      <c r="G172" s="722"/>
      <c r="H172" s="81">
        <f t="shared" si="2"/>
        <v>97176.701999999976</v>
      </c>
    </row>
    <row r="173" spans="1:8" ht="51.75" customHeight="1">
      <c r="A173" s="723" t="s">
        <v>3</v>
      </c>
      <c r="B173" s="723"/>
      <c r="C173" s="643"/>
      <c r="D173" s="726" t="s">
        <v>8006</v>
      </c>
      <c r="E173" s="722"/>
      <c r="F173" s="725">
        <v>27064.743999999999</v>
      </c>
      <c r="G173" s="722"/>
      <c r="H173" s="81">
        <f t="shared" si="2"/>
        <v>99462.934199999989</v>
      </c>
    </row>
    <row r="174" spans="1:8" ht="51.75" customHeight="1">
      <c r="A174" s="723" t="s">
        <v>3</v>
      </c>
      <c r="B174" s="723"/>
      <c r="C174" s="643"/>
      <c r="D174" s="726" t="s">
        <v>8007</v>
      </c>
      <c r="E174" s="722"/>
      <c r="F174" s="725">
        <v>27721.623999999996</v>
      </c>
      <c r="G174" s="722"/>
      <c r="H174" s="81">
        <f t="shared" si="2"/>
        <v>101876.96819999997</v>
      </c>
    </row>
    <row r="175" spans="1:8" ht="51.75" customHeight="1">
      <c r="A175" s="723" t="s">
        <v>3</v>
      </c>
      <c r="B175" s="723"/>
      <c r="C175" s="643"/>
      <c r="D175" s="726" t="s">
        <v>8008</v>
      </c>
      <c r="E175" s="722"/>
      <c r="F175" s="725">
        <v>28363.047999999999</v>
      </c>
      <c r="G175" s="722"/>
      <c r="H175" s="81">
        <f t="shared" si="2"/>
        <v>104234.20139999999</v>
      </c>
    </row>
    <row r="176" spans="1:8" ht="51.75" customHeight="1">
      <c r="A176" s="723" t="s">
        <v>3</v>
      </c>
      <c r="B176" s="723"/>
      <c r="C176" s="643"/>
      <c r="D176" s="726" t="s">
        <v>8009</v>
      </c>
      <c r="E176" s="722"/>
      <c r="F176" s="725">
        <v>29093.344000000001</v>
      </c>
      <c r="G176" s="722"/>
      <c r="H176" s="81">
        <f t="shared" si="2"/>
        <v>106918.0392</v>
      </c>
    </row>
    <row r="177" spans="1:8" ht="51.75" customHeight="1">
      <c r="A177" s="723" t="s">
        <v>3</v>
      </c>
      <c r="B177" s="723"/>
      <c r="C177" s="643"/>
      <c r="D177" s="726" t="s">
        <v>8010</v>
      </c>
      <c r="E177" s="722"/>
      <c r="F177" s="725">
        <v>30659.551999999996</v>
      </c>
      <c r="G177" s="722"/>
      <c r="H177" s="81">
        <f t="shared" si="2"/>
        <v>112673.85359999997</v>
      </c>
    </row>
    <row r="178" spans="1:8" ht="51.75" customHeight="1">
      <c r="A178" s="723" t="s">
        <v>3</v>
      </c>
      <c r="B178" s="723"/>
      <c r="C178" s="643"/>
      <c r="D178" s="726" t="s">
        <v>8011</v>
      </c>
      <c r="E178" s="722"/>
      <c r="F178" s="725">
        <v>31939.823999999997</v>
      </c>
      <c r="G178" s="722"/>
      <c r="H178" s="81">
        <f t="shared" si="2"/>
        <v>117378.85319999998</v>
      </c>
    </row>
    <row r="179" spans="1:8" ht="51.75" customHeight="1">
      <c r="A179" s="723" t="s">
        <v>3</v>
      </c>
      <c r="B179" s="723"/>
      <c r="C179" s="643"/>
      <c r="D179" s="726" t="s">
        <v>8012</v>
      </c>
      <c r="E179" s="722"/>
      <c r="F179" s="725">
        <v>33232.976000000002</v>
      </c>
      <c r="G179" s="722"/>
      <c r="H179" s="81">
        <f t="shared" si="2"/>
        <v>122131.1868</v>
      </c>
    </row>
    <row r="180" spans="1:8" ht="51.75" customHeight="1">
      <c r="A180" s="723" t="s">
        <v>3</v>
      </c>
      <c r="B180" s="723"/>
      <c r="C180" s="643"/>
      <c r="D180" s="726" t="s">
        <v>8013</v>
      </c>
      <c r="E180" s="722"/>
      <c r="F180" s="725">
        <v>34524.839999999997</v>
      </c>
      <c r="G180" s="722"/>
      <c r="H180" s="81">
        <f t="shared" si="2"/>
        <v>126878.78699999998</v>
      </c>
    </row>
    <row r="181" spans="1:8" ht="51.75" customHeight="1">
      <c r="A181" s="723" t="s">
        <v>3</v>
      </c>
      <c r="B181" s="723"/>
      <c r="C181" s="643"/>
      <c r="D181" s="726" t="s">
        <v>8014</v>
      </c>
      <c r="E181" s="722"/>
      <c r="F181" s="725">
        <v>35304.080000000002</v>
      </c>
      <c r="G181" s="722"/>
      <c r="H181" s="81">
        <f t="shared" si="2"/>
        <v>129742.49400000001</v>
      </c>
    </row>
    <row r="182" spans="1:8" ht="51.75" customHeight="1">
      <c r="A182" s="723" t="s">
        <v>3</v>
      </c>
      <c r="B182" s="723"/>
      <c r="C182" s="643"/>
      <c r="D182" s="726" t="s">
        <v>8015</v>
      </c>
      <c r="E182" s="722"/>
      <c r="F182" s="725">
        <v>35729.119999999995</v>
      </c>
      <c r="G182" s="722"/>
      <c r="H182" s="81">
        <f t="shared" si="2"/>
        <v>131304.51599999997</v>
      </c>
    </row>
    <row r="183" spans="1:8" ht="51.75" customHeight="1">
      <c r="A183" s="723" t="s">
        <v>3</v>
      </c>
      <c r="B183" s="723"/>
      <c r="C183" s="643"/>
      <c r="D183" s="726" t="s">
        <v>8016</v>
      </c>
      <c r="E183" s="722"/>
      <c r="F183" s="725">
        <v>36890.896000000001</v>
      </c>
      <c r="G183" s="722"/>
      <c r="H183" s="81">
        <f t="shared" si="2"/>
        <v>135574.0428</v>
      </c>
    </row>
    <row r="184" spans="1:8" ht="51.75" customHeight="1">
      <c r="A184" s="723" t="s">
        <v>3</v>
      </c>
      <c r="B184" s="723"/>
      <c r="C184" s="643"/>
      <c r="D184" s="726" t="s">
        <v>8017</v>
      </c>
      <c r="E184" s="722"/>
      <c r="F184" s="725">
        <v>37627.631999999998</v>
      </c>
      <c r="G184" s="722"/>
      <c r="H184" s="81">
        <f t="shared" si="2"/>
        <v>138281.54759999999</v>
      </c>
    </row>
    <row r="185" spans="1:8" ht="51.75" customHeight="1">
      <c r="A185" s="723" t="s">
        <v>3</v>
      </c>
      <c r="B185" s="723"/>
      <c r="C185" s="643"/>
      <c r="D185" s="726" t="s">
        <v>8018</v>
      </c>
      <c r="E185" s="722"/>
      <c r="F185" s="725">
        <v>42337.847999999998</v>
      </c>
      <c r="G185" s="722"/>
      <c r="H185" s="81">
        <f t="shared" si="2"/>
        <v>155591.59139999998</v>
      </c>
    </row>
    <row r="186" spans="1:8" ht="51.75" customHeight="1">
      <c r="A186" s="723" t="s">
        <v>3</v>
      </c>
      <c r="B186" s="723"/>
      <c r="C186" s="645"/>
      <c r="D186" s="726" t="s">
        <v>8019</v>
      </c>
      <c r="E186" s="722"/>
      <c r="F186" s="725">
        <v>43014.048000000003</v>
      </c>
      <c r="G186" s="722"/>
      <c r="H186" s="81">
        <f t="shared" si="2"/>
        <v>158076.62640000001</v>
      </c>
    </row>
    <row r="187" spans="1:8" ht="51.75" customHeight="1">
      <c r="A187" s="723" t="s">
        <v>3</v>
      </c>
      <c r="B187" s="723"/>
      <c r="C187" s="643"/>
      <c r="D187" s="726" t="s">
        <v>8020</v>
      </c>
      <c r="E187" s="722"/>
      <c r="F187" s="725">
        <v>44083.087999999989</v>
      </c>
      <c r="G187" s="722"/>
      <c r="H187" s="81">
        <f t="shared" si="2"/>
        <v>162005.34839999996</v>
      </c>
    </row>
    <row r="188" spans="1:8" ht="51.75" customHeight="1">
      <c r="A188" s="723" t="s">
        <v>3</v>
      </c>
      <c r="B188" s="723"/>
      <c r="C188" s="643"/>
      <c r="D188" s="726" t="s">
        <v>8021</v>
      </c>
      <c r="E188" s="722"/>
      <c r="F188" s="725">
        <v>44719.360000000001</v>
      </c>
      <c r="G188" s="722"/>
      <c r="H188" s="81">
        <f t="shared" si="2"/>
        <v>164343.64799999999</v>
      </c>
    </row>
    <row r="189" spans="1:8" ht="51.75" customHeight="1">
      <c r="A189" s="723" t="s">
        <v>3</v>
      </c>
      <c r="B189" s="723"/>
      <c r="C189" s="643"/>
      <c r="D189" s="726" t="s">
        <v>8022</v>
      </c>
      <c r="E189" s="722"/>
      <c r="F189" s="725">
        <v>46907.671999999999</v>
      </c>
      <c r="G189" s="722"/>
      <c r="H189" s="81">
        <f t="shared" si="2"/>
        <v>172385.69459999999</v>
      </c>
    </row>
    <row r="190" spans="1:8" ht="51.75" customHeight="1">
      <c r="A190" s="723" t="s">
        <v>3</v>
      </c>
      <c r="B190" s="723"/>
      <c r="C190" s="643"/>
      <c r="D190" s="726" t="s">
        <v>8023</v>
      </c>
      <c r="E190" s="722"/>
      <c r="F190" s="725">
        <v>47689.48799999999</v>
      </c>
      <c r="G190" s="722"/>
      <c r="H190" s="81">
        <f t="shared" si="2"/>
        <v>175258.86839999995</v>
      </c>
    </row>
    <row r="191" spans="1:8" ht="51.75" customHeight="1">
      <c r="A191" s="723" t="s">
        <v>3</v>
      </c>
      <c r="B191" s="723"/>
      <c r="C191" s="643"/>
      <c r="D191" s="726" t="s">
        <v>8024</v>
      </c>
      <c r="E191" s="722"/>
      <c r="F191" s="725">
        <v>48542.143999999993</v>
      </c>
      <c r="G191" s="722"/>
      <c r="H191" s="81">
        <f t="shared" si="2"/>
        <v>178392.37919999997</v>
      </c>
    </row>
    <row r="192" spans="1:8" ht="51.75" customHeight="1">
      <c r="A192" s="723" t="s">
        <v>3</v>
      </c>
      <c r="B192" s="723"/>
      <c r="C192" s="643"/>
      <c r="D192" s="726" t="s">
        <v>8025</v>
      </c>
      <c r="E192" s="722"/>
      <c r="F192" s="725">
        <v>49394.799999999996</v>
      </c>
      <c r="G192" s="722"/>
      <c r="H192" s="81">
        <f t="shared" si="2"/>
        <v>181525.88999999998</v>
      </c>
    </row>
    <row r="193" spans="1:8" ht="51.75" customHeight="1">
      <c r="A193" s="723" t="s">
        <v>3</v>
      </c>
      <c r="B193" s="723"/>
      <c r="C193" s="643"/>
      <c r="D193" s="726" t="s">
        <v>8026</v>
      </c>
      <c r="E193" s="722"/>
      <c r="F193" s="725">
        <v>50101.911999999997</v>
      </c>
      <c r="G193" s="722"/>
      <c r="H193" s="81">
        <f t="shared" si="2"/>
        <v>184124.52659999998</v>
      </c>
    </row>
    <row r="194" spans="1:8" ht="51.75" customHeight="1">
      <c r="A194" s="723" t="s">
        <v>3</v>
      </c>
      <c r="B194" s="723"/>
      <c r="C194" s="643"/>
      <c r="D194" s="726" t="s">
        <v>8027</v>
      </c>
      <c r="E194" s="722"/>
      <c r="F194" s="725">
        <v>50954.567999999999</v>
      </c>
      <c r="G194" s="722"/>
      <c r="H194" s="81">
        <f t="shared" si="2"/>
        <v>187258.0374</v>
      </c>
    </row>
    <row r="195" spans="1:8" ht="51.75" customHeight="1">
      <c r="A195" s="723" t="s">
        <v>3</v>
      </c>
      <c r="B195" s="723"/>
      <c r="C195" s="643"/>
      <c r="D195" s="726" t="s">
        <v>8028</v>
      </c>
      <c r="E195" s="722"/>
      <c r="F195" s="725">
        <v>52027.471999999994</v>
      </c>
      <c r="G195" s="722"/>
      <c r="H195" s="81">
        <f t="shared" si="2"/>
        <v>191200.95959999997</v>
      </c>
    </row>
    <row r="196" spans="1:8" ht="51.75" customHeight="1">
      <c r="A196" s="723" t="s">
        <v>3</v>
      </c>
      <c r="B196" s="723"/>
      <c r="C196" s="643"/>
      <c r="D196" s="726" t="s">
        <v>8029</v>
      </c>
      <c r="E196" s="722"/>
      <c r="F196" s="725">
        <v>22708.727999999999</v>
      </c>
      <c r="G196" s="722"/>
      <c r="H196" s="81">
        <f t="shared" si="2"/>
        <v>83454.575399999987</v>
      </c>
    </row>
    <row r="197" spans="1:8" ht="51.75" customHeight="1">
      <c r="A197" s="723" t="s">
        <v>3</v>
      </c>
      <c r="B197" s="723"/>
      <c r="C197" s="643"/>
      <c r="D197" s="726" t="s">
        <v>8030</v>
      </c>
      <c r="E197" s="722"/>
      <c r="F197" s="725">
        <v>22994.664000000001</v>
      </c>
      <c r="G197" s="722"/>
      <c r="H197" s="81">
        <f t="shared" si="2"/>
        <v>84505.390199999994</v>
      </c>
    </row>
    <row r="198" spans="1:8" ht="51.75" customHeight="1">
      <c r="A198" s="723" t="s">
        <v>3</v>
      </c>
      <c r="B198" s="723"/>
      <c r="C198" s="643"/>
      <c r="D198" s="726" t="s">
        <v>8031</v>
      </c>
      <c r="E198" s="722"/>
      <c r="F198" s="725">
        <v>23226.503999999997</v>
      </c>
      <c r="G198" s="722"/>
      <c r="H198" s="81">
        <f t="shared" ref="H198:H261" si="3">F198*3.675</f>
        <v>85357.402199999982</v>
      </c>
    </row>
    <row r="199" spans="1:8" ht="51.75" customHeight="1">
      <c r="A199" s="723" t="s">
        <v>3</v>
      </c>
      <c r="B199" s="723"/>
      <c r="C199" s="643"/>
      <c r="D199" s="726" t="s">
        <v>8032</v>
      </c>
      <c r="E199" s="722"/>
      <c r="F199" s="725">
        <v>23549.792000000001</v>
      </c>
      <c r="G199" s="722"/>
      <c r="H199" s="81">
        <f t="shared" si="3"/>
        <v>86545.4856</v>
      </c>
    </row>
    <row r="200" spans="1:8" ht="51.75" customHeight="1">
      <c r="A200" s="723" t="s">
        <v>3</v>
      </c>
      <c r="B200" s="723"/>
      <c r="C200" s="643"/>
      <c r="D200" s="726" t="s">
        <v>8033</v>
      </c>
      <c r="E200" s="722"/>
      <c r="F200" s="725">
        <v>23873.079999999998</v>
      </c>
      <c r="G200" s="722"/>
      <c r="H200" s="81">
        <f t="shared" si="3"/>
        <v>87733.568999999989</v>
      </c>
    </row>
    <row r="201" spans="1:8" ht="51.75" customHeight="1">
      <c r="A201" s="723" t="s">
        <v>3</v>
      </c>
      <c r="B201" s="723"/>
      <c r="C201" s="643"/>
      <c r="D201" s="726" t="s">
        <v>8034</v>
      </c>
      <c r="E201" s="722"/>
      <c r="F201" s="725">
        <v>24216.975999999999</v>
      </c>
      <c r="G201" s="722"/>
      <c r="H201" s="81">
        <f t="shared" si="3"/>
        <v>88997.386799999993</v>
      </c>
    </row>
    <row r="202" spans="1:8" ht="51.75" customHeight="1">
      <c r="A202" s="723" t="s">
        <v>3</v>
      </c>
      <c r="B202" s="723"/>
      <c r="C202" s="643"/>
      <c r="D202" s="726" t="s">
        <v>8035</v>
      </c>
      <c r="E202" s="722"/>
      <c r="F202" s="725">
        <v>24630.423999999995</v>
      </c>
      <c r="G202" s="722"/>
      <c r="H202" s="81">
        <f t="shared" si="3"/>
        <v>90516.808199999985</v>
      </c>
    </row>
    <row r="203" spans="1:8" ht="51.75" customHeight="1">
      <c r="A203" s="723" t="s">
        <v>3</v>
      </c>
      <c r="B203" s="723"/>
      <c r="C203" s="643"/>
      <c r="D203" s="726" t="s">
        <v>8036</v>
      </c>
      <c r="E203" s="722"/>
      <c r="F203" s="725">
        <v>25110.847999999998</v>
      </c>
      <c r="G203" s="722"/>
      <c r="H203" s="81">
        <f t="shared" si="3"/>
        <v>92282.366399999984</v>
      </c>
    </row>
    <row r="204" spans="1:8" ht="51.75" customHeight="1">
      <c r="A204" s="723" t="s">
        <v>3</v>
      </c>
      <c r="B204" s="723"/>
      <c r="C204" s="643"/>
      <c r="D204" s="726" t="s">
        <v>8037</v>
      </c>
      <c r="E204" s="722"/>
      <c r="F204" s="725">
        <v>27810.495999999999</v>
      </c>
      <c r="G204" s="722"/>
      <c r="H204" s="81">
        <f t="shared" si="3"/>
        <v>102203.57279999999</v>
      </c>
    </row>
    <row r="205" spans="1:8" ht="51.75" customHeight="1">
      <c r="A205" s="723" t="s">
        <v>3</v>
      </c>
      <c r="B205" s="723"/>
      <c r="C205" s="643"/>
      <c r="D205" s="726" t="s">
        <v>8038</v>
      </c>
      <c r="E205" s="722"/>
      <c r="F205" s="725">
        <v>28347.591999999997</v>
      </c>
      <c r="G205" s="722"/>
      <c r="H205" s="81">
        <f t="shared" si="3"/>
        <v>104177.40059999998</v>
      </c>
    </row>
    <row r="206" spans="1:8" ht="51.75" customHeight="1">
      <c r="A206" s="723" t="s">
        <v>3</v>
      </c>
      <c r="B206" s="723"/>
      <c r="C206" s="645"/>
      <c r="D206" s="726" t="s">
        <v>8039</v>
      </c>
      <c r="E206" s="722"/>
      <c r="F206" s="725">
        <v>28969.696</v>
      </c>
      <c r="G206" s="722"/>
      <c r="H206" s="81">
        <f t="shared" si="3"/>
        <v>106463.63279999999</v>
      </c>
    </row>
    <row r="207" spans="1:8" ht="51.75" customHeight="1">
      <c r="A207" s="723" t="s">
        <v>3</v>
      </c>
      <c r="B207" s="723"/>
      <c r="C207" s="643"/>
      <c r="D207" s="726" t="s">
        <v>8040</v>
      </c>
      <c r="E207" s="722"/>
      <c r="F207" s="725">
        <v>29627.863999999998</v>
      </c>
      <c r="G207" s="722"/>
      <c r="H207" s="81">
        <f t="shared" si="3"/>
        <v>108882.40019999999</v>
      </c>
    </row>
    <row r="208" spans="1:8" ht="51.75" customHeight="1">
      <c r="A208" s="723" t="s">
        <v>3</v>
      </c>
      <c r="B208" s="723"/>
      <c r="C208" s="643"/>
      <c r="D208" s="726" t="s">
        <v>8041</v>
      </c>
      <c r="E208" s="722"/>
      <c r="F208" s="725">
        <v>30539.767999999996</v>
      </c>
      <c r="G208" s="722"/>
      <c r="H208" s="81">
        <f t="shared" si="3"/>
        <v>112233.64739999999</v>
      </c>
    </row>
    <row r="209" spans="1:8" ht="51.75" customHeight="1">
      <c r="A209" s="723" t="s">
        <v>3</v>
      </c>
      <c r="B209" s="723"/>
      <c r="C209" s="643"/>
      <c r="D209" s="726" t="s">
        <v>8042</v>
      </c>
      <c r="E209" s="722"/>
      <c r="F209" s="725">
        <v>31270.063999999998</v>
      </c>
      <c r="G209" s="722"/>
      <c r="H209" s="81">
        <f t="shared" si="3"/>
        <v>114917.4852</v>
      </c>
    </row>
    <row r="210" spans="1:8" ht="51.75" customHeight="1">
      <c r="A210" s="723" t="s">
        <v>3</v>
      </c>
      <c r="B210" s="723"/>
      <c r="C210" s="643"/>
      <c r="D210" s="726" t="s">
        <v>8043</v>
      </c>
      <c r="E210" s="722"/>
      <c r="F210" s="725">
        <v>32834.983999999997</v>
      </c>
      <c r="G210" s="722"/>
      <c r="H210" s="81">
        <f t="shared" si="3"/>
        <v>120668.56619999999</v>
      </c>
    </row>
    <row r="211" spans="1:8" ht="51.75" customHeight="1">
      <c r="A211" s="723" t="s">
        <v>3</v>
      </c>
      <c r="B211" s="723"/>
      <c r="C211" s="643"/>
      <c r="D211" s="726" t="s">
        <v>8044</v>
      </c>
      <c r="E211" s="722"/>
      <c r="F211" s="725">
        <v>34115.255999999994</v>
      </c>
      <c r="G211" s="722"/>
      <c r="H211" s="81">
        <f t="shared" si="3"/>
        <v>125373.56579999997</v>
      </c>
    </row>
    <row r="212" spans="1:8" ht="51.75" customHeight="1">
      <c r="A212" s="723" t="s">
        <v>3</v>
      </c>
      <c r="B212" s="723"/>
      <c r="C212" s="643"/>
      <c r="D212" s="726" t="s">
        <v>8045</v>
      </c>
      <c r="E212" s="722"/>
      <c r="F212" s="725">
        <v>35408.407999999996</v>
      </c>
      <c r="G212" s="722"/>
      <c r="H212" s="81">
        <f t="shared" si="3"/>
        <v>130125.89939999998</v>
      </c>
    </row>
    <row r="213" spans="1:8" ht="51.75" customHeight="1">
      <c r="A213" s="723" t="s">
        <v>3</v>
      </c>
      <c r="B213" s="723"/>
      <c r="C213" s="643"/>
      <c r="D213" s="726" t="s">
        <v>8046</v>
      </c>
      <c r="E213" s="722"/>
      <c r="F213" s="725">
        <v>36701.56</v>
      </c>
      <c r="G213" s="722"/>
      <c r="H213" s="81">
        <f t="shared" si="3"/>
        <v>134878.23299999998</v>
      </c>
    </row>
    <row r="214" spans="1:8" ht="51.75" customHeight="1">
      <c r="A214" s="723" t="s">
        <v>3</v>
      </c>
      <c r="B214" s="723"/>
      <c r="C214" s="643"/>
      <c r="D214" s="726" t="s">
        <v>8047</v>
      </c>
      <c r="E214" s="722"/>
      <c r="F214" s="725">
        <v>37479.511999999995</v>
      </c>
      <c r="G214" s="722"/>
      <c r="H214" s="81">
        <f t="shared" si="3"/>
        <v>137737.20659999998</v>
      </c>
    </row>
    <row r="215" spans="1:8" ht="51.75" customHeight="1">
      <c r="A215" s="723" t="s">
        <v>3</v>
      </c>
      <c r="B215" s="723"/>
      <c r="C215" s="643"/>
      <c r="D215" s="726" t="s">
        <v>8048</v>
      </c>
      <c r="E215" s="722"/>
      <c r="F215" s="725">
        <v>37904.551999999989</v>
      </c>
      <c r="G215" s="722"/>
      <c r="H215" s="81">
        <f t="shared" si="3"/>
        <v>139299.22859999994</v>
      </c>
    </row>
    <row r="216" spans="1:8" ht="51.75" customHeight="1">
      <c r="A216" s="723" t="s">
        <v>3</v>
      </c>
      <c r="B216" s="723"/>
      <c r="C216" s="643"/>
      <c r="D216" s="726" t="s">
        <v>8049</v>
      </c>
      <c r="E216" s="722"/>
      <c r="F216" s="725">
        <v>39066.328000000001</v>
      </c>
      <c r="G216" s="722"/>
      <c r="H216" s="81">
        <f t="shared" si="3"/>
        <v>143568.75539999999</v>
      </c>
    </row>
    <row r="217" spans="1:8" ht="51.75" customHeight="1">
      <c r="A217" s="723" t="s">
        <v>3</v>
      </c>
      <c r="B217" s="723"/>
      <c r="C217" s="643"/>
      <c r="D217" s="726" t="s">
        <v>8050</v>
      </c>
      <c r="E217" s="722"/>
      <c r="F217" s="725">
        <v>39804.351999999992</v>
      </c>
      <c r="G217" s="722"/>
      <c r="H217" s="81">
        <f t="shared" si="3"/>
        <v>146280.99359999996</v>
      </c>
    </row>
    <row r="218" spans="1:8" ht="51.75" customHeight="1">
      <c r="A218" s="723" t="s">
        <v>3</v>
      </c>
      <c r="B218" s="723"/>
      <c r="C218" s="643"/>
      <c r="D218" s="726" t="s">
        <v>8051</v>
      </c>
      <c r="E218" s="722"/>
      <c r="F218" s="725">
        <v>44514.567999999999</v>
      </c>
      <c r="G218" s="722"/>
      <c r="H218" s="81">
        <f t="shared" si="3"/>
        <v>163591.0374</v>
      </c>
    </row>
    <row r="219" spans="1:8" ht="51.75" customHeight="1">
      <c r="A219" s="723" t="s">
        <v>3</v>
      </c>
      <c r="B219" s="723"/>
      <c r="C219" s="643"/>
      <c r="D219" s="726" t="s">
        <v>8052</v>
      </c>
      <c r="E219" s="722"/>
      <c r="F219" s="725">
        <v>45189.479999999996</v>
      </c>
      <c r="G219" s="722"/>
      <c r="H219" s="81">
        <f t="shared" si="3"/>
        <v>166071.33899999998</v>
      </c>
    </row>
    <row r="220" spans="1:8" ht="51.75" customHeight="1">
      <c r="A220" s="723" t="s">
        <v>3</v>
      </c>
      <c r="B220" s="723"/>
      <c r="C220" s="643"/>
      <c r="D220" s="726" t="s">
        <v>8053</v>
      </c>
      <c r="E220" s="722"/>
      <c r="F220" s="725">
        <v>46259.807999999997</v>
      </c>
      <c r="G220" s="722"/>
      <c r="H220" s="81">
        <f t="shared" si="3"/>
        <v>170004.79439999998</v>
      </c>
    </row>
    <row r="221" spans="1:8" ht="51.75" customHeight="1">
      <c r="A221" s="723" t="s">
        <v>3</v>
      </c>
      <c r="B221" s="723"/>
      <c r="C221" s="643"/>
      <c r="D221" s="726" t="s">
        <v>8054</v>
      </c>
      <c r="E221" s="722"/>
      <c r="F221" s="725">
        <v>46894.792000000001</v>
      </c>
      <c r="G221" s="722"/>
      <c r="H221" s="81">
        <f t="shared" si="3"/>
        <v>172338.36059999999</v>
      </c>
    </row>
    <row r="222" spans="1:8" ht="51.75" customHeight="1">
      <c r="A222" s="723" t="s">
        <v>3</v>
      </c>
      <c r="B222" s="723"/>
      <c r="C222" s="643"/>
      <c r="D222" s="726" t="s">
        <v>8055</v>
      </c>
      <c r="E222" s="722"/>
      <c r="F222" s="725">
        <v>49083.103999999992</v>
      </c>
      <c r="G222" s="722"/>
      <c r="H222" s="81">
        <f t="shared" si="3"/>
        <v>180380.40719999996</v>
      </c>
    </row>
    <row r="223" spans="1:8" ht="51.75" customHeight="1">
      <c r="A223" s="723" t="s">
        <v>3</v>
      </c>
      <c r="B223" s="723"/>
      <c r="C223" s="643"/>
      <c r="D223" s="726" t="s">
        <v>8056</v>
      </c>
      <c r="E223" s="722"/>
      <c r="F223" s="725">
        <v>49864.92</v>
      </c>
      <c r="G223" s="722"/>
      <c r="H223" s="81">
        <f t="shared" si="3"/>
        <v>183253.58099999998</v>
      </c>
    </row>
    <row r="224" spans="1:8" ht="51.75" customHeight="1">
      <c r="A224" s="723" t="s">
        <v>3</v>
      </c>
      <c r="B224" s="723"/>
      <c r="C224" s="643"/>
      <c r="D224" s="726" t="s">
        <v>8057</v>
      </c>
      <c r="E224" s="722"/>
      <c r="F224" s="725">
        <v>50716.288</v>
      </c>
      <c r="G224" s="722"/>
      <c r="H224" s="81">
        <f t="shared" si="3"/>
        <v>186382.3584</v>
      </c>
    </row>
    <row r="225" spans="1:8" ht="51.75" customHeight="1">
      <c r="A225" s="723" t="s">
        <v>3</v>
      </c>
      <c r="B225" s="723"/>
      <c r="C225" s="643"/>
      <c r="D225" s="726" t="s">
        <v>8058</v>
      </c>
      <c r="E225" s="722"/>
      <c r="F225" s="725">
        <v>51568.943999999996</v>
      </c>
      <c r="G225" s="722"/>
      <c r="H225" s="81">
        <f t="shared" si="3"/>
        <v>189515.86919999999</v>
      </c>
    </row>
    <row r="226" spans="1:8" ht="51.75" customHeight="1">
      <c r="A226" s="723" t="s">
        <v>3</v>
      </c>
      <c r="B226" s="723"/>
      <c r="C226" s="645"/>
      <c r="D226" s="726" t="s">
        <v>8059</v>
      </c>
      <c r="E226" s="722"/>
      <c r="F226" s="725">
        <v>52279.92</v>
      </c>
      <c r="G226" s="722"/>
      <c r="H226" s="81">
        <f t="shared" si="3"/>
        <v>192128.70599999998</v>
      </c>
    </row>
    <row r="227" spans="1:8" ht="51.75" customHeight="1">
      <c r="A227" s="723" t="s">
        <v>3</v>
      </c>
      <c r="B227" s="723"/>
      <c r="C227" s="643"/>
      <c r="D227" s="726" t="s">
        <v>8060</v>
      </c>
      <c r="E227" s="722"/>
      <c r="F227" s="725">
        <v>53131.288</v>
      </c>
      <c r="G227" s="722"/>
      <c r="H227" s="81">
        <f t="shared" si="3"/>
        <v>195257.4834</v>
      </c>
    </row>
    <row r="228" spans="1:8" ht="51.75" customHeight="1">
      <c r="A228" s="723" t="s">
        <v>3</v>
      </c>
      <c r="B228" s="723"/>
      <c r="C228" s="643"/>
      <c r="D228" s="726" t="s">
        <v>8061</v>
      </c>
      <c r="E228" s="722"/>
      <c r="F228" s="725">
        <v>54202.903999999995</v>
      </c>
      <c r="G228" s="722"/>
      <c r="H228" s="81">
        <f t="shared" si="3"/>
        <v>199195.67219999997</v>
      </c>
    </row>
    <row r="229" spans="1:8">
      <c r="A229" s="614"/>
      <c r="B229" s="615"/>
      <c r="C229" s="644"/>
      <c r="D229" s="756" t="s">
        <v>8192</v>
      </c>
      <c r="E229" s="722"/>
      <c r="F229" s="672"/>
      <c r="G229" s="722"/>
      <c r="H229" s="672"/>
    </row>
    <row r="230" spans="1:8" ht="51.75" customHeight="1">
      <c r="A230" s="723" t="s">
        <v>3</v>
      </c>
      <c r="B230" s="723"/>
      <c r="C230" s="643"/>
      <c r="D230" s="726" t="s">
        <v>8062</v>
      </c>
      <c r="E230" s="722"/>
      <c r="F230" s="725">
        <v>50282.231999999996</v>
      </c>
      <c r="G230" s="722"/>
      <c r="H230" s="81">
        <f t="shared" si="3"/>
        <v>184787.20259999999</v>
      </c>
    </row>
    <row r="231" spans="1:8" ht="51.75" customHeight="1">
      <c r="A231" s="723" t="s">
        <v>3</v>
      </c>
      <c r="B231" s="723"/>
      <c r="C231" s="645"/>
      <c r="D231" s="726" t="s">
        <v>8063</v>
      </c>
      <c r="E231" s="722"/>
      <c r="F231" s="725">
        <v>51208.303999999996</v>
      </c>
      <c r="G231" s="722"/>
      <c r="H231" s="81">
        <f t="shared" si="3"/>
        <v>188190.51719999997</v>
      </c>
    </row>
    <row r="232" spans="1:8" ht="51.75" customHeight="1">
      <c r="A232" s="723" t="s">
        <v>3</v>
      </c>
      <c r="B232" s="723"/>
      <c r="C232" s="643"/>
      <c r="D232" s="726" t="s">
        <v>8064</v>
      </c>
      <c r="E232" s="722"/>
      <c r="F232" s="725">
        <v>51616.6</v>
      </c>
      <c r="G232" s="722"/>
      <c r="H232" s="81">
        <f t="shared" si="3"/>
        <v>189691.00499999998</v>
      </c>
    </row>
    <row r="233" spans="1:8" ht="51.75" customHeight="1">
      <c r="A233" s="723" t="s">
        <v>3</v>
      </c>
      <c r="B233" s="723"/>
      <c r="C233" s="643"/>
      <c r="D233" s="726" t="s">
        <v>8065</v>
      </c>
      <c r="E233" s="722"/>
      <c r="F233" s="725">
        <v>52389.399999999994</v>
      </c>
      <c r="G233" s="722"/>
      <c r="H233" s="81">
        <f t="shared" si="3"/>
        <v>192531.04499999998</v>
      </c>
    </row>
    <row r="234" spans="1:8" ht="51.75" customHeight="1">
      <c r="A234" s="723" t="s">
        <v>3</v>
      </c>
      <c r="B234" s="723"/>
      <c r="C234" s="643"/>
      <c r="D234" s="726" t="s">
        <v>8066</v>
      </c>
      <c r="E234" s="722"/>
      <c r="F234" s="725">
        <v>53162.2</v>
      </c>
      <c r="G234" s="722"/>
      <c r="H234" s="81">
        <f t="shared" si="3"/>
        <v>195371.08499999999</v>
      </c>
    </row>
    <row r="235" spans="1:8" ht="51.75" customHeight="1">
      <c r="A235" s="723" t="s">
        <v>3</v>
      </c>
      <c r="B235" s="723"/>
      <c r="C235" s="643"/>
      <c r="D235" s="726" t="s">
        <v>8067</v>
      </c>
      <c r="E235" s="722"/>
      <c r="F235" s="725">
        <v>53862.871999999996</v>
      </c>
      <c r="G235" s="722"/>
      <c r="H235" s="81">
        <f t="shared" si="3"/>
        <v>197946.05459999997</v>
      </c>
    </row>
    <row r="236" spans="1:8" ht="51.75" customHeight="1">
      <c r="A236" s="723" t="s">
        <v>3</v>
      </c>
      <c r="B236" s="723"/>
      <c r="C236" s="643"/>
      <c r="D236" s="726" t="s">
        <v>8068</v>
      </c>
      <c r="E236" s="722"/>
      <c r="F236" s="725">
        <v>54639.535999999993</v>
      </c>
      <c r="G236" s="722"/>
      <c r="H236" s="81">
        <f t="shared" si="3"/>
        <v>200800.29479999997</v>
      </c>
    </row>
    <row r="237" spans="1:8" ht="51.75" customHeight="1">
      <c r="A237" s="723" t="s">
        <v>3</v>
      </c>
      <c r="B237" s="723"/>
      <c r="C237" s="643"/>
      <c r="D237" s="726" t="s">
        <v>8069</v>
      </c>
      <c r="E237" s="722"/>
      <c r="F237" s="725">
        <v>56315.223999999995</v>
      </c>
      <c r="G237" s="722"/>
      <c r="H237" s="81">
        <f t="shared" si="3"/>
        <v>206958.44819999998</v>
      </c>
    </row>
    <row r="238" spans="1:8" ht="51.75" customHeight="1">
      <c r="A238" s="723" t="s">
        <v>3</v>
      </c>
      <c r="B238" s="723"/>
      <c r="C238" s="643"/>
      <c r="D238" s="726" t="s">
        <v>8070</v>
      </c>
      <c r="E238" s="722"/>
      <c r="F238" s="725">
        <v>57416.463999999993</v>
      </c>
      <c r="G238" s="722"/>
      <c r="H238" s="81">
        <f t="shared" si="3"/>
        <v>211005.50519999996</v>
      </c>
    </row>
    <row r="239" spans="1:8" ht="51.75" customHeight="1">
      <c r="A239" s="723" t="s">
        <v>3</v>
      </c>
      <c r="B239" s="723"/>
      <c r="C239" s="643"/>
      <c r="D239" s="726" t="s">
        <v>8071</v>
      </c>
      <c r="E239" s="722"/>
      <c r="F239" s="725">
        <v>57971.591999999997</v>
      </c>
      <c r="G239" s="722"/>
      <c r="H239" s="81">
        <f t="shared" si="3"/>
        <v>213045.60059999998</v>
      </c>
    </row>
    <row r="240" spans="1:8" ht="51.75" customHeight="1">
      <c r="A240" s="723" t="s">
        <v>3</v>
      </c>
      <c r="B240" s="723"/>
      <c r="C240" s="643"/>
      <c r="D240" s="726" t="s">
        <v>8072</v>
      </c>
      <c r="E240" s="722"/>
      <c r="F240" s="725">
        <v>59084.423999999999</v>
      </c>
      <c r="G240" s="722"/>
      <c r="H240" s="81">
        <f t="shared" si="3"/>
        <v>217135.25819999998</v>
      </c>
    </row>
    <row r="241" spans="1:8" ht="51.75" customHeight="1">
      <c r="A241" s="723" t="s">
        <v>3</v>
      </c>
      <c r="B241" s="723"/>
      <c r="C241" s="643"/>
      <c r="D241" s="726" t="s">
        <v>8073</v>
      </c>
      <c r="E241" s="722"/>
      <c r="F241" s="725">
        <v>60706.015999999989</v>
      </c>
      <c r="G241" s="722"/>
      <c r="H241" s="81">
        <f t="shared" si="3"/>
        <v>223094.60879999996</v>
      </c>
    </row>
    <row r="242" spans="1:8" ht="51.75" customHeight="1">
      <c r="A242" s="723" t="s">
        <v>3</v>
      </c>
      <c r="B242" s="723"/>
      <c r="C242" s="643"/>
      <c r="D242" s="726" t="s">
        <v>8074</v>
      </c>
      <c r="E242" s="722"/>
      <c r="F242" s="725">
        <v>62180.775999999991</v>
      </c>
      <c r="G242" s="722"/>
      <c r="H242" s="81">
        <f t="shared" si="3"/>
        <v>228514.35179999995</v>
      </c>
    </row>
    <row r="243" spans="1:8" ht="51.75" customHeight="1">
      <c r="A243" s="723" t="s">
        <v>3</v>
      </c>
      <c r="B243" s="723"/>
      <c r="C243" s="643"/>
      <c r="D243" s="726" t="s">
        <v>8075</v>
      </c>
      <c r="E243" s="722"/>
      <c r="F243" s="725">
        <v>64054.815999999992</v>
      </c>
      <c r="G243" s="722"/>
      <c r="H243" s="81">
        <f t="shared" si="3"/>
        <v>235401.44879999995</v>
      </c>
    </row>
    <row r="244" spans="1:8" ht="51.75" customHeight="1">
      <c r="A244" s="723" t="s">
        <v>3</v>
      </c>
      <c r="B244" s="723"/>
      <c r="C244" s="643"/>
      <c r="D244" s="726" t="s">
        <v>8076</v>
      </c>
      <c r="E244" s="722"/>
      <c r="F244" s="725">
        <v>65529.575999999994</v>
      </c>
      <c r="G244" s="722"/>
      <c r="H244" s="81">
        <f t="shared" si="3"/>
        <v>240821.19179999997</v>
      </c>
    </row>
    <row r="245" spans="1:8" ht="51.75" customHeight="1">
      <c r="A245" s="723" t="s">
        <v>3</v>
      </c>
      <c r="B245" s="723"/>
      <c r="C245" s="643"/>
      <c r="D245" s="726" t="s">
        <v>8077</v>
      </c>
      <c r="E245" s="722"/>
      <c r="F245" s="725">
        <v>67006.911999999997</v>
      </c>
      <c r="G245" s="722"/>
      <c r="H245" s="81">
        <f t="shared" si="3"/>
        <v>246250.40159999998</v>
      </c>
    </row>
    <row r="246" spans="1:8" ht="51.75" customHeight="1">
      <c r="A246" s="723" t="s">
        <v>3</v>
      </c>
      <c r="B246" s="723"/>
      <c r="C246" s="643"/>
      <c r="D246" s="726" t="s">
        <v>8078</v>
      </c>
      <c r="E246" s="722"/>
      <c r="F246" s="725">
        <v>69059.983999999997</v>
      </c>
      <c r="G246" s="722"/>
      <c r="H246" s="81">
        <f t="shared" si="3"/>
        <v>253795.44119999997</v>
      </c>
    </row>
    <row r="247" spans="1:8" ht="51.75" customHeight="1">
      <c r="A247" s="723" t="s">
        <v>3</v>
      </c>
      <c r="B247" s="723"/>
      <c r="C247" s="643"/>
      <c r="D247" s="726" t="s">
        <v>8079</v>
      </c>
      <c r="E247" s="722"/>
      <c r="F247" s="725">
        <v>70644.224000000002</v>
      </c>
      <c r="G247" s="722"/>
      <c r="H247" s="81">
        <f t="shared" si="3"/>
        <v>259617.5232</v>
      </c>
    </row>
    <row r="248" spans="1:8" ht="51.75" customHeight="1">
      <c r="A248" s="723" t="s">
        <v>3</v>
      </c>
      <c r="B248" s="723"/>
      <c r="C248" s="643"/>
      <c r="D248" s="726" t="s">
        <v>8080</v>
      </c>
      <c r="E248" s="722"/>
      <c r="F248" s="725">
        <v>72264.527999999991</v>
      </c>
      <c r="G248" s="722"/>
      <c r="H248" s="81">
        <f t="shared" si="3"/>
        <v>265572.14039999997</v>
      </c>
    </row>
    <row r="249" spans="1:8" ht="51.75" customHeight="1">
      <c r="A249" s="723" t="s">
        <v>3</v>
      </c>
      <c r="B249" s="723"/>
      <c r="C249" s="643"/>
      <c r="D249" s="726" t="s">
        <v>8081</v>
      </c>
      <c r="E249" s="722"/>
      <c r="F249" s="725">
        <v>73956.959999999992</v>
      </c>
      <c r="G249" s="722"/>
      <c r="H249" s="81">
        <f t="shared" si="3"/>
        <v>271791.82799999998</v>
      </c>
    </row>
    <row r="250" spans="1:8" ht="51.75" customHeight="1">
      <c r="A250" s="723" t="s">
        <v>3</v>
      </c>
      <c r="B250" s="723"/>
      <c r="C250" s="643"/>
      <c r="D250" s="726" t="s">
        <v>8082</v>
      </c>
      <c r="E250" s="722"/>
      <c r="F250" s="725">
        <v>50668.631999999998</v>
      </c>
      <c r="G250" s="722"/>
      <c r="H250" s="81">
        <f t="shared" si="3"/>
        <v>186207.22259999998</v>
      </c>
    </row>
    <row r="251" spans="1:8" ht="51.75" customHeight="1">
      <c r="A251" s="723" t="s">
        <v>3</v>
      </c>
      <c r="B251" s="723"/>
      <c r="C251" s="645"/>
      <c r="D251" s="726" t="s">
        <v>8083</v>
      </c>
      <c r="E251" s="722"/>
      <c r="F251" s="725">
        <v>51595.991999999998</v>
      </c>
      <c r="G251" s="722"/>
      <c r="H251" s="81">
        <f t="shared" si="3"/>
        <v>189615.27059999999</v>
      </c>
    </row>
    <row r="252" spans="1:8" ht="51.75" customHeight="1">
      <c r="A252" s="723" t="s">
        <v>3</v>
      </c>
      <c r="B252" s="723"/>
      <c r="C252" s="643"/>
      <c r="D252" s="726" t="s">
        <v>8084</v>
      </c>
      <c r="E252" s="722"/>
      <c r="F252" s="725">
        <v>51999.135999999999</v>
      </c>
      <c r="G252" s="722"/>
      <c r="H252" s="81">
        <f t="shared" si="3"/>
        <v>191096.82479999997</v>
      </c>
    </row>
    <row r="253" spans="1:8" ht="51.75" customHeight="1">
      <c r="A253" s="723" t="s">
        <v>3</v>
      </c>
      <c r="B253" s="723"/>
      <c r="C253" s="643"/>
      <c r="D253" s="726" t="s">
        <v>8085</v>
      </c>
      <c r="E253" s="722"/>
      <c r="F253" s="725">
        <v>52773.223999999995</v>
      </c>
      <c r="G253" s="722"/>
      <c r="H253" s="81">
        <f t="shared" si="3"/>
        <v>193941.59819999998</v>
      </c>
    </row>
    <row r="254" spans="1:8" ht="51.75" customHeight="1">
      <c r="A254" s="723" t="s">
        <v>3</v>
      </c>
      <c r="B254" s="723"/>
      <c r="C254" s="643"/>
      <c r="D254" s="726" t="s">
        <v>8086</v>
      </c>
      <c r="E254" s="722"/>
      <c r="F254" s="725">
        <v>53546.023999999998</v>
      </c>
      <c r="G254" s="722"/>
      <c r="H254" s="81">
        <f t="shared" si="3"/>
        <v>196781.63819999999</v>
      </c>
    </row>
    <row r="255" spans="1:8" ht="51.75" customHeight="1">
      <c r="A255" s="723" t="s">
        <v>3</v>
      </c>
      <c r="B255" s="723"/>
      <c r="C255" s="643"/>
      <c r="D255" s="726" t="s">
        <v>8087</v>
      </c>
      <c r="E255" s="722"/>
      <c r="F255" s="725">
        <v>54247.983999999989</v>
      </c>
      <c r="G255" s="722"/>
      <c r="H255" s="81">
        <f t="shared" si="3"/>
        <v>199361.34119999997</v>
      </c>
    </row>
    <row r="256" spans="1:8" ht="51.75" customHeight="1">
      <c r="A256" s="723" t="s">
        <v>3</v>
      </c>
      <c r="B256" s="723"/>
      <c r="C256" s="643"/>
      <c r="D256" s="726" t="s">
        <v>8088</v>
      </c>
      <c r="E256" s="722"/>
      <c r="F256" s="725">
        <v>55022.071999999993</v>
      </c>
      <c r="G256" s="722"/>
      <c r="H256" s="81">
        <f t="shared" si="3"/>
        <v>202206.11459999997</v>
      </c>
    </row>
    <row r="257" spans="1:8" ht="51.75" customHeight="1">
      <c r="A257" s="723" t="s">
        <v>3</v>
      </c>
      <c r="B257" s="723"/>
      <c r="C257" s="643"/>
      <c r="D257" s="726" t="s">
        <v>8089</v>
      </c>
      <c r="E257" s="722"/>
      <c r="F257" s="725">
        <v>56700.335999999996</v>
      </c>
      <c r="G257" s="722"/>
      <c r="H257" s="81">
        <f t="shared" si="3"/>
        <v>208373.73479999998</v>
      </c>
    </row>
    <row r="258" spans="1:8" ht="51.75" customHeight="1">
      <c r="A258" s="723" t="s">
        <v>3</v>
      </c>
      <c r="B258" s="723"/>
      <c r="C258" s="643"/>
      <c r="D258" s="726" t="s">
        <v>8090</v>
      </c>
      <c r="E258" s="722"/>
      <c r="F258" s="725">
        <v>57800.288</v>
      </c>
      <c r="G258" s="722"/>
      <c r="H258" s="81">
        <f t="shared" si="3"/>
        <v>212416.05839999998</v>
      </c>
    </row>
    <row r="259" spans="1:8" ht="51.75" customHeight="1">
      <c r="A259" s="723" t="s">
        <v>3</v>
      </c>
      <c r="B259" s="723"/>
      <c r="C259" s="643"/>
      <c r="D259" s="726" t="s">
        <v>8091</v>
      </c>
      <c r="E259" s="722"/>
      <c r="F259" s="725">
        <v>58356.703999999998</v>
      </c>
      <c r="G259" s="722"/>
      <c r="H259" s="81">
        <f t="shared" si="3"/>
        <v>214460.88719999997</v>
      </c>
    </row>
    <row r="260" spans="1:8" ht="51.75" customHeight="1">
      <c r="A260" s="723" t="s">
        <v>3</v>
      </c>
      <c r="B260" s="723"/>
      <c r="C260" s="643"/>
      <c r="D260" s="726" t="s">
        <v>8092</v>
      </c>
      <c r="E260" s="722"/>
      <c r="F260" s="725">
        <v>59469.535999999993</v>
      </c>
      <c r="G260" s="722"/>
      <c r="H260" s="81">
        <f t="shared" si="3"/>
        <v>218550.54479999997</v>
      </c>
    </row>
    <row r="261" spans="1:8" ht="51.75" customHeight="1">
      <c r="A261" s="723" t="s">
        <v>3</v>
      </c>
      <c r="B261" s="723"/>
      <c r="C261" s="643"/>
      <c r="D261" s="726" t="s">
        <v>8093</v>
      </c>
      <c r="E261" s="722"/>
      <c r="F261" s="725">
        <v>61089.84</v>
      </c>
      <c r="G261" s="722"/>
      <c r="H261" s="81">
        <f t="shared" si="3"/>
        <v>224505.16199999998</v>
      </c>
    </row>
    <row r="262" spans="1:8" ht="51.75" customHeight="1">
      <c r="A262" s="723" t="s">
        <v>3</v>
      </c>
      <c r="B262" s="723"/>
      <c r="C262" s="643"/>
      <c r="D262" s="726" t="s">
        <v>8094</v>
      </c>
      <c r="E262" s="722"/>
      <c r="F262" s="725">
        <v>62564.6</v>
      </c>
      <c r="G262" s="722"/>
      <c r="H262" s="81">
        <f t="shared" ref="H262:H325" si="4">F262*3.675</f>
        <v>229924.90499999997</v>
      </c>
    </row>
    <row r="263" spans="1:8" ht="51.75" customHeight="1">
      <c r="A263" s="723" t="s">
        <v>3</v>
      </c>
      <c r="B263" s="723"/>
      <c r="C263" s="643"/>
      <c r="D263" s="726" t="s">
        <v>8095</v>
      </c>
      <c r="E263" s="722"/>
      <c r="F263" s="725">
        <v>64438.639999999992</v>
      </c>
      <c r="G263" s="722"/>
      <c r="H263" s="81">
        <f t="shared" si="4"/>
        <v>236812.00199999995</v>
      </c>
    </row>
    <row r="264" spans="1:8" ht="51.75" customHeight="1">
      <c r="A264" s="723" t="s">
        <v>3</v>
      </c>
      <c r="B264" s="723"/>
      <c r="C264" s="643"/>
      <c r="D264" s="726" t="s">
        <v>8096</v>
      </c>
      <c r="E264" s="722"/>
      <c r="F264" s="725">
        <v>65913.399999999994</v>
      </c>
      <c r="G264" s="722"/>
      <c r="H264" s="81">
        <f t="shared" si="4"/>
        <v>242231.74499999997</v>
      </c>
    </row>
    <row r="265" spans="1:8" ht="51.75" customHeight="1">
      <c r="A265" s="723" t="s">
        <v>3</v>
      </c>
      <c r="B265" s="723"/>
      <c r="C265" s="643"/>
      <c r="D265" s="726" t="s">
        <v>8097</v>
      </c>
      <c r="E265" s="722"/>
      <c r="F265" s="725">
        <v>67388.160000000003</v>
      </c>
      <c r="G265" s="722"/>
      <c r="H265" s="81">
        <f t="shared" si="4"/>
        <v>247651.48800000001</v>
      </c>
    </row>
    <row r="266" spans="1:8" ht="51.75" customHeight="1">
      <c r="A266" s="723" t="s">
        <v>3</v>
      </c>
      <c r="B266" s="723"/>
      <c r="C266" s="643"/>
      <c r="D266" s="726" t="s">
        <v>8098</v>
      </c>
      <c r="E266" s="722"/>
      <c r="F266" s="725">
        <v>69442.52</v>
      </c>
      <c r="G266" s="722"/>
      <c r="H266" s="81">
        <f t="shared" si="4"/>
        <v>255201.261</v>
      </c>
    </row>
    <row r="267" spans="1:8" ht="51.75" customHeight="1">
      <c r="A267" s="723" t="s">
        <v>3</v>
      </c>
      <c r="B267" s="723"/>
      <c r="C267" s="643"/>
      <c r="D267" s="726" t="s">
        <v>8099</v>
      </c>
      <c r="E267" s="722"/>
      <c r="F267" s="725">
        <v>71028.047999999995</v>
      </c>
      <c r="G267" s="722"/>
      <c r="H267" s="81">
        <f t="shared" si="4"/>
        <v>261028.07639999996</v>
      </c>
    </row>
    <row r="268" spans="1:8" ht="51.75" customHeight="1">
      <c r="A268" s="723" t="s">
        <v>3</v>
      </c>
      <c r="B268" s="723"/>
      <c r="C268" s="643"/>
      <c r="D268" s="726" t="s">
        <v>8100</v>
      </c>
      <c r="E268" s="722"/>
      <c r="F268" s="725">
        <v>72645.775999999998</v>
      </c>
      <c r="G268" s="722"/>
      <c r="H268" s="81">
        <f t="shared" si="4"/>
        <v>266973.2268</v>
      </c>
    </row>
    <row r="269" spans="1:8" ht="51.75" customHeight="1">
      <c r="A269" s="723" t="s">
        <v>3</v>
      </c>
      <c r="B269" s="723"/>
      <c r="C269" s="643"/>
      <c r="D269" s="726" t="s">
        <v>8101</v>
      </c>
      <c r="E269" s="722"/>
      <c r="F269" s="725">
        <v>74340.783999999985</v>
      </c>
      <c r="G269" s="722"/>
      <c r="H269" s="81">
        <f t="shared" si="4"/>
        <v>273202.38119999995</v>
      </c>
    </row>
    <row r="270" spans="1:8" ht="51.75" customHeight="1">
      <c r="A270" s="723" t="s">
        <v>3</v>
      </c>
      <c r="B270" s="723"/>
      <c r="C270" s="643"/>
      <c r="D270" s="726" t="s">
        <v>8102</v>
      </c>
      <c r="E270" s="722"/>
      <c r="F270" s="725">
        <v>51182.543999999994</v>
      </c>
      <c r="G270" s="722"/>
      <c r="H270" s="81">
        <f t="shared" si="4"/>
        <v>188095.84919999997</v>
      </c>
    </row>
    <row r="271" spans="1:8" ht="51.75" customHeight="1">
      <c r="A271" s="723" t="s">
        <v>3</v>
      </c>
      <c r="B271" s="723"/>
      <c r="C271" s="645"/>
      <c r="D271" s="726" t="s">
        <v>8103</v>
      </c>
      <c r="E271" s="722"/>
      <c r="F271" s="725">
        <v>52107.327999999994</v>
      </c>
      <c r="G271" s="722"/>
      <c r="H271" s="81">
        <f t="shared" si="4"/>
        <v>191494.43039999998</v>
      </c>
    </row>
    <row r="272" spans="1:8" ht="51.75" customHeight="1">
      <c r="A272" s="723" t="s">
        <v>3</v>
      </c>
      <c r="B272" s="723"/>
      <c r="C272" s="643"/>
      <c r="D272" s="726" t="s">
        <v>8104</v>
      </c>
      <c r="E272" s="722"/>
      <c r="F272" s="725">
        <v>52506.607999999993</v>
      </c>
      <c r="G272" s="722"/>
      <c r="H272" s="81">
        <f t="shared" si="4"/>
        <v>192961.78439999997</v>
      </c>
    </row>
    <row r="273" spans="1:8" ht="51.75" customHeight="1">
      <c r="A273" s="723" t="s">
        <v>3</v>
      </c>
      <c r="B273" s="723"/>
      <c r="C273" s="643"/>
      <c r="D273" s="726" t="s">
        <v>8105</v>
      </c>
      <c r="E273" s="722"/>
      <c r="F273" s="725">
        <v>53281.983999999989</v>
      </c>
      <c r="G273" s="722"/>
      <c r="H273" s="81">
        <f t="shared" si="4"/>
        <v>195811.29119999995</v>
      </c>
    </row>
    <row r="274" spans="1:8" ht="51.75" customHeight="1">
      <c r="A274" s="723" t="s">
        <v>3</v>
      </c>
      <c r="B274" s="723"/>
      <c r="C274" s="643"/>
      <c r="D274" s="726" t="s">
        <v>8106</v>
      </c>
      <c r="E274" s="722"/>
      <c r="F274" s="725">
        <v>54056.071999999993</v>
      </c>
      <c r="G274" s="722"/>
      <c r="H274" s="81">
        <f t="shared" si="4"/>
        <v>198656.06459999995</v>
      </c>
    </row>
    <row r="275" spans="1:8" ht="51.75" customHeight="1">
      <c r="A275" s="723" t="s">
        <v>3</v>
      </c>
      <c r="B275" s="723"/>
      <c r="C275" s="643"/>
      <c r="D275" s="726" t="s">
        <v>8107</v>
      </c>
      <c r="E275" s="722"/>
      <c r="F275" s="725">
        <v>54756.743999999992</v>
      </c>
      <c r="G275" s="722"/>
      <c r="H275" s="81">
        <f t="shared" si="4"/>
        <v>201231.03419999997</v>
      </c>
    </row>
    <row r="276" spans="1:8" ht="51.75" customHeight="1">
      <c r="A276" s="723" t="s">
        <v>3</v>
      </c>
      <c r="B276" s="723"/>
      <c r="C276" s="643"/>
      <c r="D276" s="726" t="s">
        <v>8108</v>
      </c>
      <c r="E276" s="722"/>
      <c r="F276" s="725">
        <v>55529.543999999994</v>
      </c>
      <c r="G276" s="722"/>
      <c r="H276" s="81">
        <f t="shared" si="4"/>
        <v>204071.07419999997</v>
      </c>
    </row>
    <row r="277" spans="1:8" ht="51.75" customHeight="1">
      <c r="A277" s="723" t="s">
        <v>3</v>
      </c>
      <c r="B277" s="723"/>
      <c r="C277" s="643"/>
      <c r="D277" s="726" t="s">
        <v>8109</v>
      </c>
      <c r="E277" s="722"/>
      <c r="F277" s="725">
        <v>57210.383999999991</v>
      </c>
      <c r="G277" s="722"/>
      <c r="H277" s="81">
        <f t="shared" si="4"/>
        <v>210248.16119999994</v>
      </c>
    </row>
    <row r="278" spans="1:8" ht="51.75" customHeight="1">
      <c r="A278" s="723" t="s">
        <v>3</v>
      </c>
      <c r="B278" s="723"/>
      <c r="C278" s="643"/>
      <c r="D278" s="726" t="s">
        <v>8110</v>
      </c>
      <c r="E278" s="722"/>
      <c r="F278" s="725">
        <v>58310.335999999996</v>
      </c>
      <c r="G278" s="722"/>
      <c r="H278" s="81">
        <f t="shared" si="4"/>
        <v>214290.48479999998</v>
      </c>
    </row>
    <row r="279" spans="1:8" ht="51.75" customHeight="1">
      <c r="A279" s="723" t="s">
        <v>3</v>
      </c>
      <c r="B279" s="723"/>
      <c r="C279" s="643"/>
      <c r="D279" s="726" t="s">
        <v>8111</v>
      </c>
      <c r="E279" s="722"/>
      <c r="F279" s="725">
        <v>58866.752</v>
      </c>
      <c r="G279" s="722"/>
      <c r="H279" s="81">
        <f t="shared" si="4"/>
        <v>216335.31359999999</v>
      </c>
    </row>
    <row r="280" spans="1:8" ht="51.75" customHeight="1">
      <c r="A280" s="723" t="s">
        <v>3</v>
      </c>
      <c r="B280" s="723"/>
      <c r="C280" s="643"/>
      <c r="D280" s="726" t="s">
        <v>8112</v>
      </c>
      <c r="E280" s="722"/>
      <c r="F280" s="725">
        <v>59979.583999999988</v>
      </c>
      <c r="G280" s="722"/>
      <c r="H280" s="81">
        <f t="shared" si="4"/>
        <v>220424.97119999994</v>
      </c>
    </row>
    <row r="281" spans="1:8" ht="51.75" customHeight="1">
      <c r="A281" s="723" t="s">
        <v>3</v>
      </c>
      <c r="B281" s="723"/>
      <c r="C281" s="643"/>
      <c r="D281" s="726" t="s">
        <v>8113</v>
      </c>
      <c r="E281" s="722"/>
      <c r="F281" s="725">
        <v>61599.887999999999</v>
      </c>
      <c r="G281" s="722"/>
      <c r="H281" s="81">
        <f t="shared" si="4"/>
        <v>226379.58839999998</v>
      </c>
    </row>
    <row r="282" spans="1:8" ht="51.75" customHeight="1">
      <c r="A282" s="723" t="s">
        <v>3</v>
      </c>
      <c r="B282" s="723"/>
      <c r="C282" s="643"/>
      <c r="D282" s="726" t="s">
        <v>8114</v>
      </c>
      <c r="E282" s="722"/>
      <c r="F282" s="725">
        <v>63073.359999999993</v>
      </c>
      <c r="G282" s="722"/>
      <c r="H282" s="81">
        <f t="shared" si="4"/>
        <v>231794.59799999997</v>
      </c>
    </row>
    <row r="283" spans="1:8" ht="51.75" customHeight="1">
      <c r="A283" s="723" t="s">
        <v>3</v>
      </c>
      <c r="B283" s="723"/>
      <c r="C283" s="643"/>
      <c r="D283" s="726" t="s">
        <v>8115</v>
      </c>
      <c r="E283" s="722"/>
      <c r="F283" s="725">
        <v>64947.399999999994</v>
      </c>
      <c r="G283" s="722"/>
      <c r="H283" s="81">
        <f t="shared" si="4"/>
        <v>238681.69499999998</v>
      </c>
    </row>
    <row r="284" spans="1:8" ht="51.75" customHeight="1">
      <c r="A284" s="723" t="s">
        <v>3</v>
      </c>
      <c r="B284" s="723"/>
      <c r="C284" s="643"/>
      <c r="D284" s="726" t="s">
        <v>8116</v>
      </c>
      <c r="E284" s="722"/>
      <c r="F284" s="725">
        <v>66422.16</v>
      </c>
      <c r="G284" s="722"/>
      <c r="H284" s="81">
        <f t="shared" si="4"/>
        <v>244101.43799999999</v>
      </c>
    </row>
    <row r="285" spans="1:8" ht="51.75" customHeight="1">
      <c r="A285" s="723" t="s">
        <v>3</v>
      </c>
      <c r="B285" s="723"/>
      <c r="C285" s="643"/>
      <c r="D285" s="726" t="s">
        <v>8117</v>
      </c>
      <c r="E285" s="722"/>
      <c r="F285" s="725">
        <v>67896.92</v>
      </c>
      <c r="G285" s="722"/>
      <c r="H285" s="81">
        <f t="shared" si="4"/>
        <v>249521.18099999998</v>
      </c>
    </row>
    <row r="286" spans="1:8" ht="51.75" customHeight="1">
      <c r="A286" s="723" t="s">
        <v>3</v>
      </c>
      <c r="B286" s="723"/>
      <c r="C286" s="643"/>
      <c r="D286" s="726" t="s">
        <v>8118</v>
      </c>
      <c r="E286" s="722"/>
      <c r="F286" s="725">
        <v>69952.567999999999</v>
      </c>
      <c r="G286" s="722"/>
      <c r="H286" s="81">
        <f t="shared" si="4"/>
        <v>257075.6874</v>
      </c>
    </row>
    <row r="287" spans="1:8" ht="51.75" customHeight="1">
      <c r="A287" s="723" t="s">
        <v>3</v>
      </c>
      <c r="B287" s="723"/>
      <c r="C287" s="643"/>
      <c r="D287" s="726" t="s">
        <v>8119</v>
      </c>
      <c r="E287" s="722"/>
      <c r="F287" s="725">
        <v>71534.231999999989</v>
      </c>
      <c r="G287" s="722"/>
      <c r="H287" s="81">
        <f t="shared" si="4"/>
        <v>262888.30259999994</v>
      </c>
    </row>
    <row r="288" spans="1:8" ht="51.75" customHeight="1">
      <c r="A288" s="723" t="s">
        <v>3</v>
      </c>
      <c r="B288" s="723"/>
      <c r="C288" s="643"/>
      <c r="D288" s="726" t="s">
        <v>8120</v>
      </c>
      <c r="E288" s="722"/>
      <c r="F288" s="725">
        <v>73155.823999999993</v>
      </c>
      <c r="G288" s="722"/>
      <c r="H288" s="81">
        <f t="shared" si="4"/>
        <v>268847.65319999994</v>
      </c>
    </row>
    <row r="289" spans="1:8" ht="51.75" customHeight="1">
      <c r="A289" s="723" t="s">
        <v>3</v>
      </c>
      <c r="B289" s="723"/>
      <c r="C289" s="643"/>
      <c r="D289" s="726" t="s">
        <v>8121</v>
      </c>
      <c r="E289" s="722"/>
      <c r="F289" s="725">
        <v>74846.967999999993</v>
      </c>
      <c r="G289" s="722"/>
      <c r="H289" s="81">
        <f t="shared" si="4"/>
        <v>275062.60739999998</v>
      </c>
    </row>
    <row r="290" spans="1:8" ht="51.75" customHeight="1">
      <c r="A290" s="723" t="s">
        <v>3</v>
      </c>
      <c r="B290" s="723"/>
      <c r="C290" s="643"/>
      <c r="D290" s="726" t="s">
        <v>8122</v>
      </c>
      <c r="E290" s="722"/>
      <c r="F290" s="725">
        <v>53172.503999999994</v>
      </c>
      <c r="G290" s="722"/>
      <c r="H290" s="81">
        <f t="shared" si="4"/>
        <v>195408.95219999997</v>
      </c>
    </row>
    <row r="291" spans="1:8" ht="51.75" customHeight="1">
      <c r="A291" s="723" t="s">
        <v>3</v>
      </c>
      <c r="B291" s="723"/>
      <c r="C291" s="645"/>
      <c r="D291" s="726" t="s">
        <v>8123</v>
      </c>
      <c r="E291" s="722"/>
      <c r="F291" s="725">
        <v>54095.999999999993</v>
      </c>
      <c r="G291" s="722"/>
      <c r="H291" s="81">
        <f t="shared" si="4"/>
        <v>198802.79999999996</v>
      </c>
    </row>
    <row r="292" spans="1:8" ht="51.75" customHeight="1">
      <c r="A292" s="723" t="s">
        <v>3</v>
      </c>
      <c r="B292" s="723"/>
      <c r="C292" s="643"/>
      <c r="D292" s="726" t="s">
        <v>8124</v>
      </c>
      <c r="E292" s="722"/>
      <c r="F292" s="725">
        <v>54481.111999999994</v>
      </c>
      <c r="G292" s="722"/>
      <c r="H292" s="81">
        <f t="shared" si="4"/>
        <v>200218.08659999998</v>
      </c>
    </row>
    <row r="293" spans="1:8" ht="51.75" customHeight="1">
      <c r="A293" s="723" t="s">
        <v>3</v>
      </c>
      <c r="B293" s="723"/>
      <c r="C293" s="643"/>
      <c r="D293" s="726" t="s">
        <v>8125</v>
      </c>
      <c r="E293" s="722"/>
      <c r="F293" s="725">
        <v>55256.487999999998</v>
      </c>
      <c r="G293" s="722"/>
      <c r="H293" s="81">
        <f t="shared" si="4"/>
        <v>203067.59339999998</v>
      </c>
    </row>
    <row r="294" spans="1:8" ht="51.75" customHeight="1">
      <c r="A294" s="723" t="s">
        <v>3</v>
      </c>
      <c r="B294" s="723"/>
      <c r="C294" s="643"/>
      <c r="D294" s="726" t="s">
        <v>8126</v>
      </c>
      <c r="E294" s="722"/>
      <c r="F294" s="725">
        <v>56027.999999999993</v>
      </c>
      <c r="G294" s="722"/>
      <c r="H294" s="81">
        <f t="shared" si="4"/>
        <v>205902.89999999997</v>
      </c>
    </row>
    <row r="295" spans="1:8" ht="51.75" customHeight="1">
      <c r="A295" s="723" t="s">
        <v>3</v>
      </c>
      <c r="B295" s="723"/>
      <c r="C295" s="643"/>
      <c r="D295" s="726" t="s">
        <v>8127</v>
      </c>
      <c r="E295" s="722"/>
      <c r="F295" s="725">
        <v>56729.96</v>
      </c>
      <c r="G295" s="722"/>
      <c r="H295" s="81">
        <f t="shared" si="4"/>
        <v>208482.60299999997</v>
      </c>
    </row>
    <row r="296" spans="1:8" ht="51.75" customHeight="1">
      <c r="A296" s="723" t="s">
        <v>3</v>
      </c>
      <c r="B296" s="723"/>
      <c r="C296" s="643"/>
      <c r="D296" s="726" t="s">
        <v>8128</v>
      </c>
      <c r="E296" s="722"/>
      <c r="F296" s="725">
        <v>57504.047999999995</v>
      </c>
      <c r="G296" s="722"/>
      <c r="H296" s="81">
        <f t="shared" si="4"/>
        <v>211327.37639999998</v>
      </c>
    </row>
    <row r="297" spans="1:8" ht="51.75" customHeight="1">
      <c r="A297" s="723" t="s">
        <v>3</v>
      </c>
      <c r="B297" s="723"/>
      <c r="C297" s="643"/>
      <c r="D297" s="726" t="s">
        <v>8129</v>
      </c>
      <c r="E297" s="722"/>
      <c r="F297" s="725">
        <v>59182.311999999991</v>
      </c>
      <c r="G297" s="722"/>
      <c r="H297" s="81">
        <f t="shared" si="4"/>
        <v>217494.99659999995</v>
      </c>
    </row>
    <row r="298" spans="1:8" ht="51.75" customHeight="1">
      <c r="A298" s="723" t="s">
        <v>3</v>
      </c>
      <c r="B298" s="723"/>
      <c r="C298" s="643"/>
      <c r="D298" s="726" t="s">
        <v>8130</v>
      </c>
      <c r="E298" s="722"/>
      <c r="F298" s="725">
        <v>60284.84</v>
      </c>
      <c r="G298" s="722"/>
      <c r="H298" s="81">
        <f t="shared" si="4"/>
        <v>221546.78699999998</v>
      </c>
    </row>
    <row r="299" spans="1:8" ht="51.75" customHeight="1">
      <c r="A299" s="723" t="s">
        <v>3</v>
      </c>
      <c r="B299" s="723"/>
      <c r="C299" s="643"/>
      <c r="D299" s="726" t="s">
        <v>8131</v>
      </c>
      <c r="E299" s="722"/>
      <c r="F299" s="725">
        <v>60838.679999999993</v>
      </c>
      <c r="G299" s="722"/>
      <c r="H299" s="81">
        <f t="shared" si="4"/>
        <v>223582.14899999998</v>
      </c>
    </row>
    <row r="300" spans="1:8" ht="51.75" customHeight="1">
      <c r="A300" s="723" t="s">
        <v>3</v>
      </c>
      <c r="B300" s="723"/>
      <c r="C300" s="643"/>
      <c r="D300" s="726" t="s">
        <v>8132</v>
      </c>
      <c r="E300" s="722"/>
      <c r="F300" s="725">
        <v>61951.511999999995</v>
      </c>
      <c r="G300" s="722"/>
      <c r="H300" s="81">
        <f t="shared" si="4"/>
        <v>227671.80659999998</v>
      </c>
    </row>
    <row r="301" spans="1:8" ht="51.75" customHeight="1">
      <c r="A301" s="723" t="s">
        <v>3</v>
      </c>
      <c r="B301" s="723"/>
      <c r="C301" s="643"/>
      <c r="D301" s="726" t="s">
        <v>8133</v>
      </c>
      <c r="E301" s="722"/>
      <c r="F301" s="725">
        <v>63573.103999999992</v>
      </c>
      <c r="G301" s="722"/>
      <c r="H301" s="81">
        <f t="shared" si="4"/>
        <v>233631.15719999996</v>
      </c>
    </row>
    <row r="302" spans="1:8" ht="51.75" customHeight="1">
      <c r="A302" s="723" t="s">
        <v>3</v>
      </c>
      <c r="B302" s="723"/>
      <c r="C302" s="643"/>
      <c r="D302" s="726" t="s">
        <v>8134</v>
      </c>
      <c r="E302" s="722"/>
      <c r="F302" s="725">
        <v>65047.863999999994</v>
      </c>
      <c r="G302" s="722"/>
      <c r="H302" s="81">
        <f t="shared" si="4"/>
        <v>239050.90019999997</v>
      </c>
    </row>
    <row r="303" spans="1:8" ht="51.75" customHeight="1">
      <c r="A303" s="723" t="s">
        <v>3</v>
      </c>
      <c r="B303" s="723"/>
      <c r="C303" s="643"/>
      <c r="D303" s="726" t="s">
        <v>8135</v>
      </c>
      <c r="E303" s="722"/>
      <c r="F303" s="725">
        <v>66921.903999999995</v>
      </c>
      <c r="G303" s="722"/>
      <c r="H303" s="81">
        <f t="shared" si="4"/>
        <v>245937.99719999998</v>
      </c>
    </row>
    <row r="304" spans="1:8" ht="51.75" customHeight="1">
      <c r="A304" s="723" t="s">
        <v>3</v>
      </c>
      <c r="B304" s="723"/>
      <c r="C304" s="643"/>
      <c r="D304" s="726" t="s">
        <v>8136</v>
      </c>
      <c r="E304" s="722"/>
      <c r="F304" s="725">
        <v>68396.66399999999</v>
      </c>
      <c r="G304" s="722"/>
      <c r="H304" s="81">
        <f t="shared" si="4"/>
        <v>251357.74019999994</v>
      </c>
    </row>
    <row r="305" spans="1:8" ht="51.75" customHeight="1">
      <c r="A305" s="723" t="s">
        <v>3</v>
      </c>
      <c r="B305" s="723"/>
      <c r="C305" s="643"/>
      <c r="D305" s="726" t="s">
        <v>8137</v>
      </c>
      <c r="E305" s="722"/>
      <c r="F305" s="725">
        <v>69870.135999999999</v>
      </c>
      <c r="G305" s="722"/>
      <c r="H305" s="81">
        <f t="shared" si="4"/>
        <v>256772.74979999999</v>
      </c>
    </row>
    <row r="306" spans="1:8" ht="51.75" customHeight="1">
      <c r="A306" s="723" t="s">
        <v>3</v>
      </c>
      <c r="B306" s="723"/>
      <c r="C306" s="643"/>
      <c r="D306" s="726" t="s">
        <v>8138</v>
      </c>
      <c r="E306" s="722"/>
      <c r="F306" s="725">
        <v>71927.072</v>
      </c>
      <c r="G306" s="722"/>
      <c r="H306" s="81">
        <f t="shared" si="4"/>
        <v>264331.98959999997</v>
      </c>
    </row>
    <row r="307" spans="1:8" ht="51.75" customHeight="1">
      <c r="A307" s="723" t="s">
        <v>3</v>
      </c>
      <c r="B307" s="723"/>
      <c r="C307" s="643"/>
      <c r="D307" s="726" t="s">
        <v>8139</v>
      </c>
      <c r="E307" s="722"/>
      <c r="F307" s="725">
        <v>73508.73599999999</v>
      </c>
      <c r="G307" s="722"/>
      <c r="H307" s="81">
        <f t="shared" si="4"/>
        <v>270144.60479999997</v>
      </c>
    </row>
    <row r="308" spans="1:8" ht="51.75" customHeight="1">
      <c r="A308" s="723" t="s">
        <v>3</v>
      </c>
      <c r="B308" s="723"/>
      <c r="C308" s="643"/>
      <c r="D308" s="726" t="s">
        <v>8140</v>
      </c>
      <c r="E308" s="722"/>
      <c r="F308" s="725">
        <v>75130.327999999994</v>
      </c>
      <c r="G308" s="722"/>
      <c r="H308" s="81">
        <f t="shared" si="4"/>
        <v>276103.95539999998</v>
      </c>
    </row>
    <row r="309" spans="1:8" ht="51.75" customHeight="1">
      <c r="A309" s="723" t="s">
        <v>3</v>
      </c>
      <c r="B309" s="723"/>
      <c r="C309" s="643"/>
      <c r="D309" s="726" t="s">
        <v>8141</v>
      </c>
      <c r="E309" s="722"/>
      <c r="F309" s="725">
        <v>76821.471999999994</v>
      </c>
      <c r="G309" s="722"/>
      <c r="H309" s="81">
        <f t="shared" si="4"/>
        <v>282318.90959999996</v>
      </c>
    </row>
    <row r="310" spans="1:8" ht="51.75" customHeight="1">
      <c r="A310" s="723" t="s">
        <v>3</v>
      </c>
      <c r="B310" s="723"/>
      <c r="C310" s="643"/>
      <c r="D310" s="726" t="s">
        <v>8142</v>
      </c>
      <c r="E310" s="722"/>
      <c r="F310" s="725">
        <v>55347.935999999994</v>
      </c>
      <c r="G310" s="722"/>
      <c r="H310" s="81">
        <f t="shared" si="4"/>
        <v>203403.66479999997</v>
      </c>
    </row>
    <row r="311" spans="1:8" ht="51.75" customHeight="1">
      <c r="A311" s="723" t="s">
        <v>3</v>
      </c>
      <c r="B311" s="723"/>
      <c r="C311" s="645"/>
      <c r="D311" s="726" t="s">
        <v>8143</v>
      </c>
      <c r="E311" s="722"/>
      <c r="F311" s="725">
        <v>56272.72</v>
      </c>
      <c r="G311" s="722"/>
      <c r="H311" s="81">
        <f t="shared" si="4"/>
        <v>206802.24599999998</v>
      </c>
    </row>
    <row r="312" spans="1:8" ht="51.75" customHeight="1">
      <c r="A312" s="723" t="s">
        <v>3</v>
      </c>
      <c r="B312" s="723"/>
      <c r="C312" s="643"/>
      <c r="D312" s="726" t="s">
        <v>8144</v>
      </c>
      <c r="E312" s="722"/>
      <c r="F312" s="725">
        <v>56655.256000000001</v>
      </c>
      <c r="G312" s="722"/>
      <c r="H312" s="81">
        <f t="shared" si="4"/>
        <v>208208.06579999998</v>
      </c>
    </row>
    <row r="313" spans="1:8" ht="51.75" customHeight="1">
      <c r="A313" s="723" t="s">
        <v>3</v>
      </c>
      <c r="B313" s="723"/>
      <c r="C313" s="643"/>
      <c r="D313" s="726" t="s">
        <v>8145</v>
      </c>
      <c r="E313" s="722"/>
      <c r="F313" s="725">
        <v>57431.92</v>
      </c>
      <c r="G313" s="722"/>
      <c r="H313" s="81">
        <f t="shared" si="4"/>
        <v>211062.30599999998</v>
      </c>
    </row>
    <row r="314" spans="1:8" ht="51.75" customHeight="1">
      <c r="A314" s="723" t="s">
        <v>3</v>
      </c>
      <c r="B314" s="723"/>
      <c r="C314" s="643"/>
      <c r="D314" s="726" t="s">
        <v>8146</v>
      </c>
      <c r="E314" s="722"/>
      <c r="F314" s="725">
        <v>58204.72</v>
      </c>
      <c r="G314" s="722"/>
      <c r="H314" s="81">
        <f t="shared" si="4"/>
        <v>213902.34599999999</v>
      </c>
    </row>
    <row r="315" spans="1:8" ht="51.75" customHeight="1">
      <c r="A315" s="723" t="s">
        <v>3</v>
      </c>
      <c r="B315" s="723"/>
      <c r="C315" s="643"/>
      <c r="D315" s="726" t="s">
        <v>8147</v>
      </c>
      <c r="E315" s="722"/>
      <c r="F315" s="725">
        <v>58906.679999999993</v>
      </c>
      <c r="G315" s="722"/>
      <c r="H315" s="81">
        <f t="shared" si="4"/>
        <v>216482.04899999997</v>
      </c>
    </row>
    <row r="316" spans="1:8" ht="51.75" customHeight="1">
      <c r="A316" s="723" t="s">
        <v>3</v>
      </c>
      <c r="B316" s="723"/>
      <c r="C316" s="643"/>
      <c r="D316" s="726" t="s">
        <v>8148</v>
      </c>
      <c r="E316" s="722"/>
      <c r="F316" s="725">
        <v>59679.479999999989</v>
      </c>
      <c r="G316" s="722"/>
      <c r="H316" s="81">
        <f t="shared" si="4"/>
        <v>219322.08899999995</v>
      </c>
    </row>
    <row r="317" spans="1:8" ht="51.75" customHeight="1">
      <c r="A317" s="723" t="s">
        <v>3</v>
      </c>
      <c r="B317" s="723"/>
      <c r="C317" s="643"/>
      <c r="D317" s="726" t="s">
        <v>8149</v>
      </c>
      <c r="E317" s="722"/>
      <c r="F317" s="725">
        <v>61359.031999999992</v>
      </c>
      <c r="G317" s="722"/>
      <c r="H317" s="81">
        <f t="shared" si="4"/>
        <v>225494.44259999995</v>
      </c>
    </row>
    <row r="318" spans="1:8" ht="51.75" customHeight="1">
      <c r="A318" s="723" t="s">
        <v>3</v>
      </c>
      <c r="B318" s="723"/>
      <c r="C318" s="643"/>
      <c r="D318" s="726" t="s">
        <v>8150</v>
      </c>
      <c r="E318" s="722"/>
      <c r="F318" s="725">
        <v>62460.271999999997</v>
      </c>
      <c r="G318" s="722"/>
      <c r="H318" s="81">
        <f t="shared" si="4"/>
        <v>229541.49959999998</v>
      </c>
    </row>
    <row r="319" spans="1:8" ht="51.75" customHeight="1">
      <c r="A319" s="723" t="s">
        <v>3</v>
      </c>
      <c r="B319" s="723"/>
      <c r="C319" s="643"/>
      <c r="D319" s="726" t="s">
        <v>8151</v>
      </c>
      <c r="E319" s="722"/>
      <c r="F319" s="725">
        <v>63015.399999999994</v>
      </c>
      <c r="G319" s="722"/>
      <c r="H319" s="81">
        <f t="shared" si="4"/>
        <v>231581.59499999997</v>
      </c>
    </row>
    <row r="320" spans="1:8" ht="51.75" customHeight="1">
      <c r="A320" s="723" t="s">
        <v>3</v>
      </c>
      <c r="B320" s="723"/>
      <c r="C320" s="643"/>
      <c r="D320" s="726" t="s">
        <v>8152</v>
      </c>
      <c r="E320" s="722"/>
      <c r="F320" s="725">
        <v>64129.52</v>
      </c>
      <c r="G320" s="722"/>
      <c r="H320" s="81">
        <f t="shared" si="4"/>
        <v>235675.98599999998</v>
      </c>
    </row>
    <row r="321" spans="1:8" ht="51.75" customHeight="1">
      <c r="A321" s="723" t="s">
        <v>3</v>
      </c>
      <c r="B321" s="723"/>
      <c r="C321" s="643"/>
      <c r="D321" s="726" t="s">
        <v>8153</v>
      </c>
      <c r="E321" s="722"/>
      <c r="F321" s="725">
        <v>65749.823999999993</v>
      </c>
      <c r="G321" s="722"/>
      <c r="H321" s="81">
        <f t="shared" si="4"/>
        <v>241630.60319999995</v>
      </c>
    </row>
    <row r="322" spans="1:8" ht="51.75" customHeight="1">
      <c r="A322" s="723" t="s">
        <v>3</v>
      </c>
      <c r="B322" s="723"/>
      <c r="C322" s="643"/>
      <c r="D322" s="726" t="s">
        <v>8154</v>
      </c>
      <c r="E322" s="722"/>
      <c r="F322" s="725">
        <v>67223.296000000002</v>
      </c>
      <c r="G322" s="722"/>
      <c r="H322" s="81">
        <f t="shared" si="4"/>
        <v>247045.6128</v>
      </c>
    </row>
    <row r="323" spans="1:8" ht="51.75" customHeight="1">
      <c r="A323" s="723" t="s">
        <v>3</v>
      </c>
      <c r="B323" s="723"/>
      <c r="C323" s="643"/>
      <c r="D323" s="726" t="s">
        <v>8155</v>
      </c>
      <c r="E323" s="722"/>
      <c r="F323" s="725">
        <v>69097.335999999996</v>
      </c>
      <c r="G323" s="722"/>
      <c r="H323" s="81">
        <f t="shared" si="4"/>
        <v>253932.70979999998</v>
      </c>
    </row>
    <row r="324" spans="1:8" ht="51.75" customHeight="1">
      <c r="A324" s="723" t="s">
        <v>3</v>
      </c>
      <c r="B324" s="723"/>
      <c r="C324" s="643"/>
      <c r="D324" s="726" t="s">
        <v>8156</v>
      </c>
      <c r="E324" s="722"/>
      <c r="F324" s="725">
        <v>70572.09599999999</v>
      </c>
      <c r="G324" s="722"/>
      <c r="H324" s="81">
        <f t="shared" si="4"/>
        <v>259352.45279999994</v>
      </c>
    </row>
    <row r="325" spans="1:8" ht="51.75" customHeight="1">
      <c r="A325" s="723" t="s">
        <v>3</v>
      </c>
      <c r="B325" s="723"/>
      <c r="C325" s="643"/>
      <c r="D325" s="726" t="s">
        <v>8157</v>
      </c>
      <c r="E325" s="722"/>
      <c r="F325" s="725">
        <v>72046.856</v>
      </c>
      <c r="G325" s="722"/>
      <c r="H325" s="81">
        <f t="shared" si="4"/>
        <v>264772.19579999999</v>
      </c>
    </row>
    <row r="326" spans="1:8" ht="51.75" customHeight="1">
      <c r="A326" s="723" t="s">
        <v>3</v>
      </c>
      <c r="B326" s="723"/>
      <c r="C326" s="643"/>
      <c r="D326" s="726" t="s">
        <v>8158</v>
      </c>
      <c r="E326" s="722"/>
      <c r="F326" s="725">
        <v>74102.503999999986</v>
      </c>
      <c r="G326" s="722"/>
      <c r="H326" s="81">
        <f t="shared" ref="H326:H356" si="5">F326*3.675</f>
        <v>272326.70219999994</v>
      </c>
    </row>
    <row r="327" spans="1:8" ht="51.75" customHeight="1">
      <c r="A327" s="723" t="s">
        <v>3</v>
      </c>
      <c r="B327" s="723"/>
      <c r="C327" s="643"/>
      <c r="D327" s="726" t="s">
        <v>8159</v>
      </c>
      <c r="E327" s="722"/>
      <c r="F327" s="725">
        <v>75684.168000000005</v>
      </c>
      <c r="G327" s="722"/>
      <c r="H327" s="81">
        <f t="shared" si="5"/>
        <v>278139.3174</v>
      </c>
    </row>
    <row r="328" spans="1:8" ht="51.75" customHeight="1">
      <c r="A328" s="723" t="s">
        <v>3</v>
      </c>
      <c r="B328" s="723"/>
      <c r="C328" s="643"/>
      <c r="D328" s="726" t="s">
        <v>8160</v>
      </c>
      <c r="E328" s="722"/>
      <c r="F328" s="725">
        <v>77304.471999999994</v>
      </c>
      <c r="G328" s="722"/>
      <c r="H328" s="81">
        <f t="shared" si="5"/>
        <v>284093.93459999998</v>
      </c>
    </row>
    <row r="329" spans="1:8" ht="51.75" customHeight="1">
      <c r="A329" s="723" t="s">
        <v>3</v>
      </c>
      <c r="B329" s="723"/>
      <c r="C329" s="643"/>
      <c r="D329" s="726" t="s">
        <v>8161</v>
      </c>
      <c r="E329" s="722"/>
      <c r="F329" s="725">
        <v>78996.90399999998</v>
      </c>
      <c r="G329" s="722"/>
      <c r="H329" s="81">
        <f t="shared" si="5"/>
        <v>290313.62219999993</v>
      </c>
    </row>
    <row r="330" spans="1:8">
      <c r="A330" s="603"/>
      <c r="B330" s="604"/>
      <c r="C330" s="644"/>
      <c r="D330" s="757" t="s">
        <v>8193</v>
      </c>
      <c r="E330" s="722"/>
      <c r="F330" s="672"/>
      <c r="G330" s="722"/>
      <c r="H330" s="672"/>
    </row>
    <row r="331" spans="1:8" ht="29">
      <c r="A331" s="723" t="s">
        <v>3</v>
      </c>
      <c r="B331" s="723"/>
      <c r="C331" s="645"/>
      <c r="D331" s="726" t="s">
        <v>8162</v>
      </c>
      <c r="E331" s="722"/>
      <c r="F331" s="745">
        <v>483.39</v>
      </c>
      <c r="G331" s="722"/>
      <c r="H331" s="81">
        <f t="shared" si="5"/>
        <v>1776.4582499999999</v>
      </c>
    </row>
    <row r="332" spans="1:8" ht="29">
      <c r="A332" s="723" t="s">
        <v>3</v>
      </c>
      <c r="B332" s="723"/>
      <c r="C332" s="645"/>
      <c r="D332" s="726" t="s">
        <v>8163</v>
      </c>
      <c r="E332" s="722"/>
      <c r="F332" s="745">
        <v>538.72</v>
      </c>
      <c r="G332" s="722"/>
      <c r="H332" s="81">
        <f t="shared" si="5"/>
        <v>1979.796</v>
      </c>
    </row>
    <row r="333" spans="1:8" ht="29">
      <c r="A333" s="723" t="s">
        <v>3</v>
      </c>
      <c r="B333" s="723"/>
      <c r="C333" s="645"/>
      <c r="D333" s="726" t="s">
        <v>8164</v>
      </c>
      <c r="E333" s="722"/>
      <c r="F333" s="745">
        <v>800.8</v>
      </c>
      <c r="G333" s="722"/>
      <c r="H333" s="81">
        <f t="shared" si="5"/>
        <v>2942.9399999999996</v>
      </c>
    </row>
    <row r="334" spans="1:8" ht="29">
      <c r="A334" s="723" t="s">
        <v>3</v>
      </c>
      <c r="B334" s="723"/>
      <c r="C334" s="645"/>
      <c r="D334" s="726" t="s">
        <v>8165</v>
      </c>
      <c r="E334" s="722"/>
      <c r="F334" s="745">
        <v>1033.76</v>
      </c>
      <c r="G334" s="722"/>
      <c r="H334" s="81">
        <f t="shared" si="5"/>
        <v>3799.0679999999998</v>
      </c>
    </row>
    <row r="335" spans="1:8" ht="29">
      <c r="A335" s="723" t="s">
        <v>3</v>
      </c>
      <c r="B335" s="723"/>
      <c r="C335" s="645"/>
      <c r="D335" s="726" t="s">
        <v>8166</v>
      </c>
      <c r="E335" s="722"/>
      <c r="F335" s="745">
        <v>1418.14</v>
      </c>
      <c r="G335" s="722"/>
      <c r="H335" s="81">
        <f t="shared" si="5"/>
        <v>5211.6644999999999</v>
      </c>
    </row>
    <row r="336" spans="1:8" ht="29">
      <c r="A336" s="723" t="s">
        <v>3</v>
      </c>
      <c r="B336" s="723"/>
      <c r="C336" s="645"/>
      <c r="D336" s="726" t="s">
        <v>8167</v>
      </c>
      <c r="E336" s="722"/>
      <c r="F336" s="745">
        <v>1747.2</v>
      </c>
      <c r="G336" s="722"/>
      <c r="H336" s="81">
        <f t="shared" si="5"/>
        <v>6420.96</v>
      </c>
    </row>
    <row r="337" spans="1:8" ht="29">
      <c r="A337" s="723" t="s">
        <v>3</v>
      </c>
      <c r="B337" s="723"/>
      <c r="C337" s="645"/>
      <c r="D337" s="726" t="s">
        <v>8168</v>
      </c>
      <c r="E337" s="722"/>
      <c r="F337" s="745">
        <v>1790.88</v>
      </c>
      <c r="G337" s="722"/>
      <c r="H337" s="81">
        <f t="shared" si="5"/>
        <v>6581.4840000000004</v>
      </c>
    </row>
    <row r="338" spans="1:8" ht="29">
      <c r="A338" s="723" t="s">
        <v>3</v>
      </c>
      <c r="B338" s="723"/>
      <c r="C338" s="645"/>
      <c r="D338" s="726" t="s">
        <v>8169</v>
      </c>
      <c r="E338" s="722"/>
      <c r="F338" s="745">
        <v>2620.8000000000002</v>
      </c>
      <c r="G338" s="722"/>
      <c r="H338" s="81">
        <f t="shared" si="5"/>
        <v>9631.44</v>
      </c>
    </row>
    <row r="339" spans="1:8">
      <c r="A339" s="603"/>
      <c r="B339" s="604"/>
      <c r="C339" s="644"/>
      <c r="D339" s="757" t="s">
        <v>8194</v>
      </c>
      <c r="E339" s="722"/>
      <c r="F339" s="672"/>
      <c r="G339" s="722"/>
      <c r="H339" s="672"/>
    </row>
    <row r="340" spans="1:8" ht="51.75" customHeight="1">
      <c r="A340" s="723" t="s">
        <v>3</v>
      </c>
      <c r="B340" s="723"/>
      <c r="C340" s="645"/>
      <c r="D340" s="726" t="s">
        <v>8170</v>
      </c>
      <c r="E340" s="722"/>
      <c r="F340" s="745">
        <v>512.51</v>
      </c>
      <c r="G340" s="722"/>
      <c r="H340" s="81">
        <f t="shared" si="5"/>
        <v>1883.47425</v>
      </c>
    </row>
    <row r="341" spans="1:8" ht="51.75" customHeight="1">
      <c r="A341" s="723" t="s">
        <v>3</v>
      </c>
      <c r="B341" s="723"/>
      <c r="C341" s="645"/>
      <c r="D341" s="726" t="s">
        <v>8171</v>
      </c>
      <c r="E341" s="722"/>
      <c r="F341" s="745">
        <v>596.96</v>
      </c>
      <c r="G341" s="722"/>
      <c r="H341" s="81">
        <f t="shared" si="5"/>
        <v>2193.828</v>
      </c>
    </row>
    <row r="342" spans="1:8" ht="51.75" customHeight="1">
      <c r="A342" s="723" t="s">
        <v>3</v>
      </c>
      <c r="B342" s="723"/>
      <c r="C342" s="645"/>
      <c r="D342" s="726" t="s">
        <v>8172</v>
      </c>
      <c r="E342" s="722"/>
      <c r="F342" s="745">
        <v>1579.76</v>
      </c>
      <c r="G342" s="722"/>
      <c r="H342" s="81">
        <f t="shared" si="5"/>
        <v>5805.6179999999995</v>
      </c>
    </row>
    <row r="343" spans="1:8" ht="51.75" customHeight="1">
      <c r="A343" s="723" t="s">
        <v>3</v>
      </c>
      <c r="B343" s="723"/>
      <c r="C343" s="645"/>
      <c r="D343" s="726" t="s">
        <v>8173</v>
      </c>
      <c r="E343" s="722"/>
      <c r="F343" s="745">
        <v>1799.62</v>
      </c>
      <c r="G343" s="722"/>
      <c r="H343" s="81">
        <f t="shared" si="5"/>
        <v>6613.6034999999993</v>
      </c>
    </row>
    <row r="344" spans="1:8">
      <c r="A344" s="603"/>
      <c r="B344" s="604"/>
      <c r="C344" s="644"/>
      <c r="D344" s="757" t="s">
        <v>8195</v>
      </c>
      <c r="E344" s="722"/>
      <c r="F344" s="672"/>
      <c r="G344" s="722"/>
      <c r="H344" s="672"/>
    </row>
    <row r="345" spans="1:8" ht="29">
      <c r="A345" s="723"/>
      <c r="B345" s="723"/>
      <c r="C345" s="643"/>
      <c r="D345" s="726" t="s">
        <v>8174</v>
      </c>
      <c r="E345" s="722"/>
      <c r="F345" s="745">
        <v>800.8</v>
      </c>
      <c r="G345" s="722"/>
      <c r="H345" s="81">
        <f t="shared" si="5"/>
        <v>2942.9399999999996</v>
      </c>
    </row>
    <row r="346" spans="1:8" ht="29">
      <c r="A346" s="723"/>
      <c r="B346" s="723"/>
      <c r="C346" s="645"/>
      <c r="D346" s="726" t="s">
        <v>8175</v>
      </c>
      <c r="E346" s="722"/>
      <c r="F346" s="745">
        <v>2271.36</v>
      </c>
      <c r="G346" s="722"/>
      <c r="H346" s="81">
        <f t="shared" si="5"/>
        <v>8347.2479999999996</v>
      </c>
    </row>
    <row r="347" spans="1:8">
      <c r="A347" s="603"/>
      <c r="B347" s="604"/>
      <c r="C347" s="644"/>
      <c r="D347" s="757" t="s">
        <v>8196</v>
      </c>
      <c r="E347" s="722"/>
      <c r="F347" s="672"/>
      <c r="G347" s="722"/>
      <c r="H347" s="672"/>
    </row>
    <row r="348" spans="1:8" ht="29">
      <c r="A348" s="727"/>
      <c r="B348" s="728"/>
      <c r="C348" s="643"/>
      <c r="D348" s="748" t="s">
        <v>8176</v>
      </c>
      <c r="E348" s="722"/>
      <c r="F348" s="745">
        <v>69.89</v>
      </c>
      <c r="G348" s="722"/>
      <c r="H348" s="81">
        <f t="shared" si="5"/>
        <v>256.84575000000001</v>
      </c>
    </row>
    <row r="349" spans="1:8" ht="29">
      <c r="A349" s="727"/>
      <c r="B349" s="723"/>
      <c r="C349" s="643"/>
      <c r="D349" s="726" t="s">
        <v>8177</v>
      </c>
      <c r="E349" s="722"/>
      <c r="F349" s="745">
        <v>52.42</v>
      </c>
      <c r="G349" s="722"/>
      <c r="H349" s="81">
        <f>F349*3.675</f>
        <v>192.64349999999999</v>
      </c>
    </row>
    <row r="350" spans="1:8">
      <c r="A350" s="603"/>
      <c r="B350" s="604"/>
      <c r="C350" s="644"/>
      <c r="D350" s="757" t="s">
        <v>8197</v>
      </c>
      <c r="E350" s="722"/>
      <c r="F350" s="672"/>
      <c r="G350" s="722"/>
      <c r="H350" s="672"/>
    </row>
    <row r="351" spans="1:8">
      <c r="A351" s="727"/>
      <c r="B351" s="723"/>
      <c r="C351" s="643"/>
      <c r="D351" s="726" t="s">
        <v>8178</v>
      </c>
      <c r="E351" s="722"/>
      <c r="F351" s="725">
        <v>45.54</v>
      </c>
      <c r="G351" s="722"/>
      <c r="H351" s="81">
        <f t="shared" si="5"/>
        <v>167.3595</v>
      </c>
    </row>
    <row r="352" spans="1:8">
      <c r="A352" s="727"/>
      <c r="B352" s="723"/>
      <c r="C352" s="643"/>
      <c r="D352" s="726" t="s">
        <v>8179</v>
      </c>
      <c r="E352" s="722"/>
      <c r="F352" s="725">
        <v>455.4</v>
      </c>
      <c r="G352" s="722"/>
      <c r="H352" s="81">
        <f t="shared" si="5"/>
        <v>1673.5949999999998</v>
      </c>
    </row>
    <row r="353" spans="1:8">
      <c r="A353" s="727"/>
      <c r="B353" s="723"/>
      <c r="C353" s="643"/>
      <c r="D353" s="726" t="s">
        <v>8180</v>
      </c>
      <c r="E353" s="722"/>
      <c r="F353" s="725">
        <v>36.799999999999997</v>
      </c>
      <c r="G353" s="722"/>
      <c r="H353" s="81">
        <f t="shared" si="5"/>
        <v>135.23999999999998</v>
      </c>
    </row>
    <row r="354" spans="1:8">
      <c r="A354" s="727"/>
      <c r="B354" s="723"/>
      <c r="C354" s="643"/>
      <c r="D354" s="726" t="s">
        <v>8181</v>
      </c>
      <c r="E354" s="722"/>
      <c r="F354" s="725">
        <v>368</v>
      </c>
      <c r="G354" s="722"/>
      <c r="H354" s="81">
        <f t="shared" si="5"/>
        <v>1352.3999999999999</v>
      </c>
    </row>
    <row r="355" spans="1:8">
      <c r="A355" s="727"/>
      <c r="B355" s="723"/>
      <c r="C355" s="643"/>
      <c r="D355" s="726" t="s">
        <v>8182</v>
      </c>
      <c r="E355" s="722"/>
      <c r="F355" s="725">
        <v>50.599999999999994</v>
      </c>
      <c r="G355" s="722"/>
      <c r="H355" s="81">
        <f t="shared" si="5"/>
        <v>185.95499999999998</v>
      </c>
    </row>
    <row r="356" spans="1:8">
      <c r="A356" s="727"/>
      <c r="B356" s="723"/>
      <c r="C356" s="643"/>
      <c r="D356" s="726" t="s">
        <v>8183</v>
      </c>
      <c r="E356" s="722"/>
      <c r="F356" s="725">
        <v>506</v>
      </c>
      <c r="G356" s="722"/>
      <c r="H356" s="81">
        <f t="shared" si="5"/>
        <v>1859.55</v>
      </c>
    </row>
    <row r="357" spans="1:8">
      <c r="A357" s="727"/>
      <c r="B357" s="723"/>
      <c r="C357" s="643"/>
      <c r="D357" s="726" t="s">
        <v>8184</v>
      </c>
      <c r="E357" s="722"/>
      <c r="F357" s="725"/>
      <c r="G357" s="722"/>
      <c r="H357" s="81"/>
    </row>
    <row r="358" spans="1:8">
      <c r="A358" s="727"/>
      <c r="B358" s="723"/>
      <c r="C358" s="643"/>
      <c r="D358" s="726" t="s">
        <v>8185</v>
      </c>
      <c r="E358" s="722"/>
      <c r="F358" s="725"/>
      <c r="G358" s="722"/>
      <c r="H358" s="81"/>
    </row>
    <row r="359" spans="1:8">
      <c r="A359" s="727"/>
      <c r="B359" s="723"/>
      <c r="C359" s="643"/>
      <c r="D359" s="726" t="s">
        <v>8186</v>
      </c>
      <c r="E359" s="722"/>
      <c r="F359" s="725"/>
      <c r="G359" s="722"/>
      <c r="H359" s="81"/>
    </row>
    <row r="360" spans="1:8">
      <c r="A360" s="727"/>
      <c r="B360" s="723"/>
      <c r="C360" s="643"/>
      <c r="D360" s="726" t="s">
        <v>8187</v>
      </c>
      <c r="E360" s="722"/>
      <c r="F360" s="725"/>
      <c r="G360" s="722"/>
      <c r="H360" s="81"/>
    </row>
    <row r="361" spans="1:8">
      <c r="A361" s="727"/>
      <c r="B361" s="723"/>
      <c r="C361" s="643"/>
      <c r="D361" s="726" t="s">
        <v>8188</v>
      </c>
      <c r="E361" s="722"/>
      <c r="F361" s="725"/>
      <c r="G361" s="722"/>
      <c r="H361" s="81"/>
    </row>
    <row r="362" spans="1:8">
      <c r="A362" s="727"/>
      <c r="B362" s="723"/>
      <c r="C362" s="643"/>
      <c r="D362" s="726" t="s">
        <v>8189</v>
      </c>
      <c r="E362" s="722"/>
      <c r="F362" s="725"/>
      <c r="G362" s="722"/>
      <c r="H362" s="81"/>
    </row>
    <row r="363" spans="1:8">
      <c r="A363" s="727"/>
      <c r="B363" s="723"/>
      <c r="C363" s="643"/>
      <c r="D363" s="726" t="s">
        <v>8190</v>
      </c>
      <c r="E363" s="722"/>
      <c r="F363" s="725"/>
      <c r="G363" s="722"/>
      <c r="H363" s="81"/>
    </row>
    <row r="364" spans="1:8" ht="15" customHeight="1">
      <c r="A364" s="598"/>
      <c r="B364" s="599"/>
      <c r="C364" s="599"/>
      <c r="D364" s="758" t="s">
        <v>8198</v>
      </c>
      <c r="E364" s="596"/>
      <c r="F364" s="598"/>
      <c r="G364" s="596"/>
      <c r="H364" s="598"/>
    </row>
    <row r="365" spans="1:8">
      <c r="A365" s="600" t="s">
        <v>4318</v>
      </c>
      <c r="B365" s="600" t="s">
        <v>1121</v>
      </c>
      <c r="C365" s="643">
        <v>80001200016</v>
      </c>
      <c r="D365" s="601" t="s">
        <v>4814</v>
      </c>
      <c r="E365" s="597"/>
      <c r="F365" s="602">
        <v>6426.2275</v>
      </c>
      <c r="G365" s="597"/>
      <c r="H365" s="81">
        <f>F365*3.675</f>
        <v>23616.386062499998</v>
      </c>
    </row>
    <row r="366" spans="1:8">
      <c r="A366" s="600" t="s">
        <v>4318</v>
      </c>
      <c r="B366" s="600" t="s">
        <v>1122</v>
      </c>
      <c r="C366" s="643">
        <v>6001100001</v>
      </c>
      <c r="D366" s="601" t="s">
        <v>4815</v>
      </c>
      <c r="E366" s="597"/>
      <c r="F366" s="602">
        <v>7762.9475000000002</v>
      </c>
      <c r="G366" s="597"/>
      <c r="H366" s="81">
        <f>F366*3.675</f>
        <v>28528.832062499998</v>
      </c>
    </row>
    <row r="367" spans="1:8" ht="29">
      <c r="A367" s="600" t="s">
        <v>4318</v>
      </c>
      <c r="B367" s="600" t="s">
        <v>1123</v>
      </c>
      <c r="C367" s="643">
        <v>80001200006</v>
      </c>
      <c r="D367" s="601" t="s">
        <v>4816</v>
      </c>
      <c r="E367" s="597"/>
      <c r="F367" s="602">
        <v>8733.1474999999991</v>
      </c>
      <c r="G367" s="597"/>
      <c r="H367" s="81">
        <f t="shared" ref="H367:H414" si="6">F367*3.675</f>
        <v>32094.317062499995</v>
      </c>
    </row>
    <row r="368" spans="1:8" ht="29">
      <c r="A368" s="600" t="s">
        <v>4318</v>
      </c>
      <c r="B368" s="600" t="s">
        <v>1124</v>
      </c>
      <c r="C368" s="643">
        <v>80001200011</v>
      </c>
      <c r="D368" s="601" t="s">
        <v>4817</v>
      </c>
      <c r="E368" s="597"/>
      <c r="F368" s="602">
        <v>9813.8424999999988</v>
      </c>
      <c r="G368" s="597"/>
      <c r="H368" s="81">
        <f t="shared" si="6"/>
        <v>36065.871187499994</v>
      </c>
    </row>
    <row r="369" spans="1:8" ht="29">
      <c r="A369" s="600" t="s">
        <v>4318</v>
      </c>
      <c r="B369" s="600" t="s">
        <v>1125</v>
      </c>
      <c r="C369" s="643">
        <v>80001200039</v>
      </c>
      <c r="D369" s="601" t="s">
        <v>4818</v>
      </c>
      <c r="E369" s="597"/>
      <c r="F369" s="602">
        <v>11027.939999999999</v>
      </c>
      <c r="G369" s="597"/>
      <c r="H369" s="81">
        <f t="shared" si="6"/>
        <v>40527.679499999991</v>
      </c>
    </row>
    <row r="370" spans="1:8" ht="29">
      <c r="A370" s="600" t="s">
        <v>4318</v>
      </c>
      <c r="B370" s="600" t="s">
        <v>1126</v>
      </c>
      <c r="C370" s="643">
        <v>80001200019</v>
      </c>
      <c r="D370" s="601" t="s">
        <v>4819</v>
      </c>
      <c r="E370" s="597"/>
      <c r="F370" s="602">
        <v>13041.105</v>
      </c>
      <c r="G370" s="597"/>
      <c r="H370" s="81">
        <f t="shared" si="6"/>
        <v>47926.060874999996</v>
      </c>
    </row>
    <row r="371" spans="1:8" ht="29">
      <c r="A371" s="600" t="s">
        <v>4318</v>
      </c>
      <c r="B371" s="600" t="s">
        <v>1127</v>
      </c>
      <c r="C371" s="643">
        <v>80001200021</v>
      </c>
      <c r="D371" s="601" t="s">
        <v>4820</v>
      </c>
      <c r="E371" s="597"/>
      <c r="F371" s="602">
        <v>14430.377499999999</v>
      </c>
      <c r="G371" s="597"/>
      <c r="H371" s="81">
        <f t="shared" si="6"/>
        <v>53031.637312499995</v>
      </c>
    </row>
    <row r="372" spans="1:8" ht="29">
      <c r="A372" s="600" t="s">
        <v>4318</v>
      </c>
      <c r="B372" s="600" t="s">
        <v>1128</v>
      </c>
      <c r="C372" s="643">
        <v>80001200042</v>
      </c>
      <c r="D372" s="601" t="s">
        <v>4821</v>
      </c>
      <c r="E372" s="597"/>
      <c r="F372" s="602">
        <v>14609.594999999999</v>
      </c>
      <c r="G372" s="597"/>
      <c r="H372" s="81">
        <f t="shared" si="6"/>
        <v>53690.261624999992</v>
      </c>
    </row>
    <row r="373" spans="1:8" ht="29">
      <c r="A373" s="600" t="s">
        <v>4318</v>
      </c>
      <c r="B373" s="600" t="s">
        <v>1129</v>
      </c>
      <c r="C373" s="643">
        <v>80004200001</v>
      </c>
      <c r="D373" s="601" t="s">
        <v>4822</v>
      </c>
      <c r="E373" s="597"/>
      <c r="F373" s="602">
        <v>18429.7575</v>
      </c>
      <c r="G373" s="597"/>
      <c r="H373" s="81">
        <f t="shared" si="6"/>
        <v>67729.358812499995</v>
      </c>
    </row>
    <row r="374" spans="1:8" ht="29">
      <c r="A374" s="600" t="s">
        <v>4318</v>
      </c>
      <c r="B374" s="600" t="s">
        <v>1130</v>
      </c>
      <c r="C374" s="643">
        <v>80004200002</v>
      </c>
      <c r="D374" s="601" t="s">
        <v>4823</v>
      </c>
      <c r="E374" s="597"/>
      <c r="F374" s="602">
        <v>20273.137500000001</v>
      </c>
      <c r="G374" s="597"/>
      <c r="H374" s="81">
        <f t="shared" si="6"/>
        <v>74503.780312499992</v>
      </c>
    </row>
    <row r="375" spans="1:8" ht="29">
      <c r="A375" s="600" t="s">
        <v>4318</v>
      </c>
      <c r="B375" s="600" t="s">
        <v>1131</v>
      </c>
      <c r="C375" s="643">
        <v>80001200029</v>
      </c>
      <c r="D375" s="601" t="s">
        <v>4824</v>
      </c>
      <c r="E375" s="597"/>
      <c r="F375" s="602">
        <v>22379.279999999999</v>
      </c>
      <c r="G375" s="597"/>
      <c r="H375" s="81">
        <f t="shared" si="6"/>
        <v>82243.853999999992</v>
      </c>
    </row>
    <row r="376" spans="1:8" ht="29">
      <c r="A376" s="600" t="s">
        <v>4318</v>
      </c>
      <c r="B376" s="600" t="s">
        <v>1132</v>
      </c>
      <c r="C376" s="643">
        <v>80004200003</v>
      </c>
      <c r="D376" s="601" t="s">
        <v>4825</v>
      </c>
      <c r="E376" s="597"/>
      <c r="F376" s="602">
        <v>24617.477500000001</v>
      </c>
      <c r="G376" s="597"/>
      <c r="H376" s="81">
        <f t="shared" si="6"/>
        <v>90469.229812499994</v>
      </c>
    </row>
    <row r="377" spans="1:8" ht="29">
      <c r="A377" s="600" t="s">
        <v>4318</v>
      </c>
      <c r="B377" s="600" t="s">
        <v>1133</v>
      </c>
      <c r="C377" s="643">
        <v>80004200004</v>
      </c>
      <c r="D377" s="601" t="s">
        <v>4826</v>
      </c>
      <c r="E377" s="597"/>
      <c r="F377" s="602">
        <v>27079.359999999997</v>
      </c>
      <c r="G377" s="597"/>
      <c r="H377" s="81">
        <f t="shared" si="6"/>
        <v>99516.647999999986</v>
      </c>
    </row>
    <row r="378" spans="1:8" ht="29">
      <c r="A378" s="600" t="s">
        <v>4318</v>
      </c>
      <c r="B378" s="600" t="s">
        <v>1134</v>
      </c>
      <c r="C378" s="643">
        <v>80001200034</v>
      </c>
      <c r="D378" s="601" t="s">
        <v>4827</v>
      </c>
      <c r="E378" s="597"/>
      <c r="F378" s="602">
        <v>29787.834999999999</v>
      </c>
      <c r="G378" s="597"/>
      <c r="H378" s="81">
        <f t="shared" si="6"/>
        <v>109470.29362499999</v>
      </c>
    </row>
    <row r="379" spans="1:8" ht="29">
      <c r="A379" s="600" t="s">
        <v>4318</v>
      </c>
      <c r="B379" s="600" t="s">
        <v>1135</v>
      </c>
      <c r="C379" s="643">
        <v>80004200005</v>
      </c>
      <c r="D379" s="601" t="s">
        <v>4828</v>
      </c>
      <c r="E379" s="597"/>
      <c r="F379" s="602">
        <v>32765.81</v>
      </c>
      <c r="G379" s="597"/>
      <c r="H379" s="81">
        <f t="shared" si="6"/>
        <v>120414.35175</v>
      </c>
    </row>
    <row r="380" spans="1:8" ht="29">
      <c r="A380" s="600" t="s">
        <v>4318</v>
      </c>
      <c r="B380" s="600" t="s">
        <v>1136</v>
      </c>
      <c r="C380" s="643">
        <v>80004200006</v>
      </c>
      <c r="D380" s="601" t="s">
        <v>4829</v>
      </c>
      <c r="E380" s="597"/>
      <c r="F380" s="602">
        <v>36042.93</v>
      </c>
      <c r="G380" s="597"/>
      <c r="H380" s="81">
        <f t="shared" si="6"/>
        <v>132457.76775</v>
      </c>
    </row>
    <row r="381" spans="1:8" ht="29">
      <c r="A381" s="600" t="s">
        <v>4318</v>
      </c>
      <c r="B381" s="600" t="s">
        <v>1137</v>
      </c>
      <c r="C381" s="643">
        <v>80004200007</v>
      </c>
      <c r="D381" s="601" t="s">
        <v>4830</v>
      </c>
      <c r="E381" s="597"/>
      <c r="F381" s="602">
        <v>39646.144999999997</v>
      </c>
      <c r="G381" s="597"/>
      <c r="H381" s="81">
        <f t="shared" si="6"/>
        <v>145699.58287499999</v>
      </c>
    </row>
    <row r="382" spans="1:8" ht="29">
      <c r="A382" s="600" t="s">
        <v>4318</v>
      </c>
      <c r="B382" s="600" t="s">
        <v>1138</v>
      </c>
      <c r="C382" s="643">
        <v>80001200013</v>
      </c>
      <c r="D382" s="601" t="s">
        <v>4831</v>
      </c>
      <c r="E382" s="597"/>
      <c r="F382" s="602">
        <v>43611.837500000001</v>
      </c>
      <c r="G382" s="597"/>
      <c r="H382" s="81">
        <f>F382*3.675</f>
        <v>160273.5028125</v>
      </c>
    </row>
    <row r="383" spans="1:8">
      <c r="A383" s="603"/>
      <c r="B383" s="604"/>
      <c r="C383" s="644"/>
      <c r="D383" s="757" t="s">
        <v>1139</v>
      </c>
      <c r="E383" s="597"/>
      <c r="F383" s="605"/>
      <c r="G383" s="597"/>
      <c r="H383" s="605"/>
    </row>
    <row r="384" spans="1:8" ht="29">
      <c r="A384" s="600" t="s">
        <v>4318</v>
      </c>
      <c r="B384" s="606"/>
      <c r="C384" s="643">
        <v>6004200003</v>
      </c>
      <c r="D384" s="749" t="s">
        <v>4832</v>
      </c>
      <c r="E384" s="597"/>
      <c r="F384" s="618">
        <v>1101.425769230769</v>
      </c>
      <c r="G384" s="597"/>
      <c r="H384" s="81">
        <f t="shared" si="6"/>
        <v>4047.7397019230757</v>
      </c>
    </row>
    <row r="385" spans="1:8" ht="29">
      <c r="A385" s="600" t="s">
        <v>4318</v>
      </c>
      <c r="B385" s="607"/>
      <c r="C385" s="643">
        <v>6004200005</v>
      </c>
      <c r="D385" s="750" t="s">
        <v>4833</v>
      </c>
      <c r="E385" s="597"/>
      <c r="F385" s="618">
        <v>1380.0602644230769</v>
      </c>
      <c r="G385" s="597"/>
      <c r="H385" s="81">
        <f t="shared" si="6"/>
        <v>5071.7214717548077</v>
      </c>
    </row>
    <row r="386" spans="1:8" s="32" customFormat="1">
      <c r="A386" s="603"/>
      <c r="B386" s="604"/>
      <c r="C386" s="644"/>
      <c r="D386" s="757" t="s">
        <v>1140</v>
      </c>
      <c r="E386" s="597"/>
      <c r="F386" s="605"/>
      <c r="G386" s="597"/>
      <c r="H386" s="605"/>
    </row>
    <row r="387" spans="1:8" s="32" customFormat="1" ht="29">
      <c r="A387" s="600" t="s">
        <v>4318</v>
      </c>
      <c r="B387" s="607"/>
      <c r="C387" s="643">
        <v>6003200002</v>
      </c>
      <c r="D387" s="750" t="s">
        <v>4834</v>
      </c>
      <c r="E387" s="597"/>
      <c r="F387" s="618">
        <v>1402.6788293269231</v>
      </c>
      <c r="G387" s="597"/>
      <c r="H387" s="81">
        <f t="shared" si="6"/>
        <v>5154.8446977764415</v>
      </c>
    </row>
    <row r="388" spans="1:8" s="32" customFormat="1">
      <c r="A388" s="603"/>
      <c r="B388" s="604"/>
      <c r="C388" s="644"/>
      <c r="D388" s="757" t="s">
        <v>1141</v>
      </c>
      <c r="E388" s="597"/>
      <c r="F388" s="605"/>
      <c r="G388" s="597"/>
      <c r="H388" s="605"/>
    </row>
    <row r="389" spans="1:8" s="32" customFormat="1">
      <c r="A389" s="600" t="s">
        <v>4318</v>
      </c>
      <c r="B389" s="606"/>
      <c r="C389" s="643">
        <v>6009200002</v>
      </c>
      <c r="D389" s="749" t="s">
        <v>4835</v>
      </c>
      <c r="E389" s="597"/>
      <c r="F389" s="618">
        <v>161.70000000000002</v>
      </c>
      <c r="G389" s="597"/>
      <c r="H389" s="81">
        <f>F389*3.675</f>
        <v>594.24750000000006</v>
      </c>
    </row>
    <row r="390" spans="1:8" s="32" customFormat="1">
      <c r="A390" s="600" t="s">
        <v>4318</v>
      </c>
      <c r="B390" s="607"/>
      <c r="C390" s="643">
        <v>6009200003</v>
      </c>
      <c r="D390" s="750" t="s">
        <v>4836</v>
      </c>
      <c r="E390" s="597"/>
      <c r="F390" s="618">
        <v>59.29</v>
      </c>
      <c r="G390" s="597"/>
      <c r="H390" s="81">
        <f t="shared" si="6"/>
        <v>217.89075</v>
      </c>
    </row>
    <row r="391" spans="1:8" s="32" customFormat="1">
      <c r="A391" s="600" t="s">
        <v>4318</v>
      </c>
      <c r="B391" s="607"/>
      <c r="C391" s="645">
        <v>126064200261</v>
      </c>
      <c r="D391" s="750" t="s">
        <v>4837</v>
      </c>
      <c r="E391" s="597"/>
      <c r="F391" s="618">
        <v>161.70000000000002</v>
      </c>
      <c r="G391" s="597"/>
      <c r="H391" s="81">
        <f t="shared" si="6"/>
        <v>594.24750000000006</v>
      </c>
    </row>
    <row r="392" spans="1:8" s="32" customFormat="1">
      <c r="A392" s="600" t="s">
        <v>4318</v>
      </c>
      <c r="B392" s="610"/>
      <c r="C392" s="643">
        <v>6009200005</v>
      </c>
      <c r="D392" s="751" t="s">
        <v>4838</v>
      </c>
      <c r="E392" s="597"/>
      <c r="F392" s="618">
        <v>161.70000000000002</v>
      </c>
      <c r="G392" s="597"/>
      <c r="H392" s="81">
        <f t="shared" si="6"/>
        <v>594.24750000000006</v>
      </c>
    </row>
    <row r="393" spans="1:8" s="32" customFormat="1">
      <c r="A393" s="603"/>
      <c r="B393" s="604"/>
      <c r="C393" s="644"/>
      <c r="D393" s="757" t="s">
        <v>1142</v>
      </c>
      <c r="E393" s="597"/>
      <c r="F393" s="605"/>
      <c r="G393" s="597"/>
      <c r="H393" s="605"/>
    </row>
    <row r="394" spans="1:8" s="32" customFormat="1">
      <c r="A394" s="600" t="s">
        <v>4318</v>
      </c>
      <c r="B394" s="612"/>
      <c r="C394" s="643">
        <v>6010200010</v>
      </c>
      <c r="D394" s="752" t="s">
        <v>4839</v>
      </c>
      <c r="E394" s="597"/>
      <c r="F394" s="618" t="s">
        <v>4203</v>
      </c>
      <c r="G394" s="597"/>
      <c r="H394" s="81" t="e">
        <f t="shared" si="6"/>
        <v>#VALUE!</v>
      </c>
    </row>
    <row r="395" spans="1:8" s="32" customFormat="1">
      <c r="A395" s="603"/>
      <c r="B395" s="604"/>
      <c r="C395" s="644"/>
      <c r="D395" s="757" t="s">
        <v>1143</v>
      </c>
      <c r="E395" s="597"/>
      <c r="F395" s="605"/>
      <c r="G395" s="597"/>
      <c r="H395" s="605"/>
    </row>
    <row r="396" spans="1:8" s="32" customFormat="1" ht="29">
      <c r="A396" s="600" t="s">
        <v>4318</v>
      </c>
      <c r="B396" s="606"/>
      <c r="C396" s="645">
        <v>81005200004</v>
      </c>
      <c r="D396" s="749" t="s">
        <v>4840</v>
      </c>
      <c r="E396" s="597"/>
      <c r="F396" s="618">
        <v>3026.4849999999997</v>
      </c>
      <c r="G396" s="597"/>
      <c r="H396" s="81">
        <f>F396*3.675</f>
        <v>11122.332374999998</v>
      </c>
    </row>
    <row r="397" spans="1:8" s="32" customFormat="1">
      <c r="A397" s="603"/>
      <c r="B397" s="604"/>
      <c r="C397" s="644"/>
      <c r="D397" s="757" t="s">
        <v>1144</v>
      </c>
      <c r="E397" s="597"/>
      <c r="F397" s="605"/>
      <c r="G397" s="597"/>
      <c r="H397" s="605"/>
    </row>
    <row r="398" spans="1:8">
      <c r="A398" s="612" t="s">
        <v>59</v>
      </c>
      <c r="B398" s="612"/>
      <c r="C398" s="643">
        <v>1014200002</v>
      </c>
      <c r="D398" s="752" t="s">
        <v>4221</v>
      </c>
      <c r="E398" s="597"/>
      <c r="F398" s="618">
        <v>546.03809615384603</v>
      </c>
      <c r="G398" s="597"/>
      <c r="H398" s="81">
        <f>F398*3.675</f>
        <v>2006.690003365384</v>
      </c>
    </row>
    <row r="399" spans="1:8">
      <c r="A399" s="603"/>
      <c r="B399" s="604"/>
      <c r="C399" s="644"/>
      <c r="D399" s="757" t="s">
        <v>144</v>
      </c>
      <c r="E399" s="597"/>
      <c r="F399" s="605"/>
      <c r="G399" s="597"/>
      <c r="H399" s="605"/>
    </row>
    <row r="400" spans="1:8">
      <c r="A400" s="607" t="s">
        <v>59</v>
      </c>
      <c r="B400" s="607"/>
      <c r="C400" s="645">
        <v>27004200001</v>
      </c>
      <c r="D400" s="753" t="s">
        <v>1228</v>
      </c>
      <c r="E400" s="597"/>
      <c r="F400" s="618">
        <v>13.475</v>
      </c>
      <c r="G400" s="597"/>
      <c r="H400" s="81">
        <f>F400*3.675</f>
        <v>49.520624999999995</v>
      </c>
    </row>
    <row r="401" spans="1:8">
      <c r="A401" s="607" t="s">
        <v>59</v>
      </c>
      <c r="B401" s="607"/>
      <c r="C401" s="645">
        <v>27004200003</v>
      </c>
      <c r="D401" s="753" t="s">
        <v>1229</v>
      </c>
      <c r="E401" s="597"/>
      <c r="F401" s="618">
        <v>13.475</v>
      </c>
      <c r="G401" s="597"/>
      <c r="H401" s="81">
        <f t="shared" si="6"/>
        <v>49.520624999999995</v>
      </c>
    </row>
    <row r="402" spans="1:8">
      <c r="A402" s="607" t="s">
        <v>59</v>
      </c>
      <c r="B402" s="607"/>
      <c r="C402" s="645">
        <v>27004200004</v>
      </c>
      <c r="D402" s="753" t="s">
        <v>4222</v>
      </c>
      <c r="E402" s="597"/>
      <c r="F402" s="618">
        <v>13.475</v>
      </c>
      <c r="G402" s="597"/>
      <c r="H402" s="81">
        <f t="shared" si="6"/>
        <v>49.520624999999995</v>
      </c>
    </row>
    <row r="403" spans="1:8">
      <c r="A403" s="603"/>
      <c r="B403" s="604"/>
      <c r="C403" s="644"/>
      <c r="D403" s="757" t="s">
        <v>1145</v>
      </c>
      <c r="E403" s="597"/>
      <c r="F403" s="605"/>
      <c r="G403" s="597"/>
      <c r="H403" s="605"/>
    </row>
    <row r="404" spans="1:8">
      <c r="A404" s="607" t="s">
        <v>59</v>
      </c>
      <c r="B404" s="607"/>
      <c r="C404" s="643">
        <v>19009010010</v>
      </c>
      <c r="D404" s="750" t="s">
        <v>4223</v>
      </c>
      <c r="E404" s="597"/>
      <c r="F404" s="618">
        <v>121.27499999999999</v>
      </c>
      <c r="G404" s="597"/>
      <c r="H404" s="81">
        <f t="shared" ref="H404:H409" si="7">F404*3.675</f>
        <v>445.68562499999996</v>
      </c>
    </row>
    <row r="405" spans="1:8">
      <c r="A405" s="607" t="s">
        <v>59</v>
      </c>
      <c r="B405" s="607"/>
      <c r="C405" s="645">
        <v>122005200001</v>
      </c>
      <c r="D405" s="750" t="s">
        <v>4224</v>
      </c>
      <c r="E405" s="597"/>
      <c r="F405" s="618">
        <v>1164.24</v>
      </c>
      <c r="G405" s="597"/>
      <c r="H405" s="81">
        <f t="shared" si="7"/>
        <v>4278.5819999999994</v>
      </c>
    </row>
    <row r="406" spans="1:8">
      <c r="A406" s="607" t="s">
        <v>59</v>
      </c>
      <c r="B406" s="607"/>
      <c r="C406" s="643">
        <v>19009200005</v>
      </c>
      <c r="D406" s="750" t="s">
        <v>4225</v>
      </c>
      <c r="E406" s="597"/>
      <c r="F406" s="618">
        <v>87.587500000000006</v>
      </c>
      <c r="G406" s="597"/>
      <c r="H406" s="81">
        <f t="shared" si="7"/>
        <v>321.88406250000003</v>
      </c>
    </row>
    <row r="407" spans="1:8">
      <c r="A407" s="607" t="s">
        <v>59</v>
      </c>
      <c r="B407" s="607"/>
      <c r="C407" s="645">
        <v>122013200001</v>
      </c>
      <c r="D407" s="750" t="s">
        <v>4226</v>
      </c>
      <c r="E407" s="597"/>
      <c r="F407" s="618">
        <v>827.3649999999999</v>
      </c>
      <c r="G407" s="597"/>
      <c r="H407" s="81">
        <f t="shared" si="7"/>
        <v>3040.5663749999994</v>
      </c>
    </row>
    <row r="408" spans="1:8">
      <c r="A408" s="607" t="s">
        <v>59</v>
      </c>
      <c r="B408" s="607"/>
      <c r="C408" s="645">
        <v>122007200001</v>
      </c>
      <c r="D408" s="750" t="s">
        <v>4227</v>
      </c>
      <c r="E408" s="597"/>
      <c r="F408" s="618">
        <v>194.04</v>
      </c>
      <c r="G408" s="597"/>
      <c r="H408" s="81">
        <f t="shared" si="7"/>
        <v>713.09699999999998</v>
      </c>
    </row>
    <row r="409" spans="1:8">
      <c r="A409" s="607" t="s">
        <v>59</v>
      </c>
      <c r="B409" s="607"/>
      <c r="C409" s="645">
        <v>122007200002</v>
      </c>
      <c r="D409" s="750" t="s">
        <v>4228</v>
      </c>
      <c r="E409" s="597"/>
      <c r="F409" s="618">
        <v>1891.8899999999999</v>
      </c>
      <c r="G409" s="597"/>
      <c r="H409" s="81">
        <f t="shared" si="7"/>
        <v>6952.695749999999</v>
      </c>
    </row>
    <row r="410" spans="1:8">
      <c r="A410" s="607" t="s">
        <v>59</v>
      </c>
      <c r="B410" s="607"/>
      <c r="C410" s="645">
        <v>193027200073</v>
      </c>
      <c r="D410" s="750" t="s">
        <v>4229</v>
      </c>
      <c r="E410" s="597"/>
      <c r="F410" s="618">
        <v>160.35249999999999</v>
      </c>
      <c r="G410" s="597"/>
      <c r="H410" s="81">
        <f t="shared" si="6"/>
        <v>589.29543749999993</v>
      </c>
    </row>
    <row r="411" spans="1:8">
      <c r="A411" s="607" t="s">
        <v>59</v>
      </c>
      <c r="B411" s="607"/>
      <c r="C411" s="645">
        <v>193027200074</v>
      </c>
      <c r="D411" s="750" t="s">
        <v>4230</v>
      </c>
      <c r="E411" s="597"/>
      <c r="F411" s="618">
        <v>1552.32</v>
      </c>
      <c r="G411" s="597"/>
      <c r="H411" s="81">
        <f t="shared" si="6"/>
        <v>5704.7759999999998</v>
      </c>
    </row>
    <row r="412" spans="1:8">
      <c r="A412" s="607" t="s">
        <v>59</v>
      </c>
      <c r="B412" s="607"/>
      <c r="C412" s="645">
        <v>122016200003</v>
      </c>
      <c r="D412" s="750" t="s">
        <v>4231</v>
      </c>
      <c r="E412" s="597"/>
      <c r="F412" s="618">
        <v>111.84249999999999</v>
      </c>
      <c r="G412" s="597"/>
      <c r="H412" s="81">
        <f t="shared" si="6"/>
        <v>411.02118749999994</v>
      </c>
    </row>
    <row r="413" spans="1:8">
      <c r="A413" s="607" t="s">
        <v>59</v>
      </c>
      <c r="B413" s="607"/>
      <c r="C413" s="645">
        <v>122016200002</v>
      </c>
      <c r="D413" s="750" t="s">
        <v>4232</v>
      </c>
      <c r="E413" s="597"/>
      <c r="F413" s="618">
        <v>1078</v>
      </c>
      <c r="G413" s="597"/>
      <c r="H413" s="81">
        <f t="shared" si="6"/>
        <v>3961.6499999999996</v>
      </c>
    </row>
    <row r="414" spans="1:8">
      <c r="A414" s="607" t="s">
        <v>59</v>
      </c>
      <c r="B414" s="607"/>
      <c r="C414" s="645">
        <v>122001200003</v>
      </c>
      <c r="D414" s="750" t="s">
        <v>4233</v>
      </c>
      <c r="E414" s="597"/>
      <c r="F414" s="618">
        <v>86.24</v>
      </c>
      <c r="G414" s="597"/>
      <c r="H414" s="81">
        <f t="shared" si="6"/>
        <v>316.93199999999996</v>
      </c>
    </row>
    <row r="415" spans="1:8">
      <c r="A415" s="607" t="s">
        <v>59</v>
      </c>
      <c r="B415" s="607"/>
      <c r="C415" s="645">
        <v>122001200004</v>
      </c>
      <c r="D415" s="750" t="s">
        <v>4234</v>
      </c>
      <c r="E415" s="597"/>
      <c r="F415" s="618">
        <v>808.5</v>
      </c>
      <c r="G415" s="597"/>
      <c r="H415" s="81">
        <f>F415*3.675</f>
        <v>2971.2374999999997</v>
      </c>
    </row>
    <row r="416" spans="1:8">
      <c r="A416" s="610" t="s">
        <v>59</v>
      </c>
      <c r="B416" s="610"/>
      <c r="C416" s="645">
        <v>126064200262</v>
      </c>
      <c r="D416" s="751" t="s">
        <v>4235</v>
      </c>
      <c r="E416" s="597"/>
      <c r="F416" s="618">
        <v>1510.5474999999999</v>
      </c>
      <c r="G416" s="597"/>
      <c r="H416" s="81">
        <f>F416*3.675</f>
        <v>5551.262062499999</v>
      </c>
    </row>
    <row r="417" spans="1:8">
      <c r="A417" s="603"/>
      <c r="B417" s="604"/>
      <c r="C417" s="644"/>
      <c r="D417" s="757" t="s">
        <v>143</v>
      </c>
      <c r="E417" s="597"/>
      <c r="F417" s="605"/>
      <c r="G417" s="597"/>
      <c r="H417" s="605"/>
    </row>
    <row r="418" spans="1:8">
      <c r="A418" s="600" t="s">
        <v>4318</v>
      </c>
      <c r="B418" s="606"/>
      <c r="C418" s="643">
        <v>19009200016</v>
      </c>
      <c r="D418" s="749" t="s">
        <v>4841</v>
      </c>
      <c r="E418" s="597"/>
      <c r="F418" s="618">
        <v>74.112499999999997</v>
      </c>
      <c r="G418" s="597"/>
      <c r="H418" s="81">
        <f>F418*3.675</f>
        <v>272.36343749999997</v>
      </c>
    </row>
    <row r="419" spans="1:8">
      <c r="A419" s="600" t="s">
        <v>4318</v>
      </c>
      <c r="B419" s="607"/>
      <c r="C419" s="643">
        <v>19009200017</v>
      </c>
      <c r="D419" s="750" t="s">
        <v>4842</v>
      </c>
      <c r="E419" s="597"/>
      <c r="F419" s="618">
        <v>700.7</v>
      </c>
      <c r="G419" s="597"/>
      <c r="H419" s="81">
        <f>F419*3.675</f>
        <v>2575.0725000000002</v>
      </c>
    </row>
    <row r="420" spans="1:8">
      <c r="A420" s="600" t="s">
        <v>4318</v>
      </c>
      <c r="B420" s="607"/>
      <c r="C420" s="643">
        <v>19009200018</v>
      </c>
      <c r="D420" s="750" t="s">
        <v>4843</v>
      </c>
      <c r="E420" s="597"/>
      <c r="F420" s="618">
        <v>67.375</v>
      </c>
      <c r="G420" s="597"/>
      <c r="H420" s="81">
        <f>F420*3.675</f>
        <v>247.60312499999998</v>
      </c>
    </row>
    <row r="421" spans="1:8">
      <c r="A421" s="600" t="s">
        <v>4318</v>
      </c>
      <c r="B421" s="607"/>
      <c r="C421" s="643">
        <v>19009200019</v>
      </c>
      <c r="D421" s="750" t="s">
        <v>4844</v>
      </c>
      <c r="E421" s="597"/>
      <c r="F421" s="618">
        <v>630.63</v>
      </c>
      <c r="G421" s="597"/>
      <c r="H421" s="81">
        <f t="shared" ref="H421:H430" si="8">F421*3.675</f>
        <v>2317.5652499999997</v>
      </c>
    </row>
    <row r="422" spans="1:8">
      <c r="A422" s="600" t="s">
        <v>4318</v>
      </c>
      <c r="B422" s="607"/>
      <c r="C422" s="645">
        <v>126064200263</v>
      </c>
      <c r="D422" s="750" t="s">
        <v>4845</v>
      </c>
      <c r="E422" s="597"/>
      <c r="F422" s="618">
        <v>101.0625</v>
      </c>
      <c r="G422" s="597"/>
      <c r="H422" s="81">
        <f t="shared" si="8"/>
        <v>371.40468749999997</v>
      </c>
    </row>
    <row r="423" spans="1:8">
      <c r="A423" s="600" t="s">
        <v>4318</v>
      </c>
      <c r="B423" s="607"/>
      <c r="C423" s="645">
        <v>122017200001</v>
      </c>
      <c r="D423" s="750" t="s">
        <v>4846</v>
      </c>
      <c r="E423" s="597"/>
      <c r="F423" s="618">
        <v>970.19999999999993</v>
      </c>
      <c r="G423" s="597"/>
      <c r="H423" s="81">
        <f t="shared" si="8"/>
        <v>3565.4849999999997</v>
      </c>
    </row>
    <row r="424" spans="1:8">
      <c r="A424" s="600" t="s">
        <v>4318</v>
      </c>
      <c r="B424" s="607"/>
      <c r="C424" s="645">
        <v>126064200264</v>
      </c>
      <c r="D424" s="750" t="s">
        <v>4847</v>
      </c>
      <c r="E424" s="597"/>
      <c r="F424" s="618">
        <v>88.934999999999988</v>
      </c>
      <c r="G424" s="597"/>
      <c r="H424" s="81">
        <f t="shared" si="8"/>
        <v>326.83612499999992</v>
      </c>
    </row>
    <row r="425" spans="1:8">
      <c r="A425" s="600" t="s">
        <v>4318</v>
      </c>
      <c r="B425" s="607"/>
      <c r="C425" s="645">
        <v>126064200265</v>
      </c>
      <c r="D425" s="750" t="s">
        <v>4848</v>
      </c>
      <c r="E425" s="597"/>
      <c r="F425" s="618">
        <v>840.83999999999992</v>
      </c>
      <c r="G425" s="597"/>
      <c r="H425" s="81">
        <f t="shared" si="8"/>
        <v>3090.0869999999995</v>
      </c>
    </row>
    <row r="426" spans="1:8">
      <c r="A426" s="600" t="s">
        <v>4318</v>
      </c>
      <c r="B426" s="607"/>
      <c r="C426" s="643">
        <v>19009200024</v>
      </c>
      <c r="D426" s="750" t="s">
        <v>4849</v>
      </c>
      <c r="E426" s="597"/>
      <c r="F426" s="618">
        <v>145.53</v>
      </c>
      <c r="G426" s="597"/>
      <c r="H426" s="81">
        <f t="shared" si="8"/>
        <v>534.82274999999993</v>
      </c>
    </row>
    <row r="427" spans="1:8">
      <c r="A427" s="600" t="s">
        <v>4318</v>
      </c>
      <c r="B427" s="607"/>
      <c r="C427" s="645">
        <v>122016200001</v>
      </c>
      <c r="D427" s="750" t="s">
        <v>4850</v>
      </c>
      <c r="E427" s="597"/>
      <c r="F427" s="618">
        <v>1298.99</v>
      </c>
      <c r="G427" s="597"/>
      <c r="H427" s="81">
        <f t="shared" si="8"/>
        <v>4773.7882499999996</v>
      </c>
    </row>
    <row r="428" spans="1:8">
      <c r="A428" s="600" t="s">
        <v>4318</v>
      </c>
      <c r="B428" s="607"/>
      <c r="C428" s="645">
        <v>126064200266</v>
      </c>
      <c r="D428" s="750" t="s">
        <v>4851</v>
      </c>
      <c r="E428" s="597"/>
      <c r="F428" s="618">
        <v>122.62249999999999</v>
      </c>
      <c r="G428" s="597"/>
      <c r="H428" s="81">
        <f t="shared" si="8"/>
        <v>450.63768749999991</v>
      </c>
    </row>
    <row r="429" spans="1:8">
      <c r="A429" s="600" t="s">
        <v>4318</v>
      </c>
      <c r="B429" s="607"/>
      <c r="C429" s="645">
        <v>126064200267</v>
      </c>
      <c r="D429" s="750" t="s">
        <v>4852</v>
      </c>
      <c r="E429" s="597"/>
      <c r="F429" s="618">
        <v>1185.8</v>
      </c>
      <c r="G429" s="597"/>
      <c r="H429" s="81">
        <f t="shared" si="8"/>
        <v>4357.8149999999996</v>
      </c>
    </row>
    <row r="430" spans="1:8">
      <c r="A430" s="600" t="s">
        <v>4318</v>
      </c>
      <c r="B430" s="610"/>
      <c r="C430" s="645">
        <v>126064200268</v>
      </c>
      <c r="D430" s="751" t="s">
        <v>4853</v>
      </c>
      <c r="E430" s="597"/>
      <c r="F430" s="618">
        <v>102.41</v>
      </c>
      <c r="G430" s="597"/>
      <c r="H430" s="81">
        <f t="shared" si="8"/>
        <v>376.35674999999998</v>
      </c>
    </row>
    <row r="431" spans="1:8">
      <c r="A431" s="603"/>
      <c r="B431" s="604"/>
      <c r="C431" s="644"/>
      <c r="D431" s="757" t="s">
        <v>1146</v>
      </c>
      <c r="E431" s="597"/>
      <c r="F431" s="605"/>
      <c r="G431" s="597"/>
      <c r="H431" s="605"/>
    </row>
    <row r="432" spans="1:8">
      <c r="A432" s="600" t="s">
        <v>4318</v>
      </c>
      <c r="B432" s="607"/>
      <c r="C432" s="643">
        <v>6007010002</v>
      </c>
      <c r="D432" s="750" t="s">
        <v>4854</v>
      </c>
      <c r="E432" s="597"/>
      <c r="F432" s="618">
        <v>2039.119923076923</v>
      </c>
      <c r="G432" s="597"/>
      <c r="H432" s="81">
        <f>F432*3.675</f>
        <v>7493.7657173076914</v>
      </c>
    </row>
    <row r="433" spans="1:8">
      <c r="A433" s="600" t="s">
        <v>4318</v>
      </c>
      <c r="B433" s="607"/>
      <c r="C433" s="643">
        <v>6007010004</v>
      </c>
      <c r="D433" s="750" t="s">
        <v>4855</v>
      </c>
      <c r="E433" s="597"/>
      <c r="F433" s="618">
        <v>2048.7830528846152</v>
      </c>
      <c r="G433" s="597"/>
      <c r="H433" s="81">
        <f>F433*3.675</f>
        <v>7529.277719350961</v>
      </c>
    </row>
    <row r="434" spans="1:8">
      <c r="A434" s="600" t="s">
        <v>4318</v>
      </c>
      <c r="B434" s="607"/>
      <c r="C434" s="643">
        <v>6007010005</v>
      </c>
      <c r="D434" s="750" t="s">
        <v>4856</v>
      </c>
      <c r="E434" s="597"/>
      <c r="F434" s="618">
        <v>2835.5157451923073</v>
      </c>
      <c r="G434" s="597"/>
      <c r="H434" s="81">
        <f>F434*3.675</f>
        <v>10420.520363581729</v>
      </c>
    </row>
    <row r="435" spans="1:8">
      <c r="A435" s="614"/>
      <c r="B435" s="615"/>
      <c r="C435" s="644"/>
      <c r="D435" s="756" t="s">
        <v>4236</v>
      </c>
      <c r="E435" s="597"/>
      <c r="F435" s="605"/>
      <c r="G435" s="597"/>
      <c r="H435" s="605"/>
    </row>
    <row r="436" spans="1:8" ht="29">
      <c r="A436" s="607" t="s">
        <v>59</v>
      </c>
      <c r="B436" s="607"/>
      <c r="C436" s="643">
        <v>80001200086</v>
      </c>
      <c r="D436" s="750" t="s">
        <v>1235</v>
      </c>
      <c r="E436" s="597"/>
      <c r="F436" s="618">
        <v>26297.680432692305</v>
      </c>
      <c r="G436" s="597"/>
      <c r="H436" s="81">
        <f>F436*3.675</f>
        <v>96643.975590144211</v>
      </c>
    </row>
    <row r="437" spans="1:8" ht="29">
      <c r="A437" s="607" t="s">
        <v>59</v>
      </c>
      <c r="B437" s="607"/>
      <c r="C437" s="645">
        <v>124030200002</v>
      </c>
      <c r="D437" s="750" t="s">
        <v>1236</v>
      </c>
      <c r="E437" s="597"/>
      <c r="F437" s="618">
        <v>29232.535432692301</v>
      </c>
      <c r="G437" s="597"/>
      <c r="H437" s="81">
        <f t="shared" ref="H437:H455" si="9">F437*3.675</f>
        <v>107429.56771514421</v>
      </c>
    </row>
    <row r="438" spans="1:8" ht="29">
      <c r="A438" s="607" t="s">
        <v>59</v>
      </c>
      <c r="B438" s="607"/>
      <c r="C438" s="643">
        <v>80001200094</v>
      </c>
      <c r="D438" s="750" t="s">
        <v>1237</v>
      </c>
      <c r="E438" s="597"/>
      <c r="F438" s="618">
        <v>31126.394855769227</v>
      </c>
      <c r="G438" s="597"/>
      <c r="H438" s="81">
        <f t="shared" si="9"/>
        <v>114389.50109495191</v>
      </c>
    </row>
    <row r="439" spans="1:8" ht="29">
      <c r="A439" s="607" t="s">
        <v>59</v>
      </c>
      <c r="B439" s="607"/>
      <c r="C439" s="643">
        <v>80001200098</v>
      </c>
      <c r="D439" s="750" t="s">
        <v>1238</v>
      </c>
      <c r="E439" s="597"/>
      <c r="F439" s="618">
        <v>42759.206874999996</v>
      </c>
      <c r="G439" s="597"/>
      <c r="H439" s="81">
        <f t="shared" si="9"/>
        <v>157140.08526562498</v>
      </c>
    </row>
    <row r="440" spans="1:8" ht="29">
      <c r="A440" s="607" t="s">
        <v>59</v>
      </c>
      <c r="B440" s="607"/>
      <c r="C440" s="643">
        <v>80001200102</v>
      </c>
      <c r="D440" s="750" t="s">
        <v>1239</v>
      </c>
      <c r="E440" s="597"/>
      <c r="F440" s="618">
        <v>43191.909855769227</v>
      </c>
      <c r="G440" s="597"/>
      <c r="H440" s="81">
        <f t="shared" si="9"/>
        <v>158730.26871995191</v>
      </c>
    </row>
    <row r="441" spans="1:8" ht="29">
      <c r="A441" s="607" t="s">
        <v>59</v>
      </c>
      <c r="B441" s="607"/>
      <c r="C441" s="643">
        <v>80001200106</v>
      </c>
      <c r="D441" s="750" t="s">
        <v>1240</v>
      </c>
      <c r="E441" s="597"/>
      <c r="F441" s="618">
        <v>46064.054278846146</v>
      </c>
      <c r="G441" s="597"/>
      <c r="H441" s="81">
        <f t="shared" si="9"/>
        <v>169285.39947475959</v>
      </c>
    </row>
    <row r="442" spans="1:8" ht="29">
      <c r="A442" s="607" t="s">
        <v>59</v>
      </c>
      <c r="B442" s="607"/>
      <c r="C442" s="643">
        <v>80001200110</v>
      </c>
      <c r="D442" s="750" t="s">
        <v>1241</v>
      </c>
      <c r="E442" s="597"/>
      <c r="F442" s="618">
        <v>46217.695192307692</v>
      </c>
      <c r="G442" s="597"/>
      <c r="H442" s="81">
        <f t="shared" si="9"/>
        <v>169850.02983173076</v>
      </c>
    </row>
    <row r="443" spans="1:8" ht="29">
      <c r="A443" s="607" t="s">
        <v>59</v>
      </c>
      <c r="B443" s="607"/>
      <c r="C443" s="643">
        <v>80001200114</v>
      </c>
      <c r="D443" s="750" t="s">
        <v>1242</v>
      </c>
      <c r="E443" s="597"/>
      <c r="F443" s="618">
        <v>46299.218942307671</v>
      </c>
      <c r="G443" s="597"/>
      <c r="H443" s="81">
        <f t="shared" si="9"/>
        <v>170149.62961298067</v>
      </c>
    </row>
    <row r="444" spans="1:8" ht="29">
      <c r="A444" s="607" t="s">
        <v>59</v>
      </c>
      <c r="B444" s="607"/>
      <c r="C444" s="643">
        <v>80001200118</v>
      </c>
      <c r="D444" s="750" t="s">
        <v>1243</v>
      </c>
      <c r="E444" s="597"/>
      <c r="F444" s="618">
        <v>47359.027692307682</v>
      </c>
      <c r="G444" s="597"/>
      <c r="H444" s="81">
        <f t="shared" si="9"/>
        <v>174044.42676923072</v>
      </c>
    </row>
    <row r="445" spans="1:8" ht="29">
      <c r="A445" s="607" t="s">
        <v>59</v>
      </c>
      <c r="B445" s="607"/>
      <c r="C445" s="643">
        <v>80001200122</v>
      </c>
      <c r="D445" s="750" t="s">
        <v>1244</v>
      </c>
      <c r="E445" s="597"/>
      <c r="F445" s="618">
        <v>48001.811105769237</v>
      </c>
      <c r="G445" s="597"/>
      <c r="H445" s="81">
        <f t="shared" si="9"/>
        <v>176406.65581370195</v>
      </c>
    </row>
    <row r="446" spans="1:8" ht="29">
      <c r="A446" s="607" t="s">
        <v>59</v>
      </c>
      <c r="B446" s="607"/>
      <c r="C446" s="643">
        <v>80001200126</v>
      </c>
      <c r="D446" s="750" t="s">
        <v>1245</v>
      </c>
      <c r="E446" s="597"/>
      <c r="F446" s="618">
        <v>54548.795336538467</v>
      </c>
      <c r="G446" s="597"/>
      <c r="H446" s="81">
        <f t="shared" si="9"/>
        <v>200466.82286177887</v>
      </c>
    </row>
    <row r="447" spans="1:8" ht="29">
      <c r="A447" s="607" t="s">
        <v>59</v>
      </c>
      <c r="B447" s="607"/>
      <c r="C447" s="643">
        <v>80001200134</v>
      </c>
      <c r="D447" s="750" t="s">
        <v>1246</v>
      </c>
      <c r="E447" s="597"/>
      <c r="F447" s="618">
        <v>57392.719999999994</v>
      </c>
      <c r="G447" s="597"/>
      <c r="H447" s="81">
        <f t="shared" si="9"/>
        <v>210918.24599999996</v>
      </c>
    </row>
    <row r="448" spans="1:8" ht="29">
      <c r="A448" s="607" t="s">
        <v>59</v>
      </c>
      <c r="B448" s="607"/>
      <c r="C448" s="643">
        <v>80001200142</v>
      </c>
      <c r="D448" s="750" t="s">
        <v>1247</v>
      </c>
      <c r="E448" s="597"/>
      <c r="F448" s="618">
        <v>64290.883461538455</v>
      </c>
      <c r="G448" s="597"/>
      <c r="H448" s="81">
        <f t="shared" si="9"/>
        <v>236268.99672115382</v>
      </c>
    </row>
    <row r="449" spans="1:8" ht="29">
      <c r="A449" s="607" t="s">
        <v>59</v>
      </c>
      <c r="B449" s="607"/>
      <c r="C449" s="643">
        <v>80001200150</v>
      </c>
      <c r="D449" s="750" t="s">
        <v>1248</v>
      </c>
      <c r="E449" s="597"/>
      <c r="F449" s="618">
        <v>71038.541538461533</v>
      </c>
      <c r="G449" s="597"/>
      <c r="H449" s="81">
        <f t="shared" si="9"/>
        <v>261066.64015384612</v>
      </c>
    </row>
    <row r="450" spans="1:8" ht="29">
      <c r="A450" s="607" t="s">
        <v>59</v>
      </c>
      <c r="B450" s="607"/>
      <c r="C450" s="643">
        <v>80001200158</v>
      </c>
      <c r="D450" s="750" t="s">
        <v>1249</v>
      </c>
      <c r="E450" s="597"/>
      <c r="F450" s="618">
        <v>72001.148894230748</v>
      </c>
      <c r="G450" s="597"/>
      <c r="H450" s="81">
        <f t="shared" si="9"/>
        <v>264604.22218629799</v>
      </c>
    </row>
    <row r="451" spans="1:8" ht="29">
      <c r="A451" s="607" t="s">
        <v>59</v>
      </c>
      <c r="B451" s="607"/>
      <c r="C451" s="643">
        <v>80001200162</v>
      </c>
      <c r="D451" s="750" t="s">
        <v>1250</v>
      </c>
      <c r="E451" s="597"/>
      <c r="F451" s="618">
        <v>96144.721009615372</v>
      </c>
      <c r="G451" s="597"/>
      <c r="H451" s="81">
        <f t="shared" si="9"/>
        <v>353331.84971033648</v>
      </c>
    </row>
    <row r="452" spans="1:8" ht="29">
      <c r="A452" s="607" t="s">
        <v>59</v>
      </c>
      <c r="B452" s="607"/>
      <c r="C452" s="643">
        <v>80001200166</v>
      </c>
      <c r="D452" s="750" t="s">
        <v>1251</v>
      </c>
      <c r="E452" s="597"/>
      <c r="F452" s="618">
        <v>97480.456298076926</v>
      </c>
      <c r="G452" s="597"/>
      <c r="H452" s="81">
        <f t="shared" si="9"/>
        <v>358240.6768954327</v>
      </c>
    </row>
    <row r="453" spans="1:8" ht="29">
      <c r="A453" s="607" t="s">
        <v>59</v>
      </c>
      <c r="B453" s="607"/>
      <c r="C453" s="643">
        <v>80001200170</v>
      </c>
      <c r="D453" s="750" t="s">
        <v>1252</v>
      </c>
      <c r="E453" s="597"/>
      <c r="F453" s="618">
        <v>98518.316346153835</v>
      </c>
      <c r="G453" s="597"/>
      <c r="H453" s="81">
        <f t="shared" si="9"/>
        <v>362054.81257211533</v>
      </c>
    </row>
    <row r="454" spans="1:8" ht="29">
      <c r="A454" s="607" t="s">
        <v>59</v>
      </c>
      <c r="B454" s="607"/>
      <c r="C454" s="643">
        <v>80001200174</v>
      </c>
      <c r="D454" s="750" t="s">
        <v>1253</v>
      </c>
      <c r="E454" s="597"/>
      <c r="F454" s="618">
        <v>99640.835673076886</v>
      </c>
      <c r="G454" s="597"/>
      <c r="H454" s="81">
        <f t="shared" si="9"/>
        <v>366180.07109855756</v>
      </c>
    </row>
    <row r="455" spans="1:8" ht="29">
      <c r="A455" s="607" t="s">
        <v>59</v>
      </c>
      <c r="B455" s="607"/>
      <c r="C455" s="643">
        <v>80001200178</v>
      </c>
      <c r="D455" s="750" t="s">
        <v>1254</v>
      </c>
      <c r="E455" s="597"/>
      <c r="F455" s="618">
        <v>100964.02884615384</v>
      </c>
      <c r="G455" s="597"/>
      <c r="H455" s="81">
        <f t="shared" si="9"/>
        <v>371042.80600961536</v>
      </c>
    </row>
    <row r="456" spans="1:8">
      <c r="A456" s="603"/>
      <c r="B456" s="604"/>
      <c r="C456" s="644"/>
      <c r="D456" s="757" t="s">
        <v>4237</v>
      </c>
      <c r="E456" s="597"/>
      <c r="F456" s="605"/>
      <c r="G456" s="597"/>
      <c r="H456" s="605"/>
    </row>
    <row r="457" spans="1:8" ht="29">
      <c r="A457" s="607" t="s">
        <v>59</v>
      </c>
      <c r="B457" s="607"/>
      <c r="C457" s="645">
        <v>210048200007</v>
      </c>
      <c r="D457" s="754" t="s">
        <v>7056</v>
      </c>
      <c r="E457" s="597"/>
      <c r="F457" s="618">
        <v>11955.02</v>
      </c>
      <c r="G457" s="597"/>
      <c r="H457" s="81">
        <f t="shared" ref="H457:H497" si="10">F457*3.675</f>
        <v>43934.698499999999</v>
      </c>
    </row>
    <row r="458" spans="1:8" ht="29">
      <c r="A458" s="607" t="s">
        <v>59</v>
      </c>
      <c r="B458" s="607"/>
      <c r="C458" s="645">
        <v>210048200002</v>
      </c>
      <c r="D458" s="754" t="s">
        <v>7057</v>
      </c>
      <c r="E458" s="597"/>
      <c r="F458" s="618">
        <v>12712.314999999999</v>
      </c>
      <c r="G458" s="597"/>
      <c r="H458" s="81">
        <f t="shared" si="10"/>
        <v>46717.757624999991</v>
      </c>
    </row>
    <row r="459" spans="1:8" ht="43.5">
      <c r="A459" s="607" t="s">
        <v>59</v>
      </c>
      <c r="B459" s="607"/>
      <c r="C459" s="645">
        <v>210048200009</v>
      </c>
      <c r="D459" s="755" t="s">
        <v>7055</v>
      </c>
      <c r="E459" s="597"/>
      <c r="F459" s="618">
        <v>15283.344999999999</v>
      </c>
      <c r="G459" s="597"/>
      <c r="H459" s="81">
        <f t="shared" si="10"/>
        <v>56166.292874999992</v>
      </c>
    </row>
    <row r="460" spans="1:8" ht="29">
      <c r="A460" s="607" t="s">
        <v>59</v>
      </c>
      <c r="B460" s="607"/>
      <c r="C460" s="645">
        <v>124041200003</v>
      </c>
      <c r="D460" s="754" t="s">
        <v>7058</v>
      </c>
      <c r="E460" s="597"/>
      <c r="F460" s="618">
        <v>12122.11</v>
      </c>
      <c r="G460" s="597"/>
      <c r="H460" s="81">
        <f t="shared" si="10"/>
        <v>44548.754249999998</v>
      </c>
    </row>
    <row r="461" spans="1:8" ht="29">
      <c r="A461" s="607" t="s">
        <v>59</v>
      </c>
      <c r="B461" s="607"/>
      <c r="C461" s="645">
        <v>124041200002</v>
      </c>
      <c r="D461" s="754" t="s">
        <v>7059</v>
      </c>
      <c r="E461" s="597"/>
      <c r="F461" s="618">
        <v>12863.235000000001</v>
      </c>
      <c r="G461" s="597"/>
      <c r="H461" s="81">
        <f t="shared" si="10"/>
        <v>47272.388625</v>
      </c>
    </row>
    <row r="462" spans="1:8" ht="29">
      <c r="A462" s="607" t="s">
        <v>59</v>
      </c>
      <c r="B462" s="607"/>
      <c r="C462" s="645">
        <v>231007201685</v>
      </c>
      <c r="D462" s="754" t="s">
        <v>7060</v>
      </c>
      <c r="E462" s="597"/>
      <c r="F462" s="618">
        <v>13317.342499999999</v>
      </c>
      <c r="G462" s="597"/>
      <c r="H462" s="81">
        <f t="shared" si="10"/>
        <v>48941.233687499996</v>
      </c>
    </row>
    <row r="463" spans="1:8" ht="29">
      <c r="A463" s="607" t="s">
        <v>59</v>
      </c>
      <c r="B463" s="607"/>
      <c r="C463" s="645">
        <v>210050200004</v>
      </c>
      <c r="D463" s="754" t="s">
        <v>7061</v>
      </c>
      <c r="E463" s="597"/>
      <c r="F463" s="618">
        <v>13997.83</v>
      </c>
      <c r="G463" s="597"/>
      <c r="H463" s="81">
        <f t="shared" si="10"/>
        <v>51442.025249999999</v>
      </c>
    </row>
    <row r="464" spans="1:8" ht="29">
      <c r="A464" s="607" t="s">
        <v>59</v>
      </c>
      <c r="B464" s="607"/>
      <c r="C464" s="645">
        <v>210050200003</v>
      </c>
      <c r="D464" s="750" t="s">
        <v>7062</v>
      </c>
      <c r="E464" s="597"/>
      <c r="F464" s="618">
        <v>14150.0975</v>
      </c>
      <c r="G464" s="597"/>
      <c r="H464" s="81">
        <f t="shared" si="10"/>
        <v>52001.6083125</v>
      </c>
    </row>
    <row r="465" spans="1:8" ht="43.5">
      <c r="A465" s="607" t="s">
        <v>59</v>
      </c>
      <c r="B465" s="607"/>
      <c r="C465" s="645">
        <v>210051200004</v>
      </c>
      <c r="D465" s="750" t="s">
        <v>7063</v>
      </c>
      <c r="E465" s="597"/>
      <c r="F465" s="618">
        <v>13840.172500000001</v>
      </c>
      <c r="G465" s="597"/>
      <c r="H465" s="81">
        <f t="shared" si="10"/>
        <v>50862.633937500003</v>
      </c>
    </row>
    <row r="466" spans="1:8" ht="29">
      <c r="A466" s="607" t="s">
        <v>59</v>
      </c>
      <c r="B466" s="607"/>
      <c r="C466" s="646"/>
      <c r="D466" s="750" t="s">
        <v>7064</v>
      </c>
      <c r="E466" s="597"/>
      <c r="F466" s="618">
        <v>14578.602499999999</v>
      </c>
      <c r="G466" s="597"/>
      <c r="H466" s="81">
        <f t="shared" si="10"/>
        <v>53576.364187499996</v>
      </c>
    </row>
    <row r="467" spans="1:8" ht="29">
      <c r="A467" s="607" t="s">
        <v>59</v>
      </c>
      <c r="B467" s="607"/>
      <c r="C467" s="645">
        <v>124018200001</v>
      </c>
      <c r="D467" s="750" t="s">
        <v>7065</v>
      </c>
      <c r="E467" s="597"/>
      <c r="F467" s="618">
        <v>14710.657499999999</v>
      </c>
      <c r="G467" s="597"/>
      <c r="H467" s="81">
        <f t="shared" si="10"/>
        <v>54061.666312499998</v>
      </c>
    </row>
    <row r="468" spans="1:8" ht="29">
      <c r="A468" s="607" t="s">
        <v>59</v>
      </c>
      <c r="B468" s="607"/>
      <c r="C468" s="646"/>
      <c r="D468" s="750" t="s">
        <v>7066</v>
      </c>
      <c r="E468" s="597"/>
      <c r="F468" s="618">
        <v>14542.22</v>
      </c>
      <c r="G468" s="597"/>
      <c r="H468" s="81">
        <f t="shared" si="10"/>
        <v>53442.658499999998</v>
      </c>
    </row>
    <row r="469" spans="1:8" ht="29">
      <c r="A469" s="607" t="s">
        <v>59</v>
      </c>
      <c r="B469" s="607"/>
      <c r="C469" s="645">
        <v>210052200004</v>
      </c>
      <c r="D469" s="750" t="s">
        <v>7067</v>
      </c>
      <c r="E469" s="597"/>
      <c r="F469" s="618">
        <v>15281.997499999999</v>
      </c>
      <c r="G469" s="597"/>
      <c r="H469" s="81">
        <f t="shared" si="10"/>
        <v>56161.340812499999</v>
      </c>
    </row>
    <row r="470" spans="1:8" ht="43.5">
      <c r="A470" s="607" t="s">
        <v>59</v>
      </c>
      <c r="B470" s="607"/>
      <c r="C470" s="645">
        <v>124028200001</v>
      </c>
      <c r="D470" s="750" t="s">
        <v>7068</v>
      </c>
      <c r="E470" s="597"/>
      <c r="F470" s="618">
        <v>15415.399999999998</v>
      </c>
      <c r="G470" s="597"/>
      <c r="H470" s="81">
        <f t="shared" si="10"/>
        <v>56651.594999999987</v>
      </c>
    </row>
    <row r="471" spans="1:8" ht="29">
      <c r="A471" s="607" t="s">
        <v>59</v>
      </c>
      <c r="B471" s="607"/>
      <c r="C471" s="646"/>
      <c r="D471" s="750" t="s">
        <v>7069</v>
      </c>
      <c r="E471" s="597"/>
      <c r="F471" s="618">
        <v>16978.5</v>
      </c>
      <c r="G471" s="597"/>
      <c r="H471" s="81">
        <f t="shared" si="10"/>
        <v>62395.987499999996</v>
      </c>
    </row>
    <row r="472" spans="1:8" ht="29">
      <c r="A472" s="607" t="s">
        <v>59</v>
      </c>
      <c r="B472" s="607"/>
      <c r="C472" s="646"/>
      <c r="D472" s="750" t="s">
        <v>7070</v>
      </c>
      <c r="E472" s="597"/>
      <c r="F472" s="618">
        <v>17787</v>
      </c>
      <c r="G472" s="597"/>
      <c r="H472" s="81">
        <f t="shared" si="10"/>
        <v>65367.224999999999</v>
      </c>
    </row>
    <row r="473" spans="1:8" ht="29">
      <c r="A473" s="607" t="s">
        <v>59</v>
      </c>
      <c r="B473" s="607"/>
      <c r="C473" s="646"/>
      <c r="D473" s="750" t="s">
        <v>7071</v>
      </c>
      <c r="E473" s="597"/>
      <c r="F473" s="618">
        <v>18460.75</v>
      </c>
      <c r="G473" s="597"/>
      <c r="H473" s="81">
        <f t="shared" si="10"/>
        <v>67843.256249999991</v>
      </c>
    </row>
    <row r="474" spans="1:8" ht="29">
      <c r="A474" s="607" t="s">
        <v>59</v>
      </c>
      <c r="B474" s="607"/>
      <c r="C474" s="646"/>
      <c r="D474" s="750" t="s">
        <v>7072</v>
      </c>
      <c r="E474" s="597"/>
      <c r="F474" s="618">
        <v>18191.25</v>
      </c>
      <c r="G474" s="597"/>
      <c r="H474" s="81">
        <f t="shared" si="10"/>
        <v>66852.84375</v>
      </c>
    </row>
    <row r="475" spans="1:8" ht="43.5">
      <c r="A475" s="607" t="s">
        <v>59</v>
      </c>
      <c r="B475" s="607"/>
      <c r="C475" s="645">
        <v>210055200005</v>
      </c>
      <c r="D475" s="750" t="s">
        <v>7073</v>
      </c>
      <c r="E475" s="597"/>
      <c r="F475" s="618">
        <v>19269.25</v>
      </c>
      <c r="G475" s="597"/>
      <c r="H475" s="81">
        <f t="shared" si="10"/>
        <v>70814.493749999994</v>
      </c>
    </row>
    <row r="476" spans="1:8" ht="43.5">
      <c r="A476" s="607" t="s">
        <v>59</v>
      </c>
      <c r="B476" s="607"/>
      <c r="C476" s="645">
        <v>210040200001</v>
      </c>
      <c r="D476" s="750" t="s">
        <v>7074</v>
      </c>
      <c r="E476" s="597"/>
      <c r="F476" s="618">
        <v>19538.75</v>
      </c>
      <c r="G476" s="597"/>
      <c r="H476" s="81">
        <f t="shared" si="10"/>
        <v>71804.90625</v>
      </c>
    </row>
    <row r="477" spans="1:8" ht="29">
      <c r="A477" s="607" t="s">
        <v>59</v>
      </c>
      <c r="B477" s="607"/>
      <c r="C477" s="646"/>
      <c r="D477" s="750" t="s">
        <v>7075</v>
      </c>
      <c r="E477" s="597"/>
      <c r="F477" s="618">
        <v>18595.5</v>
      </c>
      <c r="G477" s="597"/>
      <c r="H477" s="81">
        <f t="shared" si="10"/>
        <v>68338.462499999994</v>
      </c>
    </row>
    <row r="478" spans="1:8" ht="29">
      <c r="A478" s="607" t="s">
        <v>59</v>
      </c>
      <c r="B478" s="607"/>
      <c r="C478" s="645">
        <v>210054200003</v>
      </c>
      <c r="D478" s="750" t="s">
        <v>7076</v>
      </c>
      <c r="E478" s="597"/>
      <c r="F478" s="618">
        <v>19538.75</v>
      </c>
      <c r="G478" s="597"/>
      <c r="H478" s="81">
        <f t="shared" si="10"/>
        <v>71804.90625</v>
      </c>
    </row>
    <row r="479" spans="1:8" ht="29">
      <c r="A479" s="607" t="s">
        <v>59</v>
      </c>
      <c r="B479" s="607"/>
      <c r="C479" s="646"/>
      <c r="D479" s="750" t="s">
        <v>7077</v>
      </c>
      <c r="E479" s="597"/>
      <c r="F479" s="618">
        <v>19808.25</v>
      </c>
      <c r="G479" s="597"/>
      <c r="H479" s="81">
        <f t="shared" si="10"/>
        <v>72795.318749999991</v>
      </c>
    </row>
    <row r="480" spans="1:8" ht="29">
      <c r="A480" s="607" t="s">
        <v>59</v>
      </c>
      <c r="B480" s="607"/>
      <c r="C480" s="646"/>
      <c r="D480" s="750" t="s">
        <v>7078</v>
      </c>
      <c r="E480" s="597"/>
      <c r="F480" s="618">
        <v>19673.5</v>
      </c>
      <c r="G480" s="597"/>
      <c r="H480" s="81">
        <f t="shared" si="10"/>
        <v>72300.112500000003</v>
      </c>
    </row>
    <row r="481" spans="1:8" ht="29">
      <c r="A481" s="607" t="s">
        <v>59</v>
      </c>
      <c r="B481" s="607"/>
      <c r="C481" s="646"/>
      <c r="D481" s="750" t="s">
        <v>7079</v>
      </c>
      <c r="E481" s="597"/>
      <c r="F481" s="618">
        <v>20751.5</v>
      </c>
      <c r="G481" s="597"/>
      <c r="H481" s="81">
        <f t="shared" si="10"/>
        <v>76261.762499999997</v>
      </c>
    </row>
    <row r="482" spans="1:8" ht="43.5">
      <c r="A482" s="607" t="s">
        <v>59</v>
      </c>
      <c r="B482" s="607"/>
      <c r="C482" s="645">
        <v>121039200001</v>
      </c>
      <c r="D482" s="750" t="s">
        <v>7080</v>
      </c>
      <c r="E482" s="597"/>
      <c r="F482" s="618">
        <v>21021</v>
      </c>
      <c r="G482" s="597"/>
      <c r="H482" s="81">
        <f t="shared" si="10"/>
        <v>77252.175000000003</v>
      </c>
    </row>
    <row r="483" spans="1:8" ht="29">
      <c r="A483" s="607" t="s">
        <v>59</v>
      </c>
      <c r="B483" s="607"/>
      <c r="C483" s="646"/>
      <c r="D483" s="750" t="s">
        <v>7081</v>
      </c>
      <c r="E483" s="597"/>
      <c r="F483" s="618">
        <v>22772.75</v>
      </c>
      <c r="G483" s="597"/>
      <c r="H483" s="81">
        <f t="shared" si="10"/>
        <v>83689.856249999997</v>
      </c>
    </row>
    <row r="484" spans="1:8" ht="43.5">
      <c r="A484" s="607" t="s">
        <v>59</v>
      </c>
      <c r="B484" s="607"/>
      <c r="C484" s="645">
        <v>210053200002</v>
      </c>
      <c r="D484" s="750" t="s">
        <v>7082</v>
      </c>
      <c r="E484" s="597"/>
      <c r="F484" s="618">
        <v>23985.5</v>
      </c>
      <c r="G484" s="597"/>
      <c r="H484" s="81">
        <f t="shared" si="10"/>
        <v>88146.712499999994</v>
      </c>
    </row>
    <row r="485" spans="1:8" ht="29">
      <c r="A485" s="607" t="s">
        <v>59</v>
      </c>
      <c r="B485" s="607"/>
      <c r="C485" s="646"/>
      <c r="D485" s="750" t="s">
        <v>7083</v>
      </c>
      <c r="E485" s="597"/>
      <c r="F485" s="618">
        <v>24187.625</v>
      </c>
      <c r="G485" s="597"/>
      <c r="H485" s="81">
        <f t="shared" si="10"/>
        <v>88889.521874999991</v>
      </c>
    </row>
    <row r="486" spans="1:8" ht="29">
      <c r="A486" s="607" t="s">
        <v>59</v>
      </c>
      <c r="B486" s="607"/>
      <c r="C486" s="646"/>
      <c r="D486" s="750" t="s">
        <v>7084</v>
      </c>
      <c r="E486" s="597"/>
      <c r="F486" s="618">
        <v>24524.5</v>
      </c>
      <c r="G486" s="597"/>
      <c r="H486" s="81">
        <f t="shared" si="10"/>
        <v>90127.537499999991</v>
      </c>
    </row>
    <row r="487" spans="1:8" ht="29">
      <c r="A487" s="607" t="s">
        <v>59</v>
      </c>
      <c r="B487" s="607"/>
      <c r="C487" s="646"/>
      <c r="D487" s="750" t="s">
        <v>7085</v>
      </c>
      <c r="E487" s="597"/>
      <c r="F487" s="618">
        <v>25467.75</v>
      </c>
      <c r="G487" s="597"/>
      <c r="H487" s="81">
        <f t="shared" si="10"/>
        <v>93593.981249999997</v>
      </c>
    </row>
    <row r="488" spans="1:8" ht="43.5">
      <c r="A488" s="607" t="s">
        <v>59</v>
      </c>
      <c r="B488" s="607"/>
      <c r="C488" s="645">
        <v>210055200009</v>
      </c>
      <c r="D488" s="750" t="s">
        <v>7086</v>
      </c>
      <c r="E488" s="597"/>
      <c r="F488" s="618">
        <v>25737.25</v>
      </c>
      <c r="G488" s="597"/>
      <c r="H488" s="81">
        <f t="shared" si="10"/>
        <v>94584.393749999988</v>
      </c>
    </row>
    <row r="489" spans="1:8" ht="29">
      <c r="A489" s="607" t="s">
        <v>59</v>
      </c>
      <c r="B489" s="607"/>
      <c r="C489" s="646"/>
      <c r="D489" s="750" t="s">
        <v>7087</v>
      </c>
      <c r="E489" s="597"/>
      <c r="F489" s="618">
        <v>25333</v>
      </c>
      <c r="G489" s="597"/>
      <c r="H489" s="81">
        <f t="shared" si="10"/>
        <v>93098.774999999994</v>
      </c>
    </row>
    <row r="490" spans="1:8" ht="29">
      <c r="A490" s="607" t="s">
        <v>59</v>
      </c>
      <c r="B490" s="607"/>
      <c r="C490" s="646"/>
      <c r="D490" s="750" t="s">
        <v>7088</v>
      </c>
      <c r="E490" s="597"/>
      <c r="F490" s="618">
        <v>26411</v>
      </c>
      <c r="G490" s="597"/>
      <c r="H490" s="81">
        <f t="shared" si="10"/>
        <v>97060.424999999988</v>
      </c>
    </row>
    <row r="491" spans="1:8" ht="29">
      <c r="A491" s="607" t="s">
        <v>59</v>
      </c>
      <c r="B491" s="607"/>
      <c r="C491" s="646"/>
      <c r="D491" s="750" t="s">
        <v>7089</v>
      </c>
      <c r="E491" s="597"/>
      <c r="F491" s="618">
        <v>26680.5</v>
      </c>
      <c r="G491" s="597"/>
      <c r="H491" s="81">
        <f t="shared" si="10"/>
        <v>98050.837499999994</v>
      </c>
    </row>
    <row r="492" spans="1:8" ht="29">
      <c r="A492" s="607" t="s">
        <v>59</v>
      </c>
      <c r="B492" s="607"/>
      <c r="C492" s="646"/>
      <c r="D492" s="750" t="s">
        <v>7090</v>
      </c>
      <c r="E492" s="597"/>
      <c r="F492" s="618">
        <v>26950</v>
      </c>
      <c r="G492" s="597"/>
      <c r="H492" s="81">
        <f t="shared" si="10"/>
        <v>99041.25</v>
      </c>
    </row>
    <row r="493" spans="1:8" ht="29">
      <c r="A493" s="607" t="s">
        <v>59</v>
      </c>
      <c r="B493" s="607"/>
      <c r="C493" s="646"/>
      <c r="D493" s="750" t="s">
        <v>7091</v>
      </c>
      <c r="E493" s="597"/>
      <c r="F493" s="618">
        <v>27893.249999999996</v>
      </c>
      <c r="G493" s="597"/>
      <c r="H493" s="81">
        <f t="shared" si="10"/>
        <v>102507.69374999998</v>
      </c>
    </row>
    <row r="494" spans="1:8" ht="29">
      <c r="A494" s="607" t="s">
        <v>59</v>
      </c>
      <c r="B494" s="607"/>
      <c r="C494" s="646"/>
      <c r="D494" s="750" t="s">
        <v>7092</v>
      </c>
      <c r="E494" s="597"/>
      <c r="F494" s="618">
        <v>28162.749999999996</v>
      </c>
      <c r="G494" s="597"/>
      <c r="H494" s="81">
        <f t="shared" si="10"/>
        <v>103498.10624999998</v>
      </c>
    </row>
    <row r="495" spans="1:8" ht="29">
      <c r="A495" s="607" t="s">
        <v>59</v>
      </c>
      <c r="B495" s="607"/>
      <c r="C495" s="646"/>
      <c r="D495" s="750" t="s">
        <v>7093</v>
      </c>
      <c r="E495" s="597"/>
      <c r="F495" s="618">
        <v>31666.25</v>
      </c>
      <c r="G495" s="597"/>
      <c r="H495" s="81">
        <f t="shared" si="10"/>
        <v>116373.46875</v>
      </c>
    </row>
    <row r="496" spans="1:8" ht="29">
      <c r="A496" s="607" t="s">
        <v>59</v>
      </c>
      <c r="B496" s="607"/>
      <c r="C496" s="646"/>
      <c r="D496" s="750" t="s">
        <v>7094</v>
      </c>
      <c r="E496" s="597"/>
      <c r="F496" s="618">
        <v>32744.25</v>
      </c>
      <c r="G496" s="597"/>
      <c r="H496" s="81">
        <f t="shared" si="10"/>
        <v>120335.11874999999</v>
      </c>
    </row>
    <row r="497" spans="1:8" ht="29">
      <c r="A497" s="607" t="s">
        <v>59</v>
      </c>
      <c r="B497" s="607"/>
      <c r="C497" s="646"/>
      <c r="D497" s="750" t="s">
        <v>7095</v>
      </c>
      <c r="E497" s="597"/>
      <c r="F497" s="618">
        <v>32879</v>
      </c>
      <c r="G497" s="597"/>
      <c r="H497" s="81">
        <f t="shared" si="10"/>
        <v>120830.325</v>
      </c>
    </row>
    <row r="498" spans="1:8" ht="29">
      <c r="A498" s="607" t="s">
        <v>59</v>
      </c>
      <c r="B498" s="607"/>
      <c r="C498" s="646"/>
      <c r="D498" s="750" t="s">
        <v>7096</v>
      </c>
      <c r="E498" s="597"/>
      <c r="F498" s="618">
        <v>35035</v>
      </c>
      <c r="G498" s="597"/>
      <c r="H498" s="81">
        <f>F498*3.675</f>
        <v>128753.625</v>
      </c>
    </row>
    <row r="499" spans="1:8" ht="29">
      <c r="A499" s="607" t="s">
        <v>59</v>
      </c>
      <c r="B499" s="607"/>
      <c r="C499" s="646"/>
      <c r="D499" s="750" t="s">
        <v>7097</v>
      </c>
      <c r="E499" s="597"/>
      <c r="F499" s="618">
        <v>36113</v>
      </c>
      <c r="G499" s="597"/>
      <c r="H499" s="81">
        <f>F499*3.675</f>
        <v>132715.27499999999</v>
      </c>
    </row>
    <row r="500" spans="1:8" ht="29">
      <c r="A500" s="607" t="s">
        <v>59</v>
      </c>
      <c r="B500" s="607"/>
      <c r="C500" s="646"/>
      <c r="D500" s="750" t="s">
        <v>7098</v>
      </c>
      <c r="E500" s="597"/>
      <c r="F500" s="618">
        <v>36382.5</v>
      </c>
      <c r="G500" s="597"/>
      <c r="H500" s="81">
        <f>F500*3.675</f>
        <v>133705.6875</v>
      </c>
    </row>
    <row r="501" spans="1:8">
      <c r="A501" s="603"/>
      <c r="B501" s="604"/>
      <c r="C501" s="644"/>
      <c r="D501" s="757" t="s">
        <v>4238</v>
      </c>
      <c r="E501" s="597"/>
      <c r="F501" s="605"/>
      <c r="G501" s="597"/>
      <c r="H501" s="605"/>
    </row>
    <row r="502" spans="1:8" ht="29">
      <c r="A502" s="607" t="s">
        <v>59</v>
      </c>
      <c r="B502" s="607"/>
      <c r="C502" s="646"/>
      <c r="D502" s="750" t="s">
        <v>7099</v>
      </c>
      <c r="E502" s="597"/>
      <c r="F502" s="618">
        <v>14013.999999999998</v>
      </c>
      <c r="G502" s="597"/>
      <c r="H502" s="81">
        <f>F502*3.675</f>
        <v>51501.44999999999</v>
      </c>
    </row>
    <row r="503" spans="1:8" ht="29">
      <c r="A503" s="607" t="s">
        <v>59</v>
      </c>
      <c r="B503" s="607"/>
      <c r="C503" s="646"/>
      <c r="D503" s="750" t="s">
        <v>7100</v>
      </c>
      <c r="E503" s="597"/>
      <c r="F503" s="618">
        <v>14957.249999999998</v>
      </c>
      <c r="G503" s="597"/>
      <c r="H503" s="81">
        <f t="shared" ref="H503:H565" si="11">F503*3.675</f>
        <v>54967.893749999988</v>
      </c>
    </row>
    <row r="504" spans="1:8" ht="29">
      <c r="A504" s="607" t="s">
        <v>59</v>
      </c>
      <c r="B504" s="607"/>
      <c r="C504" s="646"/>
      <c r="D504" s="750" t="s">
        <v>7101</v>
      </c>
      <c r="E504" s="597"/>
      <c r="F504" s="618">
        <v>14418.249999999998</v>
      </c>
      <c r="G504" s="597"/>
      <c r="H504" s="81">
        <f t="shared" si="11"/>
        <v>52987.068749999991</v>
      </c>
    </row>
    <row r="505" spans="1:8" ht="29">
      <c r="A505" s="607" t="s">
        <v>59</v>
      </c>
      <c r="B505" s="607"/>
      <c r="C505" s="646"/>
      <c r="D505" s="750" t="s">
        <v>7102</v>
      </c>
      <c r="E505" s="597"/>
      <c r="F505" s="618">
        <v>15361.499999999998</v>
      </c>
      <c r="G505" s="597"/>
      <c r="H505" s="81">
        <f t="shared" si="11"/>
        <v>56453.51249999999</v>
      </c>
    </row>
    <row r="506" spans="1:8" ht="29">
      <c r="A506" s="607" t="s">
        <v>59</v>
      </c>
      <c r="B506" s="607"/>
      <c r="C506" s="646"/>
      <c r="D506" s="750" t="s">
        <v>7103</v>
      </c>
      <c r="E506" s="597"/>
      <c r="F506" s="618">
        <v>15226.749999999998</v>
      </c>
      <c r="G506" s="597"/>
      <c r="H506" s="81">
        <f t="shared" si="11"/>
        <v>55958.306249999994</v>
      </c>
    </row>
    <row r="507" spans="1:8" ht="29">
      <c r="A507" s="607" t="s">
        <v>59</v>
      </c>
      <c r="B507" s="607"/>
      <c r="C507" s="646"/>
      <c r="D507" s="750" t="s">
        <v>7104</v>
      </c>
      <c r="E507" s="597"/>
      <c r="F507" s="618">
        <v>16035.25</v>
      </c>
      <c r="G507" s="597"/>
      <c r="H507" s="81">
        <f t="shared" si="11"/>
        <v>58929.543749999997</v>
      </c>
    </row>
    <row r="508" spans="1:8" ht="29">
      <c r="A508" s="607" t="s">
        <v>59</v>
      </c>
      <c r="B508" s="607"/>
      <c r="C508" s="646"/>
      <c r="D508" s="750" t="s">
        <v>7105</v>
      </c>
      <c r="E508" s="597"/>
      <c r="F508" s="618">
        <v>16170</v>
      </c>
      <c r="G508" s="597"/>
      <c r="H508" s="81">
        <f t="shared" si="11"/>
        <v>59424.75</v>
      </c>
    </row>
    <row r="509" spans="1:8" ht="29">
      <c r="A509" s="607" t="s">
        <v>59</v>
      </c>
      <c r="B509" s="607"/>
      <c r="C509" s="646"/>
      <c r="D509" s="750" t="s">
        <v>7106</v>
      </c>
      <c r="E509" s="597"/>
      <c r="F509" s="618">
        <v>16372.125</v>
      </c>
      <c r="G509" s="597"/>
      <c r="H509" s="81">
        <f t="shared" si="11"/>
        <v>60167.559374999997</v>
      </c>
    </row>
    <row r="510" spans="1:8" ht="29">
      <c r="A510" s="607" t="s">
        <v>59</v>
      </c>
      <c r="B510" s="607"/>
      <c r="C510" s="646"/>
      <c r="D510" s="750" t="s">
        <v>7107</v>
      </c>
      <c r="E510" s="597"/>
      <c r="F510" s="618">
        <v>17248</v>
      </c>
      <c r="G510" s="597"/>
      <c r="H510" s="81">
        <f t="shared" si="11"/>
        <v>63386.399999999994</v>
      </c>
    </row>
    <row r="511" spans="1:8" ht="29">
      <c r="A511" s="607" t="s">
        <v>59</v>
      </c>
      <c r="B511" s="607"/>
      <c r="C511" s="646"/>
      <c r="D511" s="750" t="s">
        <v>7108</v>
      </c>
      <c r="E511" s="597"/>
      <c r="F511" s="618">
        <v>17450.125</v>
      </c>
      <c r="G511" s="597"/>
      <c r="H511" s="81">
        <f t="shared" si="11"/>
        <v>64129.209374999999</v>
      </c>
    </row>
    <row r="512" spans="1:8" ht="29">
      <c r="A512" s="607" t="s">
        <v>59</v>
      </c>
      <c r="B512" s="607"/>
      <c r="C512" s="646"/>
      <c r="D512" s="750" t="s">
        <v>7109</v>
      </c>
      <c r="E512" s="597"/>
      <c r="F512" s="618">
        <v>17382.75</v>
      </c>
      <c r="G512" s="597"/>
      <c r="H512" s="81">
        <f t="shared" si="11"/>
        <v>63881.606249999997</v>
      </c>
    </row>
    <row r="513" spans="1:8" ht="29">
      <c r="A513" s="607" t="s">
        <v>59</v>
      </c>
      <c r="B513" s="607"/>
      <c r="C513" s="645">
        <v>210052200002</v>
      </c>
      <c r="D513" s="750" t="s">
        <v>7110</v>
      </c>
      <c r="E513" s="597"/>
      <c r="F513" s="618">
        <v>18191.25</v>
      </c>
      <c r="G513" s="597"/>
      <c r="H513" s="81">
        <f t="shared" si="11"/>
        <v>66852.84375</v>
      </c>
    </row>
    <row r="514" spans="1:8" ht="29">
      <c r="A514" s="607" t="s">
        <v>59</v>
      </c>
      <c r="B514" s="607"/>
      <c r="C514" s="646"/>
      <c r="D514" s="750" t="s">
        <v>7111</v>
      </c>
      <c r="E514" s="597"/>
      <c r="F514" s="618">
        <v>18460.75</v>
      </c>
      <c r="G514" s="597"/>
      <c r="H514" s="81">
        <f t="shared" si="11"/>
        <v>67843.256249999991</v>
      </c>
    </row>
    <row r="515" spans="1:8" ht="29">
      <c r="A515" s="607" t="s">
        <v>59</v>
      </c>
      <c r="B515" s="607"/>
      <c r="C515" s="646"/>
      <c r="D515" s="750" t="s">
        <v>7112</v>
      </c>
      <c r="E515" s="597"/>
      <c r="F515" s="618">
        <v>19943</v>
      </c>
      <c r="G515" s="597"/>
      <c r="H515" s="81">
        <f t="shared" si="11"/>
        <v>73290.524999999994</v>
      </c>
    </row>
    <row r="516" spans="1:8" ht="29">
      <c r="A516" s="607" t="s">
        <v>59</v>
      </c>
      <c r="B516" s="607"/>
      <c r="C516" s="646"/>
      <c r="D516" s="750" t="s">
        <v>7113</v>
      </c>
      <c r="E516" s="597"/>
      <c r="F516" s="618">
        <v>21021</v>
      </c>
      <c r="G516" s="597"/>
      <c r="H516" s="81">
        <f t="shared" si="11"/>
        <v>77252.175000000003</v>
      </c>
    </row>
    <row r="517" spans="1:8" ht="29">
      <c r="A517" s="607" t="s">
        <v>59</v>
      </c>
      <c r="B517" s="607"/>
      <c r="C517" s="646"/>
      <c r="D517" s="750" t="s">
        <v>7114</v>
      </c>
      <c r="E517" s="597"/>
      <c r="F517" s="618">
        <v>21155.75</v>
      </c>
      <c r="G517" s="597"/>
      <c r="H517" s="81">
        <f t="shared" si="11"/>
        <v>77747.381249999991</v>
      </c>
    </row>
    <row r="518" spans="1:8" ht="29">
      <c r="A518" s="607" t="s">
        <v>59</v>
      </c>
      <c r="B518" s="607"/>
      <c r="C518" s="646"/>
      <c r="D518" s="750" t="s">
        <v>7115</v>
      </c>
      <c r="E518" s="597"/>
      <c r="F518" s="618">
        <v>21021</v>
      </c>
      <c r="G518" s="597"/>
      <c r="H518" s="81">
        <f t="shared" si="11"/>
        <v>77252.175000000003</v>
      </c>
    </row>
    <row r="519" spans="1:8" ht="43.5">
      <c r="A519" s="607" t="s">
        <v>59</v>
      </c>
      <c r="B519" s="607"/>
      <c r="C519" s="645">
        <v>210056200002</v>
      </c>
      <c r="D519" s="750" t="s">
        <v>7116</v>
      </c>
      <c r="E519" s="597"/>
      <c r="F519" s="618">
        <v>22099</v>
      </c>
      <c r="G519" s="597"/>
      <c r="H519" s="81">
        <f t="shared" si="11"/>
        <v>81213.824999999997</v>
      </c>
    </row>
    <row r="520" spans="1:8" ht="29">
      <c r="A520" s="607" t="s">
        <v>59</v>
      </c>
      <c r="B520" s="607"/>
      <c r="C520" s="646"/>
      <c r="D520" s="750" t="s">
        <v>7117</v>
      </c>
      <c r="E520" s="597"/>
      <c r="F520" s="618">
        <v>22301.125</v>
      </c>
      <c r="G520" s="597"/>
      <c r="H520" s="81">
        <f t="shared" si="11"/>
        <v>81956.634374999994</v>
      </c>
    </row>
    <row r="521" spans="1:8" ht="29">
      <c r="A521" s="607" t="s">
        <v>59</v>
      </c>
      <c r="B521" s="607"/>
      <c r="C521" s="646"/>
      <c r="D521" s="750" t="s">
        <v>7118</v>
      </c>
      <c r="E521" s="597"/>
      <c r="F521" s="618">
        <v>21964.25</v>
      </c>
      <c r="G521" s="597"/>
      <c r="H521" s="81">
        <f t="shared" si="11"/>
        <v>80718.618749999994</v>
      </c>
    </row>
    <row r="522" spans="1:8" ht="29">
      <c r="A522" s="607" t="s">
        <v>59</v>
      </c>
      <c r="B522" s="607"/>
      <c r="C522" s="646"/>
      <c r="D522" s="750" t="s">
        <v>7119</v>
      </c>
      <c r="E522" s="597"/>
      <c r="F522" s="618">
        <v>23042.25</v>
      </c>
      <c r="G522" s="597"/>
      <c r="H522" s="81">
        <f t="shared" si="11"/>
        <v>84680.268750000003</v>
      </c>
    </row>
    <row r="523" spans="1:8" ht="29">
      <c r="A523" s="607" t="s">
        <v>59</v>
      </c>
      <c r="B523" s="607"/>
      <c r="C523" s="646"/>
      <c r="D523" s="750" t="s">
        <v>7120</v>
      </c>
      <c r="E523" s="597"/>
      <c r="F523" s="618">
        <v>23244.375</v>
      </c>
      <c r="G523" s="597"/>
      <c r="H523" s="81">
        <f t="shared" si="11"/>
        <v>85423.078125</v>
      </c>
    </row>
    <row r="524" spans="1:8" ht="29">
      <c r="A524" s="607" t="s">
        <v>59</v>
      </c>
      <c r="B524" s="607"/>
      <c r="C524" s="646"/>
      <c r="D524" s="750" t="s">
        <v>7121</v>
      </c>
      <c r="E524" s="597"/>
      <c r="F524" s="618">
        <v>28566.999999999996</v>
      </c>
      <c r="G524" s="597"/>
      <c r="H524" s="81">
        <f t="shared" si="11"/>
        <v>104983.72499999998</v>
      </c>
    </row>
    <row r="525" spans="1:8" ht="29">
      <c r="A525" s="607" t="s">
        <v>59</v>
      </c>
      <c r="B525" s="607"/>
      <c r="C525" s="646"/>
      <c r="D525" s="750" t="s">
        <v>7122</v>
      </c>
      <c r="E525" s="597"/>
      <c r="F525" s="618">
        <v>29510.249999999996</v>
      </c>
      <c r="G525" s="597"/>
      <c r="H525" s="81">
        <f t="shared" si="11"/>
        <v>108450.16874999998</v>
      </c>
    </row>
    <row r="526" spans="1:8" ht="29">
      <c r="A526" s="607" t="s">
        <v>59</v>
      </c>
      <c r="B526" s="607"/>
      <c r="C526" s="646"/>
      <c r="D526" s="750" t="s">
        <v>7123</v>
      </c>
      <c r="E526" s="597"/>
      <c r="F526" s="618">
        <v>29779.749999999996</v>
      </c>
      <c r="G526" s="597"/>
      <c r="H526" s="81">
        <f t="shared" si="11"/>
        <v>109440.58124999999</v>
      </c>
    </row>
    <row r="527" spans="1:8" ht="29">
      <c r="A527" s="607" t="s">
        <v>59</v>
      </c>
      <c r="B527" s="607"/>
      <c r="C527" s="646"/>
      <c r="D527" s="750" t="s">
        <v>7124</v>
      </c>
      <c r="E527" s="597"/>
      <c r="F527" s="618">
        <v>30588.249999999996</v>
      </c>
      <c r="G527" s="597"/>
      <c r="H527" s="81">
        <f t="shared" si="11"/>
        <v>112411.81874999998</v>
      </c>
    </row>
    <row r="528" spans="1:8" ht="29">
      <c r="A528" s="607" t="s">
        <v>59</v>
      </c>
      <c r="B528" s="607"/>
      <c r="C528" s="646"/>
      <c r="D528" s="750" t="s">
        <v>7125</v>
      </c>
      <c r="E528" s="597"/>
      <c r="F528" s="618">
        <v>31666.25</v>
      </c>
      <c r="G528" s="597"/>
      <c r="H528" s="81">
        <f t="shared" si="11"/>
        <v>116373.46875</v>
      </c>
    </row>
    <row r="529" spans="1:8" ht="29">
      <c r="A529" s="607" t="s">
        <v>59</v>
      </c>
      <c r="B529" s="607"/>
      <c r="C529" s="646"/>
      <c r="D529" s="750" t="s">
        <v>7126</v>
      </c>
      <c r="E529" s="597"/>
      <c r="F529" s="618">
        <v>31935.75</v>
      </c>
      <c r="G529" s="597"/>
      <c r="H529" s="81">
        <f t="shared" si="11"/>
        <v>117363.88124999999</v>
      </c>
    </row>
    <row r="530" spans="1:8" ht="29">
      <c r="A530" s="607" t="s">
        <v>59</v>
      </c>
      <c r="B530" s="607"/>
      <c r="C530" s="646"/>
      <c r="D530" s="750" t="s">
        <v>7127</v>
      </c>
      <c r="E530" s="597"/>
      <c r="F530" s="618">
        <v>32879</v>
      </c>
      <c r="G530" s="597"/>
      <c r="H530" s="81">
        <f t="shared" si="11"/>
        <v>120830.325</v>
      </c>
    </row>
    <row r="531" spans="1:8" ht="29">
      <c r="A531" s="607" t="s">
        <v>59</v>
      </c>
      <c r="B531" s="607"/>
      <c r="C531" s="646"/>
      <c r="D531" s="750" t="s">
        <v>7128</v>
      </c>
      <c r="E531" s="597"/>
      <c r="F531" s="618">
        <v>33957</v>
      </c>
      <c r="G531" s="597"/>
      <c r="H531" s="81">
        <f t="shared" si="11"/>
        <v>124791.97499999999</v>
      </c>
    </row>
    <row r="532" spans="1:8" ht="29">
      <c r="A532" s="607" t="s">
        <v>59</v>
      </c>
      <c r="B532" s="607"/>
      <c r="C532" s="646"/>
      <c r="D532" s="750" t="s">
        <v>7129</v>
      </c>
      <c r="E532" s="597"/>
      <c r="F532" s="618">
        <v>34226.5</v>
      </c>
      <c r="G532" s="597"/>
      <c r="H532" s="81">
        <f t="shared" si="11"/>
        <v>125782.3875</v>
      </c>
    </row>
    <row r="533" spans="1:8" ht="29">
      <c r="A533" s="607" t="s">
        <v>59</v>
      </c>
      <c r="B533" s="607"/>
      <c r="C533" s="646"/>
      <c r="D533" s="750" t="s">
        <v>7130</v>
      </c>
      <c r="E533" s="597"/>
      <c r="F533" s="618">
        <v>34361.25</v>
      </c>
      <c r="G533" s="597"/>
      <c r="H533" s="81">
        <f t="shared" si="11"/>
        <v>126277.59375</v>
      </c>
    </row>
    <row r="534" spans="1:8" ht="29">
      <c r="A534" s="607" t="s">
        <v>59</v>
      </c>
      <c r="B534" s="607"/>
      <c r="C534" s="646"/>
      <c r="D534" s="750" t="s">
        <v>7131</v>
      </c>
      <c r="E534" s="597"/>
      <c r="F534" s="618">
        <v>35439.25</v>
      </c>
      <c r="G534" s="597"/>
      <c r="H534" s="81">
        <f t="shared" si="11"/>
        <v>130239.24374999999</v>
      </c>
    </row>
    <row r="535" spans="1:8" ht="29">
      <c r="A535" s="607" t="s">
        <v>59</v>
      </c>
      <c r="B535" s="607"/>
      <c r="C535" s="646"/>
      <c r="D535" s="750" t="s">
        <v>7132</v>
      </c>
      <c r="E535" s="597"/>
      <c r="F535" s="618">
        <v>35708.75</v>
      </c>
      <c r="G535" s="597"/>
      <c r="H535" s="81">
        <f t="shared" si="11"/>
        <v>131229.65625</v>
      </c>
    </row>
    <row r="536" spans="1:8" ht="29">
      <c r="A536" s="607" t="s">
        <v>59</v>
      </c>
      <c r="B536" s="607"/>
      <c r="C536" s="646"/>
      <c r="D536" s="750" t="s">
        <v>7133</v>
      </c>
      <c r="E536" s="597"/>
      <c r="F536" s="618">
        <v>37325.75</v>
      </c>
      <c r="G536" s="597"/>
      <c r="H536" s="81">
        <f t="shared" si="11"/>
        <v>137172.13125000001</v>
      </c>
    </row>
    <row r="537" spans="1:8" ht="29">
      <c r="A537" s="607" t="s">
        <v>59</v>
      </c>
      <c r="B537" s="607"/>
      <c r="C537" s="646"/>
      <c r="D537" s="750" t="s">
        <v>7134</v>
      </c>
      <c r="E537" s="597"/>
      <c r="F537" s="618">
        <v>38269</v>
      </c>
      <c r="G537" s="597"/>
      <c r="H537" s="81">
        <f t="shared" si="11"/>
        <v>140638.57499999998</v>
      </c>
    </row>
    <row r="538" spans="1:8" ht="29">
      <c r="A538" s="607" t="s">
        <v>59</v>
      </c>
      <c r="B538" s="607"/>
      <c r="C538" s="646"/>
      <c r="D538" s="750" t="s">
        <v>7135</v>
      </c>
      <c r="E538" s="597"/>
      <c r="F538" s="618">
        <v>38538.5</v>
      </c>
      <c r="G538" s="597"/>
      <c r="H538" s="81">
        <f t="shared" si="11"/>
        <v>141628.98749999999</v>
      </c>
    </row>
    <row r="539" spans="1:8" ht="29">
      <c r="A539" s="607" t="s">
        <v>59</v>
      </c>
      <c r="B539" s="607"/>
      <c r="C539" s="646"/>
      <c r="D539" s="750" t="s">
        <v>7136</v>
      </c>
      <c r="E539" s="597"/>
      <c r="F539" s="618">
        <v>39616.5</v>
      </c>
      <c r="G539" s="597"/>
      <c r="H539" s="81">
        <f t="shared" si="11"/>
        <v>145590.63749999998</v>
      </c>
    </row>
    <row r="540" spans="1:8" ht="29">
      <c r="A540" s="607" t="s">
        <v>59</v>
      </c>
      <c r="B540" s="607"/>
      <c r="C540" s="646"/>
      <c r="D540" s="750" t="s">
        <v>7137</v>
      </c>
      <c r="E540" s="597"/>
      <c r="F540" s="618">
        <v>40694.5</v>
      </c>
      <c r="G540" s="597"/>
      <c r="H540" s="81">
        <f t="shared" si="11"/>
        <v>149552.28750000001</v>
      </c>
    </row>
    <row r="541" spans="1:8" ht="29">
      <c r="A541" s="607" t="s">
        <v>59</v>
      </c>
      <c r="B541" s="607"/>
      <c r="C541" s="646"/>
      <c r="D541" s="750" t="s">
        <v>7138</v>
      </c>
      <c r="E541" s="597"/>
      <c r="F541" s="618">
        <v>40964</v>
      </c>
      <c r="G541" s="597"/>
      <c r="H541" s="81">
        <f t="shared" si="11"/>
        <v>150542.69999999998</v>
      </c>
    </row>
    <row r="542" spans="1:8" ht="29">
      <c r="A542" s="607" t="s">
        <v>59</v>
      </c>
      <c r="B542" s="607"/>
      <c r="C542" s="646"/>
      <c r="D542" s="750" t="s">
        <v>7139</v>
      </c>
      <c r="E542" s="597"/>
      <c r="F542" s="618">
        <v>40829.25</v>
      </c>
      <c r="G542" s="597"/>
      <c r="H542" s="81">
        <f t="shared" si="11"/>
        <v>150047.49374999999</v>
      </c>
    </row>
    <row r="543" spans="1:8" ht="29">
      <c r="A543" s="607" t="s">
        <v>59</v>
      </c>
      <c r="B543" s="607"/>
      <c r="C543" s="646"/>
      <c r="D543" s="750" t="s">
        <v>7140</v>
      </c>
      <c r="E543" s="597"/>
      <c r="F543" s="618">
        <v>41907.25</v>
      </c>
      <c r="G543" s="597"/>
      <c r="H543" s="81">
        <f t="shared" si="11"/>
        <v>154009.14374999999</v>
      </c>
    </row>
    <row r="544" spans="1:8" ht="29">
      <c r="A544" s="607" t="s">
        <v>59</v>
      </c>
      <c r="B544" s="607"/>
      <c r="C544" s="646"/>
      <c r="D544" s="750" t="s">
        <v>7141</v>
      </c>
      <c r="E544" s="597"/>
      <c r="F544" s="618">
        <v>42176.75</v>
      </c>
      <c r="G544" s="597"/>
      <c r="H544" s="81">
        <f t="shared" si="11"/>
        <v>154999.55624999999</v>
      </c>
    </row>
    <row r="545" spans="1:8" ht="29">
      <c r="A545" s="607" t="s">
        <v>59</v>
      </c>
      <c r="B545" s="607"/>
      <c r="C545" s="646"/>
      <c r="D545" s="750" t="s">
        <v>7142</v>
      </c>
      <c r="E545" s="597"/>
      <c r="F545" s="618">
        <v>41233.5</v>
      </c>
      <c r="G545" s="597"/>
      <c r="H545" s="81">
        <f t="shared" si="11"/>
        <v>151533.11249999999</v>
      </c>
    </row>
    <row r="546" spans="1:8" ht="29">
      <c r="A546" s="607" t="s">
        <v>59</v>
      </c>
      <c r="B546" s="607"/>
      <c r="C546" s="646"/>
      <c r="D546" s="750" t="s">
        <v>7143</v>
      </c>
      <c r="E546" s="597"/>
      <c r="F546" s="618">
        <v>40964</v>
      </c>
      <c r="G546" s="597"/>
      <c r="H546" s="81">
        <f t="shared" si="11"/>
        <v>150542.69999999998</v>
      </c>
    </row>
    <row r="547" spans="1:8" ht="29">
      <c r="A547" s="607" t="s">
        <v>59</v>
      </c>
      <c r="B547" s="607"/>
      <c r="C547" s="646"/>
      <c r="D547" s="750" t="s">
        <v>7144</v>
      </c>
      <c r="E547" s="597"/>
      <c r="F547" s="618">
        <v>42581</v>
      </c>
      <c r="G547" s="597"/>
      <c r="H547" s="81">
        <f t="shared" si="11"/>
        <v>156485.17499999999</v>
      </c>
    </row>
    <row r="548" spans="1:8" ht="29">
      <c r="A548" s="607" t="s">
        <v>59</v>
      </c>
      <c r="B548" s="607"/>
      <c r="C548" s="646"/>
      <c r="D548" s="750" t="s">
        <v>7145</v>
      </c>
      <c r="E548" s="597"/>
      <c r="F548" s="618">
        <v>44063.25</v>
      </c>
      <c r="G548" s="597"/>
      <c r="H548" s="81">
        <f t="shared" si="11"/>
        <v>161932.44375000001</v>
      </c>
    </row>
    <row r="549" spans="1:8" ht="29">
      <c r="A549" s="607" t="s">
        <v>59</v>
      </c>
      <c r="B549" s="607"/>
      <c r="C549" s="646"/>
      <c r="D549" s="750" t="s">
        <v>7146</v>
      </c>
      <c r="E549" s="597"/>
      <c r="F549" s="618">
        <v>44737</v>
      </c>
      <c r="G549" s="597"/>
      <c r="H549" s="81">
        <f t="shared" si="11"/>
        <v>164408.47500000001</v>
      </c>
    </row>
    <row r="550" spans="1:8" ht="29">
      <c r="A550" s="607" t="s">
        <v>59</v>
      </c>
      <c r="B550" s="607"/>
      <c r="C550" s="646"/>
      <c r="D550" s="750" t="s">
        <v>7147</v>
      </c>
      <c r="E550" s="597"/>
      <c r="F550" s="618">
        <v>45006.5</v>
      </c>
      <c r="G550" s="597"/>
      <c r="H550" s="81">
        <f t="shared" si="11"/>
        <v>165398.88749999998</v>
      </c>
    </row>
    <row r="551" spans="1:8" ht="29">
      <c r="A551" s="607" t="s">
        <v>59</v>
      </c>
      <c r="B551" s="607"/>
      <c r="C551" s="646"/>
      <c r="D551" s="750" t="s">
        <v>7148</v>
      </c>
      <c r="E551" s="597"/>
      <c r="F551" s="618">
        <v>44737</v>
      </c>
      <c r="G551" s="597"/>
      <c r="H551" s="81">
        <f t="shared" si="11"/>
        <v>164408.47500000001</v>
      </c>
    </row>
    <row r="552" spans="1:8" ht="29">
      <c r="A552" s="607" t="s">
        <v>59</v>
      </c>
      <c r="B552" s="607"/>
      <c r="C552" s="646"/>
      <c r="D552" s="750" t="s">
        <v>7149</v>
      </c>
      <c r="E552" s="597"/>
      <c r="F552" s="618">
        <v>45410.75</v>
      </c>
      <c r="G552" s="597"/>
      <c r="H552" s="81">
        <f t="shared" si="11"/>
        <v>166884.50625000001</v>
      </c>
    </row>
    <row r="553" spans="1:8" ht="29">
      <c r="A553" s="607" t="s">
        <v>59</v>
      </c>
      <c r="B553" s="607"/>
      <c r="C553" s="646"/>
      <c r="D553" s="750" t="s">
        <v>7150</v>
      </c>
      <c r="E553" s="597"/>
      <c r="F553" s="618">
        <v>45680.25</v>
      </c>
      <c r="G553" s="597"/>
      <c r="H553" s="81">
        <f t="shared" si="11"/>
        <v>167874.91874999998</v>
      </c>
    </row>
    <row r="554" spans="1:8" ht="29">
      <c r="A554" s="607" t="s">
        <v>59</v>
      </c>
      <c r="B554" s="607"/>
      <c r="C554" s="646"/>
      <c r="D554" s="750" t="s">
        <v>7151</v>
      </c>
      <c r="E554" s="597"/>
      <c r="F554" s="618">
        <v>47162.5</v>
      </c>
      <c r="G554" s="597"/>
      <c r="H554" s="81">
        <f t="shared" si="11"/>
        <v>173322.1875</v>
      </c>
    </row>
    <row r="555" spans="1:8" ht="29">
      <c r="A555" s="607" t="s">
        <v>59</v>
      </c>
      <c r="B555" s="607"/>
      <c r="C555" s="646"/>
      <c r="D555" s="750" t="s">
        <v>7152</v>
      </c>
      <c r="E555" s="597"/>
      <c r="F555" s="618">
        <v>48510</v>
      </c>
      <c r="G555" s="597"/>
      <c r="H555" s="81">
        <f t="shared" si="11"/>
        <v>178274.25</v>
      </c>
    </row>
    <row r="556" spans="1:8" ht="29">
      <c r="A556" s="607" t="s">
        <v>59</v>
      </c>
      <c r="B556" s="607"/>
      <c r="C556" s="646"/>
      <c r="D556" s="750" t="s">
        <v>7153</v>
      </c>
      <c r="E556" s="597"/>
      <c r="F556" s="618">
        <v>48779.5</v>
      </c>
      <c r="G556" s="597"/>
      <c r="H556" s="81">
        <f t="shared" si="11"/>
        <v>179264.66250000001</v>
      </c>
    </row>
    <row r="557" spans="1:8" ht="29">
      <c r="A557" s="607" t="s">
        <v>59</v>
      </c>
      <c r="B557" s="607"/>
      <c r="C557" s="646"/>
      <c r="D557" s="750" t="s">
        <v>7154</v>
      </c>
      <c r="E557" s="597"/>
      <c r="F557" s="618">
        <v>50666</v>
      </c>
      <c r="G557" s="597"/>
      <c r="H557" s="81">
        <f t="shared" si="11"/>
        <v>186197.55</v>
      </c>
    </row>
    <row r="558" spans="1:8" ht="29">
      <c r="A558" s="607" t="s">
        <v>59</v>
      </c>
      <c r="B558" s="607"/>
      <c r="C558" s="646"/>
      <c r="D558" s="750" t="s">
        <v>7155</v>
      </c>
      <c r="E558" s="597"/>
      <c r="F558" s="618">
        <v>51744</v>
      </c>
      <c r="G558" s="597"/>
      <c r="H558" s="81">
        <f t="shared" si="11"/>
        <v>190159.19999999998</v>
      </c>
    </row>
    <row r="559" spans="1:8" ht="29">
      <c r="A559" s="607" t="s">
        <v>59</v>
      </c>
      <c r="B559" s="607"/>
      <c r="C559" s="646"/>
      <c r="D559" s="750" t="s">
        <v>7156</v>
      </c>
      <c r="E559" s="597"/>
      <c r="F559" s="618">
        <v>52013.5</v>
      </c>
      <c r="G559" s="597"/>
      <c r="H559" s="81">
        <f t="shared" si="11"/>
        <v>191149.61249999999</v>
      </c>
    </row>
    <row r="560" spans="1:8" ht="29">
      <c r="A560" s="607" t="s">
        <v>59</v>
      </c>
      <c r="B560" s="607"/>
      <c r="C560" s="646"/>
      <c r="D560" s="750" t="s">
        <v>7157</v>
      </c>
      <c r="E560" s="597"/>
      <c r="F560" s="618">
        <v>51878.75</v>
      </c>
      <c r="G560" s="597"/>
      <c r="H560" s="81">
        <f t="shared" si="11"/>
        <v>190654.40625</v>
      </c>
    </row>
    <row r="561" spans="1:8" ht="29">
      <c r="A561" s="607" t="s">
        <v>59</v>
      </c>
      <c r="B561" s="607"/>
      <c r="C561" s="646"/>
      <c r="D561" s="750" t="s">
        <v>7158</v>
      </c>
      <c r="E561" s="597"/>
      <c r="F561" s="618">
        <v>52956.75</v>
      </c>
      <c r="G561" s="597"/>
      <c r="H561" s="81">
        <f t="shared" si="11"/>
        <v>194616.05624999999</v>
      </c>
    </row>
    <row r="562" spans="1:8" ht="29">
      <c r="A562" s="607" t="s">
        <v>59</v>
      </c>
      <c r="B562" s="607"/>
      <c r="C562" s="646"/>
      <c r="D562" s="750" t="s">
        <v>7159</v>
      </c>
      <c r="E562" s="597"/>
      <c r="F562" s="618">
        <v>53226.25</v>
      </c>
      <c r="G562" s="597"/>
      <c r="H562" s="81">
        <f t="shared" si="11"/>
        <v>195606.46875</v>
      </c>
    </row>
    <row r="563" spans="1:8" ht="29">
      <c r="A563" s="607" t="s">
        <v>59</v>
      </c>
      <c r="B563" s="607"/>
      <c r="C563" s="646"/>
      <c r="D563" s="750" t="s">
        <v>7160</v>
      </c>
      <c r="E563" s="597"/>
      <c r="F563" s="618">
        <v>53495.75</v>
      </c>
      <c r="G563" s="597"/>
      <c r="H563" s="81">
        <f t="shared" si="11"/>
        <v>196596.88124999998</v>
      </c>
    </row>
    <row r="564" spans="1:8" ht="29">
      <c r="A564" s="607" t="s">
        <v>59</v>
      </c>
      <c r="B564" s="607"/>
      <c r="C564" s="646"/>
      <c r="D564" s="750" t="s">
        <v>7161</v>
      </c>
      <c r="E564" s="597"/>
      <c r="F564" s="618">
        <v>54573.75</v>
      </c>
      <c r="G564" s="597"/>
      <c r="H564" s="81">
        <f t="shared" si="11"/>
        <v>200558.53125</v>
      </c>
    </row>
    <row r="565" spans="1:8" ht="29">
      <c r="A565" s="607" t="s">
        <v>59</v>
      </c>
      <c r="B565" s="607"/>
      <c r="C565" s="646"/>
      <c r="D565" s="750" t="s">
        <v>7162</v>
      </c>
      <c r="E565" s="597"/>
      <c r="F565" s="618">
        <v>54843.25</v>
      </c>
      <c r="G565" s="597"/>
      <c r="H565" s="81">
        <f t="shared" si="11"/>
        <v>201548.94374999998</v>
      </c>
    </row>
    <row r="566" spans="1:8" ht="29">
      <c r="A566" s="607" t="s">
        <v>59</v>
      </c>
      <c r="B566" s="607"/>
      <c r="C566" s="646"/>
      <c r="D566" s="750" t="s">
        <v>7163</v>
      </c>
      <c r="E566" s="597"/>
      <c r="F566" s="618">
        <v>54978</v>
      </c>
      <c r="G566" s="597"/>
      <c r="H566" s="81">
        <f t="shared" ref="H566:H629" si="12">F566*3.675</f>
        <v>202044.15</v>
      </c>
    </row>
    <row r="567" spans="1:8" ht="29">
      <c r="A567" s="607" t="s">
        <v>59</v>
      </c>
      <c r="B567" s="607"/>
      <c r="C567" s="646"/>
      <c r="D567" s="750" t="s">
        <v>7164</v>
      </c>
      <c r="E567" s="597"/>
      <c r="F567" s="618">
        <v>56055.999999999993</v>
      </c>
      <c r="G567" s="597"/>
      <c r="H567" s="81">
        <f t="shared" si="12"/>
        <v>206005.79999999996</v>
      </c>
    </row>
    <row r="568" spans="1:8" ht="29">
      <c r="A568" s="607" t="s">
        <v>59</v>
      </c>
      <c r="B568" s="607"/>
      <c r="C568" s="646"/>
      <c r="D568" s="750" t="s">
        <v>7165</v>
      </c>
      <c r="E568" s="597"/>
      <c r="F568" s="618">
        <v>56325.499999999993</v>
      </c>
      <c r="G568" s="597"/>
      <c r="H568" s="81">
        <f t="shared" si="12"/>
        <v>206996.21249999997</v>
      </c>
    </row>
    <row r="569" spans="1:8" ht="29">
      <c r="A569" s="607" t="s">
        <v>59</v>
      </c>
      <c r="B569" s="607"/>
      <c r="C569" s="646"/>
      <c r="D569" s="750" t="s">
        <v>7166</v>
      </c>
      <c r="E569" s="597"/>
      <c r="F569" s="618">
        <v>57268.749999999993</v>
      </c>
      <c r="G569" s="597"/>
      <c r="H569" s="81">
        <f t="shared" si="12"/>
        <v>210462.65624999997</v>
      </c>
    </row>
    <row r="570" spans="1:8" ht="29">
      <c r="A570" s="607" t="s">
        <v>59</v>
      </c>
      <c r="B570" s="607"/>
      <c r="C570" s="646"/>
      <c r="D570" s="750" t="s">
        <v>7167</v>
      </c>
      <c r="E570" s="597"/>
      <c r="F570" s="618">
        <v>58346.749999999993</v>
      </c>
      <c r="G570" s="597"/>
      <c r="H570" s="81">
        <f t="shared" si="12"/>
        <v>214424.30624999997</v>
      </c>
    </row>
    <row r="571" spans="1:8" ht="29">
      <c r="A571" s="607" t="s">
        <v>59</v>
      </c>
      <c r="B571" s="607"/>
      <c r="C571" s="646"/>
      <c r="D571" s="750" t="s">
        <v>7168</v>
      </c>
      <c r="E571" s="597"/>
      <c r="F571" s="618">
        <v>58616.249999999993</v>
      </c>
      <c r="G571" s="597"/>
      <c r="H571" s="81">
        <f t="shared" si="12"/>
        <v>215414.71874999997</v>
      </c>
    </row>
    <row r="572" spans="1:8" ht="29">
      <c r="A572" s="607" t="s">
        <v>59</v>
      </c>
      <c r="B572" s="607"/>
      <c r="C572" s="646"/>
      <c r="D572" s="750" t="s">
        <v>7169</v>
      </c>
      <c r="E572" s="597"/>
      <c r="F572" s="618">
        <v>60233.249999999993</v>
      </c>
      <c r="G572" s="597"/>
      <c r="H572" s="81">
        <f t="shared" si="12"/>
        <v>221357.19374999998</v>
      </c>
    </row>
    <row r="573" spans="1:8" ht="29">
      <c r="A573" s="607" t="s">
        <v>59</v>
      </c>
      <c r="B573" s="607"/>
      <c r="C573" s="646"/>
      <c r="D573" s="750" t="s">
        <v>7170</v>
      </c>
      <c r="E573" s="597"/>
      <c r="F573" s="618">
        <v>61311.249999999993</v>
      </c>
      <c r="G573" s="597"/>
      <c r="H573" s="81">
        <f t="shared" si="12"/>
        <v>225318.84374999997</v>
      </c>
    </row>
    <row r="574" spans="1:8" ht="29">
      <c r="A574" s="607" t="s">
        <v>59</v>
      </c>
      <c r="B574" s="607"/>
      <c r="C574" s="646"/>
      <c r="D574" s="750" t="s">
        <v>7171</v>
      </c>
      <c r="E574" s="597"/>
      <c r="F574" s="618">
        <v>61580.749999999993</v>
      </c>
      <c r="G574" s="597"/>
      <c r="H574" s="81">
        <f t="shared" si="12"/>
        <v>226309.25624999998</v>
      </c>
    </row>
    <row r="575" spans="1:8" ht="29">
      <c r="A575" s="607" t="s">
        <v>59</v>
      </c>
      <c r="B575" s="607"/>
      <c r="C575" s="646"/>
      <c r="D575" s="750" t="s">
        <v>7172</v>
      </c>
      <c r="E575" s="597"/>
      <c r="F575" s="618">
        <v>63197.75</v>
      </c>
      <c r="G575" s="597"/>
      <c r="H575" s="81">
        <f t="shared" si="12"/>
        <v>232251.73124999998</v>
      </c>
    </row>
    <row r="576" spans="1:8" ht="29">
      <c r="A576" s="607" t="s">
        <v>59</v>
      </c>
      <c r="B576" s="607"/>
      <c r="C576" s="646"/>
      <c r="D576" s="750" t="s">
        <v>7173</v>
      </c>
      <c r="E576" s="597"/>
      <c r="F576" s="618">
        <v>64410.5</v>
      </c>
      <c r="G576" s="597"/>
      <c r="H576" s="81">
        <f t="shared" si="12"/>
        <v>236708.58749999999</v>
      </c>
    </row>
    <row r="577" spans="1:8" ht="29">
      <c r="A577" s="607" t="s">
        <v>59</v>
      </c>
      <c r="B577" s="607"/>
      <c r="C577" s="646"/>
      <c r="D577" s="750" t="s">
        <v>7174</v>
      </c>
      <c r="E577" s="597"/>
      <c r="F577" s="618">
        <v>64680</v>
      </c>
      <c r="G577" s="597"/>
      <c r="H577" s="81">
        <f t="shared" si="12"/>
        <v>237699</v>
      </c>
    </row>
    <row r="578" spans="1:8" ht="29">
      <c r="A578" s="607" t="s">
        <v>59</v>
      </c>
      <c r="B578" s="607"/>
      <c r="C578" s="646"/>
      <c r="D578" s="750" t="s">
        <v>7175</v>
      </c>
      <c r="E578" s="597"/>
      <c r="F578" s="618">
        <v>64949.5</v>
      </c>
      <c r="G578" s="597"/>
      <c r="H578" s="81">
        <f t="shared" si="12"/>
        <v>238689.41249999998</v>
      </c>
    </row>
    <row r="579" spans="1:8" ht="29">
      <c r="A579" s="607" t="s">
        <v>59</v>
      </c>
      <c r="B579" s="607"/>
      <c r="C579" s="646"/>
      <c r="D579" s="750" t="s">
        <v>7176</v>
      </c>
      <c r="E579" s="597"/>
      <c r="F579" s="618">
        <v>66027.5</v>
      </c>
      <c r="G579" s="597"/>
      <c r="H579" s="81">
        <f t="shared" si="12"/>
        <v>242651.0625</v>
      </c>
    </row>
    <row r="580" spans="1:8" ht="29">
      <c r="A580" s="607" t="s">
        <v>59</v>
      </c>
      <c r="B580" s="607"/>
      <c r="C580" s="646"/>
      <c r="D580" s="750" t="s">
        <v>7177</v>
      </c>
      <c r="E580" s="597"/>
      <c r="F580" s="618">
        <v>66297</v>
      </c>
      <c r="G580" s="597"/>
      <c r="H580" s="81">
        <f t="shared" si="12"/>
        <v>243641.47499999998</v>
      </c>
    </row>
    <row r="581" spans="1:8" ht="29">
      <c r="A581" s="607" t="s">
        <v>59</v>
      </c>
      <c r="B581" s="607"/>
      <c r="C581" s="646"/>
      <c r="D581" s="750" t="s">
        <v>7178</v>
      </c>
      <c r="E581" s="597"/>
      <c r="F581" s="618">
        <v>66027.5</v>
      </c>
      <c r="G581" s="597"/>
      <c r="H581" s="81">
        <f t="shared" si="12"/>
        <v>242651.0625</v>
      </c>
    </row>
    <row r="582" spans="1:8" ht="29">
      <c r="A582" s="607" t="s">
        <v>59</v>
      </c>
      <c r="B582" s="607"/>
      <c r="C582" s="646"/>
      <c r="D582" s="750" t="s">
        <v>7179</v>
      </c>
      <c r="E582" s="597"/>
      <c r="F582" s="618">
        <v>67105.5</v>
      </c>
      <c r="G582" s="597"/>
      <c r="H582" s="81">
        <f t="shared" si="12"/>
        <v>246612.71249999999</v>
      </c>
    </row>
    <row r="583" spans="1:8" ht="29">
      <c r="A583" s="607" t="s">
        <v>59</v>
      </c>
      <c r="B583" s="607"/>
      <c r="C583" s="646"/>
      <c r="D583" s="750" t="s">
        <v>7180</v>
      </c>
      <c r="E583" s="597"/>
      <c r="F583" s="618">
        <v>67375</v>
      </c>
      <c r="G583" s="597"/>
      <c r="H583" s="81">
        <f t="shared" si="12"/>
        <v>247603.125</v>
      </c>
    </row>
    <row r="584" spans="1:8" ht="29">
      <c r="A584" s="607" t="s">
        <v>59</v>
      </c>
      <c r="B584" s="607"/>
      <c r="C584" s="646"/>
      <c r="D584" s="750" t="s">
        <v>7181</v>
      </c>
      <c r="E584" s="597"/>
      <c r="F584" s="618">
        <v>67240.25</v>
      </c>
      <c r="G584" s="597"/>
      <c r="H584" s="81">
        <f t="shared" si="12"/>
        <v>247107.91874999998</v>
      </c>
    </row>
    <row r="585" spans="1:8" ht="29">
      <c r="A585" s="607" t="s">
        <v>59</v>
      </c>
      <c r="B585" s="607"/>
      <c r="C585" s="646"/>
      <c r="D585" s="750" t="s">
        <v>7182</v>
      </c>
      <c r="E585" s="597"/>
      <c r="F585" s="618">
        <v>68453</v>
      </c>
      <c r="G585" s="597"/>
      <c r="H585" s="81">
        <f t="shared" si="12"/>
        <v>251564.77499999999</v>
      </c>
    </row>
    <row r="586" spans="1:8" ht="29">
      <c r="A586" s="607" t="s">
        <v>59</v>
      </c>
      <c r="B586" s="607"/>
      <c r="C586" s="646"/>
      <c r="D586" s="750" t="s">
        <v>7183</v>
      </c>
      <c r="E586" s="597"/>
      <c r="F586" s="618">
        <v>68722.5</v>
      </c>
      <c r="G586" s="597"/>
      <c r="H586" s="81">
        <f t="shared" si="12"/>
        <v>252555.1875</v>
      </c>
    </row>
    <row r="587" spans="1:8" ht="29">
      <c r="A587" s="607" t="s">
        <v>59</v>
      </c>
      <c r="B587" s="607"/>
      <c r="C587" s="646"/>
      <c r="D587" s="750" t="s">
        <v>7184</v>
      </c>
      <c r="E587" s="597"/>
      <c r="F587" s="618">
        <v>68453</v>
      </c>
      <c r="G587" s="597"/>
      <c r="H587" s="81">
        <f t="shared" si="12"/>
        <v>251564.77499999999</v>
      </c>
    </row>
    <row r="588" spans="1:8" ht="29">
      <c r="A588" s="607" t="s">
        <v>59</v>
      </c>
      <c r="B588" s="607"/>
      <c r="C588" s="646"/>
      <c r="D588" s="750" t="s">
        <v>7185</v>
      </c>
      <c r="E588" s="597"/>
      <c r="F588" s="618">
        <v>69531</v>
      </c>
      <c r="G588" s="597"/>
      <c r="H588" s="81">
        <f t="shared" si="12"/>
        <v>255526.42499999999</v>
      </c>
    </row>
    <row r="589" spans="1:8" ht="29">
      <c r="A589" s="607" t="s">
        <v>59</v>
      </c>
      <c r="B589" s="607"/>
      <c r="C589" s="646"/>
      <c r="D589" s="750" t="s">
        <v>7186</v>
      </c>
      <c r="E589" s="597"/>
      <c r="F589" s="618">
        <v>69800.5</v>
      </c>
      <c r="G589" s="597"/>
      <c r="H589" s="81">
        <f t="shared" si="12"/>
        <v>256516.83749999999</v>
      </c>
    </row>
    <row r="590" spans="1:8" ht="29">
      <c r="A590" s="607" t="s">
        <v>59</v>
      </c>
      <c r="B590" s="607"/>
      <c r="C590" s="646"/>
      <c r="D590" s="750" t="s">
        <v>7187</v>
      </c>
      <c r="E590" s="597"/>
      <c r="F590" s="618">
        <v>71282.75</v>
      </c>
      <c r="G590" s="597"/>
      <c r="H590" s="81">
        <f t="shared" si="12"/>
        <v>261964.10624999998</v>
      </c>
    </row>
    <row r="591" spans="1:8" ht="29">
      <c r="A591" s="607" t="s">
        <v>59</v>
      </c>
      <c r="B591" s="607"/>
      <c r="C591" s="646"/>
      <c r="D591" s="750" t="s">
        <v>7188</v>
      </c>
      <c r="E591" s="597"/>
      <c r="F591" s="618">
        <v>72495.5</v>
      </c>
      <c r="G591" s="597"/>
      <c r="H591" s="81">
        <f t="shared" si="12"/>
        <v>266420.96249999997</v>
      </c>
    </row>
    <row r="592" spans="1:8" ht="29">
      <c r="A592" s="607" t="s">
        <v>59</v>
      </c>
      <c r="B592" s="607"/>
      <c r="C592" s="646"/>
      <c r="D592" s="750" t="s">
        <v>7189</v>
      </c>
      <c r="E592" s="597"/>
      <c r="F592" s="618">
        <v>72765</v>
      </c>
      <c r="G592" s="597"/>
      <c r="H592" s="81">
        <f t="shared" si="12"/>
        <v>267411.375</v>
      </c>
    </row>
    <row r="593" spans="1:8" ht="29">
      <c r="A593" s="607" t="s">
        <v>59</v>
      </c>
      <c r="B593" s="607"/>
      <c r="C593" s="646"/>
      <c r="D593" s="750" t="s">
        <v>7190</v>
      </c>
      <c r="E593" s="597"/>
      <c r="F593" s="618">
        <v>73843</v>
      </c>
      <c r="G593" s="597"/>
      <c r="H593" s="81">
        <f t="shared" si="12"/>
        <v>271373.02499999997</v>
      </c>
    </row>
    <row r="594" spans="1:8" ht="29">
      <c r="A594" s="607" t="s">
        <v>59</v>
      </c>
      <c r="B594" s="607"/>
      <c r="C594" s="646"/>
      <c r="D594" s="750" t="s">
        <v>7191</v>
      </c>
      <c r="E594" s="597"/>
      <c r="F594" s="618">
        <v>74921</v>
      </c>
      <c r="G594" s="597"/>
      <c r="H594" s="81">
        <f t="shared" si="12"/>
        <v>275334.67499999999</v>
      </c>
    </row>
    <row r="595" spans="1:8" ht="29">
      <c r="A595" s="607" t="s">
        <v>59</v>
      </c>
      <c r="B595" s="607"/>
      <c r="C595" s="646"/>
      <c r="D595" s="750" t="s">
        <v>7192</v>
      </c>
      <c r="E595" s="597"/>
      <c r="F595" s="618">
        <v>75190.5</v>
      </c>
      <c r="G595" s="597"/>
      <c r="H595" s="81">
        <f t="shared" si="12"/>
        <v>276325.08749999997</v>
      </c>
    </row>
    <row r="596" spans="1:8" ht="29">
      <c r="A596" s="607" t="s">
        <v>59</v>
      </c>
      <c r="B596" s="607"/>
      <c r="C596" s="646"/>
      <c r="D596" s="750" t="s">
        <v>7193</v>
      </c>
      <c r="E596" s="597"/>
      <c r="F596" s="618">
        <v>78155</v>
      </c>
      <c r="G596" s="597"/>
      <c r="H596" s="81">
        <f t="shared" si="12"/>
        <v>287219.625</v>
      </c>
    </row>
    <row r="597" spans="1:8" ht="29">
      <c r="A597" s="607" t="s">
        <v>59</v>
      </c>
      <c r="B597" s="607"/>
      <c r="C597" s="646"/>
      <c r="D597" s="750" t="s">
        <v>7194</v>
      </c>
      <c r="E597" s="597"/>
      <c r="F597" s="618">
        <v>79233</v>
      </c>
      <c r="G597" s="597"/>
      <c r="H597" s="81">
        <f t="shared" si="12"/>
        <v>291181.27499999997</v>
      </c>
    </row>
    <row r="598" spans="1:8" ht="29">
      <c r="A598" s="607" t="s">
        <v>59</v>
      </c>
      <c r="B598" s="607"/>
      <c r="C598" s="646"/>
      <c r="D598" s="750" t="s">
        <v>7195</v>
      </c>
      <c r="E598" s="597"/>
      <c r="F598" s="618">
        <v>79502.5</v>
      </c>
      <c r="G598" s="597"/>
      <c r="H598" s="81">
        <f t="shared" si="12"/>
        <v>292171.6875</v>
      </c>
    </row>
    <row r="599" spans="1:8" ht="29">
      <c r="A599" s="607" t="s">
        <v>59</v>
      </c>
      <c r="B599" s="607"/>
      <c r="C599" s="646"/>
      <c r="D599" s="750" t="s">
        <v>7196</v>
      </c>
      <c r="E599" s="597"/>
      <c r="F599" s="618">
        <v>79367.75</v>
      </c>
      <c r="G599" s="597"/>
      <c r="H599" s="81">
        <f t="shared" si="12"/>
        <v>291676.48125000001</v>
      </c>
    </row>
    <row r="600" spans="1:8" ht="29">
      <c r="A600" s="607" t="s">
        <v>59</v>
      </c>
      <c r="B600" s="607"/>
      <c r="C600" s="646"/>
      <c r="D600" s="750" t="s">
        <v>7197</v>
      </c>
      <c r="E600" s="597"/>
      <c r="F600" s="618">
        <v>80445.75</v>
      </c>
      <c r="G600" s="597"/>
      <c r="H600" s="81">
        <f t="shared" si="12"/>
        <v>295638.13124999998</v>
      </c>
    </row>
    <row r="601" spans="1:8" ht="29">
      <c r="A601" s="607" t="s">
        <v>59</v>
      </c>
      <c r="B601" s="607"/>
      <c r="C601" s="646"/>
      <c r="D601" s="750" t="s">
        <v>7198</v>
      </c>
      <c r="E601" s="597"/>
      <c r="F601" s="618">
        <v>80176.25</v>
      </c>
      <c r="G601" s="597"/>
      <c r="H601" s="81">
        <f t="shared" si="12"/>
        <v>294647.71875</v>
      </c>
    </row>
    <row r="602" spans="1:8" ht="29">
      <c r="A602" s="607" t="s">
        <v>59</v>
      </c>
      <c r="B602" s="607"/>
      <c r="C602" s="646"/>
      <c r="D602" s="750" t="s">
        <v>7199</v>
      </c>
      <c r="E602" s="597"/>
      <c r="F602" s="618">
        <v>81119.5</v>
      </c>
      <c r="G602" s="597"/>
      <c r="H602" s="81">
        <f t="shared" si="12"/>
        <v>298114.16249999998</v>
      </c>
    </row>
    <row r="603" spans="1:8" ht="29">
      <c r="A603" s="607" t="s">
        <v>59</v>
      </c>
      <c r="B603" s="607"/>
      <c r="C603" s="646"/>
      <c r="D603" s="750" t="s">
        <v>7200</v>
      </c>
      <c r="E603" s="597"/>
      <c r="F603" s="618">
        <v>82062.75</v>
      </c>
      <c r="G603" s="597"/>
      <c r="H603" s="81">
        <f t="shared" si="12"/>
        <v>301580.60625000001</v>
      </c>
    </row>
    <row r="604" spans="1:8" ht="29">
      <c r="A604" s="607" t="s">
        <v>59</v>
      </c>
      <c r="B604" s="607"/>
      <c r="C604" s="646"/>
      <c r="D604" s="750" t="s">
        <v>7201</v>
      </c>
      <c r="E604" s="597"/>
      <c r="F604" s="618">
        <v>82332.25</v>
      </c>
      <c r="G604" s="597"/>
      <c r="H604" s="81">
        <f t="shared" si="12"/>
        <v>302571.01874999999</v>
      </c>
    </row>
    <row r="605" spans="1:8" ht="29">
      <c r="A605" s="607" t="s">
        <v>59</v>
      </c>
      <c r="B605" s="607"/>
      <c r="C605" s="646"/>
      <c r="D605" s="750" t="s">
        <v>7202</v>
      </c>
      <c r="E605" s="597"/>
      <c r="F605" s="618">
        <v>83679.75</v>
      </c>
      <c r="G605" s="597"/>
      <c r="H605" s="81">
        <f t="shared" si="12"/>
        <v>307523.08124999999</v>
      </c>
    </row>
    <row r="606" spans="1:8" ht="29">
      <c r="A606" s="607" t="s">
        <v>59</v>
      </c>
      <c r="B606" s="607"/>
      <c r="C606" s="646"/>
      <c r="D606" s="750" t="s">
        <v>7203</v>
      </c>
      <c r="E606" s="597"/>
      <c r="F606" s="618">
        <v>84488.25</v>
      </c>
      <c r="G606" s="597"/>
      <c r="H606" s="81">
        <f t="shared" si="12"/>
        <v>310494.31874999998</v>
      </c>
    </row>
    <row r="607" spans="1:8" ht="29">
      <c r="A607" s="607" t="s">
        <v>59</v>
      </c>
      <c r="B607" s="607"/>
      <c r="C607" s="646"/>
      <c r="D607" s="750" t="s">
        <v>7204</v>
      </c>
      <c r="E607" s="597"/>
      <c r="F607" s="618">
        <v>84757.75</v>
      </c>
      <c r="G607" s="597"/>
      <c r="H607" s="81">
        <f t="shared" si="12"/>
        <v>311484.73125000001</v>
      </c>
    </row>
    <row r="608" spans="1:8" ht="29">
      <c r="A608" s="607" t="s">
        <v>59</v>
      </c>
      <c r="B608" s="607"/>
      <c r="C608" s="646"/>
      <c r="D608" s="750" t="s">
        <v>7205</v>
      </c>
      <c r="E608" s="597"/>
      <c r="F608" s="618">
        <v>84892.5</v>
      </c>
      <c r="G608" s="597"/>
      <c r="H608" s="81">
        <f t="shared" si="12"/>
        <v>311979.9375</v>
      </c>
    </row>
    <row r="609" spans="1:8" ht="29">
      <c r="A609" s="607" t="s">
        <v>59</v>
      </c>
      <c r="B609" s="607"/>
      <c r="C609" s="646"/>
      <c r="D609" s="750" t="s">
        <v>7206</v>
      </c>
      <c r="E609" s="597"/>
      <c r="F609" s="618">
        <v>85566.25</v>
      </c>
      <c r="G609" s="597"/>
      <c r="H609" s="81">
        <f t="shared" si="12"/>
        <v>314455.96875</v>
      </c>
    </row>
    <row r="610" spans="1:8" ht="29">
      <c r="A610" s="607" t="s">
        <v>59</v>
      </c>
      <c r="B610" s="607"/>
      <c r="C610" s="646"/>
      <c r="D610" s="750" t="s">
        <v>7207</v>
      </c>
      <c r="E610" s="597"/>
      <c r="F610" s="618">
        <v>85835.75</v>
      </c>
      <c r="G610" s="597"/>
      <c r="H610" s="81">
        <f t="shared" si="12"/>
        <v>315446.38124999998</v>
      </c>
    </row>
    <row r="611" spans="1:8" ht="29">
      <c r="A611" s="607" t="s">
        <v>59</v>
      </c>
      <c r="B611" s="607"/>
      <c r="C611" s="646"/>
      <c r="D611" s="750" t="s">
        <v>7208</v>
      </c>
      <c r="E611" s="597"/>
      <c r="F611" s="618">
        <v>86374.75</v>
      </c>
      <c r="G611" s="597"/>
      <c r="H611" s="81">
        <f t="shared" si="12"/>
        <v>317427.20624999999</v>
      </c>
    </row>
    <row r="612" spans="1:8" ht="29">
      <c r="A612" s="607" t="s">
        <v>59</v>
      </c>
      <c r="B612" s="607"/>
      <c r="C612" s="646"/>
      <c r="D612" s="750" t="s">
        <v>7209</v>
      </c>
      <c r="E612" s="597"/>
      <c r="F612" s="618">
        <v>87183.25</v>
      </c>
      <c r="G612" s="597"/>
      <c r="H612" s="81">
        <f t="shared" si="12"/>
        <v>320398.44374999998</v>
      </c>
    </row>
    <row r="613" spans="1:8" ht="29">
      <c r="A613" s="607" t="s">
        <v>59</v>
      </c>
      <c r="B613" s="607"/>
      <c r="C613" s="646"/>
      <c r="D613" s="750" t="s">
        <v>7210</v>
      </c>
      <c r="E613" s="597"/>
      <c r="F613" s="618">
        <v>87452.75</v>
      </c>
      <c r="G613" s="597"/>
      <c r="H613" s="81">
        <f t="shared" si="12"/>
        <v>321388.85625000001</v>
      </c>
    </row>
    <row r="614" spans="1:8" ht="29">
      <c r="A614" s="607" t="s">
        <v>59</v>
      </c>
      <c r="B614" s="607"/>
      <c r="C614" s="646"/>
      <c r="D614" s="750" t="s">
        <v>7211</v>
      </c>
      <c r="E614" s="597"/>
      <c r="F614" s="618">
        <v>87318</v>
      </c>
      <c r="G614" s="597"/>
      <c r="H614" s="81">
        <f t="shared" si="12"/>
        <v>320893.64999999997</v>
      </c>
    </row>
    <row r="615" spans="1:8" ht="29">
      <c r="A615" s="607" t="s">
        <v>59</v>
      </c>
      <c r="B615" s="607"/>
      <c r="C615" s="646"/>
      <c r="D615" s="750" t="s">
        <v>7212</v>
      </c>
      <c r="E615" s="597"/>
      <c r="F615" s="618">
        <v>88261.25</v>
      </c>
      <c r="G615" s="597"/>
      <c r="H615" s="81">
        <f t="shared" si="12"/>
        <v>324360.09375</v>
      </c>
    </row>
    <row r="616" spans="1:8" ht="29">
      <c r="A616" s="607" t="s">
        <v>59</v>
      </c>
      <c r="B616" s="607"/>
      <c r="C616" s="646"/>
      <c r="D616" s="750" t="s">
        <v>7213</v>
      </c>
      <c r="E616" s="597"/>
      <c r="F616" s="618">
        <v>88530.75</v>
      </c>
      <c r="G616" s="597"/>
      <c r="H616" s="81">
        <f t="shared" si="12"/>
        <v>325350.50624999998</v>
      </c>
    </row>
    <row r="617" spans="1:8" ht="29">
      <c r="A617" s="607" t="s">
        <v>59</v>
      </c>
      <c r="B617" s="607"/>
      <c r="C617" s="646"/>
      <c r="D617" s="750" t="s">
        <v>7214</v>
      </c>
      <c r="E617" s="597"/>
      <c r="F617" s="618">
        <v>88126.5</v>
      </c>
      <c r="G617" s="597"/>
      <c r="H617" s="81">
        <f t="shared" si="12"/>
        <v>323864.88750000001</v>
      </c>
    </row>
    <row r="618" spans="1:8" ht="29">
      <c r="A618" s="607" t="s">
        <v>59</v>
      </c>
      <c r="B618" s="607"/>
      <c r="C618" s="646"/>
      <c r="D618" s="750" t="s">
        <v>7215</v>
      </c>
      <c r="E618" s="597"/>
      <c r="F618" s="618">
        <v>88935</v>
      </c>
      <c r="G618" s="597"/>
      <c r="H618" s="81">
        <f t="shared" si="12"/>
        <v>326836.125</v>
      </c>
    </row>
    <row r="619" spans="1:8" ht="29">
      <c r="A619" s="607" t="s">
        <v>59</v>
      </c>
      <c r="B619" s="607"/>
      <c r="C619" s="646"/>
      <c r="D619" s="750" t="s">
        <v>7216</v>
      </c>
      <c r="E619" s="597"/>
      <c r="F619" s="618">
        <v>89204.5</v>
      </c>
      <c r="G619" s="597"/>
      <c r="H619" s="81">
        <f t="shared" si="12"/>
        <v>327826.53749999998</v>
      </c>
    </row>
    <row r="620" spans="1:8" ht="29">
      <c r="A620" s="607" t="s">
        <v>59</v>
      </c>
      <c r="B620" s="607"/>
      <c r="C620" s="646"/>
      <c r="D620" s="750" t="s">
        <v>7217</v>
      </c>
      <c r="E620" s="597"/>
      <c r="F620" s="618">
        <v>88800.25</v>
      </c>
      <c r="G620" s="597"/>
      <c r="H620" s="81">
        <f t="shared" si="12"/>
        <v>326340.91875000001</v>
      </c>
    </row>
    <row r="621" spans="1:8" ht="29">
      <c r="A621" s="607" t="s">
        <v>59</v>
      </c>
      <c r="B621" s="607"/>
      <c r="C621" s="646"/>
      <c r="D621" s="750" t="s">
        <v>7218</v>
      </c>
      <c r="E621" s="597"/>
      <c r="F621" s="618">
        <v>89204.5</v>
      </c>
      <c r="G621" s="597"/>
      <c r="H621" s="81">
        <f t="shared" si="12"/>
        <v>327826.53749999998</v>
      </c>
    </row>
    <row r="622" spans="1:8" ht="29">
      <c r="A622" s="607" t="s">
        <v>59</v>
      </c>
      <c r="B622" s="607"/>
      <c r="C622" s="646"/>
      <c r="D622" s="750" t="s">
        <v>7219</v>
      </c>
      <c r="E622" s="597"/>
      <c r="F622" s="618">
        <v>89474</v>
      </c>
      <c r="G622" s="597"/>
      <c r="H622" s="81">
        <f t="shared" si="12"/>
        <v>328816.95</v>
      </c>
    </row>
    <row r="623" spans="1:8" ht="29">
      <c r="A623" s="607" t="s">
        <v>59</v>
      </c>
      <c r="B623" s="607"/>
      <c r="C623" s="646"/>
      <c r="D623" s="750" t="s">
        <v>7220</v>
      </c>
      <c r="E623" s="597"/>
      <c r="F623" s="618">
        <v>89339.25</v>
      </c>
      <c r="G623" s="597"/>
      <c r="H623" s="81">
        <f t="shared" si="12"/>
        <v>328321.74374999997</v>
      </c>
    </row>
    <row r="624" spans="1:8" ht="29">
      <c r="A624" s="607" t="s">
        <v>59</v>
      </c>
      <c r="B624" s="607"/>
      <c r="C624" s="646"/>
      <c r="D624" s="750" t="s">
        <v>7221</v>
      </c>
      <c r="E624" s="597"/>
      <c r="F624" s="618">
        <v>90013</v>
      </c>
      <c r="G624" s="597"/>
      <c r="H624" s="81">
        <f t="shared" si="12"/>
        <v>330797.77499999997</v>
      </c>
    </row>
    <row r="625" spans="1:8" ht="29">
      <c r="A625" s="607" t="s">
        <v>59</v>
      </c>
      <c r="B625" s="607"/>
      <c r="C625" s="646"/>
      <c r="D625" s="750" t="s">
        <v>7222</v>
      </c>
      <c r="E625" s="597"/>
      <c r="F625" s="618">
        <v>90282.5</v>
      </c>
      <c r="G625" s="597"/>
      <c r="H625" s="81">
        <f t="shared" si="12"/>
        <v>331788.1875</v>
      </c>
    </row>
    <row r="626" spans="1:8" ht="29">
      <c r="A626" s="607" t="s">
        <v>59</v>
      </c>
      <c r="B626" s="607"/>
      <c r="C626" s="646"/>
      <c r="D626" s="750" t="s">
        <v>7223</v>
      </c>
      <c r="E626" s="597"/>
      <c r="F626" s="618">
        <v>89878.25</v>
      </c>
      <c r="G626" s="597"/>
      <c r="H626" s="81">
        <f t="shared" si="12"/>
        <v>330302.56874999998</v>
      </c>
    </row>
    <row r="627" spans="1:8" ht="29">
      <c r="A627" s="607" t="s">
        <v>59</v>
      </c>
      <c r="B627" s="607"/>
      <c r="C627" s="646"/>
      <c r="D627" s="750" t="s">
        <v>7224</v>
      </c>
      <c r="E627" s="597"/>
      <c r="F627" s="618">
        <v>90552</v>
      </c>
      <c r="G627" s="597"/>
      <c r="H627" s="81">
        <f t="shared" si="12"/>
        <v>332778.59999999998</v>
      </c>
    </row>
    <row r="628" spans="1:8" ht="29">
      <c r="A628" s="607" t="s">
        <v>59</v>
      </c>
      <c r="B628" s="607"/>
      <c r="C628" s="646"/>
      <c r="D628" s="750" t="s">
        <v>7225</v>
      </c>
      <c r="E628" s="597"/>
      <c r="F628" s="618">
        <v>90821.5</v>
      </c>
      <c r="G628" s="597"/>
      <c r="H628" s="81">
        <f t="shared" si="12"/>
        <v>333769.01250000001</v>
      </c>
    </row>
    <row r="629" spans="1:8" ht="29">
      <c r="A629" s="607" t="s">
        <v>59</v>
      </c>
      <c r="B629" s="607"/>
      <c r="C629" s="646"/>
      <c r="D629" s="750" t="s">
        <v>7226</v>
      </c>
      <c r="E629" s="597"/>
      <c r="F629" s="618">
        <v>90956.25</v>
      </c>
      <c r="G629" s="597"/>
      <c r="H629" s="81">
        <f t="shared" si="12"/>
        <v>334264.21875</v>
      </c>
    </row>
    <row r="630" spans="1:8" ht="29">
      <c r="A630" s="607" t="s">
        <v>59</v>
      </c>
      <c r="B630" s="607"/>
      <c r="C630" s="646"/>
      <c r="D630" s="750" t="s">
        <v>7227</v>
      </c>
      <c r="E630" s="597"/>
      <c r="F630" s="618">
        <v>91495.25</v>
      </c>
      <c r="G630" s="597"/>
      <c r="H630" s="81">
        <f>F630*3.675</f>
        <v>336245.04375000001</v>
      </c>
    </row>
    <row r="631" spans="1:8" ht="29">
      <c r="A631" s="607" t="s">
        <v>59</v>
      </c>
      <c r="B631" s="607"/>
      <c r="C631" s="646"/>
      <c r="D631" s="750" t="s">
        <v>7228</v>
      </c>
      <c r="E631" s="597"/>
      <c r="F631" s="618">
        <v>91764.75</v>
      </c>
      <c r="G631" s="597"/>
      <c r="H631" s="81">
        <f>F631*3.675</f>
        <v>337235.45624999999</v>
      </c>
    </row>
    <row r="632" spans="1:8">
      <c r="A632" s="603"/>
      <c r="B632" s="603"/>
      <c r="C632" s="644"/>
      <c r="D632" s="757" t="s">
        <v>4239</v>
      </c>
      <c r="E632" s="597"/>
      <c r="F632" s="605"/>
      <c r="G632" s="597"/>
      <c r="H632" s="605"/>
    </row>
    <row r="633" spans="1:8">
      <c r="A633" s="607" t="s">
        <v>59</v>
      </c>
      <c r="B633" s="607"/>
      <c r="C633" s="645">
        <v>120013200005</v>
      </c>
      <c r="D633" s="750" t="s">
        <v>4240</v>
      </c>
      <c r="E633" s="597"/>
      <c r="F633" s="618">
        <v>2039.9076923076923</v>
      </c>
      <c r="G633" s="597"/>
      <c r="H633" s="81">
        <f>F633*3.675</f>
        <v>7496.6607692307689</v>
      </c>
    </row>
    <row r="634" spans="1:8">
      <c r="A634" s="607" t="s">
        <v>59</v>
      </c>
      <c r="B634" s="607"/>
      <c r="C634" s="645">
        <v>120013200006</v>
      </c>
      <c r="D634" s="750" t="s">
        <v>4241</v>
      </c>
      <c r="E634" s="597"/>
      <c r="F634" s="618">
        <v>2142.5249999999992</v>
      </c>
      <c r="G634" s="597"/>
      <c r="H634" s="81">
        <f>F634*3.675</f>
        <v>7873.7793749999964</v>
      </c>
    </row>
    <row r="635" spans="1:8">
      <c r="A635" s="607" t="s">
        <v>59</v>
      </c>
      <c r="B635" s="607"/>
      <c r="C635" s="645">
        <v>120013200007</v>
      </c>
      <c r="D635" s="750" t="s">
        <v>4242</v>
      </c>
      <c r="E635" s="597"/>
      <c r="F635" s="618">
        <v>2391.2942307692306</v>
      </c>
      <c r="G635" s="597"/>
      <c r="H635" s="81">
        <f>F635*3.675</f>
        <v>8788.0062980769217</v>
      </c>
    </row>
    <row r="636" spans="1:8">
      <c r="A636" s="607" t="s">
        <v>59</v>
      </c>
      <c r="B636" s="607"/>
      <c r="C636" s="645">
        <v>120013200008</v>
      </c>
      <c r="D636" s="750" t="s">
        <v>4243</v>
      </c>
      <c r="E636" s="597"/>
      <c r="F636" s="618">
        <v>3373.9326923076928</v>
      </c>
      <c r="G636" s="597"/>
      <c r="H636" s="81">
        <f>F636*3.675</f>
        <v>12399.202644230771</v>
      </c>
    </row>
    <row r="637" spans="1:8">
      <c r="A637" s="607" t="s">
        <v>59</v>
      </c>
      <c r="B637" s="607"/>
      <c r="C637" s="645">
        <v>120013200009</v>
      </c>
      <c r="D637" s="750" t="s">
        <v>4244</v>
      </c>
      <c r="E637" s="597"/>
      <c r="F637" s="618">
        <v>5364.0865384615372</v>
      </c>
      <c r="G637" s="597"/>
      <c r="H637" s="81">
        <f>F637*3.675</f>
        <v>19713.018028846149</v>
      </c>
    </row>
    <row r="638" spans="1:8">
      <c r="A638" s="603"/>
      <c r="B638" s="604"/>
      <c r="C638" s="644"/>
      <c r="D638" s="757" t="s">
        <v>4245</v>
      </c>
      <c r="E638" s="597"/>
      <c r="F638" s="605"/>
      <c r="G638" s="597"/>
      <c r="H638" s="605"/>
    </row>
    <row r="639" spans="1:8" ht="29">
      <c r="A639" s="607" t="s">
        <v>59</v>
      </c>
      <c r="B639" s="607"/>
      <c r="C639" s="643">
        <v>6009200008</v>
      </c>
      <c r="D639" s="750" t="s">
        <v>1230</v>
      </c>
      <c r="E639" s="597"/>
      <c r="F639" s="618">
        <v>470.32932692307691</v>
      </c>
      <c r="G639" s="597"/>
      <c r="H639" s="81">
        <f>F639*3.675</f>
        <v>1728.4602764423075</v>
      </c>
    </row>
    <row r="640" spans="1:8" ht="29">
      <c r="A640" s="607" t="s">
        <v>59</v>
      </c>
      <c r="B640" s="607"/>
      <c r="C640" s="643">
        <v>6009200009</v>
      </c>
      <c r="D640" s="750" t="s">
        <v>1231</v>
      </c>
      <c r="E640" s="597"/>
      <c r="F640" s="618">
        <v>705.49399038461536</v>
      </c>
      <c r="G640" s="597"/>
      <c r="H640" s="81">
        <f>F640*3.675</f>
        <v>2592.6904146634615</v>
      </c>
    </row>
    <row r="641" spans="1:8">
      <c r="A641" s="603"/>
      <c r="B641" s="604"/>
      <c r="C641" s="644"/>
      <c r="D641" s="757" t="s">
        <v>4246</v>
      </c>
      <c r="E641" s="597"/>
      <c r="F641" s="605"/>
      <c r="G641" s="597"/>
      <c r="H641" s="605"/>
    </row>
    <row r="642" spans="1:8" ht="29">
      <c r="A642" s="607" t="s">
        <v>59</v>
      </c>
      <c r="B642" s="607"/>
      <c r="C642" s="643">
        <v>6003200006</v>
      </c>
      <c r="D642" s="750" t="s">
        <v>1232</v>
      </c>
      <c r="E642" s="597"/>
      <c r="F642" s="618">
        <v>438.97403846153844</v>
      </c>
      <c r="G642" s="597"/>
      <c r="H642" s="81">
        <f>F642*3.675</f>
        <v>1613.2295913461537</v>
      </c>
    </row>
    <row r="643" spans="1:8" ht="29">
      <c r="A643" s="607" t="s">
        <v>59</v>
      </c>
      <c r="B643" s="607"/>
      <c r="C643" s="643">
        <v>6003200007</v>
      </c>
      <c r="D643" s="750" t="s">
        <v>1233</v>
      </c>
      <c r="E643" s="597"/>
      <c r="F643" s="618">
        <v>580.0728365384615</v>
      </c>
      <c r="G643" s="597"/>
      <c r="H643" s="81">
        <f>F643*3.675</f>
        <v>2131.7676742788458</v>
      </c>
    </row>
    <row r="644" spans="1:8" ht="29">
      <c r="A644" s="607" t="s">
        <v>59</v>
      </c>
      <c r="B644" s="607"/>
      <c r="C644" s="643">
        <v>6003200008</v>
      </c>
      <c r="D644" s="750" t="s">
        <v>1234</v>
      </c>
      <c r="E644" s="597"/>
      <c r="F644" s="618">
        <v>677.27423076923071</v>
      </c>
      <c r="G644" s="597"/>
      <c r="H644" s="81">
        <f>F644*3.675</f>
        <v>2488.9827980769228</v>
      </c>
    </row>
    <row r="645" spans="1:8">
      <c r="A645" s="603"/>
      <c r="B645" s="604"/>
      <c r="C645" s="644"/>
      <c r="D645" s="757" t="s">
        <v>4247</v>
      </c>
      <c r="E645" s="597"/>
      <c r="F645" s="605"/>
      <c r="G645" s="597"/>
      <c r="H645" s="605"/>
    </row>
    <row r="646" spans="1:8" ht="29">
      <c r="A646" s="607" t="s">
        <v>59</v>
      </c>
      <c r="B646" s="607"/>
      <c r="C646" s="645">
        <v>120002200002</v>
      </c>
      <c r="D646" s="750" t="s">
        <v>4248</v>
      </c>
      <c r="E646" s="597"/>
      <c r="F646" s="618">
        <v>1018.7099999999999</v>
      </c>
      <c r="G646" s="597"/>
      <c r="H646" s="81">
        <f>F646*3.675</f>
        <v>3743.7592499999996</v>
      </c>
    </row>
    <row r="647" spans="1:8" ht="29">
      <c r="A647" s="607" t="s">
        <v>59</v>
      </c>
      <c r="B647" s="607"/>
      <c r="C647" s="645">
        <v>120002200003</v>
      </c>
      <c r="D647" s="750" t="s">
        <v>4249</v>
      </c>
      <c r="E647" s="597"/>
      <c r="F647" s="618">
        <v>1263.9549999999999</v>
      </c>
      <c r="G647" s="597"/>
      <c r="H647" s="81">
        <f t="shared" ref="H647:H656" si="13">F647*3.675</f>
        <v>4645.0346249999993</v>
      </c>
    </row>
    <row r="648" spans="1:8" ht="29">
      <c r="A648" s="607" t="s">
        <v>59</v>
      </c>
      <c r="B648" s="607"/>
      <c r="C648" s="645">
        <v>120002200020</v>
      </c>
      <c r="D648" s="750" t="s">
        <v>4250</v>
      </c>
      <c r="E648" s="597"/>
      <c r="F648" s="618">
        <v>867.79</v>
      </c>
      <c r="G648" s="597"/>
      <c r="H648" s="81">
        <f t="shared" si="13"/>
        <v>3189.1282499999998</v>
      </c>
    </row>
    <row r="649" spans="1:8" ht="29">
      <c r="A649" s="607" t="s">
        <v>59</v>
      </c>
      <c r="B649" s="607"/>
      <c r="C649" s="645">
        <v>120002200021</v>
      </c>
      <c r="D649" s="750" t="s">
        <v>4251</v>
      </c>
      <c r="E649" s="597"/>
      <c r="F649" s="618">
        <v>867.79</v>
      </c>
      <c r="G649" s="597"/>
      <c r="H649" s="81">
        <f>F649*3.675</f>
        <v>3189.1282499999998</v>
      </c>
    </row>
    <row r="650" spans="1:8" ht="29">
      <c r="A650" s="607" t="s">
        <v>59</v>
      </c>
      <c r="B650" s="607"/>
      <c r="C650" s="645">
        <v>120002200022</v>
      </c>
      <c r="D650" s="750" t="s">
        <v>4252</v>
      </c>
      <c r="E650" s="597"/>
      <c r="F650" s="618">
        <v>867.79</v>
      </c>
      <c r="G650" s="597"/>
      <c r="H650" s="81">
        <f t="shared" si="13"/>
        <v>3189.1282499999998</v>
      </c>
    </row>
    <row r="651" spans="1:8" ht="29">
      <c r="A651" s="607" t="s">
        <v>59</v>
      </c>
      <c r="B651" s="607"/>
      <c r="C651" s="645">
        <v>120002200023</v>
      </c>
      <c r="D651" s="750" t="s">
        <v>4253</v>
      </c>
      <c r="E651" s="597"/>
      <c r="F651" s="618">
        <v>1320.55</v>
      </c>
      <c r="G651" s="597"/>
      <c r="H651" s="81">
        <f t="shared" si="13"/>
        <v>4853.0212499999998</v>
      </c>
    </row>
    <row r="652" spans="1:8" ht="29">
      <c r="A652" s="607" t="s">
        <v>59</v>
      </c>
      <c r="B652" s="607"/>
      <c r="C652" s="645">
        <v>120002200024</v>
      </c>
      <c r="D652" s="750" t="s">
        <v>4254</v>
      </c>
      <c r="E652" s="597"/>
      <c r="F652" s="618">
        <v>1320.55</v>
      </c>
      <c r="G652" s="597"/>
      <c r="H652" s="81">
        <f t="shared" si="13"/>
        <v>4853.0212499999998</v>
      </c>
    </row>
    <row r="653" spans="1:8" ht="29">
      <c r="A653" s="607" t="s">
        <v>59</v>
      </c>
      <c r="B653" s="607"/>
      <c r="C653" s="645">
        <v>120002200025</v>
      </c>
      <c r="D653" s="750" t="s">
        <v>4255</v>
      </c>
      <c r="E653" s="597"/>
      <c r="F653" s="618">
        <v>1320.55</v>
      </c>
      <c r="G653" s="597"/>
      <c r="H653" s="81">
        <f t="shared" si="13"/>
        <v>4853.0212499999998</v>
      </c>
    </row>
    <row r="654" spans="1:8" ht="29">
      <c r="A654" s="607" t="s">
        <v>59</v>
      </c>
      <c r="B654" s="607"/>
      <c r="C654" s="645">
        <v>120002200026</v>
      </c>
      <c r="D654" s="750" t="s">
        <v>4256</v>
      </c>
      <c r="E654" s="597"/>
      <c r="F654" s="618">
        <v>1670.9</v>
      </c>
      <c r="G654" s="597"/>
      <c r="H654" s="81">
        <f t="shared" si="13"/>
        <v>6140.5574999999999</v>
      </c>
    </row>
    <row r="655" spans="1:8" ht="29">
      <c r="A655" s="607" t="s">
        <v>59</v>
      </c>
      <c r="B655" s="607"/>
      <c r="C655" s="645">
        <v>120002200027</v>
      </c>
      <c r="D655" s="750" t="s">
        <v>4257</v>
      </c>
      <c r="E655" s="597"/>
      <c r="F655" s="618">
        <v>1670.9</v>
      </c>
      <c r="G655" s="597"/>
      <c r="H655" s="81">
        <f t="shared" si="13"/>
        <v>6140.5574999999999</v>
      </c>
    </row>
    <row r="656" spans="1:8" ht="29">
      <c r="A656" s="607" t="s">
        <v>59</v>
      </c>
      <c r="B656" s="607"/>
      <c r="C656" s="645">
        <v>120002200028</v>
      </c>
      <c r="D656" s="750" t="s">
        <v>4258</v>
      </c>
      <c r="E656" s="597"/>
      <c r="F656" s="618">
        <v>1670.9</v>
      </c>
      <c r="G656" s="597"/>
      <c r="H656" s="81">
        <f t="shared" si="13"/>
        <v>6140.5574999999999</v>
      </c>
    </row>
    <row r="657" spans="1:8">
      <c r="A657" s="603"/>
      <c r="B657" s="604"/>
      <c r="C657" s="644"/>
      <c r="D657" s="757" t="s">
        <v>4259</v>
      </c>
      <c r="E657" s="597"/>
      <c r="F657" s="605"/>
      <c r="G657" s="597"/>
      <c r="H657" s="605"/>
    </row>
    <row r="658" spans="1:8" ht="29">
      <c r="A658" s="607" t="s">
        <v>59</v>
      </c>
      <c r="B658" s="607"/>
      <c r="C658" s="645">
        <v>120012200001</v>
      </c>
      <c r="D658" s="750" t="s">
        <v>4260</v>
      </c>
      <c r="E658" s="597"/>
      <c r="F658" s="618">
        <v>719.60387019230768</v>
      </c>
      <c r="G658" s="597"/>
      <c r="H658" s="81">
        <f>F658*3.675</f>
        <v>2644.5442229567307</v>
      </c>
    </row>
    <row r="659" spans="1:8" ht="29">
      <c r="A659" s="607" t="s">
        <v>59</v>
      </c>
      <c r="B659" s="607"/>
      <c r="C659" s="645">
        <v>120012200002</v>
      </c>
      <c r="D659" s="750" t="s">
        <v>4261</v>
      </c>
      <c r="E659" s="597"/>
      <c r="F659" s="618">
        <v>969.73355769230739</v>
      </c>
      <c r="G659" s="597"/>
      <c r="H659" s="81">
        <f>F659*3.675</f>
        <v>3563.7708245192293</v>
      </c>
    </row>
    <row r="660" spans="1:8" ht="29">
      <c r="A660" s="607" t="s">
        <v>59</v>
      </c>
      <c r="B660" s="607"/>
      <c r="C660" s="645">
        <v>120012200003</v>
      </c>
      <c r="D660" s="750" t="s">
        <v>4262</v>
      </c>
      <c r="E660" s="597"/>
      <c r="F660" s="618">
        <v>1419.9669951923074</v>
      </c>
      <c r="G660" s="597"/>
      <c r="H660" s="81">
        <f>F660*3.675</f>
        <v>5218.3787073317299</v>
      </c>
    </row>
    <row r="661" spans="1:8">
      <c r="A661" s="603"/>
      <c r="B661" s="604"/>
      <c r="C661" s="644"/>
      <c r="D661" s="757" t="s">
        <v>4263</v>
      </c>
      <c r="E661" s="597"/>
      <c r="F661" s="605"/>
      <c r="G661" s="597"/>
      <c r="H661" s="605"/>
    </row>
    <row r="662" spans="1:8" ht="58">
      <c r="A662" s="607" t="s">
        <v>59</v>
      </c>
      <c r="B662" s="607"/>
      <c r="C662" s="645">
        <v>120005200002</v>
      </c>
      <c r="D662" s="750" t="s">
        <v>7229</v>
      </c>
      <c r="E662" s="597"/>
      <c r="F662" s="618">
        <v>3556.0524999999998</v>
      </c>
      <c r="G662" s="597"/>
      <c r="H662" s="81">
        <f t="shared" ref="H662:H672" si="14">F662*3.675</f>
        <v>13068.492937499999</v>
      </c>
    </row>
    <row r="663" spans="1:8" ht="58">
      <c r="A663" s="607" t="s">
        <v>59</v>
      </c>
      <c r="B663" s="607"/>
      <c r="C663" s="645">
        <v>193027200075</v>
      </c>
      <c r="D663" s="750" t="s">
        <v>7230</v>
      </c>
      <c r="E663" s="597"/>
      <c r="F663" s="618">
        <v>3736.6174999999998</v>
      </c>
      <c r="G663" s="597"/>
      <c r="H663" s="81">
        <f t="shared" si="14"/>
        <v>13732.069312499998</v>
      </c>
    </row>
    <row r="664" spans="1:8" ht="58">
      <c r="A664" s="607" t="s">
        <v>59</v>
      </c>
      <c r="B664" s="607"/>
      <c r="C664" s="645">
        <v>120005200004</v>
      </c>
      <c r="D664" s="750" t="s">
        <v>7231</v>
      </c>
      <c r="E664" s="597"/>
      <c r="F664" s="618">
        <v>3933.3525</v>
      </c>
      <c r="G664" s="597"/>
      <c r="H664" s="81">
        <f t="shared" si="14"/>
        <v>14455.070437499999</v>
      </c>
    </row>
    <row r="665" spans="1:8" ht="58">
      <c r="A665" s="607" t="s">
        <v>59</v>
      </c>
      <c r="B665" s="607"/>
      <c r="C665" s="645">
        <v>193027200076</v>
      </c>
      <c r="D665" s="750" t="s">
        <v>7232</v>
      </c>
      <c r="E665" s="597"/>
      <c r="F665" s="618">
        <v>5408.8649999999998</v>
      </c>
      <c r="G665" s="597"/>
      <c r="H665" s="81">
        <f>F665*3.675</f>
        <v>19877.578874999999</v>
      </c>
    </row>
    <row r="666" spans="1:8" ht="58">
      <c r="A666" s="607" t="s">
        <v>59</v>
      </c>
      <c r="B666" s="607"/>
      <c r="C666" s="645">
        <v>193027200077</v>
      </c>
      <c r="D666" s="750" t="s">
        <v>7233</v>
      </c>
      <c r="E666" s="597"/>
      <c r="F666" s="618">
        <v>6228.1449999999995</v>
      </c>
      <c r="G666" s="597"/>
      <c r="H666" s="81">
        <f>F666*3.675</f>
        <v>22888.432874999999</v>
      </c>
    </row>
    <row r="667" spans="1:8" ht="58">
      <c r="A667" s="607" t="s">
        <v>59</v>
      </c>
      <c r="B667" s="607"/>
      <c r="C667" s="645">
        <v>120005200007</v>
      </c>
      <c r="D667" s="750" t="s">
        <v>7234</v>
      </c>
      <c r="E667" s="597"/>
      <c r="F667" s="618">
        <v>9014.7749999999996</v>
      </c>
      <c r="G667" s="597"/>
      <c r="H667" s="81">
        <f t="shared" si="14"/>
        <v>33129.298124999994</v>
      </c>
    </row>
    <row r="668" spans="1:8" ht="58">
      <c r="A668" s="607" t="s">
        <v>59</v>
      </c>
      <c r="B668" s="607"/>
      <c r="C668" s="645">
        <v>193027200078</v>
      </c>
      <c r="D668" s="750" t="s">
        <v>7235</v>
      </c>
      <c r="E668" s="597"/>
      <c r="F668" s="618">
        <v>13112.522499999999</v>
      </c>
      <c r="G668" s="597"/>
      <c r="H668" s="81">
        <f t="shared" si="14"/>
        <v>48188.520187499991</v>
      </c>
    </row>
    <row r="669" spans="1:8" ht="58">
      <c r="A669" s="607" t="s">
        <v>59</v>
      </c>
      <c r="B669" s="607"/>
      <c r="C669" s="645">
        <v>193027200079</v>
      </c>
      <c r="D669" s="750" t="s">
        <v>7236</v>
      </c>
      <c r="E669" s="597"/>
      <c r="F669" s="618">
        <v>17210.27</v>
      </c>
      <c r="G669" s="597"/>
      <c r="H669" s="81">
        <f t="shared" si="14"/>
        <v>63247.742249999996</v>
      </c>
    </row>
    <row r="670" spans="1:8" ht="58">
      <c r="A670" s="607" t="s">
        <v>59</v>
      </c>
      <c r="B670" s="607"/>
      <c r="C670" s="645">
        <v>193027200080</v>
      </c>
      <c r="D670" s="750" t="s">
        <v>7237</v>
      </c>
      <c r="E670" s="597"/>
      <c r="F670" s="618">
        <v>39194.732499999998</v>
      </c>
      <c r="G670" s="597"/>
      <c r="H670" s="81">
        <f t="shared" si="14"/>
        <v>144040.64193749998</v>
      </c>
    </row>
    <row r="671" spans="1:8" ht="58">
      <c r="A671" s="607" t="s">
        <v>59</v>
      </c>
      <c r="B671" s="607"/>
      <c r="C671" s="645">
        <v>193027200081</v>
      </c>
      <c r="D671" s="750" t="s">
        <v>7238</v>
      </c>
      <c r="E671" s="597"/>
      <c r="F671" s="618">
        <v>39194.732499999998</v>
      </c>
      <c r="G671" s="597"/>
      <c r="H671" s="81">
        <f t="shared" si="14"/>
        <v>144040.64193749998</v>
      </c>
    </row>
    <row r="672" spans="1:8" ht="58">
      <c r="A672" s="607" t="s">
        <v>59</v>
      </c>
      <c r="B672" s="607"/>
      <c r="C672" s="645">
        <v>193027200082</v>
      </c>
      <c r="D672" s="750" t="s">
        <v>7239</v>
      </c>
      <c r="E672" s="597"/>
      <c r="F672" s="618">
        <v>39194.732499999998</v>
      </c>
      <c r="G672" s="597"/>
      <c r="H672" s="81">
        <f t="shared" si="14"/>
        <v>144040.64193749998</v>
      </c>
    </row>
  </sheetData>
  <sheetProtection algorithmName="SHA-512" hashValue="rmdH/TZmOQOt9CC0LvhwCeGqG4WZYVCULJ3nD3/e4T7TCBda0jnlQMkY2M6gnUJetz6KVYVY95PBwaiQkrakJQ==" saltValue="3xa898IkaAQE7nnL8H2ssQ==" spinCount="100000" sheet="1" objects="1" scenarios="1"/>
  <autoFilter ref="A2:H672" xr:uid="{00000000-0009-0000-0000-000022000000}"/>
  <customSheetViews>
    <customSheetView guid="{C26C9C13-9D2F-4BF8-AA29-C3BE59493788}" scale="115" showAutoFilter="1" hiddenColumns="1" showRuler="0">
      <pane xSplit="9" ySplit="1" topLeftCell="P92" activePane="bottomRight" state="frozen"/>
      <selection pane="bottomRight" activeCell="Q96" sqref="Q96"/>
      <pageMargins left="0" right="0" top="0" bottom="0" header="0" footer="0"/>
      <pageSetup orientation="portrait" horizontalDpi="300" verticalDpi="300"/>
      <headerFooter alignWithMargins="0"/>
      <autoFilter ref="B1:AJ1" xr:uid="{00000000-0000-0000-0000-000000000000}"/>
    </customSheetView>
  </customSheetViews>
  <mergeCells count="1">
    <mergeCell ref="A1:H1"/>
  </mergeCells>
  <phoneticPr fontId="0" type="noConversion"/>
  <conditionalFormatting sqref="C229">
    <cfRule type="duplicateValues" dxfId="120" priority="2"/>
  </conditionalFormatting>
  <conditionalFormatting sqref="C330 C344 C347 C3 C339">
    <cfRule type="duplicateValues" dxfId="119" priority="3"/>
  </conditionalFormatting>
  <conditionalFormatting sqref="C350">
    <cfRule type="duplicateValues" dxfId="118" priority="1"/>
  </conditionalFormatting>
  <conditionalFormatting sqref="C477">
    <cfRule type="duplicateValues" dxfId="117" priority="5"/>
  </conditionalFormatting>
  <conditionalFormatting sqref="C481">
    <cfRule type="duplicateValues" dxfId="116" priority="4"/>
  </conditionalFormatting>
  <conditionalFormatting sqref="C483">
    <cfRule type="duplicateValues" dxfId="115" priority="6"/>
  </conditionalFormatting>
  <conditionalFormatting sqref="C502:C631 C654:C656 C483 C477 C481">
    <cfRule type="expression" dxfId="114" priority="8" stopIfTrue="1">
      <formula>AND(COUNTIF($C:$D, C477)&gt;1,NOT(ISBLANK(C477)))</formula>
    </cfRule>
  </conditionalFormatting>
  <conditionalFormatting sqref="C654:C656">
    <cfRule type="duplicateValues" dxfId="113" priority="9" stopIfTrue="1"/>
    <cfRule type="duplicateValues" dxfId="112" priority="10" stopIfTrue="1"/>
  </conditionalFormatting>
  <conditionalFormatting sqref="C661 C645 C641 C501:C631 C383 C386 C388 C393 C395 C397 C399 C403 C417 C431 C435 C456 C654:C657 C638">
    <cfRule type="duplicateValues" dxfId="111" priority="7"/>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rowBreaks count="1" manualBreakCount="1">
    <brk id="403" max="6" man="1"/>
  </rowBreaks>
  <legacyDrawingHF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0">
    <pageSetUpPr fitToPage="1"/>
  </sheetPr>
  <dimension ref="A1:J44"/>
  <sheetViews>
    <sheetView topLeftCell="A27" zoomScaleNormal="100" zoomScaleSheetLayoutView="75" workbookViewId="0">
      <selection activeCell="F39" sqref="F39"/>
    </sheetView>
  </sheetViews>
  <sheetFormatPr defaultColWidth="9.109375" defaultRowHeight="14.5"/>
  <cols>
    <col min="1" max="1" width="13.6640625" style="8" customWidth="1"/>
    <col min="2" max="3" width="23.6640625" style="8" customWidth="1"/>
    <col min="4" max="4" width="130.6640625" style="25" customWidth="1"/>
    <col min="5" max="5" width="2" style="18" customWidth="1"/>
    <col min="6" max="6" width="27.6640625" style="33" customWidth="1"/>
    <col min="7" max="7" width="2" style="18" customWidth="1"/>
    <col min="8" max="8" width="27.6640625" style="33" customWidth="1"/>
    <col min="9" max="9" width="9.109375" style="18"/>
    <col min="10" max="11" width="8.109375" style="18" customWidth="1"/>
    <col min="12" max="16384" width="9.109375" style="18"/>
  </cols>
  <sheetData>
    <row r="1" spans="1:10" ht="30" customHeight="1">
      <c r="A1" s="760" t="s">
        <v>145</v>
      </c>
      <c r="B1" s="760"/>
      <c r="C1" s="760"/>
      <c r="D1" s="792"/>
      <c r="E1" s="792"/>
      <c r="F1" s="760"/>
      <c r="G1" s="760"/>
      <c r="H1" s="760"/>
    </row>
    <row r="2" spans="1:10" ht="30" customHeight="1">
      <c r="A2" s="368" t="s">
        <v>0</v>
      </c>
      <c r="B2" s="368" t="s">
        <v>304</v>
      </c>
      <c r="C2" s="368" t="s">
        <v>304</v>
      </c>
      <c r="D2" s="369" t="s">
        <v>1</v>
      </c>
      <c r="E2" s="362"/>
      <c r="F2" s="362" t="s">
        <v>4316</v>
      </c>
      <c r="G2" s="362"/>
      <c r="H2" s="363" t="s">
        <v>4317</v>
      </c>
    </row>
    <row r="3" spans="1:10">
      <c r="A3" s="346"/>
      <c r="B3" s="346"/>
      <c r="C3" s="346"/>
      <c r="D3" s="347" t="s">
        <v>146</v>
      </c>
      <c r="E3" s="262"/>
      <c r="F3" s="346"/>
      <c r="G3" s="262"/>
      <c r="H3" s="346"/>
    </row>
    <row r="4" spans="1:10" ht="42">
      <c r="A4" s="7" t="s">
        <v>4857</v>
      </c>
      <c r="B4" s="7"/>
      <c r="C4" s="655" t="s">
        <v>7313</v>
      </c>
      <c r="D4" s="227" t="s">
        <v>7318</v>
      </c>
      <c r="E4" s="1"/>
      <c r="F4" s="127">
        <v>609.74374999999998</v>
      </c>
      <c r="G4" s="1"/>
      <c r="H4" s="81">
        <f t="shared" ref="H4:H13" si="0">F4*3.675</f>
        <v>2240.8082812499997</v>
      </c>
    </row>
    <row r="5" spans="1:10" ht="42">
      <c r="A5" s="7" t="s">
        <v>4857</v>
      </c>
      <c r="B5" s="7"/>
      <c r="C5" s="655" t="s">
        <v>7314</v>
      </c>
      <c r="D5" s="227" t="s">
        <v>7319</v>
      </c>
      <c r="E5" s="1"/>
      <c r="F5" s="127">
        <v>625.10524999999996</v>
      </c>
      <c r="G5" s="1"/>
      <c r="H5" s="81">
        <f t="shared" si="0"/>
        <v>2297.2617937499999</v>
      </c>
      <c r="J5" s="385"/>
    </row>
    <row r="6" spans="1:10" ht="42">
      <c r="A6" s="7" t="s">
        <v>4857</v>
      </c>
      <c r="B6" s="7"/>
      <c r="C6" s="655" t="s">
        <v>7315</v>
      </c>
      <c r="D6" s="227" t="s">
        <v>7320</v>
      </c>
      <c r="E6" s="1"/>
      <c r="F6" s="127">
        <v>798.2589999999999</v>
      </c>
      <c r="G6" s="1"/>
      <c r="H6" s="81">
        <f t="shared" si="0"/>
        <v>2933.6018249999993</v>
      </c>
    </row>
    <row r="7" spans="1:10" ht="42">
      <c r="A7" s="7" t="s">
        <v>4857</v>
      </c>
      <c r="B7" s="7"/>
      <c r="C7" s="655" t="s">
        <v>7316</v>
      </c>
      <c r="D7" s="227" t="s">
        <v>7321</v>
      </c>
      <c r="E7" s="1"/>
      <c r="F7" s="127">
        <v>849.46399999999994</v>
      </c>
      <c r="G7" s="1"/>
      <c r="H7" s="81">
        <f t="shared" si="0"/>
        <v>3121.7801999999997</v>
      </c>
    </row>
    <row r="8" spans="1:10" ht="42">
      <c r="A8" s="7" t="s">
        <v>4857</v>
      </c>
      <c r="B8" s="7"/>
      <c r="C8" s="655" t="s">
        <v>7317</v>
      </c>
      <c r="D8" s="227" t="s">
        <v>7322</v>
      </c>
      <c r="E8" s="1"/>
      <c r="F8" s="127">
        <v>940.95924999999988</v>
      </c>
      <c r="G8" s="1"/>
      <c r="H8" s="81">
        <f t="shared" si="0"/>
        <v>3458.0252437499994</v>
      </c>
      <c r="J8" s="385"/>
    </row>
    <row r="9" spans="1:10" ht="42">
      <c r="A9" s="7" t="s">
        <v>4857</v>
      </c>
      <c r="B9" s="7"/>
      <c r="C9" s="655" t="s">
        <v>7350</v>
      </c>
      <c r="D9" s="227" t="s">
        <v>7345</v>
      </c>
      <c r="E9" s="1"/>
      <c r="F9" s="127">
        <v>655.55874999999992</v>
      </c>
      <c r="G9" s="1"/>
      <c r="H9" s="81">
        <f t="shared" si="0"/>
        <v>2409.1784062499996</v>
      </c>
    </row>
    <row r="10" spans="1:10" ht="42">
      <c r="A10" s="7" t="s">
        <v>4857</v>
      </c>
      <c r="B10" s="7"/>
      <c r="C10" s="655" t="s">
        <v>7351</v>
      </c>
      <c r="D10" s="227" t="s">
        <v>7346</v>
      </c>
      <c r="E10" s="1"/>
      <c r="F10" s="127">
        <v>683.85625000000005</v>
      </c>
      <c r="G10" s="1"/>
      <c r="H10" s="81">
        <f t="shared" si="0"/>
        <v>2513.1717187499999</v>
      </c>
      <c r="J10" s="385"/>
    </row>
    <row r="11" spans="1:10" ht="42">
      <c r="A11" s="7" t="s">
        <v>4857</v>
      </c>
      <c r="B11" s="7"/>
      <c r="C11" s="645">
        <v>1010062009040050</v>
      </c>
      <c r="D11" s="227" t="s">
        <v>7347</v>
      </c>
      <c r="E11" s="1"/>
      <c r="F11" s="127">
        <v>851.75474999999994</v>
      </c>
      <c r="G11" s="1"/>
      <c r="H11" s="81">
        <f t="shared" si="0"/>
        <v>3130.1987062499998</v>
      </c>
    </row>
    <row r="12" spans="1:10" ht="42">
      <c r="A12" s="7" t="s">
        <v>4857</v>
      </c>
      <c r="B12" s="7"/>
      <c r="C12" s="655" t="s">
        <v>7352</v>
      </c>
      <c r="D12" s="227" t="s">
        <v>7348</v>
      </c>
      <c r="E12" s="1"/>
      <c r="F12" s="127">
        <v>921.15099999999995</v>
      </c>
      <c r="G12" s="1"/>
      <c r="H12" s="81">
        <f t="shared" si="0"/>
        <v>3385.2299249999996</v>
      </c>
    </row>
    <row r="13" spans="1:10" ht="42">
      <c r="A13" s="7" t="s">
        <v>4857</v>
      </c>
      <c r="B13" s="7"/>
      <c r="C13" s="655" t="s">
        <v>7353</v>
      </c>
      <c r="D13" s="227" t="s">
        <v>7349</v>
      </c>
      <c r="E13" s="1"/>
      <c r="F13" s="127">
        <v>998.22799999999995</v>
      </c>
      <c r="G13" s="1"/>
      <c r="H13" s="81">
        <f t="shared" si="0"/>
        <v>3668.4878999999996</v>
      </c>
      <c r="J13" s="385"/>
    </row>
    <row r="14" spans="1:10">
      <c r="A14" s="331"/>
      <c r="B14" s="331"/>
      <c r="C14" s="331"/>
      <c r="D14" s="332" t="s">
        <v>147</v>
      </c>
      <c r="E14" s="226"/>
      <c r="F14" s="331"/>
      <c r="G14" s="226"/>
      <c r="H14" s="331"/>
    </row>
    <row r="15" spans="1:10" ht="42">
      <c r="A15" s="7" t="s">
        <v>4857</v>
      </c>
      <c r="B15" s="7"/>
      <c r="C15" s="655" t="s">
        <v>7354</v>
      </c>
      <c r="D15" s="227" t="s">
        <v>7367</v>
      </c>
      <c r="E15" s="1"/>
      <c r="F15" s="127">
        <v>982.19274999999993</v>
      </c>
      <c r="G15" s="1"/>
      <c r="H15" s="81">
        <f t="shared" ref="H15:H28" si="1">F15*3.675</f>
        <v>3609.5583562499996</v>
      </c>
    </row>
    <row r="16" spans="1:10" ht="42">
      <c r="A16" s="7" t="s">
        <v>4857</v>
      </c>
      <c r="B16" s="7"/>
      <c r="C16" s="655" t="s">
        <v>7355</v>
      </c>
      <c r="D16" s="227" t="s">
        <v>7368</v>
      </c>
      <c r="E16" s="1"/>
      <c r="F16" s="127">
        <v>1035.6885</v>
      </c>
      <c r="G16" s="1"/>
      <c r="H16" s="81">
        <f t="shared" si="1"/>
        <v>3806.1552374999997</v>
      </c>
      <c r="J16" s="385"/>
    </row>
    <row r="17" spans="1:10" ht="42">
      <c r="A17" s="7" t="s">
        <v>4857</v>
      </c>
      <c r="B17" s="7"/>
      <c r="C17" s="655" t="s">
        <v>7356</v>
      </c>
      <c r="D17" s="227" t="s">
        <v>7369</v>
      </c>
      <c r="E17" s="1"/>
      <c r="F17" s="127">
        <v>1353.1595</v>
      </c>
      <c r="G17" s="1"/>
      <c r="H17" s="81">
        <f t="shared" si="1"/>
        <v>4972.8611624999994</v>
      </c>
    </row>
    <row r="18" spans="1:10" ht="42">
      <c r="A18" s="7" t="s">
        <v>4857</v>
      </c>
      <c r="B18" s="7"/>
      <c r="C18" s="655" t="s">
        <v>7357</v>
      </c>
      <c r="D18" s="227" t="s">
        <v>7370</v>
      </c>
      <c r="E18" s="1"/>
      <c r="F18" s="127">
        <v>1408.1375</v>
      </c>
      <c r="G18" s="1"/>
      <c r="H18" s="81">
        <f t="shared" si="1"/>
        <v>5174.9053125</v>
      </c>
    </row>
    <row r="19" spans="1:10" ht="42">
      <c r="A19" s="7" t="s">
        <v>4857</v>
      </c>
      <c r="B19" s="7"/>
      <c r="C19" s="655" t="s">
        <v>7358</v>
      </c>
      <c r="D19" s="227" t="s">
        <v>7371</v>
      </c>
      <c r="E19" s="1"/>
      <c r="F19" s="127">
        <v>1531.70325</v>
      </c>
      <c r="G19" s="1"/>
      <c r="H19" s="81">
        <f t="shared" si="1"/>
        <v>5629.0094437500002</v>
      </c>
      <c r="J19" s="385"/>
    </row>
    <row r="20" spans="1:10" ht="42">
      <c r="A20" s="7" t="s">
        <v>4857</v>
      </c>
      <c r="B20" s="7"/>
      <c r="C20" s="655" t="s">
        <v>7359</v>
      </c>
      <c r="D20" s="227" t="s">
        <v>7372</v>
      </c>
      <c r="E20" s="1"/>
      <c r="F20" s="127">
        <v>1745.4167499999999</v>
      </c>
      <c r="G20" s="1"/>
      <c r="H20" s="81">
        <f t="shared" si="1"/>
        <v>6414.4065562499991</v>
      </c>
    </row>
    <row r="21" spans="1:10" ht="42">
      <c r="A21" s="7" t="s">
        <v>4857</v>
      </c>
      <c r="B21" s="7"/>
      <c r="C21" s="645">
        <v>1010062010040040</v>
      </c>
      <c r="D21" s="227" t="s">
        <v>7373</v>
      </c>
      <c r="E21" s="1"/>
      <c r="F21" s="127">
        <v>1976.6477499999999</v>
      </c>
      <c r="G21" s="1"/>
      <c r="H21" s="81">
        <f t="shared" si="1"/>
        <v>7264.1804812499995</v>
      </c>
      <c r="J21" s="385"/>
    </row>
    <row r="22" spans="1:10" ht="42">
      <c r="A22" s="7" t="s">
        <v>4857</v>
      </c>
      <c r="B22" s="7"/>
      <c r="C22" s="655" t="s">
        <v>7360</v>
      </c>
      <c r="D22" s="227" t="s">
        <v>7374</v>
      </c>
      <c r="E22" s="1"/>
      <c r="F22" s="127">
        <v>1124.8929999999998</v>
      </c>
      <c r="G22" s="1"/>
      <c r="H22" s="81">
        <f t="shared" si="1"/>
        <v>4133.9817749999993</v>
      </c>
    </row>
    <row r="23" spans="1:10" ht="42">
      <c r="A23" s="7" t="s">
        <v>4857</v>
      </c>
      <c r="B23" s="7"/>
      <c r="C23" s="655" t="s">
        <v>7361</v>
      </c>
      <c r="D23" s="227" t="s">
        <v>7375</v>
      </c>
      <c r="E23" s="1"/>
      <c r="F23" s="127">
        <v>1170.0342499999999</v>
      </c>
      <c r="G23" s="1"/>
      <c r="H23" s="81">
        <f t="shared" si="1"/>
        <v>4299.8758687499994</v>
      </c>
    </row>
    <row r="24" spans="1:10" ht="42">
      <c r="A24" s="7" t="s">
        <v>4857</v>
      </c>
      <c r="B24" s="7"/>
      <c r="C24" s="655" t="s">
        <v>7362</v>
      </c>
      <c r="D24" s="227" t="s">
        <v>7376</v>
      </c>
      <c r="E24" s="1"/>
      <c r="F24" s="127">
        <v>1498.9590000000001</v>
      </c>
      <c r="G24" s="1"/>
      <c r="H24" s="81">
        <f t="shared" si="1"/>
        <v>5508.674325</v>
      </c>
      <c r="J24" s="385"/>
    </row>
    <row r="25" spans="1:10" ht="42">
      <c r="A25" s="7" t="s">
        <v>4857</v>
      </c>
      <c r="B25" s="7"/>
      <c r="C25" s="655" t="s">
        <v>7363</v>
      </c>
      <c r="D25" s="227" t="s">
        <v>7377</v>
      </c>
      <c r="E25" s="1"/>
      <c r="F25" s="127">
        <v>1525.6395</v>
      </c>
      <c r="G25" s="1"/>
      <c r="H25" s="81">
        <f t="shared" si="1"/>
        <v>5606.7251624999999</v>
      </c>
    </row>
    <row r="26" spans="1:10" ht="42">
      <c r="A26" s="7" t="s">
        <v>4857</v>
      </c>
      <c r="B26" s="7"/>
      <c r="C26" s="655" t="s">
        <v>7364</v>
      </c>
      <c r="D26" s="227" t="s">
        <v>7378</v>
      </c>
      <c r="E26" s="1"/>
      <c r="F26" s="127">
        <v>1713.3462500000001</v>
      </c>
      <c r="G26" s="1"/>
      <c r="H26" s="81">
        <f t="shared" si="1"/>
        <v>6296.54746875</v>
      </c>
    </row>
    <row r="27" spans="1:10" ht="42">
      <c r="A27" s="7" t="s">
        <v>4857</v>
      </c>
      <c r="B27" s="7"/>
      <c r="C27" s="655" t="s">
        <v>7365</v>
      </c>
      <c r="D27" s="227" t="s">
        <v>7379</v>
      </c>
      <c r="E27" s="1"/>
      <c r="F27" s="127">
        <v>1919.3790000000001</v>
      </c>
      <c r="G27" s="1"/>
      <c r="H27" s="81">
        <f t="shared" si="1"/>
        <v>7053.7178249999997</v>
      </c>
    </row>
    <row r="28" spans="1:10" ht="42">
      <c r="A28" s="7" t="s">
        <v>4857</v>
      </c>
      <c r="B28" s="7"/>
      <c r="C28" s="655" t="s">
        <v>7366</v>
      </c>
      <c r="D28" s="227" t="s">
        <v>7380</v>
      </c>
      <c r="E28" s="1"/>
      <c r="F28" s="127">
        <v>2145.3547499999995</v>
      </c>
      <c r="G28" s="1"/>
      <c r="H28" s="81">
        <f t="shared" si="1"/>
        <v>7884.178706249998</v>
      </c>
    </row>
    <row r="29" spans="1:10" ht="18.5">
      <c r="A29" s="333"/>
      <c r="B29" s="333"/>
      <c r="C29" s="333"/>
      <c r="D29" s="334" t="s">
        <v>148</v>
      </c>
      <c r="E29" s="1"/>
      <c r="F29" s="333"/>
      <c r="G29" s="1"/>
      <c r="H29" s="333"/>
    </row>
    <row r="30" spans="1:10" ht="28">
      <c r="A30" s="7" t="s">
        <v>22</v>
      </c>
      <c r="B30" s="7"/>
      <c r="C30" s="7" t="s">
        <v>7292</v>
      </c>
      <c r="D30" s="227" t="s">
        <v>4264</v>
      </c>
      <c r="E30" s="335"/>
      <c r="F30" s="127">
        <v>51.878749999999997</v>
      </c>
      <c r="G30" s="1"/>
      <c r="H30" s="81">
        <f t="shared" ref="H30:H44" si="2">F30*3.675</f>
        <v>190.65440624999997</v>
      </c>
    </row>
    <row r="31" spans="1:10">
      <c r="A31" s="7" t="s">
        <v>22</v>
      </c>
      <c r="B31" s="7"/>
      <c r="C31" s="7" t="s">
        <v>7293</v>
      </c>
      <c r="D31" s="227" t="s">
        <v>4265</v>
      </c>
      <c r="E31" s="335"/>
      <c r="F31" s="127">
        <v>3.0318749999999999</v>
      </c>
      <c r="G31" s="1"/>
      <c r="H31" s="81">
        <f t="shared" si="2"/>
        <v>11.142140625</v>
      </c>
    </row>
    <row r="32" spans="1:10">
      <c r="A32" s="7" t="s">
        <v>22</v>
      </c>
      <c r="B32" s="7"/>
      <c r="C32" s="7" t="s">
        <v>7294</v>
      </c>
      <c r="D32" s="227" t="s">
        <v>4266</v>
      </c>
      <c r="E32" s="335"/>
      <c r="F32" s="127">
        <v>128.28200000000001</v>
      </c>
      <c r="G32" s="1"/>
      <c r="H32" s="81">
        <f t="shared" si="2"/>
        <v>471.43635</v>
      </c>
    </row>
    <row r="33" spans="1:8">
      <c r="A33" s="7" t="s">
        <v>22</v>
      </c>
      <c r="B33" s="7"/>
      <c r="C33" s="7" t="s">
        <v>7295</v>
      </c>
      <c r="D33" s="227" t="s">
        <v>149</v>
      </c>
      <c r="E33" s="335"/>
      <c r="F33" s="127">
        <v>200.7775</v>
      </c>
      <c r="G33" s="1"/>
      <c r="H33" s="81">
        <f t="shared" si="2"/>
        <v>737.85731249999992</v>
      </c>
    </row>
    <row r="34" spans="1:8" ht="28">
      <c r="A34" s="7" t="s">
        <v>22</v>
      </c>
      <c r="B34" s="7"/>
      <c r="C34" s="7" t="s">
        <v>7296</v>
      </c>
      <c r="D34" s="227" t="s">
        <v>7297</v>
      </c>
      <c r="E34" s="335"/>
      <c r="F34" s="127">
        <v>8.7587499999999991</v>
      </c>
      <c r="G34" s="1"/>
      <c r="H34" s="81">
        <f t="shared" si="2"/>
        <v>32.188406249999993</v>
      </c>
    </row>
    <row r="35" spans="1:8" ht="28">
      <c r="A35" s="7" t="s">
        <v>22</v>
      </c>
      <c r="B35" s="7"/>
      <c r="C35" s="7" t="s">
        <v>7298</v>
      </c>
      <c r="D35" s="227" t="s">
        <v>150</v>
      </c>
      <c r="E35" s="335"/>
      <c r="F35" s="127">
        <v>87.722249999999988</v>
      </c>
      <c r="G35" s="1"/>
      <c r="H35" s="81">
        <f t="shared" si="2"/>
        <v>322.37926874999994</v>
      </c>
    </row>
    <row r="36" spans="1:8" ht="28">
      <c r="A36" s="7" t="s">
        <v>22</v>
      </c>
      <c r="B36" s="7"/>
      <c r="C36" s="7" t="s">
        <v>7299</v>
      </c>
      <c r="D36" s="227" t="s">
        <v>4267</v>
      </c>
      <c r="E36" s="335"/>
      <c r="F36" s="127">
        <v>32.339999999999996</v>
      </c>
      <c r="G36" s="1"/>
      <c r="H36" s="81">
        <f t="shared" si="2"/>
        <v>118.84949999999998</v>
      </c>
    </row>
    <row r="37" spans="1:8" ht="28">
      <c r="A37" s="7" t="s">
        <v>22</v>
      </c>
      <c r="B37" s="7"/>
      <c r="C37" s="7" t="s">
        <v>7300</v>
      </c>
      <c r="D37" s="227" t="s">
        <v>151</v>
      </c>
      <c r="E37" s="335"/>
      <c r="F37" s="127">
        <v>280.81900000000002</v>
      </c>
      <c r="G37" s="1"/>
      <c r="H37" s="81">
        <f t="shared" si="2"/>
        <v>1032.0098250000001</v>
      </c>
    </row>
    <row r="38" spans="1:8">
      <c r="A38" s="7" t="s">
        <v>22</v>
      </c>
      <c r="B38" s="7"/>
      <c r="C38" s="7" t="s">
        <v>7301</v>
      </c>
      <c r="D38" s="227" t="s">
        <v>7302</v>
      </c>
      <c r="E38" s="335"/>
      <c r="F38" s="127" t="s">
        <v>970</v>
      </c>
      <c r="G38" s="1"/>
      <c r="H38" s="127" t="s">
        <v>970</v>
      </c>
    </row>
    <row r="39" spans="1:8">
      <c r="A39" s="7" t="s">
        <v>22</v>
      </c>
      <c r="B39" s="7"/>
      <c r="C39" s="7" t="s">
        <v>7303</v>
      </c>
      <c r="D39" s="227" t="s">
        <v>7304</v>
      </c>
      <c r="E39" s="335"/>
      <c r="F39" s="127" t="s">
        <v>970</v>
      </c>
      <c r="G39" s="1"/>
      <c r="H39" s="127" t="s">
        <v>970</v>
      </c>
    </row>
    <row r="40" spans="1:8">
      <c r="A40" s="7" t="s">
        <v>22</v>
      </c>
      <c r="B40" s="7"/>
      <c r="C40" s="7" t="s">
        <v>7305</v>
      </c>
      <c r="D40" s="227" t="s">
        <v>152</v>
      </c>
      <c r="E40" s="335"/>
      <c r="F40" s="127">
        <v>25.872</v>
      </c>
      <c r="G40" s="1"/>
      <c r="H40" s="81">
        <f t="shared" si="2"/>
        <v>95.079599999999999</v>
      </c>
    </row>
    <row r="41" spans="1:8" ht="28">
      <c r="A41" s="7" t="s">
        <v>22</v>
      </c>
      <c r="B41" s="7"/>
      <c r="C41" s="7" t="s">
        <v>7306</v>
      </c>
      <c r="D41" s="227" t="s">
        <v>7311</v>
      </c>
      <c r="E41" s="335"/>
      <c r="F41" s="127">
        <v>79.906750000000002</v>
      </c>
      <c r="G41" s="1"/>
      <c r="H41" s="81">
        <f t="shared" si="2"/>
        <v>293.65730624999998</v>
      </c>
    </row>
    <row r="42" spans="1:8" ht="28">
      <c r="A42" s="7" t="s">
        <v>22</v>
      </c>
      <c r="B42" s="7"/>
      <c r="C42" s="7" t="s">
        <v>7307</v>
      </c>
      <c r="D42" s="227" t="s">
        <v>7312</v>
      </c>
      <c r="E42" s="335"/>
      <c r="F42" s="127">
        <v>129.62950000000001</v>
      </c>
      <c r="G42" s="1"/>
      <c r="H42" s="81">
        <f t="shared" si="2"/>
        <v>476.38841250000002</v>
      </c>
    </row>
    <row r="43" spans="1:8">
      <c r="A43" s="7" t="s">
        <v>22</v>
      </c>
      <c r="B43" s="7"/>
      <c r="C43" s="656" t="s">
        <v>7308</v>
      </c>
      <c r="D43" s="227" t="s">
        <v>7309</v>
      </c>
      <c r="E43" s="335"/>
      <c r="F43" s="127">
        <v>48.51</v>
      </c>
      <c r="G43" s="1"/>
      <c r="H43" s="81">
        <f t="shared" si="2"/>
        <v>178.27424999999999</v>
      </c>
    </row>
    <row r="44" spans="1:8" ht="28">
      <c r="A44" s="7"/>
      <c r="B44" s="7"/>
      <c r="C44" s="7" t="s">
        <v>7310</v>
      </c>
      <c r="D44" s="227" t="s">
        <v>4268</v>
      </c>
      <c r="E44" s="335"/>
      <c r="F44" s="127">
        <v>56.594999999999999</v>
      </c>
      <c r="G44" s="1"/>
      <c r="H44" s="81">
        <f t="shared" si="2"/>
        <v>207.98662499999998</v>
      </c>
    </row>
  </sheetData>
  <sheetProtection algorithmName="SHA-512" hashValue="MLwDUcRBnle3lyFwXpo1w4bELa9rNZ9OezEkUwZPfrZyVYq6tKgfhqQxWf7RRV46zq7+bQV1gV53PpIyHmkvRw==" saltValue="BzCgQaTV67NnbsXKpOx66g==" spinCount="100000" sheet="1" objects="1" scenarios="1"/>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 r:id="rId2"/>
  <legacyDrawingHF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4">
    <tabColor indexed="10"/>
    <pageSetUpPr fitToPage="1"/>
  </sheetPr>
  <dimension ref="A1:H21"/>
  <sheetViews>
    <sheetView zoomScale="70" zoomScaleNormal="70" zoomScaleSheetLayoutView="75" workbookViewId="0">
      <selection activeCell="F39" sqref="F39"/>
    </sheetView>
  </sheetViews>
  <sheetFormatPr defaultColWidth="9.109375" defaultRowHeight="14.5"/>
  <cols>
    <col min="1" max="1" width="20.44140625" style="8" bestFit="1" customWidth="1"/>
    <col min="2" max="3" width="23.6640625" style="8" customWidth="1"/>
    <col min="4" max="4" width="84.109375" style="18" bestFit="1" customWidth="1"/>
    <col min="5" max="5" width="2" style="18" customWidth="1"/>
    <col min="6" max="6" width="27.6640625" style="111" customWidth="1"/>
    <col min="7" max="7" width="2" style="18" customWidth="1"/>
    <col min="8" max="8" width="27.6640625" style="18" customWidth="1"/>
    <col min="9" max="16384" width="9.109375" style="18"/>
  </cols>
  <sheetData>
    <row r="1" spans="1:8" ht="30" customHeight="1">
      <c r="A1" s="795" t="s">
        <v>7605</v>
      </c>
      <c r="B1" s="795"/>
      <c r="C1" s="795"/>
      <c r="D1" s="795"/>
      <c r="E1" s="795"/>
      <c r="F1" s="795"/>
      <c r="G1" s="795"/>
      <c r="H1" s="795"/>
    </row>
    <row r="2" spans="1:8" ht="30" customHeight="1">
      <c r="A2" s="668" t="s">
        <v>3880</v>
      </c>
      <c r="B2" s="668" t="s">
        <v>3880</v>
      </c>
      <c r="C2" s="668" t="s">
        <v>7420</v>
      </c>
      <c r="D2" s="669" t="s">
        <v>1</v>
      </c>
      <c r="E2" s="670"/>
      <c r="F2" s="670" t="s">
        <v>7421</v>
      </c>
      <c r="G2" s="670"/>
      <c r="H2" s="670" t="s">
        <v>16</v>
      </c>
    </row>
    <row r="3" spans="1:8" ht="29">
      <c r="A3" s="646" t="s">
        <v>7604</v>
      </c>
      <c r="B3" s="643"/>
      <c r="C3" s="643"/>
      <c r="D3" s="674" t="s">
        <v>8224</v>
      </c>
      <c r="E3" s="671"/>
      <c r="F3" s="697"/>
      <c r="G3" s="671"/>
      <c r="H3" s="676">
        <f t="shared" ref="H3:H21" si="0">F3*3.675</f>
        <v>0</v>
      </c>
    </row>
    <row r="4" spans="1:8" ht="29">
      <c r="A4" s="646" t="s">
        <v>7604</v>
      </c>
      <c r="B4" s="645"/>
      <c r="C4" s="645"/>
      <c r="D4" s="674" t="s">
        <v>8225</v>
      </c>
      <c r="E4" s="671"/>
      <c r="F4" s="697"/>
      <c r="G4" s="671"/>
      <c r="H4" s="676">
        <f>F4*3.675</f>
        <v>0</v>
      </c>
    </row>
    <row r="5" spans="1:8" ht="29">
      <c r="A5" s="646" t="s">
        <v>7604</v>
      </c>
      <c r="B5" s="643"/>
      <c r="C5" s="643"/>
      <c r="D5" s="674" t="s">
        <v>8226</v>
      </c>
      <c r="E5" s="671"/>
      <c r="F5" s="697"/>
      <c r="G5" s="671"/>
      <c r="H5" s="676">
        <f t="shared" si="0"/>
        <v>0</v>
      </c>
    </row>
    <row r="6" spans="1:8" ht="29">
      <c r="A6" s="646" t="s">
        <v>7604</v>
      </c>
      <c r="B6" s="643"/>
      <c r="C6" s="643"/>
      <c r="D6" s="674" t="s">
        <v>8227</v>
      </c>
      <c r="E6" s="671"/>
      <c r="F6" s="697"/>
      <c r="G6" s="671"/>
      <c r="H6" s="676">
        <f t="shared" si="0"/>
        <v>0</v>
      </c>
    </row>
    <row r="7" spans="1:8" ht="29">
      <c r="A7" s="646" t="s">
        <v>7604</v>
      </c>
      <c r="B7" s="643"/>
      <c r="C7" s="643"/>
      <c r="D7" s="674" t="s">
        <v>8228</v>
      </c>
      <c r="E7" s="671"/>
      <c r="F7" s="697"/>
      <c r="G7" s="671"/>
      <c r="H7" s="676">
        <f t="shared" si="0"/>
        <v>0</v>
      </c>
    </row>
    <row r="8" spans="1:8" ht="29">
      <c r="A8" s="646" t="s">
        <v>7604</v>
      </c>
      <c r="B8" s="643"/>
      <c r="C8" s="643"/>
      <c r="D8" s="674" t="s">
        <v>8229</v>
      </c>
      <c r="E8" s="671"/>
      <c r="F8" s="697"/>
      <c r="G8" s="671"/>
      <c r="H8" s="676">
        <f t="shared" si="0"/>
        <v>0</v>
      </c>
    </row>
    <row r="9" spans="1:8" ht="29">
      <c r="A9" s="646" t="s">
        <v>7604</v>
      </c>
      <c r="B9" s="645"/>
      <c r="C9" s="645"/>
      <c r="D9" s="674" t="s">
        <v>8230</v>
      </c>
      <c r="E9" s="671"/>
      <c r="F9" s="697"/>
      <c r="G9" s="671"/>
      <c r="H9" s="676">
        <f t="shared" si="0"/>
        <v>0</v>
      </c>
    </row>
    <row r="10" spans="1:8" ht="29">
      <c r="A10" s="646" t="s">
        <v>7604</v>
      </c>
      <c r="B10" s="643"/>
      <c r="C10" s="643"/>
      <c r="D10" s="674" t="s">
        <v>8231</v>
      </c>
      <c r="E10" s="671"/>
      <c r="F10" s="697"/>
      <c r="G10" s="671"/>
      <c r="H10" s="676">
        <f t="shared" si="0"/>
        <v>0</v>
      </c>
    </row>
    <row r="11" spans="1:8" ht="29">
      <c r="A11" s="646" t="s">
        <v>7604</v>
      </c>
      <c r="B11" s="643"/>
      <c r="C11" s="643"/>
      <c r="D11" s="674" t="s">
        <v>8232</v>
      </c>
      <c r="E11" s="671"/>
      <c r="F11" s="697"/>
      <c r="G11" s="671"/>
      <c r="H11" s="676">
        <f t="shared" si="0"/>
        <v>0</v>
      </c>
    </row>
    <row r="12" spans="1:8" ht="29">
      <c r="A12" s="646" t="s">
        <v>7604</v>
      </c>
      <c r="B12" s="643"/>
      <c r="C12" s="643"/>
      <c r="D12" s="683" t="s">
        <v>8233</v>
      </c>
      <c r="E12" s="671"/>
      <c r="F12" s="697"/>
      <c r="G12" s="671"/>
      <c r="H12" s="676">
        <f t="shared" si="0"/>
        <v>0</v>
      </c>
    </row>
    <row r="13" spans="1:8" ht="29">
      <c r="A13" s="646" t="s">
        <v>7604</v>
      </c>
      <c r="B13" s="643"/>
      <c r="C13" s="643"/>
      <c r="D13" s="674" t="s">
        <v>8234</v>
      </c>
      <c r="E13" s="671"/>
      <c r="F13" s="697"/>
      <c r="G13" s="671"/>
      <c r="H13" s="676">
        <f t="shared" si="0"/>
        <v>0</v>
      </c>
    </row>
    <row r="14" spans="1:8" ht="29">
      <c r="A14" s="646" t="s">
        <v>7604</v>
      </c>
      <c r="B14" s="645"/>
      <c r="C14" s="645"/>
      <c r="D14" s="674" t="s">
        <v>8235</v>
      </c>
      <c r="E14" s="671"/>
      <c r="F14" s="697"/>
      <c r="G14" s="671"/>
      <c r="H14" s="676">
        <f t="shared" si="0"/>
        <v>0</v>
      </c>
    </row>
    <row r="15" spans="1:8" ht="29">
      <c r="A15" s="646" t="s">
        <v>7604</v>
      </c>
      <c r="B15" s="643"/>
      <c r="C15" s="643"/>
      <c r="D15" s="683" t="s">
        <v>8236</v>
      </c>
      <c r="E15" s="671"/>
      <c r="F15" s="675"/>
      <c r="G15" s="671"/>
      <c r="H15" s="676">
        <f t="shared" si="0"/>
        <v>0</v>
      </c>
    </row>
    <row r="16" spans="1:8" ht="29">
      <c r="A16" s="646" t="s">
        <v>7604</v>
      </c>
      <c r="B16" s="643"/>
      <c r="C16" s="643"/>
      <c r="D16" s="682" t="s">
        <v>8237</v>
      </c>
      <c r="E16" s="671"/>
      <c r="F16" s="675"/>
      <c r="G16" s="671"/>
      <c r="H16" s="676">
        <f t="shared" si="0"/>
        <v>0</v>
      </c>
    </row>
    <row r="17" spans="1:8" ht="29">
      <c r="A17" s="646" t="s">
        <v>7604</v>
      </c>
      <c r="B17" s="643"/>
      <c r="C17" s="643"/>
      <c r="D17" s="674" t="s">
        <v>8238</v>
      </c>
      <c r="E17" s="671"/>
      <c r="F17" s="675"/>
      <c r="G17" s="671"/>
      <c r="H17" s="676">
        <f t="shared" si="0"/>
        <v>0</v>
      </c>
    </row>
    <row r="18" spans="1:8" ht="29">
      <c r="A18" s="646" t="s">
        <v>7604</v>
      </c>
      <c r="B18" s="643"/>
      <c r="C18" s="643"/>
      <c r="D18" s="699" t="s">
        <v>8239</v>
      </c>
      <c r="E18" s="671"/>
      <c r="F18" s="675"/>
      <c r="G18" s="671"/>
      <c r="H18" s="676">
        <f t="shared" si="0"/>
        <v>0</v>
      </c>
    </row>
    <row r="19" spans="1:8" ht="29">
      <c r="A19" s="646" t="s">
        <v>7604</v>
      </c>
      <c r="B19" s="643"/>
      <c r="C19" s="643"/>
      <c r="D19" s="699" t="s">
        <v>8240</v>
      </c>
      <c r="E19" s="671"/>
      <c r="F19" s="675"/>
      <c r="G19" s="671"/>
      <c r="H19" s="676">
        <f t="shared" si="0"/>
        <v>0</v>
      </c>
    </row>
    <row r="20" spans="1:8" ht="29">
      <c r="A20" s="646" t="s">
        <v>7604</v>
      </c>
      <c r="B20" s="643"/>
      <c r="C20" s="643"/>
      <c r="D20" s="699" t="s">
        <v>8241</v>
      </c>
      <c r="E20" s="671"/>
      <c r="F20" s="675"/>
      <c r="G20" s="671"/>
      <c r="H20" s="676">
        <f t="shared" si="0"/>
        <v>0</v>
      </c>
    </row>
    <row r="21" spans="1:8" ht="29">
      <c r="A21" s="646" t="s">
        <v>7604</v>
      </c>
      <c r="B21" s="643"/>
      <c r="C21" s="643"/>
      <c r="D21" s="699" t="s">
        <v>8242</v>
      </c>
      <c r="E21" s="671"/>
      <c r="F21" s="675"/>
      <c r="G21" s="671"/>
      <c r="H21" s="676">
        <f t="shared" si="0"/>
        <v>0</v>
      </c>
    </row>
  </sheetData>
  <sheetProtection algorithmName="SHA-512" hashValue="MIHvRwWiH9CWldJ4LVXyLYbrY6pIUMOW2FKoT/EUaInqXbBQ3z2X9IhjSMTrqdTetEFfhKPrfgBOKmvgt9GIBg==" saltValue="vrBG8o4E2P3uKq9E8s7OOw==" spinCount="100000" sheet="1" objects="1" scenarios="1"/>
  <autoFilter ref="B2:H17" xr:uid="{00000000-0009-0000-0000-000024000000}"/>
  <mergeCells count="1">
    <mergeCell ref="A1:H1"/>
  </mergeCells>
  <conditionalFormatting sqref="A3:A12">
    <cfRule type="duplicateValues" dxfId="110" priority="1"/>
  </conditionalFormatting>
  <conditionalFormatting sqref="A3:A21">
    <cfRule type="expression" dxfId="109" priority="2" stopIfTrue="1">
      <formula>AND(COUNTIF($B:$D, A3)&gt;1,NOT(ISBLANK(A3)))</formula>
    </cfRule>
  </conditionalFormatting>
  <conditionalFormatting sqref="A13:A21">
    <cfRule type="duplicateValues" dxfId="108" priority="3"/>
  </conditionalFormatting>
  <printOptions horizontalCentered="1"/>
  <pageMargins left="0.23622047244094491" right="0.23622047244094491" top="1.0629921259842521" bottom="0.74803149606299213" header="0.31496062992125984" footer="0.31496062992125984"/>
  <pageSetup paperSize="9" scale="59" fitToHeight="0" orientation="portrait" cellComments="atEnd" r:id="rId1"/>
  <headerFooter>
    <oddHeader xml:space="preserve">&amp;L&amp;K000000&amp;G&amp;R&amp;"Arial Bold,Bold"&amp;14&amp;KB00003
</oddHeader>
    <oddFooter>&amp;L&amp;"Helvetica,Regular"&amp;11&amp;K8A0008THIS DOCUMENT IS STRICTLY CONFIDENTIAL &amp;R&amp;"Helvetica,Regular"&amp;12&amp;KB00003ENGINEERING DEPARTMENT</oddFooter>
  </headerFooter>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4">
    <tabColor indexed="10"/>
    <pageSetUpPr fitToPage="1"/>
  </sheetPr>
  <dimension ref="A1:H21"/>
  <sheetViews>
    <sheetView topLeftCell="A10" zoomScale="70" zoomScaleNormal="70" zoomScaleSheetLayoutView="75" workbookViewId="0">
      <selection activeCell="F39" sqref="F39"/>
    </sheetView>
  </sheetViews>
  <sheetFormatPr defaultColWidth="9.109375" defaultRowHeight="14.5"/>
  <cols>
    <col min="1" max="1" width="20.44140625" style="8" bestFit="1" customWidth="1"/>
    <col min="2" max="3" width="23.6640625" style="8" customWidth="1"/>
    <col min="4" max="4" width="84.109375" style="18" bestFit="1" customWidth="1"/>
    <col min="5" max="5" width="2" style="18" customWidth="1"/>
    <col min="6" max="6" width="27.6640625" style="111" customWidth="1"/>
    <col min="7" max="7" width="2" style="18" customWidth="1"/>
    <col min="8" max="8" width="27.6640625" style="18" customWidth="1"/>
    <col min="9" max="16384" width="9.109375" style="18"/>
  </cols>
  <sheetData>
    <row r="1" spans="1:8" ht="30" customHeight="1">
      <c r="A1" s="795" t="s">
        <v>7605</v>
      </c>
      <c r="B1" s="795"/>
      <c r="C1" s="795"/>
      <c r="D1" s="795"/>
      <c r="E1" s="795"/>
      <c r="F1" s="795"/>
      <c r="G1" s="795"/>
      <c r="H1" s="795"/>
    </row>
    <row r="2" spans="1:8" ht="30" customHeight="1">
      <c r="A2" s="668" t="s">
        <v>3880</v>
      </c>
      <c r="B2" s="668" t="s">
        <v>3880</v>
      </c>
      <c r="C2" s="668" t="s">
        <v>7420</v>
      </c>
      <c r="D2" s="669" t="s">
        <v>1</v>
      </c>
      <c r="E2" s="670"/>
      <c r="F2" s="670" t="s">
        <v>7421</v>
      </c>
      <c r="G2" s="670"/>
      <c r="H2" s="670" t="s">
        <v>16</v>
      </c>
    </row>
    <row r="3" spans="1:8" ht="29">
      <c r="A3" s="646" t="s">
        <v>7604</v>
      </c>
      <c r="B3" s="643"/>
      <c r="C3" s="643"/>
      <c r="D3" s="674" t="s">
        <v>7606</v>
      </c>
      <c r="E3" s="671"/>
      <c r="F3" s="736">
        <v>12.42</v>
      </c>
      <c r="G3" s="671"/>
      <c r="H3" s="676">
        <f t="shared" ref="H3:H12" si="0">F3*3.675</f>
        <v>45.643499999999996</v>
      </c>
    </row>
    <row r="4" spans="1:8" ht="29">
      <c r="A4" s="646" t="s">
        <v>7604</v>
      </c>
      <c r="B4" s="645"/>
      <c r="C4" s="645"/>
      <c r="D4" s="674" t="s">
        <v>7607</v>
      </c>
      <c r="E4" s="671"/>
      <c r="F4" s="736">
        <v>15.962</v>
      </c>
      <c r="G4" s="671"/>
      <c r="H4" s="676">
        <f>F4*3.675</f>
        <v>58.660349999999994</v>
      </c>
    </row>
    <row r="5" spans="1:8" ht="29">
      <c r="A5" s="646" t="s">
        <v>7604</v>
      </c>
      <c r="B5" s="643"/>
      <c r="C5" s="643"/>
      <c r="D5" s="674" t="s">
        <v>7608</v>
      </c>
      <c r="E5" s="671"/>
      <c r="F5" s="736">
        <v>23.022999999999996</v>
      </c>
      <c r="G5" s="671"/>
      <c r="H5" s="676">
        <f t="shared" si="0"/>
        <v>84.609524999999977</v>
      </c>
    </row>
    <row r="6" spans="1:8" ht="29">
      <c r="A6" s="646" t="s">
        <v>7604</v>
      </c>
      <c r="B6" s="643"/>
      <c r="C6" s="643"/>
      <c r="D6" s="674" t="s">
        <v>7609</v>
      </c>
      <c r="E6" s="671"/>
      <c r="F6" s="736">
        <v>30.774000000000001</v>
      </c>
      <c r="G6" s="671"/>
      <c r="H6" s="676">
        <f t="shared" si="0"/>
        <v>113.09444999999999</v>
      </c>
    </row>
    <row r="7" spans="1:8" ht="29">
      <c r="A7" s="646" t="s">
        <v>7604</v>
      </c>
      <c r="B7" s="643"/>
      <c r="C7" s="643"/>
      <c r="D7" s="674" t="s">
        <v>7610</v>
      </c>
      <c r="E7" s="671"/>
      <c r="F7" s="736">
        <v>36.524000000000001</v>
      </c>
      <c r="G7" s="671"/>
      <c r="H7" s="676">
        <f t="shared" si="0"/>
        <v>134.22569999999999</v>
      </c>
    </row>
    <row r="8" spans="1:8" ht="29">
      <c r="A8" s="646" t="s">
        <v>7604</v>
      </c>
      <c r="B8" s="643"/>
      <c r="C8" s="643"/>
      <c r="D8" s="674" t="s">
        <v>7611</v>
      </c>
      <c r="E8" s="671"/>
      <c r="F8" s="736">
        <v>48.483999999999995</v>
      </c>
      <c r="G8" s="671"/>
      <c r="H8" s="676">
        <f t="shared" si="0"/>
        <v>178.17869999999996</v>
      </c>
    </row>
    <row r="9" spans="1:8" ht="29">
      <c r="A9" s="646" t="s">
        <v>7604</v>
      </c>
      <c r="B9" s="645"/>
      <c r="C9" s="645"/>
      <c r="D9" s="674" t="s">
        <v>7612</v>
      </c>
      <c r="E9" s="671"/>
      <c r="F9" s="736">
        <v>76.727999999999994</v>
      </c>
      <c r="G9" s="671"/>
      <c r="H9" s="676">
        <f t="shared" si="0"/>
        <v>281.97539999999998</v>
      </c>
    </row>
    <row r="10" spans="1:8" ht="29">
      <c r="A10" s="646" t="s">
        <v>7604</v>
      </c>
      <c r="B10" s="643"/>
      <c r="C10" s="643"/>
      <c r="D10" s="674" t="s">
        <v>7613</v>
      </c>
      <c r="E10" s="671"/>
      <c r="F10" s="736">
        <v>99.566999999999993</v>
      </c>
      <c r="G10" s="671"/>
      <c r="H10" s="676">
        <f t="shared" si="0"/>
        <v>365.90872499999995</v>
      </c>
    </row>
    <row r="11" spans="1:8" ht="29">
      <c r="A11" s="646" t="s">
        <v>7604</v>
      </c>
      <c r="B11" s="643"/>
      <c r="C11" s="643"/>
      <c r="D11" s="674" t="s">
        <v>7614</v>
      </c>
      <c r="E11" s="671"/>
      <c r="F11" s="736">
        <v>140.59899999999999</v>
      </c>
      <c r="G11" s="671"/>
      <c r="H11" s="676">
        <f t="shared" si="0"/>
        <v>516.70132499999988</v>
      </c>
    </row>
    <row r="12" spans="1:8" ht="29">
      <c r="A12" s="646" t="s">
        <v>7604</v>
      </c>
      <c r="B12" s="643"/>
      <c r="C12" s="643"/>
      <c r="D12" s="683" t="s">
        <v>7615</v>
      </c>
      <c r="E12" s="671"/>
      <c r="F12" s="736">
        <v>189.12899999999999</v>
      </c>
      <c r="G12" s="671"/>
      <c r="H12" s="676">
        <f t="shared" si="0"/>
        <v>695.0490749999999</v>
      </c>
    </row>
    <row r="13" spans="1:8" ht="29">
      <c r="A13" s="646" t="s">
        <v>7604</v>
      </c>
      <c r="B13" s="643"/>
      <c r="C13" s="643"/>
      <c r="D13" s="674" t="s">
        <v>7616</v>
      </c>
      <c r="E13" s="671"/>
      <c r="F13" s="736">
        <v>244.76599999999999</v>
      </c>
      <c r="G13" s="671"/>
      <c r="H13" s="676">
        <f t="shared" ref="H13:H21" si="1">F13*3.675</f>
        <v>899.51504999999997</v>
      </c>
    </row>
    <row r="14" spans="1:8" ht="29">
      <c r="A14" s="646" t="s">
        <v>7604</v>
      </c>
      <c r="B14" s="645"/>
      <c r="C14" s="645"/>
      <c r="D14" s="674" t="s">
        <v>7617</v>
      </c>
      <c r="E14" s="671"/>
      <c r="F14" s="736">
        <v>368.483</v>
      </c>
      <c r="G14" s="671"/>
      <c r="H14" s="676">
        <f t="shared" si="1"/>
        <v>1354.175025</v>
      </c>
    </row>
    <row r="15" spans="1:8" ht="29">
      <c r="A15" s="646" t="s">
        <v>7604</v>
      </c>
      <c r="B15" s="643"/>
      <c r="C15" s="643"/>
      <c r="D15" s="683" t="s">
        <v>7619</v>
      </c>
      <c r="E15" s="671"/>
      <c r="F15" s="736">
        <v>537.78599999999994</v>
      </c>
      <c r="G15" s="671"/>
      <c r="H15" s="676">
        <f t="shared" si="1"/>
        <v>1976.3635499999998</v>
      </c>
    </row>
    <row r="16" spans="1:8" ht="29">
      <c r="A16" s="646" t="s">
        <v>7604</v>
      </c>
      <c r="B16" s="643"/>
      <c r="C16" s="643"/>
      <c r="D16" s="682" t="s">
        <v>7620</v>
      </c>
      <c r="E16" s="671"/>
      <c r="F16" s="736">
        <v>710.976</v>
      </c>
      <c r="G16" s="671"/>
      <c r="H16" s="676">
        <f t="shared" si="1"/>
        <v>2612.8368</v>
      </c>
    </row>
    <row r="17" spans="1:8" ht="29">
      <c r="A17" s="646" t="s">
        <v>7604</v>
      </c>
      <c r="B17" s="643"/>
      <c r="C17" s="643"/>
      <c r="D17" s="674" t="s">
        <v>7618</v>
      </c>
      <c r="E17" s="671"/>
      <c r="F17" s="736">
        <v>889.40999999999985</v>
      </c>
      <c r="G17" s="671"/>
      <c r="H17" s="676">
        <f t="shared" si="1"/>
        <v>3268.5817499999994</v>
      </c>
    </row>
    <row r="18" spans="1:8" ht="29">
      <c r="A18" s="646" t="s">
        <v>7604</v>
      </c>
      <c r="B18" s="643"/>
      <c r="C18" s="643"/>
      <c r="D18" s="699" t="s">
        <v>7706</v>
      </c>
      <c r="E18" s="671"/>
      <c r="F18" s="736">
        <v>1123.6189999999999</v>
      </c>
      <c r="G18" s="671"/>
      <c r="H18" s="676">
        <f t="shared" si="1"/>
        <v>4129.2998249999991</v>
      </c>
    </row>
    <row r="19" spans="1:8" ht="29">
      <c r="A19" s="646" t="s">
        <v>7604</v>
      </c>
      <c r="B19" s="643"/>
      <c r="C19" s="643"/>
      <c r="D19" s="699" t="s">
        <v>7707</v>
      </c>
      <c r="E19" s="671"/>
      <c r="F19" s="736">
        <v>1480.809</v>
      </c>
      <c r="G19" s="671"/>
      <c r="H19" s="676">
        <f t="shared" si="1"/>
        <v>5441.9730749999999</v>
      </c>
    </row>
    <row r="20" spans="1:8" ht="29">
      <c r="A20" s="646" t="s">
        <v>7604</v>
      </c>
      <c r="B20" s="643"/>
      <c r="C20" s="643"/>
      <c r="D20" s="699" t="s">
        <v>7708</v>
      </c>
      <c r="E20" s="671"/>
      <c r="F20" s="736">
        <v>1779.2339999999999</v>
      </c>
      <c r="G20" s="671"/>
      <c r="H20" s="676">
        <f t="shared" si="1"/>
        <v>6538.6849499999998</v>
      </c>
    </row>
    <row r="21" spans="1:8" ht="29">
      <c r="A21" s="646" t="s">
        <v>7604</v>
      </c>
      <c r="B21" s="643"/>
      <c r="C21" s="643"/>
      <c r="D21" s="699" t="s">
        <v>7709</v>
      </c>
      <c r="E21" s="671"/>
      <c r="F21" s="736">
        <v>2502.5839999999998</v>
      </c>
      <c r="G21" s="671"/>
      <c r="H21" s="676">
        <f t="shared" si="1"/>
        <v>9196.9961999999996</v>
      </c>
    </row>
  </sheetData>
  <sheetProtection algorithmName="SHA-512" hashValue="jbWOHWvNiCBcat8ePxueRl4F6Qk3Jnr9MaSqdWkXhU8mIe6GeAKK0vWXgWpwcUJFyhiG8xRW/V7QGJO/qIxq3A==" saltValue="kMo7bl8mGbm+kBN5OhH98A==" spinCount="100000" sheet="1" objects="1" scenarios="1"/>
  <autoFilter ref="B2:H17" xr:uid="{00000000-0009-0000-0000-000025000000}"/>
  <mergeCells count="1">
    <mergeCell ref="A1:H1"/>
  </mergeCells>
  <conditionalFormatting sqref="A3:A12">
    <cfRule type="duplicateValues" dxfId="107" priority="12"/>
  </conditionalFormatting>
  <conditionalFormatting sqref="A3:A21">
    <cfRule type="expression" dxfId="106" priority="14" stopIfTrue="1">
      <formula>AND(COUNTIF($B:$D, A3)&gt;1,NOT(ISBLANK(A3)))</formula>
    </cfRule>
  </conditionalFormatting>
  <conditionalFormatting sqref="A13:A21">
    <cfRule type="duplicateValues" dxfId="105" priority="1664"/>
  </conditionalFormatting>
  <printOptions horizontalCentered="1"/>
  <pageMargins left="0.23622047244094491" right="0.23622047244094491" top="1.0629921259842521" bottom="0.74803149606299213" header="0.31496062992125984" footer="0.31496062992125984"/>
  <pageSetup paperSize="9" scale="59" fitToHeight="0" orientation="portrait" cellComments="atEnd" r:id="rId1"/>
  <headerFooter>
    <oddHeader xml:space="preserve">&amp;L&amp;K000000&amp;G&amp;R&amp;"Arial Bold,Bold"&amp;14&amp;KB00003
</oddHeader>
    <oddFooter>&amp;L&amp;"Helvetica,Regular"&amp;11&amp;K8A0008THIS DOCUMENT IS STRICTLY CONFIDENTIAL &amp;R&amp;"Helvetica,Regular"&amp;12&amp;KB00003ENGINEERING DEPARTMENT</oddFooter>
  </headerFooter>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9">
    <tabColor indexed="10"/>
    <pageSetUpPr fitToPage="1"/>
  </sheetPr>
  <dimension ref="A1:H108"/>
  <sheetViews>
    <sheetView tabSelected="1" view="pageBreakPreview" topLeftCell="A61" zoomScale="75" zoomScaleNormal="100" zoomScaleSheetLayoutView="75" workbookViewId="0">
      <selection activeCell="D94" sqref="D94"/>
    </sheetView>
  </sheetViews>
  <sheetFormatPr defaultColWidth="9.109375" defaultRowHeight="14.5"/>
  <cols>
    <col min="1" max="1" width="20.44140625" style="8" bestFit="1" customWidth="1"/>
    <col min="2" max="3" width="23.6640625" style="8" customWidth="1"/>
    <col min="4" max="4" width="84.109375" style="18" bestFit="1" customWidth="1"/>
    <col min="5" max="5" width="2" style="18" customWidth="1"/>
    <col min="6" max="6" width="27.6640625" style="111" customWidth="1"/>
    <col min="7" max="7" width="2" style="18" customWidth="1"/>
    <col min="8" max="8" width="27.6640625" style="18" customWidth="1"/>
    <col min="9" max="16384" width="9.109375" style="18"/>
  </cols>
  <sheetData>
    <row r="1" spans="1:8" ht="30" customHeight="1">
      <c r="A1" s="795" t="s">
        <v>7419</v>
      </c>
      <c r="B1" s="795"/>
      <c r="C1" s="795"/>
      <c r="D1" s="795"/>
      <c r="E1" s="795"/>
      <c r="F1" s="795"/>
      <c r="G1" s="795"/>
      <c r="H1" s="795"/>
    </row>
    <row r="2" spans="1:8" ht="30" customHeight="1">
      <c r="A2" s="668" t="s">
        <v>3880</v>
      </c>
      <c r="B2" s="668" t="s">
        <v>3880</v>
      </c>
      <c r="C2" s="668" t="s">
        <v>7420</v>
      </c>
      <c r="D2" s="669" t="s">
        <v>1</v>
      </c>
      <c r="E2" s="670"/>
      <c r="F2" s="670" t="s">
        <v>7421</v>
      </c>
      <c r="G2" s="670"/>
      <c r="H2" s="670" t="s">
        <v>16</v>
      </c>
    </row>
    <row r="3" spans="1:8">
      <c r="A3" s="644"/>
      <c r="B3" s="644"/>
      <c r="C3" s="644"/>
      <c r="D3" s="603" t="s">
        <v>7422</v>
      </c>
      <c r="E3" s="671"/>
      <c r="F3" s="672"/>
      <c r="G3" s="671"/>
      <c r="H3" s="673"/>
    </row>
    <row r="4" spans="1:8">
      <c r="A4" s="646" t="s">
        <v>7604</v>
      </c>
      <c r="B4" s="646"/>
      <c r="C4" s="646"/>
      <c r="D4" s="674" t="s">
        <v>7423</v>
      </c>
      <c r="E4" s="671"/>
      <c r="F4" s="675">
        <v>40</v>
      </c>
      <c r="G4" s="671"/>
      <c r="H4" s="676">
        <f>F4*3.675</f>
        <v>147</v>
      </c>
    </row>
    <row r="5" spans="1:8">
      <c r="A5" s="646" t="s">
        <v>7604</v>
      </c>
      <c r="B5" s="646"/>
      <c r="C5" s="646"/>
      <c r="D5" s="674" t="s">
        <v>7424</v>
      </c>
      <c r="E5" s="671"/>
      <c r="F5" s="675">
        <v>36</v>
      </c>
      <c r="G5" s="671"/>
      <c r="H5" s="676">
        <f>F5*3.675</f>
        <v>132.29999999999998</v>
      </c>
    </row>
    <row r="6" spans="1:8">
      <c r="A6" s="644"/>
      <c r="B6" s="644"/>
      <c r="C6" s="644"/>
      <c r="D6" s="614" t="s">
        <v>7425</v>
      </c>
      <c r="E6" s="671"/>
      <c r="F6" s="672"/>
      <c r="G6" s="671"/>
      <c r="H6" s="672"/>
    </row>
    <row r="7" spans="1:8" ht="29">
      <c r="A7" s="646" t="s">
        <v>7604</v>
      </c>
      <c r="B7" s="643" t="s">
        <v>7426</v>
      </c>
      <c r="C7" s="643"/>
      <c r="D7" s="674" t="s">
        <v>7590</v>
      </c>
      <c r="E7" s="671"/>
      <c r="F7" s="675">
        <v>1347.23</v>
      </c>
      <c r="G7" s="671"/>
      <c r="H7" s="676">
        <f>F7*3.675</f>
        <v>4951.0702499999998</v>
      </c>
    </row>
    <row r="8" spans="1:8" ht="29">
      <c r="A8" s="646" t="s">
        <v>7604</v>
      </c>
      <c r="B8" s="645" t="s">
        <v>7427</v>
      </c>
      <c r="C8" s="645"/>
      <c r="D8" s="674" t="s">
        <v>7591</v>
      </c>
      <c r="E8" s="671"/>
      <c r="F8" s="675">
        <v>1356.16</v>
      </c>
      <c r="G8" s="671"/>
      <c r="H8" s="676">
        <f t="shared" ref="H8:H16" si="0">F8*3.675</f>
        <v>4983.8879999999999</v>
      </c>
    </row>
    <row r="9" spans="1:8" ht="29">
      <c r="A9" s="646" t="s">
        <v>7604</v>
      </c>
      <c r="B9" s="643" t="s">
        <v>7428</v>
      </c>
      <c r="C9" s="643"/>
      <c r="D9" s="674" t="s">
        <v>7592</v>
      </c>
      <c r="E9" s="671"/>
      <c r="F9" s="675">
        <v>2006.3414799999998</v>
      </c>
      <c r="G9" s="671"/>
      <c r="H9" s="676">
        <f t="shared" si="0"/>
        <v>7373.3049389999987</v>
      </c>
    </row>
    <row r="10" spans="1:8" ht="29">
      <c r="A10" s="646" t="s">
        <v>7604</v>
      </c>
      <c r="B10" s="643" t="s">
        <v>7429</v>
      </c>
      <c r="C10" s="643"/>
      <c r="D10" s="674" t="s">
        <v>7593</v>
      </c>
      <c r="E10" s="671"/>
      <c r="F10" s="675">
        <v>2453.6683599999997</v>
      </c>
      <c r="G10" s="671"/>
      <c r="H10" s="676">
        <f t="shared" si="0"/>
        <v>9017.2312229999989</v>
      </c>
    </row>
    <row r="11" spans="1:8" ht="29">
      <c r="A11" s="646" t="s">
        <v>7604</v>
      </c>
      <c r="B11" s="643" t="s">
        <v>7430</v>
      </c>
      <c r="C11" s="643"/>
      <c r="D11" s="674" t="s">
        <v>7594</v>
      </c>
      <c r="E11" s="671"/>
      <c r="F11" s="675">
        <v>2945.5540400000004</v>
      </c>
      <c r="G11" s="671"/>
      <c r="H11" s="676">
        <f t="shared" si="0"/>
        <v>10824.911097000002</v>
      </c>
    </row>
    <row r="12" spans="1:8" ht="29">
      <c r="A12" s="646" t="s">
        <v>7604</v>
      </c>
      <c r="B12" s="643" t="s">
        <v>7431</v>
      </c>
      <c r="C12" s="643"/>
      <c r="D12" s="674" t="s">
        <v>7595</v>
      </c>
      <c r="E12" s="671"/>
      <c r="F12" s="675">
        <v>3294.7599999999998</v>
      </c>
      <c r="G12" s="671"/>
      <c r="H12" s="676">
        <f t="shared" si="0"/>
        <v>12108.242999999999</v>
      </c>
    </row>
    <row r="13" spans="1:8" ht="29">
      <c r="A13" s="646" t="s">
        <v>7604</v>
      </c>
      <c r="B13" s="645" t="s">
        <v>7432</v>
      </c>
      <c r="C13" s="645"/>
      <c r="D13" s="674" t="s">
        <v>7433</v>
      </c>
      <c r="E13" s="671"/>
      <c r="F13" s="675">
        <v>3844.92</v>
      </c>
      <c r="G13" s="671"/>
      <c r="H13" s="676">
        <f t="shared" si="0"/>
        <v>14130.081</v>
      </c>
    </row>
    <row r="14" spans="1:8" ht="29">
      <c r="A14" s="646" t="s">
        <v>7604</v>
      </c>
      <c r="B14" s="643" t="s">
        <v>7434</v>
      </c>
      <c r="C14" s="643"/>
      <c r="D14" s="674" t="s">
        <v>7435</v>
      </c>
      <c r="E14" s="671"/>
      <c r="F14" s="675">
        <v>5333.8099999999995</v>
      </c>
      <c r="G14" s="671"/>
      <c r="H14" s="676">
        <f t="shared" si="0"/>
        <v>19601.751749999996</v>
      </c>
    </row>
    <row r="15" spans="1:8" ht="29">
      <c r="A15" s="646" t="s">
        <v>7604</v>
      </c>
      <c r="B15" s="643" t="s">
        <v>7436</v>
      </c>
      <c r="C15" s="643"/>
      <c r="D15" s="674" t="s">
        <v>7596</v>
      </c>
      <c r="E15" s="671"/>
      <c r="F15" s="675">
        <v>6431.92</v>
      </c>
      <c r="G15" s="671"/>
      <c r="H15" s="676">
        <f t="shared" si="0"/>
        <v>23637.306</v>
      </c>
    </row>
    <row r="16" spans="1:8" ht="29">
      <c r="A16" s="646" t="s">
        <v>7604</v>
      </c>
      <c r="B16" s="643" t="s">
        <v>7437</v>
      </c>
      <c r="C16" s="643"/>
      <c r="D16" s="674" t="s">
        <v>7438</v>
      </c>
      <c r="E16" s="671"/>
      <c r="F16" s="675">
        <v>6383.43</v>
      </c>
      <c r="G16" s="671"/>
      <c r="H16" s="676">
        <f t="shared" si="0"/>
        <v>23459.105250000001</v>
      </c>
    </row>
    <row r="17" spans="1:8">
      <c r="A17" s="644"/>
      <c r="B17" s="644"/>
      <c r="C17" s="644"/>
      <c r="D17" s="614" t="s">
        <v>7439</v>
      </c>
      <c r="E17" s="671"/>
      <c r="F17" s="672"/>
      <c r="G17" s="671"/>
      <c r="H17" s="672"/>
    </row>
    <row r="18" spans="1:8" ht="29">
      <c r="A18" s="646" t="s">
        <v>7604</v>
      </c>
      <c r="B18" s="643" t="s">
        <v>7440</v>
      </c>
      <c r="C18" s="643"/>
      <c r="D18" s="674" t="s">
        <v>7597</v>
      </c>
      <c r="E18" s="671"/>
      <c r="F18" s="675">
        <v>1347.23</v>
      </c>
      <c r="G18" s="671"/>
      <c r="H18" s="676">
        <f>F18*3.675</f>
        <v>4951.0702499999998</v>
      </c>
    </row>
    <row r="19" spans="1:8" ht="29">
      <c r="A19" s="646" t="s">
        <v>7604</v>
      </c>
      <c r="B19" s="645" t="s">
        <v>7441</v>
      </c>
      <c r="C19" s="645"/>
      <c r="D19" s="683" t="s">
        <v>7598</v>
      </c>
      <c r="E19" s="671"/>
      <c r="F19" s="675">
        <v>1356.16</v>
      </c>
      <c r="G19" s="671"/>
      <c r="H19" s="676">
        <f t="shared" ref="H19:H27" si="1">F19*3.675</f>
        <v>4983.8879999999999</v>
      </c>
    </row>
    <row r="20" spans="1:8" ht="29">
      <c r="A20" s="646" t="s">
        <v>7604</v>
      </c>
      <c r="B20" s="643" t="s">
        <v>7442</v>
      </c>
      <c r="C20" s="643"/>
      <c r="D20" s="674" t="s">
        <v>7599</v>
      </c>
      <c r="E20" s="671"/>
      <c r="F20" s="675">
        <v>2006.3414799999998</v>
      </c>
      <c r="G20" s="671"/>
      <c r="H20" s="676">
        <f t="shared" si="1"/>
        <v>7373.3049389999987</v>
      </c>
    </row>
    <row r="21" spans="1:8" ht="29">
      <c r="A21" s="646" t="s">
        <v>7604</v>
      </c>
      <c r="B21" s="643" t="s">
        <v>7443</v>
      </c>
      <c r="C21" s="643"/>
      <c r="D21" s="674" t="s">
        <v>7600</v>
      </c>
      <c r="E21" s="671"/>
      <c r="F21" s="675">
        <v>2453.6683599999997</v>
      </c>
      <c r="G21" s="671"/>
      <c r="H21" s="676">
        <f t="shared" si="1"/>
        <v>9017.2312229999989</v>
      </c>
    </row>
    <row r="22" spans="1:8" ht="29">
      <c r="A22" s="646" t="s">
        <v>7604</v>
      </c>
      <c r="B22" s="643" t="s">
        <v>7444</v>
      </c>
      <c r="C22" s="643"/>
      <c r="D22" s="674" t="s">
        <v>7601</v>
      </c>
      <c r="E22" s="671"/>
      <c r="F22" s="675">
        <v>2945.5540400000004</v>
      </c>
      <c r="G22" s="671"/>
      <c r="H22" s="676">
        <f t="shared" si="1"/>
        <v>10824.911097000002</v>
      </c>
    </row>
    <row r="23" spans="1:8" ht="29">
      <c r="A23" s="646" t="s">
        <v>7604</v>
      </c>
      <c r="B23" s="643" t="s">
        <v>7445</v>
      </c>
      <c r="C23" s="643"/>
      <c r="D23" s="674" t="s">
        <v>7602</v>
      </c>
      <c r="E23" s="671"/>
      <c r="F23" s="675">
        <v>3294.7599999999998</v>
      </c>
      <c r="G23" s="671"/>
      <c r="H23" s="676">
        <f t="shared" si="1"/>
        <v>12108.242999999999</v>
      </c>
    </row>
    <row r="24" spans="1:8" ht="29">
      <c r="A24" s="646" t="s">
        <v>7604</v>
      </c>
      <c r="B24" s="645" t="s">
        <v>7446</v>
      </c>
      <c r="C24" s="645"/>
      <c r="D24" s="674" t="s">
        <v>7447</v>
      </c>
      <c r="E24" s="671"/>
      <c r="F24" s="675">
        <v>3844.92</v>
      </c>
      <c r="G24" s="671"/>
      <c r="H24" s="676">
        <f t="shared" si="1"/>
        <v>14130.081</v>
      </c>
    </row>
    <row r="25" spans="1:8" ht="29">
      <c r="A25" s="646" t="s">
        <v>7604</v>
      </c>
      <c r="B25" s="643" t="s">
        <v>7448</v>
      </c>
      <c r="C25" s="643"/>
      <c r="D25" s="674" t="s">
        <v>7449</v>
      </c>
      <c r="E25" s="671"/>
      <c r="F25" s="675">
        <v>5333.8099999999995</v>
      </c>
      <c r="G25" s="671"/>
      <c r="H25" s="676">
        <f t="shared" si="1"/>
        <v>19601.751749999996</v>
      </c>
    </row>
    <row r="26" spans="1:8" ht="29">
      <c r="A26" s="646" t="s">
        <v>7604</v>
      </c>
      <c r="B26" s="643" t="s">
        <v>7450</v>
      </c>
      <c r="C26" s="643"/>
      <c r="D26" s="674" t="s">
        <v>7603</v>
      </c>
      <c r="E26" s="671"/>
      <c r="F26" s="675">
        <v>6431.92</v>
      </c>
      <c r="G26" s="671"/>
      <c r="H26" s="676">
        <f t="shared" si="1"/>
        <v>23637.306</v>
      </c>
    </row>
    <row r="27" spans="1:8" ht="29">
      <c r="A27" s="646" t="s">
        <v>7604</v>
      </c>
      <c r="B27" s="643" t="s">
        <v>7451</v>
      </c>
      <c r="C27" s="643"/>
      <c r="D27" s="674" t="s">
        <v>7452</v>
      </c>
      <c r="E27" s="671"/>
      <c r="F27" s="675">
        <v>6383.43</v>
      </c>
      <c r="G27" s="671"/>
      <c r="H27" s="676">
        <f t="shared" si="1"/>
        <v>23459.105250000001</v>
      </c>
    </row>
    <row r="28" spans="1:8">
      <c r="A28" s="644"/>
      <c r="B28" s="644"/>
      <c r="C28" s="644"/>
      <c r="D28" s="603" t="s">
        <v>7453</v>
      </c>
      <c r="E28" s="671"/>
      <c r="F28" s="672"/>
      <c r="G28" s="671"/>
      <c r="H28" s="673"/>
    </row>
    <row r="29" spans="1:8">
      <c r="A29" s="646" t="s">
        <v>7604</v>
      </c>
      <c r="B29" s="645" t="s">
        <v>7454</v>
      </c>
      <c r="C29" s="645"/>
      <c r="D29" s="677" t="s">
        <v>7455</v>
      </c>
      <c r="E29" s="671"/>
      <c r="F29" s="675">
        <v>50</v>
      </c>
      <c r="G29" s="671"/>
      <c r="H29" s="676">
        <f>F29*3.675</f>
        <v>183.75</v>
      </c>
    </row>
    <row r="30" spans="1:8">
      <c r="A30" s="646" t="s">
        <v>7604</v>
      </c>
      <c r="B30" s="645" t="s">
        <v>7456</v>
      </c>
      <c r="C30" s="645"/>
      <c r="D30" s="677" t="s">
        <v>7457</v>
      </c>
      <c r="E30" s="671"/>
      <c r="F30" s="675">
        <v>50</v>
      </c>
      <c r="G30" s="671"/>
      <c r="H30" s="676">
        <f>F30*3.675</f>
        <v>183.75</v>
      </c>
    </row>
    <row r="31" spans="1:8">
      <c r="A31" s="644"/>
      <c r="B31" s="644"/>
      <c r="C31" s="644"/>
      <c r="D31" s="603" t="s">
        <v>7458</v>
      </c>
      <c r="E31" s="671"/>
      <c r="F31" s="672"/>
      <c r="G31" s="671"/>
      <c r="H31" s="673"/>
    </row>
    <row r="32" spans="1:8">
      <c r="A32" s="646" t="s">
        <v>7604</v>
      </c>
      <c r="B32" s="646" t="s">
        <v>7459</v>
      </c>
      <c r="C32" s="646"/>
      <c r="D32" s="674" t="s">
        <v>7460</v>
      </c>
      <c r="E32" s="671"/>
      <c r="F32" s="675">
        <v>160.5</v>
      </c>
      <c r="G32" s="671"/>
      <c r="H32" s="676">
        <f>F32*3.675</f>
        <v>589.83749999999998</v>
      </c>
    </row>
    <row r="33" spans="1:8">
      <c r="A33" s="646" t="s">
        <v>7604</v>
      </c>
      <c r="B33" s="646" t="s">
        <v>7461</v>
      </c>
      <c r="C33" s="646"/>
      <c r="D33" s="674" t="s">
        <v>7462</v>
      </c>
      <c r="E33" s="671"/>
      <c r="F33" s="675">
        <v>235.5</v>
      </c>
      <c r="G33" s="671"/>
      <c r="H33" s="676">
        <f>F33*3.675</f>
        <v>865.46249999999998</v>
      </c>
    </row>
    <row r="34" spans="1:8">
      <c r="A34" s="646" t="s">
        <v>7604</v>
      </c>
      <c r="B34" s="646" t="s">
        <v>7463</v>
      </c>
      <c r="C34" s="646"/>
      <c r="D34" s="674" t="s">
        <v>7464</v>
      </c>
      <c r="E34" s="671"/>
      <c r="F34" s="675">
        <v>300</v>
      </c>
      <c r="G34" s="671"/>
      <c r="H34" s="676">
        <f>F34*3.675</f>
        <v>1102.5</v>
      </c>
    </row>
    <row r="35" spans="1:8">
      <c r="A35" s="646" t="s">
        <v>7604</v>
      </c>
      <c r="B35" s="646" t="s">
        <v>7465</v>
      </c>
      <c r="C35" s="646"/>
      <c r="D35" s="674" t="s">
        <v>7466</v>
      </c>
      <c r="E35" s="671"/>
      <c r="F35" s="675">
        <v>300</v>
      </c>
      <c r="G35" s="671"/>
      <c r="H35" s="676">
        <f>F35*3.675</f>
        <v>1102.5</v>
      </c>
    </row>
    <row r="36" spans="1:8">
      <c r="A36" s="646" t="s">
        <v>7604</v>
      </c>
      <c r="B36" s="646" t="s">
        <v>7467</v>
      </c>
      <c r="C36" s="646"/>
      <c r="D36" s="674" t="s">
        <v>7468</v>
      </c>
      <c r="E36" s="671"/>
      <c r="F36" s="675">
        <v>300</v>
      </c>
      <c r="G36" s="671"/>
      <c r="H36" s="676">
        <f>F36*3.675</f>
        <v>1102.5</v>
      </c>
    </row>
    <row r="37" spans="1:8">
      <c r="A37" s="644"/>
      <c r="B37" s="644"/>
      <c r="C37" s="644"/>
      <c r="D37" s="603" t="s">
        <v>7469</v>
      </c>
      <c r="E37" s="671"/>
      <c r="F37" s="672"/>
      <c r="G37" s="671"/>
      <c r="H37" s="673"/>
    </row>
    <row r="38" spans="1:8">
      <c r="A38" s="646" t="s">
        <v>7604</v>
      </c>
      <c r="B38" s="646" t="s">
        <v>7470</v>
      </c>
      <c r="C38" s="646"/>
      <c r="D38" s="674" t="s">
        <v>7471</v>
      </c>
      <c r="E38" s="671"/>
      <c r="F38" s="675">
        <v>789</v>
      </c>
      <c r="G38" s="671"/>
      <c r="H38" s="676">
        <f>F38*3.675</f>
        <v>2899.5749999999998</v>
      </c>
    </row>
    <row r="39" spans="1:8">
      <c r="A39" s="646" t="s">
        <v>7604</v>
      </c>
      <c r="B39" s="646" t="s">
        <v>7472</v>
      </c>
      <c r="C39" s="646"/>
      <c r="D39" s="674" t="s">
        <v>7473</v>
      </c>
      <c r="E39" s="671"/>
      <c r="F39" s="675">
        <v>789</v>
      </c>
      <c r="G39" s="671"/>
      <c r="H39" s="676">
        <f>F39*3.675</f>
        <v>2899.5749999999998</v>
      </c>
    </row>
    <row r="40" spans="1:8">
      <c r="A40" s="646" t="s">
        <v>7604</v>
      </c>
      <c r="B40" s="646" t="s">
        <v>7474</v>
      </c>
      <c r="C40" s="646"/>
      <c r="D40" s="674" t="s">
        <v>7475</v>
      </c>
      <c r="E40" s="671"/>
      <c r="F40" s="675">
        <v>789</v>
      </c>
      <c r="G40" s="671"/>
      <c r="H40" s="676">
        <f>F40*3.675</f>
        <v>2899.5749999999998</v>
      </c>
    </row>
    <row r="41" spans="1:8">
      <c r="A41" s="644"/>
      <c r="B41" s="644"/>
      <c r="C41" s="644"/>
      <c r="D41" s="603" t="s">
        <v>7476</v>
      </c>
      <c r="E41" s="671"/>
      <c r="F41" s="672"/>
      <c r="G41" s="671"/>
      <c r="H41" s="673"/>
    </row>
    <row r="42" spans="1:8">
      <c r="A42" s="646" t="s">
        <v>7604</v>
      </c>
      <c r="B42" s="645" t="s">
        <v>7477</v>
      </c>
      <c r="C42" s="645"/>
      <c r="D42" s="674" t="s">
        <v>7478</v>
      </c>
      <c r="E42" s="671"/>
      <c r="F42" s="675">
        <v>540</v>
      </c>
      <c r="G42" s="671"/>
      <c r="H42" s="676">
        <f t="shared" ref="H42:H50" si="2">F42*3.675</f>
        <v>1984.5</v>
      </c>
    </row>
    <row r="43" spans="1:8">
      <c r="A43" s="646" t="s">
        <v>7604</v>
      </c>
      <c r="B43" s="645" t="s">
        <v>7479</v>
      </c>
      <c r="C43" s="645"/>
      <c r="D43" s="674" t="s">
        <v>7480</v>
      </c>
      <c r="E43" s="671"/>
      <c r="F43" s="675">
        <v>111</v>
      </c>
      <c r="G43" s="671"/>
      <c r="H43" s="676">
        <f t="shared" si="2"/>
        <v>407.92499999999995</v>
      </c>
    </row>
    <row r="44" spans="1:8">
      <c r="A44" s="646" t="s">
        <v>7604</v>
      </c>
      <c r="B44" s="645" t="s">
        <v>7481</v>
      </c>
      <c r="C44" s="645"/>
      <c r="D44" s="674" t="s">
        <v>7482</v>
      </c>
      <c r="E44" s="671"/>
      <c r="F44" s="675">
        <v>111</v>
      </c>
      <c r="G44" s="671"/>
      <c r="H44" s="676">
        <f t="shared" si="2"/>
        <v>407.92499999999995</v>
      </c>
    </row>
    <row r="45" spans="1:8">
      <c r="A45" s="646" t="s">
        <v>7604</v>
      </c>
      <c r="B45" s="645" t="s">
        <v>7483</v>
      </c>
      <c r="C45" s="645"/>
      <c r="D45" s="674" t="s">
        <v>7484</v>
      </c>
      <c r="E45" s="671"/>
      <c r="F45" s="675">
        <v>20.25</v>
      </c>
      <c r="G45" s="671"/>
      <c r="H45" s="676">
        <f t="shared" si="2"/>
        <v>74.418750000000003</v>
      </c>
    </row>
    <row r="46" spans="1:8">
      <c r="A46" s="646" t="s">
        <v>7604</v>
      </c>
      <c r="B46" s="645" t="s">
        <v>7485</v>
      </c>
      <c r="C46" s="645"/>
      <c r="D46" s="674" t="s">
        <v>7486</v>
      </c>
      <c r="E46" s="671"/>
      <c r="F46" s="675">
        <v>3</v>
      </c>
      <c r="G46" s="671"/>
      <c r="H46" s="676">
        <f t="shared" si="2"/>
        <v>11.024999999999999</v>
      </c>
    </row>
    <row r="47" spans="1:8">
      <c r="A47" s="646" t="s">
        <v>7604</v>
      </c>
      <c r="B47" s="645" t="s">
        <v>7487</v>
      </c>
      <c r="C47" s="645"/>
      <c r="D47" s="674" t="s">
        <v>7488</v>
      </c>
      <c r="E47" s="671"/>
      <c r="F47" s="675">
        <v>12</v>
      </c>
      <c r="G47" s="671"/>
      <c r="H47" s="676">
        <f t="shared" si="2"/>
        <v>44.099999999999994</v>
      </c>
    </row>
    <row r="48" spans="1:8">
      <c r="A48" s="646" t="s">
        <v>7604</v>
      </c>
      <c r="B48" s="645" t="s">
        <v>7489</v>
      </c>
      <c r="C48" s="645"/>
      <c r="D48" s="674" t="s">
        <v>7490</v>
      </c>
      <c r="E48" s="671"/>
      <c r="F48" s="675">
        <v>7.8000000000000007</v>
      </c>
      <c r="G48" s="671"/>
      <c r="H48" s="676">
        <f t="shared" si="2"/>
        <v>28.665000000000003</v>
      </c>
    </row>
    <row r="49" spans="1:8">
      <c r="A49" s="646" t="s">
        <v>7604</v>
      </c>
      <c r="B49" s="645" t="s">
        <v>7491</v>
      </c>
      <c r="C49" s="645"/>
      <c r="D49" s="674" t="s">
        <v>7492</v>
      </c>
      <c r="E49" s="671"/>
      <c r="F49" s="675">
        <v>567</v>
      </c>
      <c r="G49" s="671"/>
      <c r="H49" s="676">
        <f t="shared" si="2"/>
        <v>2083.7249999999999</v>
      </c>
    </row>
    <row r="50" spans="1:8">
      <c r="A50" s="646" t="s">
        <v>7604</v>
      </c>
      <c r="B50" s="645" t="s">
        <v>7493</v>
      </c>
      <c r="C50" s="645"/>
      <c r="D50" s="674" t="s">
        <v>7494</v>
      </c>
      <c r="E50" s="671"/>
      <c r="F50" s="675">
        <v>3.9000000000000004</v>
      </c>
      <c r="G50" s="671"/>
      <c r="H50" s="676">
        <f t="shared" si="2"/>
        <v>14.332500000000001</v>
      </c>
    </row>
    <row r="51" spans="1:8">
      <c r="A51" s="644"/>
      <c r="B51" s="644"/>
      <c r="C51" s="644"/>
      <c r="D51" s="603" t="s">
        <v>7495</v>
      </c>
      <c r="E51" s="671"/>
      <c r="F51" s="672"/>
      <c r="G51" s="671"/>
      <c r="H51" s="673"/>
    </row>
    <row r="52" spans="1:8">
      <c r="A52" s="646" t="s">
        <v>7604</v>
      </c>
      <c r="B52" s="645" t="s">
        <v>7496</v>
      </c>
      <c r="C52" s="645"/>
      <c r="D52" s="674" t="s">
        <v>7497</v>
      </c>
      <c r="E52" s="671"/>
      <c r="F52" s="675">
        <v>58.050000000000004</v>
      </c>
      <c r="G52" s="671"/>
      <c r="H52" s="676">
        <f t="shared" ref="H52:H57" si="3">F52*3.675</f>
        <v>213.33375000000001</v>
      </c>
    </row>
    <row r="53" spans="1:8">
      <c r="A53" s="646" t="s">
        <v>7604</v>
      </c>
      <c r="B53" s="645" t="s">
        <v>7498</v>
      </c>
      <c r="C53" s="645"/>
      <c r="D53" s="674" t="s">
        <v>7499</v>
      </c>
      <c r="E53" s="671"/>
      <c r="F53" s="675">
        <v>264.60000000000002</v>
      </c>
      <c r="G53" s="671"/>
      <c r="H53" s="676">
        <f t="shared" si="3"/>
        <v>972.40500000000009</v>
      </c>
    </row>
    <row r="54" spans="1:8">
      <c r="A54" s="646" t="s">
        <v>7604</v>
      </c>
      <c r="B54" s="645" t="s">
        <v>7500</v>
      </c>
      <c r="C54" s="645"/>
      <c r="D54" s="674" t="s">
        <v>7501</v>
      </c>
      <c r="E54" s="671"/>
      <c r="F54" s="675">
        <v>711</v>
      </c>
      <c r="G54" s="671"/>
      <c r="H54" s="676">
        <f t="shared" si="3"/>
        <v>2612.9249999999997</v>
      </c>
    </row>
    <row r="55" spans="1:8">
      <c r="A55" s="646" t="s">
        <v>7604</v>
      </c>
      <c r="B55" s="645" t="s">
        <v>7502</v>
      </c>
      <c r="C55" s="645"/>
      <c r="D55" s="674" t="s">
        <v>7503</v>
      </c>
      <c r="E55" s="671"/>
      <c r="F55" s="675">
        <v>180.60000000000002</v>
      </c>
      <c r="G55" s="671"/>
      <c r="H55" s="676">
        <f t="shared" si="3"/>
        <v>663.70500000000004</v>
      </c>
    </row>
    <row r="56" spans="1:8">
      <c r="A56" s="646" t="s">
        <v>7604</v>
      </c>
      <c r="B56" s="645" t="s">
        <v>7504</v>
      </c>
      <c r="C56" s="645"/>
      <c r="D56" s="674" t="s">
        <v>7505</v>
      </c>
      <c r="E56" s="671"/>
      <c r="F56" s="675">
        <v>265.04999999999995</v>
      </c>
      <c r="G56" s="671"/>
      <c r="H56" s="676">
        <f t="shared" si="3"/>
        <v>974.0587499999998</v>
      </c>
    </row>
    <row r="57" spans="1:8">
      <c r="A57" s="646" t="s">
        <v>7604</v>
      </c>
      <c r="B57" s="645" t="s">
        <v>7506</v>
      </c>
      <c r="C57" s="645"/>
      <c r="D57" s="674" t="s">
        <v>7507</v>
      </c>
      <c r="E57" s="671"/>
      <c r="F57" s="675">
        <v>993</v>
      </c>
      <c r="G57" s="671"/>
      <c r="H57" s="676">
        <f t="shared" si="3"/>
        <v>3649.2749999999996</v>
      </c>
    </row>
    <row r="58" spans="1:8">
      <c r="A58" s="644"/>
      <c r="B58" s="644"/>
      <c r="C58" s="644"/>
      <c r="D58" s="603" t="s">
        <v>7508</v>
      </c>
      <c r="E58" s="671"/>
      <c r="F58" s="672"/>
      <c r="G58" s="671"/>
      <c r="H58" s="673"/>
    </row>
    <row r="59" spans="1:8">
      <c r="A59" s="646" t="s">
        <v>7604</v>
      </c>
      <c r="B59" s="678" t="s">
        <v>7509</v>
      </c>
      <c r="C59" s="678"/>
      <c r="D59" s="679" t="s">
        <v>7510</v>
      </c>
      <c r="E59" s="671"/>
      <c r="F59" s="675">
        <v>375</v>
      </c>
      <c r="G59" s="671"/>
      <c r="H59" s="676">
        <f>F59*3.675</f>
        <v>1378.125</v>
      </c>
    </row>
    <row r="60" spans="1:8">
      <c r="A60" s="646" t="s">
        <v>7604</v>
      </c>
      <c r="B60" s="678" t="s">
        <v>7509</v>
      </c>
      <c r="C60" s="678"/>
      <c r="D60" s="679" t="s">
        <v>7511</v>
      </c>
      <c r="E60" s="671"/>
      <c r="F60" s="675">
        <v>375</v>
      </c>
      <c r="G60" s="671"/>
      <c r="H60" s="676">
        <f>F60*3.675</f>
        <v>1378.125</v>
      </c>
    </row>
    <row r="61" spans="1:8">
      <c r="A61" s="644"/>
      <c r="B61" s="644"/>
      <c r="C61" s="644"/>
      <c r="D61" s="603" t="s">
        <v>7512</v>
      </c>
      <c r="E61" s="671"/>
      <c r="F61" s="672"/>
      <c r="G61" s="671"/>
      <c r="H61" s="673"/>
    </row>
    <row r="62" spans="1:8">
      <c r="A62" s="645" t="s">
        <v>7604</v>
      </c>
      <c r="B62" s="645" t="s">
        <v>7513</v>
      </c>
      <c r="C62" s="645"/>
      <c r="D62" s="674" t="s">
        <v>7514</v>
      </c>
      <c r="E62" s="671"/>
      <c r="F62" s="675">
        <v>122.69999999999999</v>
      </c>
      <c r="G62" s="671"/>
      <c r="H62" s="676">
        <f>F62*3.675</f>
        <v>450.92249999999996</v>
      </c>
    </row>
    <row r="63" spans="1:8">
      <c r="A63" s="645" t="s">
        <v>7604</v>
      </c>
      <c r="B63" s="645" t="s">
        <v>7515</v>
      </c>
      <c r="C63" s="645"/>
      <c r="D63" s="674" t="s">
        <v>7516</v>
      </c>
      <c r="E63" s="671"/>
      <c r="F63" s="675">
        <v>160.5</v>
      </c>
      <c r="G63" s="671"/>
      <c r="H63" s="676">
        <f>F63*3.675</f>
        <v>589.83749999999998</v>
      </c>
    </row>
    <row r="64" spans="1:8">
      <c r="A64" s="645" t="s">
        <v>7604</v>
      </c>
      <c r="B64" s="645" t="s">
        <v>7517</v>
      </c>
      <c r="C64" s="645"/>
      <c r="D64" s="674" t="s">
        <v>7518</v>
      </c>
      <c r="E64" s="671"/>
      <c r="F64" s="675">
        <v>174</v>
      </c>
      <c r="G64" s="671"/>
      <c r="H64" s="676">
        <f>F64*3.675</f>
        <v>639.44999999999993</v>
      </c>
    </row>
    <row r="65" spans="1:8">
      <c r="A65" s="645" t="s">
        <v>7604</v>
      </c>
      <c r="B65" s="645" t="s">
        <v>7519</v>
      </c>
      <c r="C65" s="645"/>
      <c r="D65" s="674" t="s">
        <v>7520</v>
      </c>
      <c r="E65" s="671"/>
      <c r="F65" s="675">
        <v>270</v>
      </c>
      <c r="G65" s="671"/>
      <c r="H65" s="676">
        <f>F65*3.675</f>
        <v>992.25</v>
      </c>
    </row>
    <row r="66" spans="1:8">
      <c r="A66" s="645" t="s">
        <v>7604</v>
      </c>
      <c r="B66" s="645" t="s">
        <v>7521</v>
      </c>
      <c r="C66" s="645"/>
      <c r="D66" s="674" t="s">
        <v>7522</v>
      </c>
      <c r="E66" s="671"/>
      <c r="F66" s="675">
        <v>312</v>
      </c>
      <c r="G66" s="671"/>
      <c r="H66" s="676">
        <f>F66*3.675</f>
        <v>1146.5999999999999</v>
      </c>
    </row>
    <row r="67" spans="1:8">
      <c r="A67" s="645" t="s">
        <v>7604</v>
      </c>
      <c r="B67" s="645" t="s">
        <v>7523</v>
      </c>
      <c r="C67" s="645"/>
      <c r="D67" s="674" t="s">
        <v>7524</v>
      </c>
      <c r="E67" s="671"/>
      <c r="F67" s="675"/>
      <c r="G67" s="671"/>
      <c r="H67" s="676"/>
    </row>
    <row r="68" spans="1:8">
      <c r="A68" s="796" t="s">
        <v>7525</v>
      </c>
      <c r="B68" s="796"/>
      <c r="C68" s="796"/>
      <c r="D68" s="796"/>
      <c r="E68" s="680"/>
      <c r="F68" s="680"/>
      <c r="G68" s="680"/>
      <c r="H68" s="681"/>
    </row>
    <row r="69" spans="1:8">
      <c r="A69" s="644"/>
      <c r="B69" s="644"/>
      <c r="C69" s="644"/>
      <c r="D69" s="603" t="s">
        <v>7526</v>
      </c>
      <c r="E69" s="671"/>
      <c r="F69" s="672"/>
      <c r="G69" s="671"/>
      <c r="H69" s="673"/>
    </row>
    <row r="70" spans="1:8">
      <c r="A70" s="646" t="s">
        <v>7604</v>
      </c>
      <c r="B70" s="645" t="s">
        <v>7527</v>
      </c>
      <c r="C70" s="645"/>
      <c r="D70" s="674" t="s">
        <v>7528</v>
      </c>
      <c r="E70" s="671"/>
      <c r="F70" s="675">
        <v>162</v>
      </c>
      <c r="G70" s="671"/>
      <c r="H70" s="676">
        <f t="shared" ref="H70:H75" si="4">F70*3.675</f>
        <v>595.35</v>
      </c>
    </row>
    <row r="71" spans="1:8">
      <c r="A71" s="646" t="s">
        <v>7604</v>
      </c>
      <c r="B71" s="645" t="s">
        <v>7529</v>
      </c>
      <c r="C71" s="645"/>
      <c r="D71" s="674" t="s">
        <v>7530</v>
      </c>
      <c r="E71" s="671"/>
      <c r="F71" s="675">
        <v>162</v>
      </c>
      <c r="G71" s="671"/>
      <c r="H71" s="676">
        <f t="shared" si="4"/>
        <v>595.35</v>
      </c>
    </row>
    <row r="72" spans="1:8">
      <c r="A72" s="646" t="s">
        <v>7604</v>
      </c>
      <c r="B72" s="645" t="s">
        <v>7531</v>
      </c>
      <c r="C72" s="645"/>
      <c r="D72" s="674" t="s">
        <v>7532</v>
      </c>
      <c r="E72" s="671"/>
      <c r="F72" s="675">
        <v>162</v>
      </c>
      <c r="G72" s="671"/>
      <c r="H72" s="676">
        <f t="shared" si="4"/>
        <v>595.35</v>
      </c>
    </row>
    <row r="73" spans="1:8">
      <c r="A73" s="646" t="s">
        <v>7604</v>
      </c>
      <c r="B73" s="645" t="s">
        <v>7533</v>
      </c>
      <c r="C73" s="645"/>
      <c r="D73" s="674" t="s">
        <v>7534</v>
      </c>
      <c r="E73" s="671"/>
      <c r="F73" s="675">
        <v>162</v>
      </c>
      <c r="G73" s="671"/>
      <c r="H73" s="676">
        <f t="shared" si="4"/>
        <v>595.35</v>
      </c>
    </row>
    <row r="74" spans="1:8">
      <c r="A74" s="646" t="s">
        <v>7604</v>
      </c>
      <c r="B74" s="645" t="s">
        <v>7535</v>
      </c>
      <c r="C74" s="645"/>
      <c r="D74" s="674" t="s">
        <v>7536</v>
      </c>
      <c r="E74" s="671"/>
      <c r="F74" s="675">
        <v>180</v>
      </c>
      <c r="G74" s="671"/>
      <c r="H74" s="676">
        <f t="shared" si="4"/>
        <v>661.5</v>
      </c>
    </row>
    <row r="75" spans="1:8">
      <c r="A75" s="646" t="s">
        <v>7604</v>
      </c>
      <c r="B75" s="645" t="s">
        <v>7537</v>
      </c>
      <c r="C75" s="645"/>
      <c r="D75" s="674" t="s">
        <v>7538</v>
      </c>
      <c r="E75" s="671"/>
      <c r="F75" s="675">
        <v>267</v>
      </c>
      <c r="G75" s="671"/>
      <c r="H75" s="676">
        <f t="shared" si="4"/>
        <v>981.22499999999991</v>
      </c>
    </row>
    <row r="76" spans="1:8">
      <c r="A76" s="644"/>
      <c r="B76" s="644"/>
      <c r="C76" s="644"/>
      <c r="D76" s="603" t="s">
        <v>7539</v>
      </c>
      <c r="E76" s="671"/>
      <c r="F76" s="672"/>
      <c r="G76" s="671"/>
      <c r="H76" s="673"/>
    </row>
    <row r="77" spans="1:8">
      <c r="A77" s="646" t="s">
        <v>7604</v>
      </c>
      <c r="B77" s="645" t="s">
        <v>7540</v>
      </c>
      <c r="C77" s="645"/>
      <c r="D77" s="674" t="s">
        <v>7541</v>
      </c>
      <c r="E77" s="671"/>
      <c r="F77" s="675">
        <v>162</v>
      </c>
      <c r="G77" s="671"/>
      <c r="H77" s="676">
        <f t="shared" ref="H77:H82" si="5">F77*3.675</f>
        <v>595.35</v>
      </c>
    </row>
    <row r="78" spans="1:8">
      <c r="A78" s="646" t="s">
        <v>7604</v>
      </c>
      <c r="B78" s="645" t="s">
        <v>7542</v>
      </c>
      <c r="C78" s="645"/>
      <c r="D78" s="674" t="s">
        <v>7543</v>
      </c>
      <c r="E78" s="671"/>
      <c r="F78" s="675">
        <v>162</v>
      </c>
      <c r="G78" s="671"/>
      <c r="H78" s="676">
        <f t="shared" si="5"/>
        <v>595.35</v>
      </c>
    </row>
    <row r="79" spans="1:8">
      <c r="A79" s="646" t="s">
        <v>7604</v>
      </c>
      <c r="B79" s="645" t="s">
        <v>7544</v>
      </c>
      <c r="C79" s="645"/>
      <c r="D79" s="674" t="s">
        <v>7545</v>
      </c>
      <c r="E79" s="671"/>
      <c r="F79" s="675">
        <v>162</v>
      </c>
      <c r="G79" s="671"/>
      <c r="H79" s="676">
        <f t="shared" si="5"/>
        <v>595.35</v>
      </c>
    </row>
    <row r="80" spans="1:8">
      <c r="A80" s="646" t="s">
        <v>7604</v>
      </c>
      <c r="B80" s="645" t="s">
        <v>7546</v>
      </c>
      <c r="C80" s="645"/>
      <c r="D80" s="674" t="s">
        <v>7547</v>
      </c>
      <c r="E80" s="671"/>
      <c r="F80" s="675">
        <v>162</v>
      </c>
      <c r="G80" s="671"/>
      <c r="H80" s="676">
        <f t="shared" si="5"/>
        <v>595.35</v>
      </c>
    </row>
    <row r="81" spans="1:8">
      <c r="A81" s="646" t="s">
        <v>7604</v>
      </c>
      <c r="B81" s="645" t="s">
        <v>7548</v>
      </c>
      <c r="C81" s="645"/>
      <c r="D81" s="674" t="s">
        <v>7549</v>
      </c>
      <c r="E81" s="671"/>
      <c r="F81" s="675">
        <v>180</v>
      </c>
      <c r="G81" s="671"/>
      <c r="H81" s="676">
        <f t="shared" si="5"/>
        <v>661.5</v>
      </c>
    </row>
    <row r="82" spans="1:8">
      <c r="A82" s="646" t="s">
        <v>7604</v>
      </c>
      <c r="B82" s="645" t="s">
        <v>7550</v>
      </c>
      <c r="C82" s="645"/>
      <c r="D82" s="674" t="s">
        <v>7551</v>
      </c>
      <c r="E82" s="671"/>
      <c r="F82" s="675">
        <v>262</v>
      </c>
      <c r="G82" s="671"/>
      <c r="H82" s="676">
        <f t="shared" si="5"/>
        <v>962.84999999999991</v>
      </c>
    </row>
    <row r="83" spans="1:8">
      <c r="A83" s="644"/>
      <c r="B83" s="644"/>
      <c r="C83" s="644"/>
      <c r="D83" s="603" t="s">
        <v>7552</v>
      </c>
      <c r="E83" s="671"/>
      <c r="F83" s="672"/>
      <c r="G83" s="671"/>
      <c r="H83" s="673"/>
    </row>
    <row r="84" spans="1:8">
      <c r="A84" s="646" t="s">
        <v>7604</v>
      </c>
      <c r="B84" s="645" t="s">
        <v>7553</v>
      </c>
      <c r="C84" s="645"/>
      <c r="D84" s="674" t="s">
        <v>7554</v>
      </c>
      <c r="E84" s="671"/>
      <c r="F84" s="675">
        <v>162</v>
      </c>
      <c r="G84" s="671"/>
      <c r="H84" s="676">
        <f t="shared" ref="H84:H96" si="6">F84*3.675</f>
        <v>595.35</v>
      </c>
    </row>
    <row r="85" spans="1:8">
      <c r="A85" s="646" t="s">
        <v>7604</v>
      </c>
      <c r="B85" s="645" t="s">
        <v>7555</v>
      </c>
      <c r="C85" s="645"/>
      <c r="D85" s="674" t="s">
        <v>7556</v>
      </c>
      <c r="E85" s="671"/>
      <c r="F85" s="675">
        <v>162</v>
      </c>
      <c r="G85" s="671"/>
      <c r="H85" s="676">
        <f t="shared" si="6"/>
        <v>595.35</v>
      </c>
    </row>
    <row r="86" spans="1:8">
      <c r="A86" s="646" t="s">
        <v>7604</v>
      </c>
      <c r="B86" s="645" t="s">
        <v>7557</v>
      </c>
      <c r="C86" s="645"/>
      <c r="D86" s="674" t="s">
        <v>7558</v>
      </c>
      <c r="E86" s="671"/>
      <c r="F86" s="675">
        <v>162</v>
      </c>
      <c r="G86" s="671"/>
      <c r="H86" s="676">
        <f t="shared" si="6"/>
        <v>595.35</v>
      </c>
    </row>
    <row r="87" spans="1:8">
      <c r="A87" s="646" t="s">
        <v>7604</v>
      </c>
      <c r="B87" s="645" t="s">
        <v>7559</v>
      </c>
      <c r="C87" s="645"/>
      <c r="D87" s="674" t="s">
        <v>7560</v>
      </c>
      <c r="E87" s="671"/>
      <c r="F87" s="675">
        <v>162</v>
      </c>
      <c r="G87" s="671"/>
      <c r="H87" s="676">
        <f t="shared" si="6"/>
        <v>595.35</v>
      </c>
    </row>
    <row r="88" spans="1:8">
      <c r="A88" s="646" t="s">
        <v>7604</v>
      </c>
      <c r="B88" s="645" t="s">
        <v>7561</v>
      </c>
      <c r="C88" s="645"/>
      <c r="D88" s="674" t="s">
        <v>7562</v>
      </c>
      <c r="E88" s="671"/>
      <c r="F88" s="675">
        <v>180</v>
      </c>
      <c r="G88" s="671"/>
      <c r="H88" s="676">
        <f t="shared" si="6"/>
        <v>661.5</v>
      </c>
    </row>
    <row r="89" spans="1:8">
      <c r="A89" s="646" t="s">
        <v>7604</v>
      </c>
      <c r="B89" s="645" t="s">
        <v>7563</v>
      </c>
      <c r="C89" s="645"/>
      <c r="D89" s="674" t="s">
        <v>7564</v>
      </c>
      <c r="E89" s="671"/>
      <c r="F89" s="675">
        <v>267</v>
      </c>
      <c r="G89" s="671"/>
      <c r="H89" s="676">
        <f t="shared" si="6"/>
        <v>981.22499999999991</v>
      </c>
    </row>
    <row r="90" spans="1:8">
      <c r="A90" s="644"/>
      <c r="B90" s="644"/>
      <c r="C90" s="644"/>
      <c r="D90" s="603" t="s">
        <v>7565</v>
      </c>
      <c r="E90" s="671"/>
      <c r="F90" s="672"/>
      <c r="G90" s="671"/>
      <c r="H90" s="673"/>
    </row>
    <row r="91" spans="1:8">
      <c r="A91" s="646" t="s">
        <v>7604</v>
      </c>
      <c r="B91" s="645" t="s">
        <v>7566</v>
      </c>
      <c r="C91" s="645"/>
      <c r="D91" s="674" t="s">
        <v>7567</v>
      </c>
      <c r="E91" s="671"/>
      <c r="F91" s="675">
        <v>162</v>
      </c>
      <c r="G91" s="671"/>
      <c r="H91" s="676">
        <f t="shared" si="6"/>
        <v>595.35</v>
      </c>
    </row>
    <row r="92" spans="1:8">
      <c r="A92" s="646" t="s">
        <v>7604</v>
      </c>
      <c r="B92" s="645" t="s">
        <v>7568</v>
      </c>
      <c r="C92" s="645"/>
      <c r="D92" s="674" t="s">
        <v>7569</v>
      </c>
      <c r="E92" s="671"/>
      <c r="F92" s="675">
        <v>162</v>
      </c>
      <c r="G92" s="671"/>
      <c r="H92" s="676">
        <f t="shared" si="6"/>
        <v>595.35</v>
      </c>
    </row>
    <row r="93" spans="1:8">
      <c r="A93" s="646" t="s">
        <v>7604</v>
      </c>
      <c r="B93" s="645" t="s">
        <v>7570</v>
      </c>
      <c r="C93" s="645"/>
      <c r="D93" s="674" t="s">
        <v>7571</v>
      </c>
      <c r="E93" s="671"/>
      <c r="F93" s="675">
        <v>162</v>
      </c>
      <c r="G93" s="671"/>
      <c r="H93" s="676">
        <f t="shared" si="6"/>
        <v>595.35</v>
      </c>
    </row>
    <row r="94" spans="1:8">
      <c r="A94" s="646" t="s">
        <v>7604</v>
      </c>
      <c r="B94" s="645" t="s">
        <v>7572</v>
      </c>
      <c r="C94" s="645"/>
      <c r="D94" s="674" t="s">
        <v>7573</v>
      </c>
      <c r="E94" s="671"/>
      <c r="F94" s="675">
        <v>162</v>
      </c>
      <c r="G94" s="671"/>
      <c r="H94" s="676">
        <f t="shared" si="6"/>
        <v>595.35</v>
      </c>
    </row>
    <row r="95" spans="1:8">
      <c r="A95" s="646" t="s">
        <v>7604</v>
      </c>
      <c r="B95" s="645" t="s">
        <v>7574</v>
      </c>
      <c r="C95" s="645"/>
      <c r="D95" s="674" t="s">
        <v>7575</v>
      </c>
      <c r="E95" s="671"/>
      <c r="F95" s="675">
        <v>180</v>
      </c>
      <c r="G95" s="671"/>
      <c r="H95" s="676">
        <f t="shared" si="6"/>
        <v>661.5</v>
      </c>
    </row>
    <row r="96" spans="1:8">
      <c r="A96" s="646" t="s">
        <v>7604</v>
      </c>
      <c r="B96" s="645" t="s">
        <v>7576</v>
      </c>
      <c r="C96" s="645"/>
      <c r="D96" s="674" t="s">
        <v>7577</v>
      </c>
      <c r="E96" s="671"/>
      <c r="F96" s="675">
        <v>262</v>
      </c>
      <c r="G96" s="671"/>
      <c r="H96" s="676">
        <f t="shared" si="6"/>
        <v>962.84999999999991</v>
      </c>
    </row>
    <row r="97" spans="1:8">
      <c r="A97" s="644"/>
      <c r="B97" s="644"/>
      <c r="C97" s="644"/>
      <c r="D97" s="603" t="s">
        <v>7578</v>
      </c>
      <c r="E97" s="671"/>
      <c r="F97" s="672"/>
      <c r="G97" s="671"/>
      <c r="H97" s="673"/>
    </row>
    <row r="98" spans="1:8" ht="29">
      <c r="A98" s="646" t="s">
        <v>7604</v>
      </c>
      <c r="B98" s="645"/>
      <c r="C98" s="645"/>
      <c r="D98" s="674" t="s">
        <v>7579</v>
      </c>
      <c r="E98" s="671"/>
      <c r="F98" s="675">
        <v>101.22448979591837</v>
      </c>
      <c r="G98" s="671"/>
      <c r="H98" s="676">
        <v>372</v>
      </c>
    </row>
    <row r="99" spans="1:8" ht="29">
      <c r="A99" s="646" t="s">
        <v>7604</v>
      </c>
      <c r="B99" s="645"/>
      <c r="C99" s="645"/>
      <c r="D99" s="674" t="s">
        <v>7580</v>
      </c>
      <c r="E99" s="671"/>
      <c r="F99" s="675">
        <v>81.632653061224488</v>
      </c>
      <c r="G99" s="671"/>
      <c r="H99" s="676">
        <v>300</v>
      </c>
    </row>
    <row r="100" spans="1:8" ht="29">
      <c r="A100" s="646" t="s">
        <v>7604</v>
      </c>
      <c r="B100" s="645"/>
      <c r="C100" s="645"/>
      <c r="D100" s="674" t="s">
        <v>7581</v>
      </c>
      <c r="E100" s="671"/>
      <c r="F100" s="675">
        <v>57.142857142857146</v>
      </c>
      <c r="G100" s="671"/>
      <c r="H100" s="676">
        <v>210</v>
      </c>
    </row>
    <row r="101" spans="1:8" ht="29">
      <c r="A101" s="646" t="s">
        <v>7604</v>
      </c>
      <c r="B101" s="645"/>
      <c r="C101" s="645"/>
      <c r="D101" s="674" t="s">
        <v>7582</v>
      </c>
      <c r="E101" s="671"/>
      <c r="F101" s="675">
        <v>40.816326530612244</v>
      </c>
      <c r="G101" s="671"/>
      <c r="H101" s="676">
        <v>150</v>
      </c>
    </row>
    <row r="102" spans="1:8" ht="29">
      <c r="A102" s="646" t="s">
        <v>7604</v>
      </c>
      <c r="B102" s="645"/>
      <c r="C102" s="645"/>
      <c r="D102" s="674" t="s">
        <v>7583</v>
      </c>
      <c r="E102" s="671"/>
      <c r="F102" s="675">
        <v>57.142857142857146</v>
      </c>
      <c r="G102" s="671"/>
      <c r="H102" s="676">
        <v>210</v>
      </c>
    </row>
    <row r="103" spans="1:8">
      <c r="A103" s="644"/>
      <c r="B103" s="644"/>
      <c r="C103" s="644"/>
      <c r="D103" s="603" t="s">
        <v>7584</v>
      </c>
      <c r="E103" s="671"/>
      <c r="F103" s="672"/>
      <c r="G103" s="671"/>
      <c r="H103" s="673"/>
    </row>
    <row r="104" spans="1:8" ht="29">
      <c r="A104" s="646" t="s">
        <v>7604</v>
      </c>
      <c r="B104" s="645"/>
      <c r="C104" s="645"/>
      <c r="D104" s="674" t="s">
        <v>7585</v>
      </c>
      <c r="E104" s="671"/>
      <c r="F104" s="675">
        <v>101.22448979591837</v>
      </c>
      <c r="G104" s="671"/>
      <c r="H104" s="676">
        <v>372</v>
      </c>
    </row>
    <row r="105" spans="1:8" ht="29">
      <c r="A105" s="646" t="s">
        <v>7604</v>
      </c>
      <c r="B105" s="645"/>
      <c r="C105" s="645"/>
      <c r="D105" s="674" t="s">
        <v>7586</v>
      </c>
      <c r="E105" s="671"/>
      <c r="F105" s="675">
        <v>81.632653061224488</v>
      </c>
      <c r="G105" s="671"/>
      <c r="H105" s="676">
        <v>300</v>
      </c>
    </row>
    <row r="106" spans="1:8" ht="29">
      <c r="A106" s="646" t="s">
        <v>7604</v>
      </c>
      <c r="B106" s="645"/>
      <c r="C106" s="645"/>
      <c r="D106" s="674" t="s">
        <v>7587</v>
      </c>
      <c r="E106" s="671"/>
      <c r="F106" s="675">
        <v>57.142857142857146</v>
      </c>
      <c r="G106" s="671"/>
      <c r="H106" s="676">
        <v>210</v>
      </c>
    </row>
    <row r="107" spans="1:8" ht="29">
      <c r="A107" s="646" t="s">
        <v>7604</v>
      </c>
      <c r="B107" s="645"/>
      <c r="C107" s="645"/>
      <c r="D107" s="674" t="s">
        <v>7588</v>
      </c>
      <c r="E107" s="671"/>
      <c r="F107" s="675">
        <v>40.816326530612244</v>
      </c>
      <c r="G107" s="671"/>
      <c r="H107" s="676">
        <v>150</v>
      </c>
    </row>
    <row r="108" spans="1:8" ht="29">
      <c r="A108" s="646" t="s">
        <v>7604</v>
      </c>
      <c r="B108" s="645"/>
      <c r="C108" s="645"/>
      <c r="D108" s="674" t="s">
        <v>7589</v>
      </c>
      <c r="E108" s="671"/>
      <c r="F108" s="675">
        <v>57.142857142857146</v>
      </c>
      <c r="G108" s="671"/>
      <c r="H108" s="676">
        <v>210</v>
      </c>
    </row>
  </sheetData>
  <sheetProtection algorithmName="SHA-512" hashValue="SjVSQlOLku+X3r39QyC1xdmcm+8naiL6Gig9kCc/QoIzU6zTCDUEMNW4wUzVHebEOez1M2t+u/OUwBV30Z1HpA==" saltValue="RJtfhZ+MqV6aKFVCgCTx7w==" spinCount="100000" sheet="1" objects="1" scenarios="1"/>
  <autoFilter ref="B2:H40" xr:uid="{00000000-0009-0000-0000-000026000000}"/>
  <mergeCells count="2">
    <mergeCell ref="A1:H1"/>
    <mergeCell ref="A68:D68"/>
  </mergeCells>
  <conditionalFormatting sqref="A7:A16 A18:A27 A29:A30 A42:A50 A52:A57 A59:A60 A70:A75 A77:A82 A84:A89 A91:A96 A98:A102 A104:A108 A4:C5 A32:C36 A38:C40">
    <cfRule type="expression" dxfId="104" priority="27" stopIfTrue="1">
      <formula>AND(COUNTIF($B:$D, A4)&gt;1,NOT(ISBLANK(A4)))</formula>
    </cfRule>
  </conditionalFormatting>
  <conditionalFormatting sqref="A7:A16">
    <cfRule type="duplicateValues" dxfId="103" priority="24"/>
  </conditionalFormatting>
  <conditionalFormatting sqref="A18:A27">
    <cfRule type="duplicateValues" dxfId="102" priority="22"/>
  </conditionalFormatting>
  <conditionalFormatting sqref="A29:A30">
    <cfRule type="duplicateValues" dxfId="101" priority="20"/>
  </conditionalFormatting>
  <conditionalFormatting sqref="A42:A50">
    <cfRule type="duplicateValues" dxfId="100" priority="18"/>
  </conditionalFormatting>
  <conditionalFormatting sqref="A52:A57">
    <cfRule type="duplicateValues" dxfId="99" priority="16"/>
  </conditionalFormatting>
  <conditionalFormatting sqref="A59:A60">
    <cfRule type="duplicateValues" dxfId="98" priority="14"/>
  </conditionalFormatting>
  <conditionalFormatting sqref="A70:A75">
    <cfRule type="duplicateValues" dxfId="97" priority="12"/>
  </conditionalFormatting>
  <conditionalFormatting sqref="A77:A82">
    <cfRule type="duplicateValues" dxfId="96" priority="10"/>
  </conditionalFormatting>
  <conditionalFormatting sqref="A84:A89">
    <cfRule type="duplicateValues" dxfId="95" priority="8"/>
  </conditionalFormatting>
  <conditionalFormatting sqref="A91:A96">
    <cfRule type="duplicateValues" dxfId="94" priority="6"/>
  </conditionalFormatting>
  <conditionalFormatting sqref="A98:A102">
    <cfRule type="duplicateValues" dxfId="93" priority="4"/>
  </conditionalFormatting>
  <conditionalFormatting sqref="A104:A108">
    <cfRule type="duplicateValues" dxfId="92" priority="2"/>
  </conditionalFormatting>
  <conditionalFormatting sqref="A17:C17">
    <cfRule type="duplicateValues" dxfId="91" priority="26"/>
  </conditionalFormatting>
  <conditionalFormatting sqref="A28:C28 A3:C6 A31:C40">
    <cfRule type="duplicateValues" dxfId="90" priority="28"/>
  </conditionalFormatting>
  <printOptions horizontalCentered="1"/>
  <pageMargins left="0.23622047244094491" right="0.23622047244094491" top="1.0629921259842521" bottom="0.74803149606299213" header="0.31496062992125984" footer="0.31496062992125984"/>
  <pageSetup paperSize="9" scale="59" fitToHeight="0" orientation="portrait" cellComments="atEnd" r:id="rId1"/>
  <headerFooter>
    <oddHeader xml:space="preserve">&amp;L&amp;K000000&amp;G&amp;R&amp;"Arial Bold,Bold"&amp;14&amp;KB00003
</oddHeader>
    <oddFooter>&amp;L&amp;"Helvetica,Regular"&amp;11&amp;K8A0008THIS DOCUMENT IS STRICTLY CONFIDENTIAL &amp;R&amp;"Helvetica,Regular"&amp;12&amp;KB00003ENGINEERING DEPARTMENT</oddFooter>
  </headerFooter>
  <rowBreaks count="1" manualBreakCount="1">
    <brk id="50" max="7" man="1"/>
  </rowBreaks>
  <legacyDrawingHF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55">
    <pageSetUpPr fitToPage="1"/>
  </sheetPr>
  <dimension ref="A1:G4823"/>
  <sheetViews>
    <sheetView topLeftCell="A2794" zoomScale="55" zoomScaleNormal="55" zoomScaleSheetLayoutView="75" workbookViewId="0">
      <selection activeCell="D2799" sqref="D2799"/>
    </sheetView>
  </sheetViews>
  <sheetFormatPr defaultColWidth="8.6640625" defaultRowHeight="10"/>
  <cols>
    <col min="1" max="1" width="17.33203125" customWidth="1"/>
    <col min="2" max="3" width="21.44140625" customWidth="1"/>
    <col min="4" max="4" width="146.109375" customWidth="1"/>
    <col min="5" max="5" width="29.6640625" customWidth="1"/>
    <col min="6" max="6" width="30.109375" bestFit="1" customWidth="1"/>
    <col min="7" max="7" width="30.109375" customWidth="1"/>
  </cols>
  <sheetData>
    <row r="1" spans="1:7" ht="18.5">
      <c r="A1" s="408" t="s">
        <v>1180</v>
      </c>
      <c r="B1" s="408"/>
      <c r="C1" s="408"/>
      <c r="D1" s="408"/>
      <c r="E1" s="408"/>
      <c r="F1" s="408"/>
      <c r="G1" s="408"/>
    </row>
    <row r="2" spans="1:7" ht="29">
      <c r="A2" s="409" t="s">
        <v>0</v>
      </c>
      <c r="B2" s="409" t="s">
        <v>4315</v>
      </c>
      <c r="C2" s="409" t="s">
        <v>3880</v>
      </c>
      <c r="D2" s="409" t="s">
        <v>1</v>
      </c>
      <c r="E2" s="409"/>
      <c r="F2" s="410" t="s">
        <v>4316</v>
      </c>
      <c r="G2" s="411" t="s">
        <v>4317</v>
      </c>
    </row>
    <row r="3" spans="1:7" ht="29">
      <c r="A3" s="412" t="s">
        <v>4318</v>
      </c>
      <c r="B3" s="556">
        <v>126064200880</v>
      </c>
      <c r="C3" s="210">
        <v>1</v>
      </c>
      <c r="D3" s="210" t="s">
        <v>4340</v>
      </c>
      <c r="E3" s="210" t="str">
        <f t="shared" ref="E3:E66" si="0">IFERROR(MID(D3, SEARCH("(", D3) + LEN("("), SEARCH(")", D3, SEARCH("(", D3) + LEN("(")) - LEN(")") - SEARCH("(", D3)), "")</f>
        <v>LFP 200-30 VT-2900RPM</v>
      </c>
      <c r="F3" s="413">
        <v>19675.23378582202</v>
      </c>
      <c r="G3" s="282">
        <v>72306.484162895926</v>
      </c>
    </row>
    <row r="4" spans="1:7" ht="29">
      <c r="A4" s="412" t="s">
        <v>4318</v>
      </c>
      <c r="B4" s="556">
        <v>126064200881</v>
      </c>
      <c r="C4" s="210">
        <v>1</v>
      </c>
      <c r="D4" s="210" t="s">
        <v>4341</v>
      </c>
      <c r="E4" s="210" t="str">
        <f t="shared" si="0"/>
        <v>LFP 200-30 VT-2900RPM</v>
      </c>
      <c r="F4" s="413">
        <v>19675.23378582202</v>
      </c>
      <c r="G4" s="282">
        <v>72306.484162895926</v>
      </c>
    </row>
    <row r="5" spans="1:7" ht="29">
      <c r="A5" s="412" t="s">
        <v>4318</v>
      </c>
      <c r="B5" s="556">
        <v>126064200882</v>
      </c>
      <c r="C5" s="210">
        <v>1</v>
      </c>
      <c r="D5" s="210" t="s">
        <v>4342</v>
      </c>
      <c r="E5" s="210" t="str">
        <f t="shared" si="0"/>
        <v>LFP 200-30 VT-2900RPM</v>
      </c>
      <c r="F5" s="413">
        <v>21638.941176470591</v>
      </c>
      <c r="G5" s="282">
        <v>79523.108823529416</v>
      </c>
    </row>
    <row r="6" spans="1:7" ht="29">
      <c r="A6" s="412" t="s">
        <v>4318</v>
      </c>
      <c r="B6" s="556">
        <v>126064200883</v>
      </c>
      <c r="C6" s="210">
        <v>1</v>
      </c>
      <c r="D6" s="210" t="s">
        <v>4343</v>
      </c>
      <c r="E6" s="210" t="str">
        <f t="shared" si="0"/>
        <v>LFP 200-30 VT-2900RPM</v>
      </c>
      <c r="F6" s="413">
        <v>23254.630467571646</v>
      </c>
      <c r="G6" s="282">
        <v>85460.766968325799</v>
      </c>
    </row>
    <row r="7" spans="1:7" ht="29">
      <c r="A7" s="412" t="s">
        <v>4318</v>
      </c>
      <c r="B7" s="556">
        <v>126064200884</v>
      </c>
      <c r="C7" s="210">
        <v>1</v>
      </c>
      <c r="D7" s="210" t="s">
        <v>4344</v>
      </c>
      <c r="E7" s="210" t="str">
        <f t="shared" si="0"/>
        <v>LFP 200-30 VT-2900RPM</v>
      </c>
      <c r="F7" s="413">
        <v>24729.891402714933</v>
      </c>
      <c r="G7" s="282">
        <v>90882.350904977371</v>
      </c>
    </row>
    <row r="8" spans="1:7" ht="29">
      <c r="A8" s="412" t="s">
        <v>4318</v>
      </c>
      <c r="B8" s="556" t="s">
        <v>3568</v>
      </c>
      <c r="C8" s="210">
        <v>1</v>
      </c>
      <c r="D8" s="210" t="s">
        <v>4345</v>
      </c>
      <c r="E8" s="210" t="str">
        <f t="shared" si="0"/>
        <v>LFP 200-30 VT-2900RPM</v>
      </c>
      <c r="F8" s="413">
        <v>29770.048265460027</v>
      </c>
      <c r="G8" s="282">
        <v>109404.92737556559</v>
      </c>
    </row>
    <row r="9" spans="1:7" ht="29">
      <c r="A9" s="412" t="s">
        <v>4318</v>
      </c>
      <c r="B9" s="556" t="s">
        <v>3569</v>
      </c>
      <c r="C9" s="210">
        <v>1</v>
      </c>
      <c r="D9" s="210" t="s">
        <v>4346</v>
      </c>
      <c r="E9" s="210" t="str">
        <f t="shared" si="0"/>
        <v>LFP 200-30 VT-2900RPM</v>
      </c>
      <c r="F9" s="413">
        <v>30761.441930618403</v>
      </c>
      <c r="G9" s="282">
        <v>113048.29909502262</v>
      </c>
    </row>
    <row r="10" spans="1:7" ht="29">
      <c r="A10" s="412" t="s">
        <v>4318</v>
      </c>
      <c r="B10" s="556" t="s">
        <v>3570</v>
      </c>
      <c r="C10" s="210">
        <v>1</v>
      </c>
      <c r="D10" s="210" t="s">
        <v>4347</v>
      </c>
      <c r="E10" s="210" t="str">
        <f t="shared" si="0"/>
        <v>LFP 200-30 VT-2900RPM</v>
      </c>
      <c r="F10" s="413">
        <v>30761.441930618403</v>
      </c>
      <c r="G10" s="282">
        <v>113048.29909502262</v>
      </c>
    </row>
    <row r="11" spans="1:7" ht="29">
      <c r="A11" s="412" t="s">
        <v>4318</v>
      </c>
      <c r="B11" s="556" t="s">
        <v>3571</v>
      </c>
      <c r="C11" s="210">
        <v>1</v>
      </c>
      <c r="D11" s="210" t="s">
        <v>4348</v>
      </c>
      <c r="E11" s="210" t="str">
        <f t="shared" si="0"/>
        <v>LFP 200-30 VT-2900RPM</v>
      </c>
      <c r="F11" s="413">
        <v>30761.441930618403</v>
      </c>
      <c r="G11" s="282">
        <v>113048.29909502262</v>
      </c>
    </row>
    <row r="12" spans="1:7" ht="29">
      <c r="A12" s="412" t="s">
        <v>4318</v>
      </c>
      <c r="B12" s="556" t="s">
        <v>3572</v>
      </c>
      <c r="C12" s="210">
        <v>1</v>
      </c>
      <c r="D12" s="210" t="s">
        <v>4349</v>
      </c>
      <c r="E12" s="210" t="str">
        <f t="shared" si="0"/>
        <v>LFP 200-30 VT-2980RPM</v>
      </c>
      <c r="F12" s="413">
        <v>33723.411764705881</v>
      </c>
      <c r="G12" s="282">
        <v>123933.53823529411</v>
      </c>
    </row>
    <row r="13" spans="1:7" ht="29">
      <c r="A13" s="412" t="s">
        <v>4318</v>
      </c>
      <c r="B13" s="556" t="s">
        <v>3573</v>
      </c>
      <c r="C13" s="210">
        <v>1</v>
      </c>
      <c r="D13" s="210" t="s">
        <v>4350</v>
      </c>
      <c r="E13" s="210" t="str">
        <f t="shared" si="0"/>
        <v>LFP 200-30 VT-2900RPM</v>
      </c>
      <c r="F13" s="413">
        <v>35311.625942684768</v>
      </c>
      <c r="G13" s="282">
        <v>129770.22533936652</v>
      </c>
    </row>
    <row r="14" spans="1:7" ht="29">
      <c r="A14" s="412" t="s">
        <v>4318</v>
      </c>
      <c r="B14" s="556">
        <v>126064200885</v>
      </c>
      <c r="C14" s="210">
        <v>1</v>
      </c>
      <c r="D14" s="210" t="s">
        <v>4351</v>
      </c>
      <c r="E14" s="210" t="str">
        <f t="shared" si="0"/>
        <v>LFP 250-30 VT-2900RPM</v>
      </c>
      <c r="F14" s="413">
        <v>19675.23378582202</v>
      </c>
      <c r="G14" s="282">
        <v>72306.484162895926</v>
      </c>
    </row>
    <row r="15" spans="1:7" ht="29">
      <c r="A15" s="412" t="s">
        <v>4318</v>
      </c>
      <c r="B15" s="556">
        <v>126064200886</v>
      </c>
      <c r="C15" s="210">
        <v>1</v>
      </c>
      <c r="D15" s="210" t="s">
        <v>4352</v>
      </c>
      <c r="E15" s="210" t="str">
        <f t="shared" si="0"/>
        <v>LFP 250-30 VT-2900RPM</v>
      </c>
      <c r="F15" s="413">
        <v>20346.847662141783</v>
      </c>
      <c r="G15" s="282">
        <v>74774.665158371048</v>
      </c>
    </row>
    <row r="16" spans="1:7" ht="29">
      <c r="A16" s="412" t="s">
        <v>4318</v>
      </c>
      <c r="B16" s="556">
        <v>126064200887</v>
      </c>
      <c r="C16" s="210">
        <v>1</v>
      </c>
      <c r="D16" s="210" t="s">
        <v>4353</v>
      </c>
      <c r="E16" s="210" t="str">
        <f t="shared" si="0"/>
        <v>LFP 250-30 VT-2900RPM</v>
      </c>
      <c r="F16" s="413">
        <v>21638.941176470591</v>
      </c>
      <c r="G16" s="282">
        <v>79523.108823529416</v>
      </c>
    </row>
    <row r="17" spans="1:7" ht="29">
      <c r="A17" s="412" t="s">
        <v>4318</v>
      </c>
      <c r="B17" s="556">
        <v>126064200888</v>
      </c>
      <c r="C17" s="210">
        <v>1</v>
      </c>
      <c r="D17" s="210" t="s">
        <v>4354</v>
      </c>
      <c r="E17" s="210" t="str">
        <f t="shared" si="0"/>
        <v>LFP 250-30 VT-2900RPM</v>
      </c>
      <c r="F17" s="413">
        <v>23254.630467571646</v>
      </c>
      <c r="G17" s="282">
        <v>85460.766968325799</v>
      </c>
    </row>
    <row r="18" spans="1:7" ht="29">
      <c r="A18" s="412" t="s">
        <v>4318</v>
      </c>
      <c r="B18" s="556">
        <v>126064200889</v>
      </c>
      <c r="C18" s="210">
        <v>1</v>
      </c>
      <c r="D18" s="210" t="s">
        <v>4355</v>
      </c>
      <c r="E18" s="210" t="str">
        <f t="shared" si="0"/>
        <v>LFP 250-30 VT-2900RPM</v>
      </c>
      <c r="F18" s="413">
        <v>24729.891402714933</v>
      </c>
      <c r="G18" s="282">
        <v>90882.350904977371</v>
      </c>
    </row>
    <row r="19" spans="1:7" ht="29">
      <c r="A19" s="412" t="s">
        <v>4318</v>
      </c>
      <c r="B19" s="556" t="s">
        <v>3574</v>
      </c>
      <c r="C19" s="210">
        <v>1</v>
      </c>
      <c r="D19" s="210" t="s">
        <v>4356</v>
      </c>
      <c r="E19" s="210" t="str">
        <f t="shared" si="0"/>
        <v>LFP 250-30 VT-2980RPM</v>
      </c>
      <c r="F19" s="413">
        <v>29770.048265459998</v>
      </c>
      <c r="G19" s="282">
        <v>109404.92737556559</v>
      </c>
    </row>
    <row r="20" spans="1:7" ht="29">
      <c r="A20" s="412" t="s">
        <v>4318</v>
      </c>
      <c r="B20" s="556" t="s">
        <v>3575</v>
      </c>
      <c r="C20" s="210">
        <v>1</v>
      </c>
      <c r="D20" s="210" t="s">
        <v>4357</v>
      </c>
      <c r="E20" s="210" t="str">
        <f t="shared" si="0"/>
        <v>LFP 250-30 VT-2900RPM</v>
      </c>
      <c r="F20" s="413">
        <v>30761.441930618403</v>
      </c>
      <c r="G20" s="282">
        <v>113048.29909502262</v>
      </c>
    </row>
    <row r="21" spans="1:7" ht="29">
      <c r="A21" s="412" t="s">
        <v>4318</v>
      </c>
      <c r="B21" s="556" t="s">
        <v>3576</v>
      </c>
      <c r="C21" s="210">
        <v>1</v>
      </c>
      <c r="D21" s="210" t="s">
        <v>4358</v>
      </c>
      <c r="E21" s="210" t="str">
        <f t="shared" si="0"/>
        <v>LFP 250-30 VT-2900RPM</v>
      </c>
      <c r="F21" s="413">
        <v>30761.441930618403</v>
      </c>
      <c r="G21" s="282">
        <v>113048.29909502262</v>
      </c>
    </row>
    <row r="22" spans="1:7" ht="29">
      <c r="A22" s="412" t="s">
        <v>4318</v>
      </c>
      <c r="B22" s="556" t="s">
        <v>3577</v>
      </c>
      <c r="C22" s="210">
        <v>1</v>
      </c>
      <c r="D22" s="210" t="s">
        <v>4359</v>
      </c>
      <c r="E22" s="210" t="str">
        <f t="shared" si="0"/>
        <v>LFP 250-30 VT-2900RPM</v>
      </c>
      <c r="F22" s="413">
        <v>33723.411764705881</v>
      </c>
      <c r="G22" s="282">
        <v>123933.53823529411</v>
      </c>
    </row>
    <row r="23" spans="1:7" ht="29">
      <c r="A23" s="412" t="s">
        <v>4318</v>
      </c>
      <c r="B23" s="556" t="s">
        <v>3578</v>
      </c>
      <c r="C23" s="210">
        <v>1</v>
      </c>
      <c r="D23" s="210" t="s">
        <v>4360</v>
      </c>
      <c r="E23" s="210" t="str">
        <f t="shared" si="0"/>
        <v>LFP 250-30 VT-2900RPM</v>
      </c>
      <c r="F23" s="413">
        <v>35311.625942684768</v>
      </c>
      <c r="G23" s="282">
        <v>129770.22533936652</v>
      </c>
    </row>
    <row r="24" spans="1:7" ht="29">
      <c r="A24" s="412" t="s">
        <v>4318</v>
      </c>
      <c r="B24" s="556">
        <v>126064200890</v>
      </c>
      <c r="C24" s="210">
        <v>1</v>
      </c>
      <c r="D24" s="210" t="s">
        <v>4361</v>
      </c>
      <c r="E24" s="210" t="str">
        <f t="shared" si="0"/>
        <v>LFP 300-30 VT-2900RPM</v>
      </c>
      <c r="F24" s="413">
        <v>19675.23378582202</v>
      </c>
      <c r="G24" s="282">
        <v>72306.484162895926</v>
      </c>
    </row>
    <row r="25" spans="1:7" ht="29">
      <c r="A25" s="412" t="s">
        <v>4318</v>
      </c>
      <c r="B25" s="556">
        <v>126064200891</v>
      </c>
      <c r="C25" s="210">
        <v>1</v>
      </c>
      <c r="D25" s="210" t="s">
        <v>4362</v>
      </c>
      <c r="E25" s="210" t="str">
        <f t="shared" si="0"/>
        <v>LFP 300-30 VT-2900RPM</v>
      </c>
      <c r="F25" s="413">
        <v>20346.847662141783</v>
      </c>
      <c r="G25" s="282">
        <v>74774.665158371048</v>
      </c>
    </row>
    <row r="26" spans="1:7" ht="29">
      <c r="A26" s="412" t="s">
        <v>4318</v>
      </c>
      <c r="B26" s="556">
        <v>126064200892</v>
      </c>
      <c r="C26" s="210">
        <v>1</v>
      </c>
      <c r="D26" s="210" t="s">
        <v>4363</v>
      </c>
      <c r="E26" s="210" t="str">
        <f t="shared" si="0"/>
        <v>LFP 300-30 VT-2900RPM</v>
      </c>
      <c r="F26" s="413">
        <v>21638.941176470591</v>
      </c>
      <c r="G26" s="282">
        <v>79523.108823529416</v>
      </c>
    </row>
    <row r="27" spans="1:7" ht="29">
      <c r="A27" s="412" t="s">
        <v>4318</v>
      </c>
      <c r="B27" s="556">
        <v>126064200893</v>
      </c>
      <c r="C27" s="210">
        <v>1</v>
      </c>
      <c r="D27" s="210" t="s">
        <v>4364</v>
      </c>
      <c r="E27" s="210" t="str">
        <f t="shared" si="0"/>
        <v>LFP 300-30 VT-2900RPM</v>
      </c>
      <c r="F27" s="413">
        <v>23254.630467571646</v>
      </c>
      <c r="G27" s="282">
        <v>85460.766968325799</v>
      </c>
    </row>
    <row r="28" spans="1:7" ht="29">
      <c r="A28" s="412" t="s">
        <v>4318</v>
      </c>
      <c r="B28" s="556">
        <v>126064200894</v>
      </c>
      <c r="C28" s="210">
        <v>1</v>
      </c>
      <c r="D28" s="210" t="s">
        <v>4365</v>
      </c>
      <c r="E28" s="210" t="str">
        <f t="shared" si="0"/>
        <v>LFP 300-30 VT-2900RPM</v>
      </c>
      <c r="F28" s="413">
        <v>24729.891402714933</v>
      </c>
      <c r="G28" s="282">
        <v>90882.350904977371</v>
      </c>
    </row>
    <row r="29" spans="1:7" ht="29">
      <c r="A29" s="412" t="s">
        <v>4318</v>
      </c>
      <c r="B29" s="556" t="s">
        <v>3579</v>
      </c>
      <c r="C29" s="210">
        <v>1</v>
      </c>
      <c r="D29" s="210" t="s">
        <v>4366</v>
      </c>
      <c r="E29" s="210" t="str">
        <f t="shared" si="0"/>
        <v>LFP 300-30 VT-2900RPM</v>
      </c>
      <c r="F29" s="413">
        <v>29770.048265460027</v>
      </c>
      <c r="G29" s="282">
        <v>109404.92737556559</v>
      </c>
    </row>
    <row r="30" spans="1:7" ht="29">
      <c r="A30" s="412" t="s">
        <v>4318</v>
      </c>
      <c r="B30" s="556" t="s">
        <v>3580</v>
      </c>
      <c r="C30" s="210">
        <v>1</v>
      </c>
      <c r="D30" s="210" t="s">
        <v>4367</v>
      </c>
      <c r="E30" s="210" t="str">
        <f t="shared" si="0"/>
        <v>LFP 300-30 VT-2900RPM</v>
      </c>
      <c r="F30" s="413">
        <v>30761.441930618403</v>
      </c>
      <c r="G30" s="282">
        <v>113048.29909502262</v>
      </c>
    </row>
    <row r="31" spans="1:7" ht="29">
      <c r="A31" s="412" t="s">
        <v>4318</v>
      </c>
      <c r="B31" s="556" t="s">
        <v>3581</v>
      </c>
      <c r="C31" s="210">
        <v>1</v>
      </c>
      <c r="D31" s="210" t="s">
        <v>4368</v>
      </c>
      <c r="E31" s="210" t="str">
        <f t="shared" si="0"/>
        <v>LFP 300-30 VT-2900RPM</v>
      </c>
      <c r="F31" s="413">
        <v>30761.441930618403</v>
      </c>
      <c r="G31" s="282">
        <v>113048.29909502262</v>
      </c>
    </row>
    <row r="32" spans="1:7" ht="29">
      <c r="A32" s="412" t="s">
        <v>4318</v>
      </c>
      <c r="B32" s="556" t="s">
        <v>3582</v>
      </c>
      <c r="C32" s="210">
        <v>1</v>
      </c>
      <c r="D32" s="210" t="s">
        <v>4369</v>
      </c>
      <c r="E32" s="210" t="str">
        <f t="shared" si="0"/>
        <v>LFP 300-30 VT-2900RPM</v>
      </c>
      <c r="F32" s="413">
        <v>33723.411764705881</v>
      </c>
      <c r="G32" s="282">
        <v>123933.53823529411</v>
      </c>
    </row>
    <row r="33" spans="1:7" ht="29">
      <c r="A33" s="412" t="s">
        <v>4318</v>
      </c>
      <c r="B33" s="556" t="s">
        <v>3583</v>
      </c>
      <c r="C33" s="210">
        <v>1</v>
      </c>
      <c r="D33" s="210" t="s">
        <v>4370</v>
      </c>
      <c r="E33" s="210" t="str">
        <f t="shared" si="0"/>
        <v>LFP 300-30 VT-2900RPM</v>
      </c>
      <c r="F33" s="413">
        <v>35311.625942684768</v>
      </c>
      <c r="G33" s="282">
        <v>129770.22533936652</v>
      </c>
    </row>
    <row r="34" spans="1:7" ht="29">
      <c r="A34" s="412" t="s">
        <v>4318</v>
      </c>
      <c r="B34" s="556" t="s">
        <v>3584</v>
      </c>
      <c r="C34" s="210">
        <v>1</v>
      </c>
      <c r="D34" s="210" t="s">
        <v>4371</v>
      </c>
      <c r="E34" s="210" t="str">
        <f t="shared" si="0"/>
        <v>LFP 300-30 VT-2900RPM</v>
      </c>
      <c r="F34" s="413">
        <v>35311.625942684768</v>
      </c>
      <c r="G34" s="282">
        <v>129770.22533936652</v>
      </c>
    </row>
    <row r="35" spans="1:7" ht="29">
      <c r="A35" s="412" t="s">
        <v>4318</v>
      </c>
      <c r="B35" s="556">
        <v>126064200895</v>
      </c>
      <c r="C35" s="210">
        <v>1</v>
      </c>
      <c r="D35" s="210" t="s">
        <v>4372</v>
      </c>
      <c r="E35" s="210" t="str">
        <f t="shared" si="0"/>
        <v>LFP 400-30 VT-2900RPM</v>
      </c>
      <c r="F35" s="413">
        <v>19675.23378582202</v>
      </c>
      <c r="G35" s="282">
        <v>72306.484162895926</v>
      </c>
    </row>
    <row r="36" spans="1:7" ht="29">
      <c r="A36" s="412" t="s">
        <v>4318</v>
      </c>
      <c r="B36" s="556">
        <v>126064200896</v>
      </c>
      <c r="C36" s="210">
        <v>1</v>
      </c>
      <c r="D36" s="210" t="s">
        <v>4373</v>
      </c>
      <c r="E36" s="210" t="str">
        <f t="shared" si="0"/>
        <v>LFP 400-30 VT-2900RPM</v>
      </c>
      <c r="F36" s="413">
        <v>21638.941176470591</v>
      </c>
      <c r="G36" s="282">
        <v>79523.108823529416</v>
      </c>
    </row>
    <row r="37" spans="1:7" ht="29">
      <c r="A37" s="412" t="s">
        <v>4318</v>
      </c>
      <c r="B37" s="556">
        <v>126064200897</v>
      </c>
      <c r="C37" s="210">
        <v>1</v>
      </c>
      <c r="D37" s="210" t="s">
        <v>4374</v>
      </c>
      <c r="E37" s="210" t="str">
        <f t="shared" si="0"/>
        <v>LFP 400-30 VT-2900RPM</v>
      </c>
      <c r="F37" s="413">
        <v>23254.630467571646</v>
      </c>
      <c r="G37" s="282">
        <v>85460.766968325799</v>
      </c>
    </row>
    <row r="38" spans="1:7" ht="29">
      <c r="A38" s="412" t="s">
        <v>4318</v>
      </c>
      <c r="B38" s="556">
        <v>126064200898</v>
      </c>
      <c r="C38" s="210">
        <v>1</v>
      </c>
      <c r="D38" s="210" t="s">
        <v>4375</v>
      </c>
      <c r="E38" s="210" t="str">
        <f t="shared" si="0"/>
        <v>LFP 400-30 VT-2900RPM</v>
      </c>
      <c r="F38" s="413">
        <v>23557.619909502264</v>
      </c>
      <c r="G38" s="282">
        <v>86574.253167420815</v>
      </c>
    </row>
    <row r="39" spans="1:7" ht="29">
      <c r="A39" s="412" t="s">
        <v>4318</v>
      </c>
      <c r="B39" s="556">
        <v>126064200899</v>
      </c>
      <c r="C39" s="210">
        <v>1</v>
      </c>
      <c r="D39" s="210" t="s">
        <v>4376</v>
      </c>
      <c r="E39" s="210" t="str">
        <f t="shared" si="0"/>
        <v>LFP 400-30 VT-2900RPM</v>
      </c>
      <c r="F39" s="413">
        <v>24729.891402714933</v>
      </c>
      <c r="G39" s="282">
        <v>90882.350904977371</v>
      </c>
    </row>
    <row r="40" spans="1:7" ht="29">
      <c r="A40" s="412" t="s">
        <v>4318</v>
      </c>
      <c r="B40" s="556" t="s">
        <v>3585</v>
      </c>
      <c r="C40" s="210">
        <v>1</v>
      </c>
      <c r="D40" s="210" t="s">
        <v>4377</v>
      </c>
      <c r="E40" s="210" t="str">
        <f t="shared" si="0"/>
        <v>LFP 400-30 VT-2980RPM</v>
      </c>
      <c r="F40" s="413">
        <v>29770.048265460027</v>
      </c>
      <c r="G40" s="282">
        <v>109404.92737556559</v>
      </c>
    </row>
    <row r="41" spans="1:7" ht="29">
      <c r="A41" s="412" t="s">
        <v>4318</v>
      </c>
      <c r="B41" s="556" t="s">
        <v>3586</v>
      </c>
      <c r="C41" s="210">
        <v>1</v>
      </c>
      <c r="D41" s="210" t="s">
        <v>4378</v>
      </c>
      <c r="E41" s="210" t="str">
        <f t="shared" si="0"/>
        <v>LFP 400-30 VT-2900RPM</v>
      </c>
      <c r="F41" s="413">
        <v>30761.441930618403</v>
      </c>
      <c r="G41" s="282">
        <v>113048.29909502262</v>
      </c>
    </row>
    <row r="42" spans="1:7" ht="29">
      <c r="A42" s="412" t="s">
        <v>4318</v>
      </c>
      <c r="B42" s="556" t="s">
        <v>3587</v>
      </c>
      <c r="C42" s="210">
        <v>1</v>
      </c>
      <c r="D42" s="210" t="s">
        <v>4379</v>
      </c>
      <c r="E42" s="210" t="str">
        <f t="shared" si="0"/>
        <v>LFP 400-30 VT-2900RPM</v>
      </c>
      <c r="F42" s="413">
        <v>30761.441930618403</v>
      </c>
      <c r="G42" s="282">
        <v>113048.29909502262</v>
      </c>
    </row>
    <row r="43" spans="1:7" ht="29">
      <c r="A43" s="412" t="s">
        <v>4318</v>
      </c>
      <c r="B43" s="556" t="s">
        <v>3588</v>
      </c>
      <c r="C43" s="210">
        <v>1</v>
      </c>
      <c r="D43" s="210" t="s">
        <v>4380</v>
      </c>
      <c r="E43" s="210" t="str">
        <f t="shared" si="0"/>
        <v>LFP 400-30 VT-2900RPM</v>
      </c>
      <c r="F43" s="413">
        <v>33723.411764705881</v>
      </c>
      <c r="G43" s="282">
        <v>123933.53823529411</v>
      </c>
    </row>
    <row r="44" spans="1:7" ht="29">
      <c r="A44" s="412" t="s">
        <v>4318</v>
      </c>
      <c r="B44" s="556" t="s">
        <v>3589</v>
      </c>
      <c r="C44" s="210">
        <v>1</v>
      </c>
      <c r="D44" s="210" t="s">
        <v>4381</v>
      </c>
      <c r="E44" s="210" t="str">
        <f t="shared" si="0"/>
        <v>LFP 400-30 VT-2980RPM</v>
      </c>
      <c r="F44" s="413">
        <v>33723.411764705881</v>
      </c>
      <c r="G44" s="282">
        <v>123933.53823529411</v>
      </c>
    </row>
    <row r="45" spans="1:7" ht="29">
      <c r="A45" s="412" t="s">
        <v>4318</v>
      </c>
      <c r="B45" s="556" t="s">
        <v>3590</v>
      </c>
      <c r="C45" s="210">
        <v>1</v>
      </c>
      <c r="D45" s="210" t="s">
        <v>4382</v>
      </c>
      <c r="E45" s="210" t="str">
        <f t="shared" si="0"/>
        <v>LFP 400-30 VT-2900RPM</v>
      </c>
      <c r="F45" s="413">
        <v>35311.625942684768</v>
      </c>
      <c r="G45" s="282">
        <v>129770.22533936652</v>
      </c>
    </row>
    <row r="46" spans="1:7" ht="29">
      <c r="A46" s="412" t="s">
        <v>4318</v>
      </c>
      <c r="B46" s="556" t="s">
        <v>3591</v>
      </c>
      <c r="C46" s="210">
        <v>1</v>
      </c>
      <c r="D46" s="210" t="s">
        <v>4383</v>
      </c>
      <c r="E46" s="210" t="str">
        <f t="shared" si="0"/>
        <v>LFP 400-30 VT-2980RPM</v>
      </c>
      <c r="F46" s="413">
        <v>35311.625942684768</v>
      </c>
      <c r="G46" s="282">
        <v>129770.22533936652</v>
      </c>
    </row>
    <row r="47" spans="1:7" ht="29">
      <c r="A47" s="412" t="s">
        <v>4318</v>
      </c>
      <c r="B47" s="556">
        <v>126064200900</v>
      </c>
      <c r="C47" s="210">
        <v>1</v>
      </c>
      <c r="D47" s="210" t="s">
        <v>4384</v>
      </c>
      <c r="E47" s="210" t="str">
        <f t="shared" si="0"/>
        <v>LFP 450-30 VT-2900RPM</v>
      </c>
      <c r="F47" s="413">
        <v>19675.23378582202</v>
      </c>
      <c r="G47" s="282">
        <v>72306.484162895926</v>
      </c>
    </row>
    <row r="48" spans="1:7" ht="29">
      <c r="A48" s="412" t="s">
        <v>4318</v>
      </c>
      <c r="B48" s="556">
        <v>126064200901</v>
      </c>
      <c r="C48" s="210">
        <v>1</v>
      </c>
      <c r="D48" s="210" t="s">
        <v>4385</v>
      </c>
      <c r="E48" s="210" t="str">
        <f t="shared" si="0"/>
        <v>LFP 450-30 VT-2900RPM</v>
      </c>
      <c r="F48" s="413">
        <v>21638.941176470591</v>
      </c>
      <c r="G48" s="282">
        <v>79523.108823529416</v>
      </c>
    </row>
    <row r="49" spans="1:7" ht="29">
      <c r="A49" s="412" t="s">
        <v>4318</v>
      </c>
      <c r="B49" s="556">
        <v>126064200902</v>
      </c>
      <c r="C49" s="210">
        <v>1</v>
      </c>
      <c r="D49" s="210" t="s">
        <v>4386</v>
      </c>
      <c r="E49" s="210" t="str">
        <f t="shared" si="0"/>
        <v>LFP 450-30 VT-2900RPM</v>
      </c>
      <c r="F49" s="413">
        <v>23254.630467571646</v>
      </c>
      <c r="G49" s="282">
        <v>85460.766968325799</v>
      </c>
    </row>
    <row r="50" spans="1:7" ht="29">
      <c r="A50" s="412" t="s">
        <v>4318</v>
      </c>
      <c r="B50" s="556">
        <v>126064200903</v>
      </c>
      <c r="C50" s="210">
        <v>1</v>
      </c>
      <c r="D50" s="210" t="s">
        <v>4387</v>
      </c>
      <c r="E50" s="210" t="str">
        <f t="shared" si="0"/>
        <v>LFP 450-30 VT-2900RPM</v>
      </c>
      <c r="F50" s="413">
        <v>23557.619909502264</v>
      </c>
      <c r="G50" s="282">
        <v>86574.253167420815</v>
      </c>
    </row>
    <row r="51" spans="1:7" ht="29">
      <c r="A51" s="412" t="s">
        <v>4318</v>
      </c>
      <c r="B51" s="556">
        <v>126064200904</v>
      </c>
      <c r="C51" s="210">
        <v>1</v>
      </c>
      <c r="D51" s="210" t="s">
        <v>4388</v>
      </c>
      <c r="E51" s="210" t="str">
        <f t="shared" si="0"/>
        <v>LFP 450-30 VT-2900RPM</v>
      </c>
      <c r="F51" s="413">
        <v>24729.891402714933</v>
      </c>
      <c r="G51" s="282">
        <v>90882.350904977371</v>
      </c>
    </row>
    <row r="52" spans="1:7" ht="29">
      <c r="A52" s="412" t="s">
        <v>4318</v>
      </c>
      <c r="B52" s="556" t="s">
        <v>3592</v>
      </c>
      <c r="C52" s="210">
        <v>1</v>
      </c>
      <c r="D52" s="210" t="s">
        <v>4389</v>
      </c>
      <c r="E52" s="210" t="str">
        <f t="shared" si="0"/>
        <v>LFP 450-30 VT-2980RPM</v>
      </c>
      <c r="F52" s="413">
        <v>29770.048265460027</v>
      </c>
      <c r="G52" s="282">
        <v>109404.92737556559</v>
      </c>
    </row>
    <row r="53" spans="1:7" ht="29">
      <c r="A53" s="412" t="s">
        <v>4318</v>
      </c>
      <c r="B53" s="556" t="s">
        <v>3593</v>
      </c>
      <c r="C53" s="210">
        <v>1</v>
      </c>
      <c r="D53" s="210" t="s">
        <v>4390</v>
      </c>
      <c r="E53" s="210" t="str">
        <f t="shared" si="0"/>
        <v>LFP 450-30 VT-2900RPM</v>
      </c>
      <c r="F53" s="413">
        <v>30761.441930618403</v>
      </c>
      <c r="G53" s="282">
        <v>113048.29909502262</v>
      </c>
    </row>
    <row r="54" spans="1:7" ht="29">
      <c r="A54" s="412" t="s">
        <v>4318</v>
      </c>
      <c r="B54" s="556" t="s">
        <v>3594</v>
      </c>
      <c r="C54" s="210">
        <v>1</v>
      </c>
      <c r="D54" s="210" t="s">
        <v>4391</v>
      </c>
      <c r="E54" s="210" t="str">
        <f t="shared" si="0"/>
        <v>LFP 450-30 VT-2980RPM</v>
      </c>
      <c r="F54" s="413">
        <v>33723.411764705881</v>
      </c>
      <c r="G54" s="282">
        <v>123933.53823529411</v>
      </c>
    </row>
    <row r="55" spans="1:7" ht="29">
      <c r="A55" s="412" t="s">
        <v>4318</v>
      </c>
      <c r="B55" s="556" t="s">
        <v>3595</v>
      </c>
      <c r="C55" s="210">
        <v>1</v>
      </c>
      <c r="D55" s="210" t="s">
        <v>4392</v>
      </c>
      <c r="E55" s="210" t="str">
        <f t="shared" si="0"/>
        <v>LFP 450-30 VT-2900RPM</v>
      </c>
      <c r="F55" s="413">
        <v>35311.625942684768</v>
      </c>
      <c r="G55" s="282">
        <v>129770.22533936652</v>
      </c>
    </row>
    <row r="56" spans="1:7" ht="29">
      <c r="A56" s="412" t="s">
        <v>4318</v>
      </c>
      <c r="B56" s="556" t="s">
        <v>3596</v>
      </c>
      <c r="C56" s="210">
        <v>1</v>
      </c>
      <c r="D56" s="210" t="s">
        <v>4393</v>
      </c>
      <c r="E56" s="210" t="str">
        <f t="shared" si="0"/>
        <v>LFP 450-30 VT-2980RPM</v>
      </c>
      <c r="F56" s="413">
        <v>40576.162895927599</v>
      </c>
      <c r="G56" s="282">
        <v>149117.39864253392</v>
      </c>
    </row>
    <row r="57" spans="1:7" ht="29">
      <c r="A57" s="412" t="s">
        <v>4318</v>
      </c>
      <c r="B57" s="556">
        <v>126064200905</v>
      </c>
      <c r="C57" s="210">
        <v>1</v>
      </c>
      <c r="D57" s="210" t="s">
        <v>4394</v>
      </c>
      <c r="E57" s="210" t="str">
        <f t="shared" si="0"/>
        <v>LFP 500-30 VT-2900RPM</v>
      </c>
      <c r="F57" s="413">
        <v>19675.23378582202</v>
      </c>
      <c r="G57" s="282">
        <v>72306.484162895926</v>
      </c>
    </row>
    <row r="58" spans="1:7" ht="29">
      <c r="A58" s="412" t="s">
        <v>4318</v>
      </c>
      <c r="B58" s="556">
        <v>126064200906</v>
      </c>
      <c r="C58" s="210">
        <v>1</v>
      </c>
      <c r="D58" s="210" t="s">
        <v>4395</v>
      </c>
      <c r="E58" s="210" t="str">
        <f t="shared" si="0"/>
        <v>LFP 500-30 VT-2900RPM</v>
      </c>
      <c r="F58" s="413">
        <v>21638.941176470591</v>
      </c>
      <c r="G58" s="282">
        <v>79523.108823529416</v>
      </c>
    </row>
    <row r="59" spans="1:7" ht="29">
      <c r="A59" s="412" t="s">
        <v>4318</v>
      </c>
      <c r="B59" s="556">
        <v>126064200907</v>
      </c>
      <c r="C59" s="210">
        <v>1</v>
      </c>
      <c r="D59" s="210" t="s">
        <v>4396</v>
      </c>
      <c r="E59" s="210" t="str">
        <f t="shared" si="0"/>
        <v>LFP 500-30 VT-2900RPM</v>
      </c>
      <c r="F59" s="413">
        <v>23254.630467571646</v>
      </c>
      <c r="G59" s="282">
        <v>85460.766968325799</v>
      </c>
    </row>
    <row r="60" spans="1:7" ht="29">
      <c r="A60" s="412" t="s">
        <v>4318</v>
      </c>
      <c r="B60" s="556">
        <v>126064200908</v>
      </c>
      <c r="C60" s="210">
        <v>1</v>
      </c>
      <c r="D60" s="210" t="s">
        <v>4397</v>
      </c>
      <c r="E60" s="210" t="str">
        <f t="shared" si="0"/>
        <v>LFP 500-30 VT-2980RPM</v>
      </c>
      <c r="F60" s="413">
        <v>23557.619909502264</v>
      </c>
      <c r="G60" s="282">
        <v>86574.253167420815</v>
      </c>
    </row>
    <row r="61" spans="1:7" ht="29">
      <c r="A61" s="412" t="s">
        <v>4318</v>
      </c>
      <c r="B61" s="556">
        <v>126064200909</v>
      </c>
      <c r="C61" s="210">
        <v>1</v>
      </c>
      <c r="D61" s="210" t="s">
        <v>4398</v>
      </c>
      <c r="E61" s="210" t="str">
        <f t="shared" si="0"/>
        <v>LFP 500-30 VT-2900RPM</v>
      </c>
      <c r="F61" s="413">
        <v>24729.891402714933</v>
      </c>
      <c r="G61" s="282">
        <v>90882.350904977371</v>
      </c>
    </row>
    <row r="62" spans="1:7" ht="29">
      <c r="A62" s="412" t="s">
        <v>4318</v>
      </c>
      <c r="B62" s="556" t="s">
        <v>3597</v>
      </c>
      <c r="C62" s="210">
        <v>1</v>
      </c>
      <c r="D62" s="210" t="s">
        <v>4399</v>
      </c>
      <c r="E62" s="210" t="str">
        <f t="shared" si="0"/>
        <v>LFP 500-30 VT-2900RPM</v>
      </c>
      <c r="F62" s="413">
        <v>29770.048265460027</v>
      </c>
      <c r="G62" s="282">
        <v>109404.92737556559</v>
      </c>
    </row>
    <row r="63" spans="1:7" ht="29">
      <c r="A63" s="412" t="s">
        <v>4318</v>
      </c>
      <c r="B63" s="556" t="s">
        <v>3598</v>
      </c>
      <c r="C63" s="210">
        <v>1</v>
      </c>
      <c r="D63" s="210" t="s">
        <v>4400</v>
      </c>
      <c r="E63" s="210" t="str">
        <f t="shared" si="0"/>
        <v>LFP 500-30 VT-2900RPM</v>
      </c>
      <c r="F63" s="413">
        <v>30761.441930618403</v>
      </c>
      <c r="G63" s="282">
        <v>113048.29909502262</v>
      </c>
    </row>
    <row r="64" spans="1:7" ht="29">
      <c r="A64" s="412" t="s">
        <v>4318</v>
      </c>
      <c r="B64" s="556" t="s">
        <v>3599</v>
      </c>
      <c r="C64" s="210">
        <v>1</v>
      </c>
      <c r="D64" s="210" t="s">
        <v>4401</v>
      </c>
      <c r="E64" s="210" t="str">
        <f t="shared" si="0"/>
        <v>LFP 500-30 VT-2900RPM</v>
      </c>
      <c r="F64" s="413">
        <v>30761.441930618403</v>
      </c>
      <c r="G64" s="282">
        <v>113048.29909502262</v>
      </c>
    </row>
    <row r="65" spans="1:7" ht="29">
      <c r="A65" s="412" t="s">
        <v>4318</v>
      </c>
      <c r="B65" s="556" t="s">
        <v>3600</v>
      </c>
      <c r="C65" s="210">
        <v>1</v>
      </c>
      <c r="D65" s="210" t="s">
        <v>4402</v>
      </c>
      <c r="E65" s="210" t="str">
        <f t="shared" si="0"/>
        <v>LFP 500-30 VT-2900RPM</v>
      </c>
      <c r="F65" s="413">
        <v>33723.411764705881</v>
      </c>
      <c r="G65" s="282">
        <v>123933.53823529411</v>
      </c>
    </row>
    <row r="66" spans="1:7" ht="29">
      <c r="A66" s="412" t="s">
        <v>4318</v>
      </c>
      <c r="B66" s="556" t="s">
        <v>3601</v>
      </c>
      <c r="C66" s="210">
        <v>1</v>
      </c>
      <c r="D66" s="210" t="s">
        <v>4403</v>
      </c>
      <c r="E66" s="210" t="str">
        <f t="shared" si="0"/>
        <v>LFP 500-30 VT-2980RPM</v>
      </c>
      <c r="F66" s="413">
        <v>33723.411764705881</v>
      </c>
      <c r="G66" s="282">
        <v>123933.53823529411</v>
      </c>
    </row>
    <row r="67" spans="1:7" ht="29">
      <c r="A67" s="412" t="s">
        <v>4318</v>
      </c>
      <c r="B67" s="556" t="s">
        <v>3602</v>
      </c>
      <c r="C67" s="210">
        <v>1</v>
      </c>
      <c r="D67" s="210" t="s">
        <v>4404</v>
      </c>
      <c r="E67" s="210" t="str">
        <f t="shared" ref="E67:E128" si="1">IFERROR(MID(D67, SEARCH("(", D67) + LEN("("), SEARCH(")", D67, SEARCH("(", D67) + LEN("(")) - LEN(")") - SEARCH("(", D67)), "")</f>
        <v>LFP 500-30 VT-2900RPM</v>
      </c>
      <c r="F67" s="413">
        <v>35311.625942684768</v>
      </c>
      <c r="G67" s="282">
        <v>129770.22533936652</v>
      </c>
    </row>
    <row r="68" spans="1:7" ht="29">
      <c r="A68" s="412" t="s">
        <v>4318</v>
      </c>
      <c r="B68" s="556" t="s">
        <v>3603</v>
      </c>
      <c r="C68" s="210">
        <v>1</v>
      </c>
      <c r="D68" s="210" t="s">
        <v>4405</v>
      </c>
      <c r="E68" s="210" t="str">
        <f t="shared" si="1"/>
        <v>LFP 500-30 VT-2980RPM</v>
      </c>
      <c r="F68" s="413">
        <v>40576.162895927599</v>
      </c>
      <c r="G68" s="282">
        <v>149117.39864253392</v>
      </c>
    </row>
    <row r="69" spans="1:7" ht="29">
      <c r="A69" s="412" t="s">
        <v>4318</v>
      </c>
      <c r="B69" s="556">
        <v>126064200910</v>
      </c>
      <c r="C69" s="210">
        <v>1</v>
      </c>
      <c r="D69" s="210" t="s">
        <v>4406</v>
      </c>
      <c r="E69" s="210" t="str">
        <f t="shared" si="1"/>
        <v>LFP 750-30 VT-3000RPM</v>
      </c>
      <c r="F69" s="413">
        <v>20346.847662141783</v>
      </c>
      <c r="G69" s="282">
        <v>74774.665158371048</v>
      </c>
    </row>
    <row r="70" spans="1:7" ht="29">
      <c r="A70" s="412" t="s">
        <v>4318</v>
      </c>
      <c r="B70" s="556">
        <v>126064200911</v>
      </c>
      <c r="C70" s="210">
        <v>1</v>
      </c>
      <c r="D70" s="210" t="s">
        <v>4407</v>
      </c>
      <c r="E70" s="210" t="str">
        <f t="shared" si="1"/>
        <v>LFP 750-30 VT-2900RPM</v>
      </c>
      <c r="F70" s="413">
        <v>23254.630467571646</v>
      </c>
      <c r="G70" s="282">
        <v>85460.766968325799</v>
      </c>
    </row>
    <row r="71" spans="1:7" ht="29">
      <c r="A71" s="412" t="s">
        <v>4318</v>
      </c>
      <c r="B71" s="556">
        <v>126064200912</v>
      </c>
      <c r="C71" s="210">
        <v>1</v>
      </c>
      <c r="D71" s="210" t="s">
        <v>4408</v>
      </c>
      <c r="E71" s="210" t="str">
        <f t="shared" si="1"/>
        <v>LFP 750-30 VT-2900RPM</v>
      </c>
      <c r="F71" s="413">
        <v>23254.630467571646</v>
      </c>
      <c r="G71" s="282">
        <v>85460.766968325799</v>
      </c>
    </row>
    <row r="72" spans="1:7" ht="29">
      <c r="A72" s="412" t="s">
        <v>4318</v>
      </c>
      <c r="B72" s="556">
        <v>126064200913</v>
      </c>
      <c r="C72" s="210">
        <v>1</v>
      </c>
      <c r="D72" s="210" t="s">
        <v>4409</v>
      </c>
      <c r="E72" s="210" t="str">
        <f t="shared" si="1"/>
        <v>LFP 750-30 VT-3000RPM</v>
      </c>
      <c r="F72" s="413">
        <v>23557.619909502264</v>
      </c>
      <c r="G72" s="282">
        <v>86574.253167420815</v>
      </c>
    </row>
    <row r="73" spans="1:7" ht="29">
      <c r="A73" s="412" t="s">
        <v>4318</v>
      </c>
      <c r="B73" s="556" t="s">
        <v>3604</v>
      </c>
      <c r="C73" s="210">
        <v>1</v>
      </c>
      <c r="D73" s="210" t="s">
        <v>4410</v>
      </c>
      <c r="E73" s="210" t="str">
        <f t="shared" si="1"/>
        <v>LFP 750-30 VT-2900RPM</v>
      </c>
      <c r="F73" s="413">
        <v>29770.048265460027</v>
      </c>
      <c r="G73" s="282">
        <v>109404.92737556559</v>
      </c>
    </row>
    <row r="74" spans="1:7" ht="29">
      <c r="A74" s="412" t="s">
        <v>4318</v>
      </c>
      <c r="B74" s="556" t="s">
        <v>3605</v>
      </c>
      <c r="C74" s="210">
        <v>1</v>
      </c>
      <c r="D74" s="210" t="s">
        <v>4411</v>
      </c>
      <c r="E74" s="210" t="str">
        <f t="shared" si="1"/>
        <v>LFP 750-30 VT-2950RPM</v>
      </c>
      <c r="F74" s="413">
        <v>29770.048265460027</v>
      </c>
      <c r="G74" s="282">
        <v>109404.92737556559</v>
      </c>
    </row>
    <row r="75" spans="1:7" ht="29">
      <c r="A75" s="412" t="s">
        <v>4318</v>
      </c>
      <c r="B75" s="556">
        <v>126064200914</v>
      </c>
      <c r="C75" s="210">
        <v>1</v>
      </c>
      <c r="D75" s="210" t="s">
        <v>4412</v>
      </c>
      <c r="E75" s="210" t="str">
        <f t="shared" si="1"/>
        <v>LFP 750-30 VT-3000RPM</v>
      </c>
      <c r="F75" s="413">
        <v>29770.048265460027</v>
      </c>
      <c r="G75" s="282">
        <v>109404.92737556559</v>
      </c>
    </row>
    <row r="76" spans="1:7" ht="29">
      <c r="A76" s="412" t="s">
        <v>4318</v>
      </c>
      <c r="B76" s="556" t="s">
        <v>3606</v>
      </c>
      <c r="C76" s="210">
        <v>1</v>
      </c>
      <c r="D76" s="210" t="s">
        <v>4413</v>
      </c>
      <c r="E76" s="210" t="str">
        <f t="shared" si="1"/>
        <v>LFP 750-30 VT-2900RPM</v>
      </c>
      <c r="F76" s="413">
        <v>30761.441930618403</v>
      </c>
      <c r="G76" s="282">
        <v>113048.29909502262</v>
      </c>
    </row>
    <row r="77" spans="1:7" ht="29">
      <c r="A77" s="412" t="s">
        <v>4318</v>
      </c>
      <c r="B77" s="556" t="s">
        <v>3607</v>
      </c>
      <c r="C77" s="210">
        <v>1</v>
      </c>
      <c r="D77" s="210" t="s">
        <v>4414</v>
      </c>
      <c r="E77" s="210" t="str">
        <f t="shared" si="1"/>
        <v>LFP 750-30 VT-2900RPM</v>
      </c>
      <c r="F77" s="413">
        <v>30761.441930618403</v>
      </c>
      <c r="G77" s="282">
        <v>113048.29909502262</v>
      </c>
    </row>
    <row r="78" spans="1:7" ht="29">
      <c r="A78" s="412" t="s">
        <v>4318</v>
      </c>
      <c r="B78" s="556" t="s">
        <v>3608</v>
      </c>
      <c r="C78" s="210">
        <v>1</v>
      </c>
      <c r="D78" s="210" t="s">
        <v>4415</v>
      </c>
      <c r="E78" s="210" t="str">
        <f t="shared" si="1"/>
        <v>LFP 750-30 VT-2950RPM</v>
      </c>
      <c r="F78" s="413">
        <v>30761.441930618403</v>
      </c>
      <c r="G78" s="282">
        <v>113048.29909502262</v>
      </c>
    </row>
    <row r="79" spans="1:7" ht="29">
      <c r="A79" s="412" t="s">
        <v>4318</v>
      </c>
      <c r="B79" s="556" t="s">
        <v>3609</v>
      </c>
      <c r="C79" s="210">
        <v>1</v>
      </c>
      <c r="D79" s="210" t="s">
        <v>4416</v>
      </c>
      <c r="E79" s="210" t="str">
        <f t="shared" si="1"/>
        <v>LFP 750-30 VT-2900RPM</v>
      </c>
      <c r="F79" s="413">
        <v>32721.333333333332</v>
      </c>
      <c r="G79" s="282">
        <v>120250.9</v>
      </c>
    </row>
    <row r="80" spans="1:7" ht="29">
      <c r="A80" s="412" t="s">
        <v>4318</v>
      </c>
      <c r="B80" s="556" t="s">
        <v>3610</v>
      </c>
      <c r="C80" s="210">
        <v>1</v>
      </c>
      <c r="D80" s="210" t="s">
        <v>4417</v>
      </c>
      <c r="E80" s="210" t="str">
        <f t="shared" si="1"/>
        <v>LFP 750-30 VT-2900RPM</v>
      </c>
      <c r="F80" s="413">
        <v>32721.333333333332</v>
      </c>
      <c r="G80" s="282">
        <v>120250.9</v>
      </c>
    </row>
    <row r="81" spans="1:7" ht="29">
      <c r="A81" s="412" t="s">
        <v>4318</v>
      </c>
      <c r="B81" s="556" t="s">
        <v>3611</v>
      </c>
      <c r="C81" s="210">
        <v>1</v>
      </c>
      <c r="D81" s="210" t="s">
        <v>4418</v>
      </c>
      <c r="E81" s="210" t="str">
        <f t="shared" si="1"/>
        <v>LFP 750-30 VT-2950RPM</v>
      </c>
      <c r="F81" s="413">
        <v>40576.162895927599</v>
      </c>
      <c r="G81" s="282">
        <v>149117.39864253392</v>
      </c>
    </row>
    <row r="82" spans="1:7" ht="18.5">
      <c r="A82" s="408" t="s">
        <v>1165</v>
      </c>
      <c r="B82" s="408"/>
      <c r="C82" s="408"/>
      <c r="D82" s="408"/>
      <c r="E82" s="414" t="str">
        <f t="shared" si="1"/>
        <v/>
      </c>
      <c r="F82" s="408"/>
      <c r="G82" s="408"/>
    </row>
    <row r="83" spans="1:7" ht="29">
      <c r="A83" s="409" t="s">
        <v>0</v>
      </c>
      <c r="B83" s="409" t="s">
        <v>4315</v>
      </c>
      <c r="C83" s="409" t="s">
        <v>3880</v>
      </c>
      <c r="D83" s="409" t="s">
        <v>1</v>
      </c>
      <c r="E83" s="415" t="str">
        <f t="shared" si="1"/>
        <v/>
      </c>
      <c r="F83" s="410" t="s">
        <v>4316</v>
      </c>
      <c r="G83" s="411" t="s">
        <v>4317</v>
      </c>
    </row>
    <row r="84" spans="1:7" ht="29">
      <c r="A84" s="412" t="s">
        <v>4318</v>
      </c>
      <c r="B84" s="556" t="s">
        <v>3612</v>
      </c>
      <c r="C84" s="210">
        <v>1</v>
      </c>
      <c r="D84" s="132" t="s">
        <v>4419</v>
      </c>
      <c r="E84" s="210" t="str">
        <f t="shared" si="1"/>
        <v>LFP 200-30 VT-2900RPM</v>
      </c>
      <c r="F84" s="413">
        <v>30207.3604826546</v>
      </c>
      <c r="G84" s="282">
        <v>111012.04977375564</v>
      </c>
    </row>
    <row r="85" spans="1:7" ht="29">
      <c r="A85" s="412" t="s">
        <v>4318</v>
      </c>
      <c r="B85" s="556" t="s">
        <v>3613</v>
      </c>
      <c r="C85" s="210">
        <v>1</v>
      </c>
      <c r="D85" s="132" t="s">
        <v>4420</v>
      </c>
      <c r="E85" s="210" t="str">
        <f t="shared" si="1"/>
        <v>LFP 200-30 VT-2900RPM</v>
      </c>
      <c r="F85" s="413">
        <v>30207.3604826546</v>
      </c>
      <c r="G85" s="282">
        <v>111012.04977375564</v>
      </c>
    </row>
    <row r="86" spans="1:7" ht="29">
      <c r="A86" s="412" t="s">
        <v>4318</v>
      </c>
      <c r="B86" s="556" t="s">
        <v>3614</v>
      </c>
      <c r="C86" s="210">
        <v>1</v>
      </c>
      <c r="D86" s="132" t="s">
        <v>4421</v>
      </c>
      <c r="E86" s="210" t="str">
        <f t="shared" si="1"/>
        <v>LFP 200-30 VT-3000RPM</v>
      </c>
      <c r="F86" s="413">
        <v>30283.680241327296</v>
      </c>
      <c r="G86" s="282">
        <v>111292.52488687781</v>
      </c>
    </row>
    <row r="87" spans="1:7" ht="29">
      <c r="A87" s="412" t="s">
        <v>4318</v>
      </c>
      <c r="B87" s="556" t="s">
        <v>3615</v>
      </c>
      <c r="C87" s="210">
        <v>1</v>
      </c>
      <c r="D87" s="132" t="s">
        <v>4422</v>
      </c>
      <c r="E87" s="210" t="str">
        <f t="shared" si="1"/>
        <v>LFP 200-30 VT-2900RPM</v>
      </c>
      <c r="F87" s="413">
        <v>33316.627450980392</v>
      </c>
      <c r="G87" s="282">
        <v>122438.60588235293</v>
      </c>
    </row>
    <row r="88" spans="1:7" ht="29">
      <c r="A88" s="412" t="s">
        <v>4318</v>
      </c>
      <c r="B88" s="556" t="s">
        <v>3616</v>
      </c>
      <c r="C88" s="210">
        <v>1</v>
      </c>
      <c r="D88" s="132" t="s">
        <v>4423</v>
      </c>
      <c r="E88" s="210" t="str">
        <f t="shared" si="1"/>
        <v>LFP 200-30 VT-2900RPM</v>
      </c>
      <c r="F88" s="413">
        <v>35320.784313725497</v>
      </c>
      <c r="G88" s="282">
        <v>129803.88235294119</v>
      </c>
    </row>
    <row r="89" spans="1:7" ht="29">
      <c r="A89" s="412" t="s">
        <v>4318</v>
      </c>
      <c r="B89" s="556">
        <v>126064200916</v>
      </c>
      <c r="C89" s="210">
        <v>1</v>
      </c>
      <c r="D89" s="132" t="s">
        <v>4424</v>
      </c>
      <c r="E89" s="210" t="str">
        <f t="shared" si="1"/>
        <v>LFP 200-30 VT-3000RPM</v>
      </c>
      <c r="F89" s="413">
        <v>36133.589743589735</v>
      </c>
      <c r="G89" s="282">
        <v>132790.94230769228</v>
      </c>
    </row>
    <row r="90" spans="1:7" ht="29">
      <c r="A90" s="412" t="s">
        <v>4318</v>
      </c>
      <c r="B90" s="556" t="s">
        <v>3617</v>
      </c>
      <c r="C90" s="210">
        <v>1</v>
      </c>
      <c r="D90" s="132" t="s">
        <v>4425</v>
      </c>
      <c r="E90" s="210" t="str">
        <f t="shared" si="1"/>
        <v>LFP 200-30 VT-2900RPM</v>
      </c>
      <c r="F90" s="413">
        <v>37271.517345399698</v>
      </c>
      <c r="G90" s="282">
        <v>136972.82624434389</v>
      </c>
    </row>
    <row r="91" spans="1:7" ht="29">
      <c r="A91" s="412" t="s">
        <v>4318</v>
      </c>
      <c r="B91" s="556" t="s">
        <v>3618</v>
      </c>
      <c r="C91" s="210">
        <v>1</v>
      </c>
      <c r="D91" s="132" t="s">
        <v>4426</v>
      </c>
      <c r="E91" s="210" t="str">
        <f t="shared" si="1"/>
        <v>LFP 200-30 VT-2900RPM</v>
      </c>
      <c r="F91" s="413">
        <v>37293.650075414778</v>
      </c>
      <c r="G91" s="282">
        <v>137054.16402714929</v>
      </c>
    </row>
    <row r="92" spans="1:7" ht="29">
      <c r="A92" s="412" t="s">
        <v>4318</v>
      </c>
      <c r="B92" s="556" t="s">
        <v>3619</v>
      </c>
      <c r="C92" s="210">
        <v>1</v>
      </c>
      <c r="D92" s="132" t="s">
        <v>4427</v>
      </c>
      <c r="E92" s="210" t="str">
        <f t="shared" si="1"/>
        <v>LFP 200-30 VT-3000RPM</v>
      </c>
      <c r="F92" s="413">
        <v>39964.841628959271</v>
      </c>
      <c r="G92" s="282">
        <v>146870.79298642531</v>
      </c>
    </row>
    <row r="93" spans="1:7" ht="29">
      <c r="A93" s="412" t="s">
        <v>4318</v>
      </c>
      <c r="B93" s="556" t="s">
        <v>3620</v>
      </c>
      <c r="C93" s="210">
        <v>1</v>
      </c>
      <c r="D93" s="132" t="s">
        <v>4428</v>
      </c>
      <c r="E93" s="210" t="str">
        <f t="shared" si="1"/>
        <v>LFP 200-30 VT-2900RPM</v>
      </c>
      <c r="F93" s="413">
        <v>40851.67722473605</v>
      </c>
      <c r="G93" s="282">
        <v>150129.91380090496</v>
      </c>
    </row>
    <row r="94" spans="1:7" ht="29">
      <c r="A94" s="412" t="s">
        <v>4318</v>
      </c>
      <c r="B94" s="556" t="s">
        <v>3621</v>
      </c>
      <c r="C94" s="210">
        <v>1</v>
      </c>
      <c r="D94" s="132" t="s">
        <v>4429</v>
      </c>
      <c r="E94" s="210" t="str">
        <f t="shared" si="1"/>
        <v>LFP 200-30 VT-2900RPM</v>
      </c>
      <c r="F94" s="413">
        <v>40851.67722473605</v>
      </c>
      <c r="G94" s="282">
        <v>150129.91380090496</v>
      </c>
    </row>
    <row r="95" spans="1:7" ht="29">
      <c r="A95" s="412" t="s">
        <v>4318</v>
      </c>
      <c r="B95" s="556" t="s">
        <v>3622</v>
      </c>
      <c r="C95" s="210">
        <v>1</v>
      </c>
      <c r="D95" s="132" t="s">
        <v>4430</v>
      </c>
      <c r="E95" s="210" t="str">
        <f t="shared" si="1"/>
        <v>LFP 200-30 VT-2980RPM</v>
      </c>
      <c r="F95" s="413">
        <v>43948.733031674201</v>
      </c>
      <c r="G95" s="282">
        <v>161511.59389140268</v>
      </c>
    </row>
    <row r="96" spans="1:7" ht="29">
      <c r="A96" s="412" t="s">
        <v>4318</v>
      </c>
      <c r="B96" s="556" t="s">
        <v>3623</v>
      </c>
      <c r="C96" s="210">
        <v>1</v>
      </c>
      <c r="D96" s="132" t="s">
        <v>4431</v>
      </c>
      <c r="E96" s="210" t="str">
        <f t="shared" si="1"/>
        <v>LFP 200-30 VT-2900RPM</v>
      </c>
      <c r="F96" s="413">
        <v>45536.947209653088</v>
      </c>
      <c r="G96" s="282">
        <v>167348.2809954751</v>
      </c>
    </row>
    <row r="97" spans="1:7" ht="29">
      <c r="A97" s="412" t="s">
        <v>4318</v>
      </c>
      <c r="B97" s="556" t="s">
        <v>3624</v>
      </c>
      <c r="C97" s="210">
        <v>1</v>
      </c>
      <c r="D97" s="132" t="s">
        <v>4432</v>
      </c>
      <c r="E97" s="210" t="str">
        <f t="shared" si="1"/>
        <v>LFP 250-30 VT-2900RPM</v>
      </c>
      <c r="F97" s="413">
        <v>30207.3604826546</v>
      </c>
      <c r="G97" s="282">
        <v>111012.04977375564</v>
      </c>
    </row>
    <row r="98" spans="1:7" ht="29">
      <c r="A98" s="412" t="s">
        <v>4318</v>
      </c>
      <c r="B98" s="556" t="s">
        <v>3625</v>
      </c>
      <c r="C98" s="210">
        <v>1</v>
      </c>
      <c r="D98" s="132" t="s">
        <v>4433</v>
      </c>
      <c r="E98" s="210" t="str">
        <f t="shared" si="1"/>
        <v>LFP 250-30 VT-2900RPM</v>
      </c>
      <c r="F98" s="413">
        <v>30207.3604826546</v>
      </c>
      <c r="G98" s="282">
        <v>111012.04977375564</v>
      </c>
    </row>
    <row r="99" spans="1:7" ht="29">
      <c r="A99" s="412" t="s">
        <v>4318</v>
      </c>
      <c r="B99" s="556" t="s">
        <v>3626</v>
      </c>
      <c r="C99" s="210">
        <v>1</v>
      </c>
      <c r="D99" s="132" t="s">
        <v>4434</v>
      </c>
      <c r="E99" s="210" t="str">
        <f t="shared" si="1"/>
        <v>LFP 250-30 VT-2900RPM</v>
      </c>
      <c r="F99" s="413">
        <v>32193.963800904978</v>
      </c>
      <c r="G99" s="282">
        <v>118312.81696832579</v>
      </c>
    </row>
    <row r="100" spans="1:7" ht="29">
      <c r="A100" s="412" t="s">
        <v>4318</v>
      </c>
      <c r="B100" s="556" t="s">
        <v>3627</v>
      </c>
      <c r="C100" s="210">
        <v>1</v>
      </c>
      <c r="D100" s="132" t="s">
        <v>4435</v>
      </c>
      <c r="E100" s="210" t="str">
        <f t="shared" si="1"/>
        <v>LFP 250-30 VT-2900RPM</v>
      </c>
      <c r="F100" s="413">
        <v>33316.627450980392</v>
      </c>
      <c r="G100" s="282">
        <v>122438.60588235293</v>
      </c>
    </row>
    <row r="101" spans="1:7" ht="29">
      <c r="A101" s="412" t="s">
        <v>4318</v>
      </c>
      <c r="B101" s="556" t="s">
        <v>3628</v>
      </c>
      <c r="C101" s="210">
        <v>1</v>
      </c>
      <c r="D101" s="132" t="s">
        <v>4436</v>
      </c>
      <c r="E101" s="210" t="str">
        <f t="shared" si="1"/>
        <v>LFP 250-30 VT-2900RPM</v>
      </c>
      <c r="F101" s="413">
        <v>33316.627450980392</v>
      </c>
      <c r="G101" s="282">
        <v>122438.60588235293</v>
      </c>
    </row>
    <row r="102" spans="1:7" ht="29">
      <c r="A102" s="412" t="s">
        <v>4318</v>
      </c>
      <c r="B102" s="556">
        <v>126064200917</v>
      </c>
      <c r="C102" s="210">
        <v>1</v>
      </c>
      <c r="D102" s="132" t="s">
        <v>4437</v>
      </c>
      <c r="E102" s="210" t="str">
        <f t="shared" si="1"/>
        <v>LFP 250-30 VT-3000RPM</v>
      </c>
      <c r="F102" s="413">
        <v>36133.589743589735</v>
      </c>
      <c r="G102" s="282">
        <v>132790.94230769228</v>
      </c>
    </row>
    <row r="103" spans="1:7" ht="29">
      <c r="A103" s="412" t="s">
        <v>4318</v>
      </c>
      <c r="B103" s="556" t="s">
        <v>3629</v>
      </c>
      <c r="C103" s="210">
        <v>1</v>
      </c>
      <c r="D103" s="132" t="s">
        <v>4438</v>
      </c>
      <c r="E103" s="210" t="str">
        <f t="shared" si="1"/>
        <v>LFP 250-30 VT-2900RPM</v>
      </c>
      <c r="F103" s="413">
        <v>37271.517345399698</v>
      </c>
      <c r="G103" s="282">
        <v>136972.82624434389</v>
      </c>
    </row>
    <row r="104" spans="1:7" ht="29">
      <c r="A104" s="412" t="s">
        <v>4318</v>
      </c>
      <c r="B104" s="556" t="s">
        <v>3630</v>
      </c>
      <c r="C104" s="210">
        <v>1</v>
      </c>
      <c r="D104" s="132" t="s">
        <v>4439</v>
      </c>
      <c r="E104" s="210" t="str">
        <f t="shared" si="1"/>
        <v>LFP 250-30 VT-3000RPM</v>
      </c>
      <c r="F104" s="413">
        <v>39964.841628959271</v>
      </c>
      <c r="G104" s="282">
        <v>146870.79298642531</v>
      </c>
    </row>
    <row r="105" spans="1:7" ht="29">
      <c r="A105" s="412" t="s">
        <v>4318</v>
      </c>
      <c r="B105" s="556" t="s">
        <v>3631</v>
      </c>
      <c r="C105" s="210">
        <v>1</v>
      </c>
      <c r="D105" s="132" t="s">
        <v>4440</v>
      </c>
      <c r="E105" s="210" t="str">
        <f t="shared" si="1"/>
        <v>LFP 250-30 VT-2900RPM</v>
      </c>
      <c r="F105" s="413">
        <v>40775.357466063353</v>
      </c>
      <c r="G105" s="282">
        <v>149849.43868778282</v>
      </c>
    </row>
    <row r="106" spans="1:7" ht="29">
      <c r="A106" s="412" t="s">
        <v>4318</v>
      </c>
      <c r="B106" s="556" t="s">
        <v>3632</v>
      </c>
      <c r="C106" s="210">
        <v>1</v>
      </c>
      <c r="D106" s="132" t="s">
        <v>4441</v>
      </c>
      <c r="E106" s="210" t="str">
        <f t="shared" si="1"/>
        <v>LFP 250-30 VT-2900RPM</v>
      </c>
      <c r="F106" s="413">
        <v>40851.67722473605</v>
      </c>
      <c r="G106" s="282">
        <v>150129.91380090496</v>
      </c>
    </row>
    <row r="107" spans="1:7" ht="29">
      <c r="A107" s="412" t="s">
        <v>4318</v>
      </c>
      <c r="B107" s="556" t="s">
        <v>3633</v>
      </c>
      <c r="C107" s="210">
        <v>1</v>
      </c>
      <c r="D107" s="132" t="s">
        <v>4442</v>
      </c>
      <c r="E107" s="210" t="str">
        <f t="shared" si="1"/>
        <v>LFP 250-30 VT-2900RPM</v>
      </c>
      <c r="F107" s="413">
        <v>43948.733031674201</v>
      </c>
      <c r="G107" s="282">
        <v>161511.59389140268</v>
      </c>
    </row>
    <row r="108" spans="1:7" ht="29">
      <c r="A108" s="412" t="s">
        <v>4318</v>
      </c>
      <c r="B108" s="556" t="s">
        <v>3634</v>
      </c>
      <c r="C108" s="210">
        <v>1</v>
      </c>
      <c r="D108" s="132" t="s">
        <v>4443</v>
      </c>
      <c r="E108" s="210" t="str">
        <f t="shared" si="1"/>
        <v>LFP 250-30 VT-3000RPM</v>
      </c>
      <c r="F108" s="413">
        <v>43948.733031674201</v>
      </c>
      <c r="G108" s="282">
        <v>161511.59389140268</v>
      </c>
    </row>
    <row r="109" spans="1:7" ht="29">
      <c r="A109" s="412" t="s">
        <v>4318</v>
      </c>
      <c r="B109" s="556">
        <v>126064200918</v>
      </c>
      <c r="C109" s="210">
        <v>1</v>
      </c>
      <c r="D109" s="132" t="s">
        <v>4444</v>
      </c>
      <c r="E109" s="210" t="str">
        <f t="shared" si="1"/>
        <v>LFP 250-30 VT-2900RPM</v>
      </c>
      <c r="F109" s="413">
        <v>45536.947209653088</v>
      </c>
      <c r="G109" s="282">
        <v>167348.2809954751</v>
      </c>
    </row>
    <row r="110" spans="1:7" ht="29">
      <c r="A110" s="412" t="s">
        <v>4318</v>
      </c>
      <c r="B110" s="556" t="s">
        <v>3635</v>
      </c>
      <c r="C110" s="210">
        <v>1</v>
      </c>
      <c r="D110" s="132" t="s">
        <v>4445</v>
      </c>
      <c r="E110" s="210" t="str">
        <f t="shared" si="1"/>
        <v>LFP 300-30 VT-2900RPM</v>
      </c>
      <c r="F110" s="413">
        <v>30207.3604826546</v>
      </c>
      <c r="G110" s="282">
        <v>111012.04977375564</v>
      </c>
    </row>
    <row r="111" spans="1:7" ht="29">
      <c r="A111" s="412" t="s">
        <v>4318</v>
      </c>
      <c r="B111" s="556" t="s">
        <v>3636</v>
      </c>
      <c r="C111" s="210">
        <v>1</v>
      </c>
      <c r="D111" s="132" t="s">
        <v>4446</v>
      </c>
      <c r="E111" s="210" t="str">
        <f t="shared" si="1"/>
        <v>LFP 300-30 VT-2900RPM</v>
      </c>
      <c r="F111" s="413">
        <v>30207.3604826546</v>
      </c>
      <c r="G111" s="282">
        <v>111012.04977375564</v>
      </c>
    </row>
    <row r="112" spans="1:7" ht="29">
      <c r="A112" s="412" t="s">
        <v>4318</v>
      </c>
      <c r="B112" s="556" t="s">
        <v>3637</v>
      </c>
      <c r="C112" s="210">
        <v>1</v>
      </c>
      <c r="D112" s="132" t="s">
        <v>4447</v>
      </c>
      <c r="E112" s="210" t="str">
        <f t="shared" si="1"/>
        <v>LFP 300-30 VT-2900RPM</v>
      </c>
      <c r="F112" s="413">
        <v>32270.283559577674</v>
      </c>
      <c r="G112" s="282">
        <v>118593.29208144794</v>
      </c>
    </row>
    <row r="113" spans="1:7" ht="29">
      <c r="A113" s="412" t="s">
        <v>4318</v>
      </c>
      <c r="B113" s="556" t="s">
        <v>3638</v>
      </c>
      <c r="C113" s="210">
        <v>1</v>
      </c>
      <c r="D113" s="132" t="s">
        <v>4448</v>
      </c>
      <c r="E113" s="210" t="str">
        <f t="shared" si="1"/>
        <v>LFP 300-30 VT-2900RPM</v>
      </c>
      <c r="F113" s="413">
        <v>33316.627450980392</v>
      </c>
      <c r="G113" s="282">
        <v>122438.60588235293</v>
      </c>
    </row>
    <row r="114" spans="1:7" ht="29">
      <c r="A114" s="412" t="s">
        <v>4318</v>
      </c>
      <c r="B114" s="556">
        <v>126064200919</v>
      </c>
      <c r="C114" s="210">
        <v>1</v>
      </c>
      <c r="D114" s="132" t="s">
        <v>4449</v>
      </c>
      <c r="E114" s="210" t="str">
        <f t="shared" si="1"/>
        <v>LFP 300-30 VT-3000RPM</v>
      </c>
      <c r="F114" s="413">
        <v>36133.589743589735</v>
      </c>
      <c r="G114" s="282">
        <v>132790.94230769228</v>
      </c>
    </row>
    <row r="115" spans="1:7" ht="29">
      <c r="A115" s="412" t="s">
        <v>4318</v>
      </c>
      <c r="B115" s="556" t="s">
        <v>3639</v>
      </c>
      <c r="C115" s="210">
        <v>1</v>
      </c>
      <c r="D115" s="132" t="s">
        <v>4450</v>
      </c>
      <c r="E115" s="210" t="str">
        <f t="shared" si="1"/>
        <v>LFP 300-30 VT-2900RPM</v>
      </c>
      <c r="F115" s="413">
        <v>37271.517345399698</v>
      </c>
      <c r="G115" s="282">
        <v>136972.82624434389</v>
      </c>
    </row>
    <row r="116" spans="1:7" ht="29">
      <c r="A116" s="412" t="s">
        <v>4318</v>
      </c>
      <c r="B116" s="556" t="s">
        <v>3640</v>
      </c>
      <c r="C116" s="210">
        <v>1</v>
      </c>
      <c r="D116" s="132" t="s">
        <v>4451</v>
      </c>
      <c r="E116" s="210" t="str">
        <f t="shared" si="1"/>
        <v>LFP 300-30 VT-2900RPM</v>
      </c>
      <c r="F116" s="413">
        <v>37293.650075414778</v>
      </c>
      <c r="G116" s="282">
        <v>137054.16402714929</v>
      </c>
    </row>
    <row r="117" spans="1:7" ht="29">
      <c r="A117" s="412" t="s">
        <v>4318</v>
      </c>
      <c r="B117" s="556" t="s">
        <v>3641</v>
      </c>
      <c r="C117" s="210">
        <v>1</v>
      </c>
      <c r="D117" s="132" t="s">
        <v>4452</v>
      </c>
      <c r="E117" s="210" t="str">
        <f t="shared" si="1"/>
        <v>LFP 300-30 VT-3000RPM</v>
      </c>
      <c r="F117" s="413">
        <v>39964.841628959271</v>
      </c>
      <c r="G117" s="282">
        <v>146870.79298642531</v>
      </c>
    </row>
    <row r="118" spans="1:7" ht="29">
      <c r="A118" s="412" t="s">
        <v>4318</v>
      </c>
      <c r="B118" s="556" t="s">
        <v>3642</v>
      </c>
      <c r="C118" s="210">
        <v>1</v>
      </c>
      <c r="D118" s="132" t="s">
        <v>4453</v>
      </c>
      <c r="E118" s="210" t="str">
        <f t="shared" si="1"/>
        <v>LFP 300-30 VT-2900RPM</v>
      </c>
      <c r="F118" s="413">
        <v>40775.357466063353</v>
      </c>
      <c r="G118" s="282">
        <v>149849.43868778282</v>
      </c>
    </row>
    <row r="119" spans="1:7" ht="29">
      <c r="A119" s="412" t="s">
        <v>4318</v>
      </c>
      <c r="B119" s="556" t="s">
        <v>3643</v>
      </c>
      <c r="C119" s="210">
        <v>1</v>
      </c>
      <c r="D119" s="132" t="s">
        <v>4454</v>
      </c>
      <c r="E119" s="210" t="str">
        <f t="shared" si="1"/>
        <v>LFP 300-30 VT-2900RPM</v>
      </c>
      <c r="F119" s="413">
        <v>41538.555052790354</v>
      </c>
      <c r="G119" s="282">
        <v>152654.18981900453</v>
      </c>
    </row>
    <row r="120" spans="1:7" ht="29">
      <c r="A120" s="412" t="s">
        <v>4318</v>
      </c>
      <c r="B120" s="556">
        <v>126064200920</v>
      </c>
      <c r="C120" s="210">
        <v>1</v>
      </c>
      <c r="D120" s="132" t="s">
        <v>4455</v>
      </c>
      <c r="E120" s="210" t="str">
        <f t="shared" si="1"/>
        <v>LFP 300-30 VT-2900RPM</v>
      </c>
      <c r="F120" s="413">
        <v>43948.733031674201</v>
      </c>
      <c r="G120" s="282">
        <v>161511.59389140268</v>
      </c>
    </row>
    <row r="121" spans="1:7" ht="29">
      <c r="A121" s="412" t="s">
        <v>4318</v>
      </c>
      <c r="B121" s="556" t="s">
        <v>3644</v>
      </c>
      <c r="C121" s="210">
        <v>1</v>
      </c>
      <c r="D121" s="132" t="s">
        <v>4456</v>
      </c>
      <c r="E121" s="210" t="str">
        <f t="shared" si="1"/>
        <v>LFP 300-30 VT-3000RPM</v>
      </c>
      <c r="F121" s="413">
        <v>43948.733031674201</v>
      </c>
      <c r="G121" s="282">
        <v>161511.59389140268</v>
      </c>
    </row>
    <row r="122" spans="1:7" ht="29">
      <c r="A122" s="412" t="s">
        <v>4318</v>
      </c>
      <c r="B122" s="556" t="s">
        <v>3645</v>
      </c>
      <c r="C122" s="210">
        <v>1</v>
      </c>
      <c r="D122" s="132" t="s">
        <v>4457</v>
      </c>
      <c r="E122" s="210" t="str">
        <f t="shared" si="1"/>
        <v>LFP 300-30 VT-2900RPM</v>
      </c>
      <c r="F122" s="413">
        <v>52482.045248868773</v>
      </c>
      <c r="G122" s="282">
        <v>192871.51628959272</v>
      </c>
    </row>
    <row r="123" spans="1:7" ht="29">
      <c r="A123" s="412" t="s">
        <v>4318</v>
      </c>
      <c r="B123" s="556" t="s">
        <v>3646</v>
      </c>
      <c r="C123" s="210">
        <v>1</v>
      </c>
      <c r="D123" s="132" t="s">
        <v>4458</v>
      </c>
      <c r="E123" s="210" t="str">
        <f t="shared" si="1"/>
        <v>LFP 400-30 VT-2900RPM</v>
      </c>
      <c r="F123" s="413">
        <v>30207.3604826546</v>
      </c>
      <c r="G123" s="282">
        <v>111012.04977375564</v>
      </c>
    </row>
    <row r="124" spans="1:7" ht="29">
      <c r="A124" s="412" t="s">
        <v>4318</v>
      </c>
      <c r="B124" s="556" t="s">
        <v>3647</v>
      </c>
      <c r="C124" s="210">
        <v>1</v>
      </c>
      <c r="D124" s="132" t="s">
        <v>4459</v>
      </c>
      <c r="E124" s="210" t="str">
        <f t="shared" si="1"/>
        <v>LFP 400-30 VT-3000RPM</v>
      </c>
      <c r="F124" s="413">
        <v>30283.680241327296</v>
      </c>
      <c r="G124" s="282">
        <v>111292.52488687781</v>
      </c>
    </row>
    <row r="125" spans="1:7" ht="29">
      <c r="A125" s="412" t="s">
        <v>4318</v>
      </c>
      <c r="B125" s="556" t="s">
        <v>3648</v>
      </c>
      <c r="C125" s="210">
        <v>1</v>
      </c>
      <c r="D125" s="132" t="s">
        <v>4460</v>
      </c>
      <c r="E125" s="210" t="str">
        <f t="shared" si="1"/>
        <v>LFP 400-30 VT-2900RPM</v>
      </c>
      <c r="F125" s="413">
        <v>33316.627450980392</v>
      </c>
      <c r="G125" s="282">
        <v>122438.60588235293</v>
      </c>
    </row>
    <row r="126" spans="1:7" ht="29">
      <c r="A126" s="412" t="s">
        <v>4318</v>
      </c>
      <c r="B126" s="556" t="s">
        <v>3649</v>
      </c>
      <c r="C126" s="210">
        <v>1</v>
      </c>
      <c r="D126" s="132" t="s">
        <v>4461</v>
      </c>
      <c r="E126" s="210" t="str">
        <f t="shared" si="1"/>
        <v>LFP 400-30 VT-2900RPM</v>
      </c>
      <c r="F126" s="413">
        <v>35320.784313725497</v>
      </c>
      <c r="G126" s="282">
        <v>129803.88235294119</v>
      </c>
    </row>
    <row r="127" spans="1:7" ht="29">
      <c r="A127" s="412" t="s">
        <v>4318</v>
      </c>
      <c r="B127" s="556" t="s">
        <v>3650</v>
      </c>
      <c r="C127" s="210">
        <v>1</v>
      </c>
      <c r="D127" s="132" t="s">
        <v>4462</v>
      </c>
      <c r="E127" s="210" t="str">
        <f t="shared" si="1"/>
        <v>LFP 400-30 VT-2900RPM</v>
      </c>
      <c r="F127" s="413">
        <v>37271.517345399698</v>
      </c>
      <c r="G127" s="282">
        <v>136972.82624434389</v>
      </c>
    </row>
    <row r="128" spans="1:7" ht="29">
      <c r="A128" s="412" t="s">
        <v>4318</v>
      </c>
      <c r="B128" s="556" t="s">
        <v>3651</v>
      </c>
      <c r="C128" s="210">
        <v>1</v>
      </c>
      <c r="D128" s="132" t="s">
        <v>4463</v>
      </c>
      <c r="E128" s="210" t="str">
        <f t="shared" si="1"/>
        <v>LFP 400-30 VT-3000RPM</v>
      </c>
      <c r="F128" s="413">
        <v>39964.841628959271</v>
      </c>
      <c r="G128" s="282">
        <v>146870.79298642531</v>
      </c>
    </row>
    <row r="129" spans="1:7" ht="29">
      <c r="A129" s="412" t="s">
        <v>4318</v>
      </c>
      <c r="B129" s="556" t="s">
        <v>3652</v>
      </c>
      <c r="C129" s="210">
        <v>1</v>
      </c>
      <c r="D129" s="132" t="s">
        <v>4464</v>
      </c>
      <c r="E129" s="210" t="str">
        <f t="shared" ref="E129:E200" si="2">IFERROR(MID(D129, SEARCH("(", D129) + LEN("("), SEARCH(")", D129, SEARCH("(", D129) + LEN("(")) - LEN(")") - SEARCH("(", D129)), "")</f>
        <v>LFP 400-30 VT-2900RPM</v>
      </c>
      <c r="F129" s="413">
        <v>40775.357466063353</v>
      </c>
      <c r="G129" s="282">
        <v>149849.43868778282</v>
      </c>
    </row>
    <row r="130" spans="1:7" ht="29">
      <c r="A130" s="412" t="s">
        <v>4318</v>
      </c>
      <c r="B130" s="556" t="s">
        <v>3653</v>
      </c>
      <c r="C130" s="210">
        <v>1</v>
      </c>
      <c r="D130" s="132" t="s">
        <v>4465</v>
      </c>
      <c r="E130" s="210" t="str">
        <f t="shared" si="2"/>
        <v>LFP 400-30 VT-2900RPM</v>
      </c>
      <c r="F130" s="413">
        <v>40851.67722473605</v>
      </c>
      <c r="G130" s="282">
        <v>150129.91380090496</v>
      </c>
    </row>
    <row r="131" spans="1:7" ht="29">
      <c r="A131" s="412" t="s">
        <v>4318</v>
      </c>
      <c r="B131" s="556" t="s">
        <v>3654</v>
      </c>
      <c r="C131" s="210">
        <v>1</v>
      </c>
      <c r="D131" s="132" t="s">
        <v>4466</v>
      </c>
      <c r="E131" s="210" t="str">
        <f t="shared" si="2"/>
        <v>LFP 400-30 VT-2900RPM</v>
      </c>
      <c r="F131" s="413">
        <v>43948.733031674201</v>
      </c>
      <c r="G131" s="282">
        <v>161511.59389140268</v>
      </c>
    </row>
    <row r="132" spans="1:7" ht="29">
      <c r="A132" s="412" t="s">
        <v>4318</v>
      </c>
      <c r="B132" s="556" t="s">
        <v>3655</v>
      </c>
      <c r="C132" s="210">
        <v>1</v>
      </c>
      <c r="D132" s="132" t="s">
        <v>4467</v>
      </c>
      <c r="E132" s="210" t="str">
        <f t="shared" si="2"/>
        <v>LFP 400-30 VT-3000RPM</v>
      </c>
      <c r="F132" s="413">
        <v>43948.733031674201</v>
      </c>
      <c r="G132" s="282">
        <v>161511.59389140268</v>
      </c>
    </row>
    <row r="133" spans="1:7" ht="29">
      <c r="A133" s="412" t="s">
        <v>4318</v>
      </c>
      <c r="B133" s="556" t="s">
        <v>3656</v>
      </c>
      <c r="C133" s="210">
        <v>1</v>
      </c>
      <c r="D133" s="132" t="s">
        <v>4468</v>
      </c>
      <c r="E133" s="210" t="str">
        <f t="shared" si="2"/>
        <v>LFP 400-30 VT-2900RPM</v>
      </c>
      <c r="F133" s="413">
        <v>52482.045248868773</v>
      </c>
      <c r="G133" s="282">
        <v>192871.51628959272</v>
      </c>
    </row>
    <row r="134" spans="1:7" ht="29">
      <c r="A134" s="412" t="s">
        <v>4318</v>
      </c>
      <c r="B134" s="556" t="s">
        <v>3657</v>
      </c>
      <c r="C134" s="210">
        <v>1</v>
      </c>
      <c r="D134" s="132" t="s">
        <v>4469</v>
      </c>
      <c r="E134" s="210" t="str">
        <f t="shared" si="2"/>
        <v>LFP 400-30 VT-3000RPM</v>
      </c>
      <c r="F134" s="413">
        <v>52558.36500754147</v>
      </c>
      <c r="G134" s="282">
        <v>193151.99140271489</v>
      </c>
    </row>
    <row r="135" spans="1:7" ht="29">
      <c r="A135" s="412" t="s">
        <v>4318</v>
      </c>
      <c r="B135" s="556" t="s">
        <v>3658</v>
      </c>
      <c r="C135" s="210">
        <v>1</v>
      </c>
      <c r="D135" s="132" t="s">
        <v>4470</v>
      </c>
      <c r="E135" s="210" t="str">
        <f t="shared" si="2"/>
        <v>LFP 450-30 VT-2900RPM</v>
      </c>
      <c r="F135" s="413">
        <v>30207.3604826546</v>
      </c>
      <c r="G135" s="282">
        <v>111012.04977375564</v>
      </c>
    </row>
    <row r="136" spans="1:7" ht="29">
      <c r="A136" s="412" t="s">
        <v>4318</v>
      </c>
      <c r="B136" s="556" t="s">
        <v>3659</v>
      </c>
      <c r="C136" s="210">
        <v>1</v>
      </c>
      <c r="D136" s="132" t="s">
        <v>4471</v>
      </c>
      <c r="E136" s="210" t="str">
        <f t="shared" si="2"/>
        <v>LFP 450-30 VT-3000RPM</v>
      </c>
      <c r="F136" s="413">
        <v>30283.680241327296</v>
      </c>
      <c r="G136" s="282">
        <v>111292.52488687781</v>
      </c>
    </row>
    <row r="137" spans="1:7" ht="29">
      <c r="A137" s="412" t="s">
        <v>4318</v>
      </c>
      <c r="B137" s="556" t="s">
        <v>3660</v>
      </c>
      <c r="C137" s="210">
        <v>1</v>
      </c>
      <c r="D137" s="132" t="s">
        <v>4472</v>
      </c>
      <c r="E137" s="210" t="str">
        <f t="shared" si="2"/>
        <v>LFP 450-30 VT-2900RPM</v>
      </c>
      <c r="F137" s="413">
        <v>33316.627450980392</v>
      </c>
      <c r="G137" s="282">
        <v>122438.60588235293</v>
      </c>
    </row>
    <row r="138" spans="1:7" ht="29">
      <c r="A138" s="412" t="s">
        <v>4318</v>
      </c>
      <c r="B138" s="556" t="s">
        <v>3661</v>
      </c>
      <c r="C138" s="210">
        <v>1</v>
      </c>
      <c r="D138" s="132" t="s">
        <v>4473</v>
      </c>
      <c r="E138" s="210" t="str">
        <f t="shared" si="2"/>
        <v>LFP 450-30 VT-2900RPM</v>
      </c>
      <c r="F138" s="413">
        <v>33316.627450980392</v>
      </c>
      <c r="G138" s="282">
        <v>122438.60588235293</v>
      </c>
    </row>
    <row r="139" spans="1:7" ht="29">
      <c r="A139" s="412" t="s">
        <v>4318</v>
      </c>
      <c r="B139" s="556" t="s">
        <v>3662</v>
      </c>
      <c r="C139" s="210">
        <v>1</v>
      </c>
      <c r="D139" s="132" t="s">
        <v>4474</v>
      </c>
      <c r="E139" s="210" t="str">
        <f t="shared" si="2"/>
        <v>LFP 450-30 VT-2900RPM</v>
      </c>
      <c r="F139" s="413">
        <v>36133.589743589735</v>
      </c>
      <c r="G139" s="282">
        <v>132790.94230769228</v>
      </c>
    </row>
    <row r="140" spans="1:7" ht="29">
      <c r="A140" s="412" t="s">
        <v>4318</v>
      </c>
      <c r="B140" s="556" t="s">
        <v>3663</v>
      </c>
      <c r="C140" s="210">
        <v>1</v>
      </c>
      <c r="D140" s="132" t="s">
        <v>4475</v>
      </c>
      <c r="E140" s="210" t="str">
        <f t="shared" si="2"/>
        <v>LFP 450-30 VT-2900RPM</v>
      </c>
      <c r="F140" s="413">
        <v>37271.517345399698</v>
      </c>
      <c r="G140" s="282">
        <v>136972.82624434389</v>
      </c>
    </row>
    <row r="141" spans="1:7" ht="29">
      <c r="A141" s="412" t="s">
        <v>4318</v>
      </c>
      <c r="B141" s="556" t="s">
        <v>3664</v>
      </c>
      <c r="C141" s="210">
        <v>1</v>
      </c>
      <c r="D141" s="132" t="s">
        <v>4476</v>
      </c>
      <c r="E141" s="210" t="str">
        <f t="shared" si="2"/>
        <v>LFP 450-30 VT-3000RPM</v>
      </c>
      <c r="F141" s="413">
        <v>39964.841628959271</v>
      </c>
      <c r="G141" s="282">
        <v>146870.79298642531</v>
      </c>
    </row>
    <row r="142" spans="1:7" ht="29">
      <c r="A142" s="412" t="s">
        <v>4318</v>
      </c>
      <c r="B142" s="556" t="s">
        <v>3665</v>
      </c>
      <c r="C142" s="210">
        <v>1</v>
      </c>
      <c r="D142" s="132" t="s">
        <v>4477</v>
      </c>
      <c r="E142" s="210" t="str">
        <f t="shared" si="2"/>
        <v>LFP 450-30 VT-2900RPM</v>
      </c>
      <c r="F142" s="413">
        <v>40851.67722473605</v>
      </c>
      <c r="G142" s="282">
        <v>150129.91380090496</v>
      </c>
    </row>
    <row r="143" spans="1:7" ht="29">
      <c r="A143" s="412" t="s">
        <v>4318</v>
      </c>
      <c r="B143" s="556">
        <v>126064200921</v>
      </c>
      <c r="C143" s="210">
        <v>1</v>
      </c>
      <c r="D143" s="132" t="s">
        <v>4478</v>
      </c>
      <c r="E143" s="210" t="str">
        <f t="shared" si="2"/>
        <v>LFP 450-30 VT-2900RPM</v>
      </c>
      <c r="F143" s="413">
        <v>43948.733031674201</v>
      </c>
      <c r="G143" s="282">
        <v>161511.59389140268</v>
      </c>
    </row>
    <row r="144" spans="1:7" ht="29">
      <c r="A144" s="412" t="s">
        <v>4318</v>
      </c>
      <c r="B144" s="556" t="s">
        <v>3666</v>
      </c>
      <c r="C144" s="210">
        <v>1</v>
      </c>
      <c r="D144" s="132" t="s">
        <v>4479</v>
      </c>
      <c r="E144" s="210" t="str">
        <f t="shared" si="2"/>
        <v>LFP 450-30 VT-3000RPM</v>
      </c>
      <c r="F144" s="413">
        <v>43948.733031674201</v>
      </c>
      <c r="G144" s="282">
        <v>161511.59389140268</v>
      </c>
    </row>
    <row r="145" spans="1:7" ht="29">
      <c r="A145" s="412" t="s">
        <v>4318</v>
      </c>
      <c r="B145" s="556" t="s">
        <v>3667</v>
      </c>
      <c r="C145" s="210">
        <v>1</v>
      </c>
      <c r="D145" s="132" t="s">
        <v>4480</v>
      </c>
      <c r="E145" s="210" t="str">
        <f t="shared" si="2"/>
        <v>LFP 450-30 VT-2900RPM</v>
      </c>
      <c r="F145" s="413">
        <v>45536.947209653088</v>
      </c>
      <c r="G145" s="282">
        <v>167348.2809954751</v>
      </c>
    </row>
    <row r="146" spans="1:7" ht="29">
      <c r="A146" s="412" t="s">
        <v>4318</v>
      </c>
      <c r="B146" s="556">
        <v>126064200922</v>
      </c>
      <c r="C146" s="210">
        <v>1</v>
      </c>
      <c r="D146" s="132" t="s">
        <v>4481</v>
      </c>
      <c r="E146" s="210" t="str">
        <f t="shared" si="2"/>
        <v>LFP 450-30 VT-2900RPM</v>
      </c>
      <c r="F146" s="413">
        <v>52482.045248868773</v>
      </c>
      <c r="G146" s="282">
        <v>192871.51628959272</v>
      </c>
    </row>
    <row r="147" spans="1:7" ht="29">
      <c r="A147" s="412" t="s">
        <v>4318</v>
      </c>
      <c r="B147" s="556" t="s">
        <v>3668</v>
      </c>
      <c r="C147" s="210">
        <v>1</v>
      </c>
      <c r="D147" s="132" t="s">
        <v>4482</v>
      </c>
      <c r="E147" s="210" t="str">
        <f t="shared" si="2"/>
        <v>LFP 450-30 VT-3000RPM</v>
      </c>
      <c r="F147" s="413">
        <v>52558.36500754147</v>
      </c>
      <c r="G147" s="282">
        <v>193151.99140271489</v>
      </c>
    </row>
    <row r="148" spans="1:7" ht="29">
      <c r="A148" s="412" t="s">
        <v>4318</v>
      </c>
      <c r="B148" s="556" t="s">
        <v>3669</v>
      </c>
      <c r="C148" s="210">
        <v>1</v>
      </c>
      <c r="D148" s="132" t="s">
        <v>4483</v>
      </c>
      <c r="E148" s="210" t="str">
        <f t="shared" si="2"/>
        <v>LFP 500-30 VT-2900RPM</v>
      </c>
      <c r="F148" s="413">
        <v>30207.3604826546</v>
      </c>
      <c r="G148" s="282">
        <v>111012.04977375564</v>
      </c>
    </row>
    <row r="149" spans="1:7" ht="29">
      <c r="A149" s="412" t="s">
        <v>4318</v>
      </c>
      <c r="B149" s="556" t="s">
        <v>3670</v>
      </c>
      <c r="C149" s="210">
        <v>1</v>
      </c>
      <c r="D149" s="132" t="s">
        <v>4484</v>
      </c>
      <c r="E149" s="210" t="str">
        <f t="shared" si="2"/>
        <v>LFP 500-30 VT-3000RPM</v>
      </c>
      <c r="F149" s="413">
        <v>32142.06636500754</v>
      </c>
      <c r="G149" s="282">
        <v>118122.09389140271</v>
      </c>
    </row>
    <row r="150" spans="1:7" ht="29">
      <c r="A150" s="412" t="s">
        <v>4318</v>
      </c>
      <c r="B150" s="556" t="s">
        <v>3671</v>
      </c>
      <c r="C150" s="210">
        <v>1</v>
      </c>
      <c r="D150" s="132" t="s">
        <v>4485</v>
      </c>
      <c r="E150" s="210" t="str">
        <f t="shared" si="2"/>
        <v>LFP 500-30 VT-2900RPM</v>
      </c>
      <c r="F150" s="413">
        <v>33316.627450980392</v>
      </c>
      <c r="G150" s="282">
        <v>122438.60588235293</v>
      </c>
    </row>
    <row r="151" spans="1:7" ht="29">
      <c r="A151" s="412" t="s">
        <v>4318</v>
      </c>
      <c r="B151" s="556" t="s">
        <v>3672</v>
      </c>
      <c r="C151" s="210">
        <v>1</v>
      </c>
      <c r="D151" s="132" t="s">
        <v>4486</v>
      </c>
      <c r="E151" s="210" t="str">
        <f t="shared" si="2"/>
        <v>LFP 500-30 VT-3000RPM</v>
      </c>
      <c r="F151" s="413">
        <v>36133.589743589735</v>
      </c>
      <c r="G151" s="282">
        <v>132790.94230769228</v>
      </c>
    </row>
    <row r="152" spans="1:7" ht="29">
      <c r="A152" s="412" t="s">
        <v>4318</v>
      </c>
      <c r="B152" s="556" t="s">
        <v>3673</v>
      </c>
      <c r="C152" s="210">
        <v>1</v>
      </c>
      <c r="D152" s="132" t="s">
        <v>4487</v>
      </c>
      <c r="E152" s="210" t="str">
        <f t="shared" si="2"/>
        <v>LFP 500-30 VT-2900RPM</v>
      </c>
      <c r="F152" s="413">
        <v>37271.517345399698</v>
      </c>
      <c r="G152" s="282">
        <v>136972.82624434389</v>
      </c>
    </row>
    <row r="153" spans="1:7" ht="29">
      <c r="A153" s="412" t="s">
        <v>4318</v>
      </c>
      <c r="B153" s="556" t="s">
        <v>3674</v>
      </c>
      <c r="C153" s="210">
        <v>1</v>
      </c>
      <c r="D153" s="132" t="s">
        <v>4488</v>
      </c>
      <c r="E153" s="210" t="str">
        <f t="shared" si="2"/>
        <v>LFP 500-30 VT-2900RPM</v>
      </c>
      <c r="F153" s="413">
        <v>37293.650075414778</v>
      </c>
      <c r="G153" s="282">
        <v>137054.16402714929</v>
      </c>
    </row>
    <row r="154" spans="1:7" ht="29">
      <c r="A154" s="412" t="s">
        <v>4318</v>
      </c>
      <c r="B154" s="556" t="s">
        <v>3675</v>
      </c>
      <c r="C154" s="210">
        <v>1</v>
      </c>
      <c r="D154" s="132" t="s">
        <v>4489</v>
      </c>
      <c r="E154" s="210" t="str">
        <f t="shared" si="2"/>
        <v>LFP 500-30 VT-3000RPM</v>
      </c>
      <c r="F154" s="413">
        <v>39964.841628959271</v>
      </c>
      <c r="G154" s="282">
        <v>146870.79298642531</v>
      </c>
    </row>
    <row r="155" spans="1:7" ht="29">
      <c r="A155" s="412" t="s">
        <v>4318</v>
      </c>
      <c r="B155" s="556" t="s">
        <v>3676</v>
      </c>
      <c r="C155" s="210">
        <v>1</v>
      </c>
      <c r="D155" s="132" t="s">
        <v>4490</v>
      </c>
      <c r="E155" s="210" t="str">
        <f t="shared" si="2"/>
        <v>LFP 500-30 VT-2900RPM</v>
      </c>
      <c r="F155" s="413">
        <v>40851.67722473605</v>
      </c>
      <c r="G155" s="282">
        <v>150129.91380090496</v>
      </c>
    </row>
    <row r="156" spans="1:7" ht="29">
      <c r="A156" s="412" t="s">
        <v>4318</v>
      </c>
      <c r="B156" s="556" t="s">
        <v>3677</v>
      </c>
      <c r="C156" s="210">
        <v>1</v>
      </c>
      <c r="D156" s="132" t="s">
        <v>4491</v>
      </c>
      <c r="E156" s="210" t="str">
        <f t="shared" si="2"/>
        <v>LFP 500-30 VT-2900RPM</v>
      </c>
      <c r="F156" s="413">
        <v>43948.733031674201</v>
      </c>
      <c r="G156" s="282">
        <v>161511.59389140268</v>
      </c>
    </row>
    <row r="157" spans="1:7" ht="29">
      <c r="A157" s="412" t="s">
        <v>4318</v>
      </c>
      <c r="B157" s="556" t="s">
        <v>3678</v>
      </c>
      <c r="C157" s="210">
        <v>1</v>
      </c>
      <c r="D157" s="132" t="s">
        <v>4492</v>
      </c>
      <c r="E157" s="210" t="str">
        <f t="shared" si="2"/>
        <v>LFP 500-30 VT-3000RPM</v>
      </c>
      <c r="F157" s="413">
        <v>43948.733031674201</v>
      </c>
      <c r="G157" s="282">
        <v>161511.59389140268</v>
      </c>
    </row>
    <row r="158" spans="1:7" ht="29">
      <c r="A158" s="412" t="s">
        <v>4318</v>
      </c>
      <c r="B158" s="556" t="s">
        <v>3679</v>
      </c>
      <c r="C158" s="210">
        <v>1</v>
      </c>
      <c r="D158" s="132" t="s">
        <v>4493</v>
      </c>
      <c r="E158" s="210" t="str">
        <f t="shared" si="2"/>
        <v>LFP 500-30 VT-2900RPM</v>
      </c>
      <c r="F158" s="413">
        <v>52482.045248868773</v>
      </c>
      <c r="G158" s="282">
        <v>192871.51628959272</v>
      </c>
    </row>
    <row r="159" spans="1:7" ht="29">
      <c r="A159" s="412" t="s">
        <v>4318</v>
      </c>
      <c r="B159" s="556" t="s">
        <v>3680</v>
      </c>
      <c r="C159" s="210">
        <v>1</v>
      </c>
      <c r="D159" s="132" t="s">
        <v>4494</v>
      </c>
      <c r="E159" s="210" t="str">
        <f t="shared" si="2"/>
        <v>LFP 500-30 VT-3000RPM</v>
      </c>
      <c r="F159" s="413">
        <v>52558.36500754147</v>
      </c>
      <c r="G159" s="282">
        <v>193151.99140271489</v>
      </c>
    </row>
    <row r="160" spans="1:7" ht="29">
      <c r="A160" s="412" t="s">
        <v>4318</v>
      </c>
      <c r="B160" s="556" t="s">
        <v>3681</v>
      </c>
      <c r="C160" s="210">
        <v>1</v>
      </c>
      <c r="D160" s="132" t="s">
        <v>4495</v>
      </c>
      <c r="E160" s="210" t="str">
        <f t="shared" si="2"/>
        <v>LFP 750-30 VT-3000RPM</v>
      </c>
      <c r="F160" s="413">
        <v>30283.680241327296</v>
      </c>
      <c r="G160" s="282">
        <v>111292.52488687781</v>
      </c>
    </row>
    <row r="161" spans="1:7" ht="29">
      <c r="A161" s="412" t="s">
        <v>4318</v>
      </c>
      <c r="B161" s="556" t="s">
        <v>3682</v>
      </c>
      <c r="C161" s="210">
        <v>1</v>
      </c>
      <c r="D161" s="132" t="s">
        <v>4496</v>
      </c>
      <c r="E161" s="210" t="str">
        <f t="shared" si="2"/>
        <v>LFP 750-30 VT-2900RPM</v>
      </c>
      <c r="F161" s="413">
        <v>35320.784313725497</v>
      </c>
      <c r="G161" s="282">
        <v>129803.88235294119</v>
      </c>
    </row>
    <row r="162" spans="1:7" ht="29">
      <c r="A162" s="412" t="s">
        <v>4318</v>
      </c>
      <c r="B162" s="556" t="s">
        <v>3683</v>
      </c>
      <c r="C162" s="210">
        <v>1</v>
      </c>
      <c r="D162" s="132" t="s">
        <v>4497</v>
      </c>
      <c r="E162" s="210" t="str">
        <f t="shared" si="2"/>
        <v>LFP 750-30 VT-2900RPM</v>
      </c>
      <c r="F162" s="413">
        <v>35320.784313725497</v>
      </c>
      <c r="G162" s="282">
        <v>129803.88235294119</v>
      </c>
    </row>
    <row r="163" spans="1:7" ht="29">
      <c r="A163" s="412" t="s">
        <v>4318</v>
      </c>
      <c r="B163" s="556" t="s">
        <v>3684</v>
      </c>
      <c r="C163" s="210">
        <v>1</v>
      </c>
      <c r="D163" s="132" t="s">
        <v>4498</v>
      </c>
      <c r="E163" s="210" t="str">
        <f t="shared" si="2"/>
        <v>LFP 750-30 VT-3000RPM</v>
      </c>
      <c r="F163" s="413">
        <v>36133.589743589735</v>
      </c>
      <c r="G163" s="282">
        <v>132790.94230769228</v>
      </c>
    </row>
    <row r="164" spans="1:7" ht="29">
      <c r="A164" s="412" t="s">
        <v>4318</v>
      </c>
      <c r="B164" s="556" t="s">
        <v>3685</v>
      </c>
      <c r="C164" s="210">
        <v>1</v>
      </c>
      <c r="D164" s="132" t="s">
        <v>4499</v>
      </c>
      <c r="E164" s="210" t="str">
        <f t="shared" si="2"/>
        <v>LFP 750-30 VT-2900RPM</v>
      </c>
      <c r="F164" s="413">
        <v>39964.841628959271</v>
      </c>
      <c r="G164" s="282">
        <v>146870.79298642531</v>
      </c>
    </row>
    <row r="165" spans="1:7" ht="29">
      <c r="A165" s="412" t="s">
        <v>4318</v>
      </c>
      <c r="B165" s="556" t="s">
        <v>3686</v>
      </c>
      <c r="C165" s="210">
        <v>1</v>
      </c>
      <c r="D165" s="132" t="s">
        <v>4500</v>
      </c>
      <c r="E165" s="210" t="str">
        <f t="shared" ref="E165:E172" si="3">IFERROR(MID(D165, SEARCH("(", D165) + LEN("("), SEARCH(")", D165, SEARCH("(", D165) + LEN("(")) - LEN(")") - SEARCH("(", D165)), "")</f>
        <v>LFP 750-30 VT-2950RPM</v>
      </c>
      <c r="F165" s="413">
        <v>39964.841628959271</v>
      </c>
      <c r="G165" s="282">
        <v>146870.79298642531</v>
      </c>
    </row>
    <row r="166" spans="1:7" ht="29">
      <c r="A166" s="412" t="s">
        <v>4318</v>
      </c>
      <c r="B166" s="556">
        <v>126064200923</v>
      </c>
      <c r="C166" s="210">
        <v>1</v>
      </c>
      <c r="D166" s="132" t="s">
        <v>4501</v>
      </c>
      <c r="E166" s="210" t="str">
        <f t="shared" si="3"/>
        <v>LFP 750-30 VT-3000RPM</v>
      </c>
      <c r="F166" s="413">
        <v>39964.841628959271</v>
      </c>
      <c r="G166" s="282">
        <v>146870.79298642531</v>
      </c>
    </row>
    <row r="167" spans="1:7" ht="29">
      <c r="A167" s="412" t="s">
        <v>4318</v>
      </c>
      <c r="B167" s="556" t="s">
        <v>3687</v>
      </c>
      <c r="C167" s="210">
        <v>1</v>
      </c>
      <c r="D167" s="132" t="s">
        <v>4502</v>
      </c>
      <c r="E167" s="210" t="str">
        <f t="shared" si="3"/>
        <v>LFP 750-30 VT-2900RPM</v>
      </c>
      <c r="F167" s="413">
        <v>40851.67722473605</v>
      </c>
      <c r="G167" s="282">
        <v>150129.91380090496</v>
      </c>
    </row>
    <row r="168" spans="1:7" ht="29">
      <c r="A168" s="412" t="s">
        <v>4318</v>
      </c>
      <c r="B168" s="556" t="s">
        <v>3688</v>
      </c>
      <c r="C168" s="210">
        <v>1</v>
      </c>
      <c r="D168" s="132" t="s">
        <v>4503</v>
      </c>
      <c r="E168" s="210" t="str">
        <f t="shared" si="3"/>
        <v>LFP 750-30 VT-2900RPM</v>
      </c>
      <c r="F168" s="413">
        <v>40851.67722473605</v>
      </c>
      <c r="G168" s="282">
        <v>150129.91380090496</v>
      </c>
    </row>
    <row r="169" spans="1:7" ht="29">
      <c r="A169" s="412" t="s">
        <v>4318</v>
      </c>
      <c r="B169" s="556" t="s">
        <v>3689</v>
      </c>
      <c r="C169" s="210">
        <v>1</v>
      </c>
      <c r="D169" s="132" t="s">
        <v>4504</v>
      </c>
      <c r="E169" s="210" t="str">
        <f t="shared" si="3"/>
        <v>LFP 750-30 VT-2950RPM</v>
      </c>
      <c r="F169" s="413">
        <v>40851.67722473605</v>
      </c>
      <c r="G169" s="282">
        <v>150129.91380090496</v>
      </c>
    </row>
    <row r="170" spans="1:7" ht="29">
      <c r="A170" s="412" t="s">
        <v>4318</v>
      </c>
      <c r="B170" s="556" t="s">
        <v>3690</v>
      </c>
      <c r="C170" s="210">
        <v>1</v>
      </c>
      <c r="D170" s="132" t="s">
        <v>4505</v>
      </c>
      <c r="E170" s="210" t="str">
        <f t="shared" si="3"/>
        <v>LFP 750-30 VT-2900RPM</v>
      </c>
      <c r="F170" s="413">
        <v>42440.654600301656</v>
      </c>
      <c r="G170" s="282">
        <v>155969.40565610857</v>
      </c>
    </row>
    <row r="171" spans="1:7" ht="29">
      <c r="A171" s="412" t="s">
        <v>4318</v>
      </c>
      <c r="B171" s="556" t="s">
        <v>3691</v>
      </c>
      <c r="C171" s="210">
        <v>1</v>
      </c>
      <c r="D171" s="132" t="s">
        <v>4506</v>
      </c>
      <c r="E171" s="210" t="str">
        <f t="shared" si="3"/>
        <v>LFP 750-30 VT-2900RPM</v>
      </c>
      <c r="F171" s="413">
        <v>42440.654600301656</v>
      </c>
      <c r="G171" s="282">
        <v>155969.40565610857</v>
      </c>
    </row>
    <row r="172" spans="1:7" ht="29">
      <c r="A172" s="412" t="s">
        <v>4318</v>
      </c>
      <c r="B172" s="556" t="s">
        <v>3692</v>
      </c>
      <c r="C172" s="210">
        <v>1</v>
      </c>
      <c r="D172" s="132" t="s">
        <v>4507</v>
      </c>
      <c r="E172" s="210" t="str">
        <f t="shared" si="3"/>
        <v>LFP 750-30 VT-2950RPM</v>
      </c>
      <c r="F172" s="413">
        <v>52558.36500754147</v>
      </c>
      <c r="G172" s="282">
        <v>193151.99140271489</v>
      </c>
    </row>
    <row r="173" spans="1:7" ht="18.5">
      <c r="A173" s="408" t="s">
        <v>1167</v>
      </c>
      <c r="B173" s="408"/>
      <c r="C173" s="408"/>
      <c r="D173" s="408"/>
      <c r="E173" s="414" t="str">
        <f t="shared" si="2"/>
        <v/>
      </c>
      <c r="F173" s="408"/>
      <c r="G173" s="408"/>
    </row>
    <row r="174" spans="1:7" ht="29">
      <c r="A174" s="409" t="s">
        <v>0</v>
      </c>
      <c r="B174" s="409" t="s">
        <v>4315</v>
      </c>
      <c r="C174" s="409" t="s">
        <v>3880</v>
      </c>
      <c r="D174" s="409" t="s">
        <v>1</v>
      </c>
      <c r="E174" s="415" t="str">
        <f t="shared" si="2"/>
        <v/>
      </c>
      <c r="F174" s="410" t="s">
        <v>4316</v>
      </c>
      <c r="G174" s="411" t="s">
        <v>4317</v>
      </c>
    </row>
    <row r="175" spans="1:7" ht="29">
      <c r="A175" s="412" t="s">
        <v>4318</v>
      </c>
      <c r="B175" s="556" t="s">
        <v>3693</v>
      </c>
      <c r="C175" s="210">
        <v>1</v>
      </c>
      <c r="D175" s="132" t="s">
        <v>4508</v>
      </c>
      <c r="E175" s="210" t="str">
        <f t="shared" si="2"/>
        <v>LFP 200-30 VT-2900RPM</v>
      </c>
      <c r="F175" s="413">
        <v>23779.710407239814</v>
      </c>
      <c r="G175" s="282">
        <v>87390.435746606308</v>
      </c>
    </row>
    <row r="176" spans="1:7" ht="29">
      <c r="A176" s="412" t="s">
        <v>4318</v>
      </c>
      <c r="B176" s="556" t="s">
        <v>3694</v>
      </c>
      <c r="C176" s="210">
        <v>1</v>
      </c>
      <c r="D176" s="132" t="s">
        <v>4509</v>
      </c>
      <c r="E176" s="210" t="str">
        <f t="shared" si="2"/>
        <v>LFP 200-30 VT-2900RPM</v>
      </c>
      <c r="F176" s="413">
        <v>23779.710407239814</v>
      </c>
      <c r="G176" s="282">
        <v>87390.435746606308</v>
      </c>
    </row>
    <row r="177" spans="1:7" ht="29">
      <c r="A177" s="412" t="s">
        <v>4318</v>
      </c>
      <c r="B177" s="556" t="s">
        <v>3695</v>
      </c>
      <c r="C177" s="210">
        <v>1</v>
      </c>
      <c r="D177" s="132" t="s">
        <v>4510</v>
      </c>
      <c r="E177" s="210" t="str">
        <f t="shared" si="2"/>
        <v>LFP 200-30 VT-2900RPM</v>
      </c>
      <c r="F177" s="413">
        <v>25420.585218702865</v>
      </c>
      <c r="G177" s="282">
        <v>93420.650678733029</v>
      </c>
    </row>
    <row r="178" spans="1:7" ht="29">
      <c r="A178" s="412" t="s">
        <v>4318</v>
      </c>
      <c r="B178" s="556" t="s">
        <v>3696</v>
      </c>
      <c r="C178" s="210">
        <v>1</v>
      </c>
      <c r="D178" s="132" t="s">
        <v>4511</v>
      </c>
      <c r="E178" s="210" t="str">
        <f t="shared" si="2"/>
        <v>LFP 200-30 VT-2900RPM</v>
      </c>
      <c r="F178" s="413">
        <v>26263.155354449475</v>
      </c>
      <c r="G178" s="282">
        <v>96517.095927601811</v>
      </c>
    </row>
    <row r="179" spans="1:7" ht="29">
      <c r="A179" s="412" t="s">
        <v>4318</v>
      </c>
      <c r="B179" s="556" t="s">
        <v>3697</v>
      </c>
      <c r="C179" s="210">
        <v>1</v>
      </c>
      <c r="D179" s="132" t="s">
        <v>4512</v>
      </c>
      <c r="E179" s="210" t="str">
        <f t="shared" si="2"/>
        <v>LFP 200-30 VT-2900RPM</v>
      </c>
      <c r="F179" s="413">
        <v>28656.542986425342</v>
      </c>
      <c r="G179" s="282">
        <v>105312.79547511313</v>
      </c>
    </row>
    <row r="180" spans="1:7" ht="29">
      <c r="A180" s="412" t="s">
        <v>4318</v>
      </c>
      <c r="B180" s="556" t="s">
        <v>3698</v>
      </c>
      <c r="C180" s="210">
        <v>1</v>
      </c>
      <c r="D180" s="132" t="s">
        <v>4513</v>
      </c>
      <c r="E180" s="210" t="str">
        <f t="shared" si="2"/>
        <v>LFP 200-30 VT-2900RPM</v>
      </c>
      <c r="F180" s="413">
        <v>28656.542986425342</v>
      </c>
      <c r="G180" s="282">
        <v>105312.79547511313</v>
      </c>
    </row>
    <row r="181" spans="1:7" ht="29">
      <c r="A181" s="412" t="s">
        <v>4318</v>
      </c>
      <c r="B181" s="556" t="s">
        <v>3699</v>
      </c>
      <c r="C181" s="210">
        <v>1</v>
      </c>
      <c r="D181" s="132" t="s">
        <v>4514</v>
      </c>
      <c r="E181" s="210" t="str">
        <f t="shared" si="2"/>
        <v>LFP 200-30 VT-2900RPM</v>
      </c>
      <c r="F181" s="413">
        <v>29770.048265460027</v>
      </c>
      <c r="G181" s="282">
        <v>109404.92737556559</v>
      </c>
    </row>
    <row r="182" spans="1:7" ht="29">
      <c r="A182" s="412" t="s">
        <v>4318</v>
      </c>
      <c r="B182" s="556" t="s">
        <v>3700</v>
      </c>
      <c r="C182" s="210">
        <v>1</v>
      </c>
      <c r="D182" s="132" t="s">
        <v>4515</v>
      </c>
      <c r="E182" s="210" t="str">
        <f t="shared" si="2"/>
        <v>LFP 200-30 VT-2900RPM</v>
      </c>
      <c r="F182" s="413">
        <v>30761.441930618403</v>
      </c>
      <c r="G182" s="282">
        <v>113048.29909502262</v>
      </c>
    </row>
    <row r="183" spans="1:7" ht="29">
      <c r="A183" s="412" t="s">
        <v>4318</v>
      </c>
      <c r="B183" s="556" t="s">
        <v>3701</v>
      </c>
      <c r="C183" s="210">
        <v>1</v>
      </c>
      <c r="D183" s="132" t="s">
        <v>4516</v>
      </c>
      <c r="E183" s="210" t="str">
        <f t="shared" si="2"/>
        <v>LFP 200-30 VT-2900RPM</v>
      </c>
      <c r="F183" s="413">
        <v>30761.441930618403</v>
      </c>
      <c r="G183" s="282">
        <v>113048.29909502262</v>
      </c>
    </row>
    <row r="184" spans="1:7" ht="29">
      <c r="A184" s="412" t="s">
        <v>4318</v>
      </c>
      <c r="B184" s="556" t="s">
        <v>3702</v>
      </c>
      <c r="C184" s="210">
        <v>1</v>
      </c>
      <c r="D184" s="132" t="s">
        <v>4517</v>
      </c>
      <c r="E184" s="210" t="str">
        <f t="shared" si="2"/>
        <v>LFP 200-30 VT-2900RPM</v>
      </c>
      <c r="F184" s="413">
        <v>30761.441930618403</v>
      </c>
      <c r="G184" s="282">
        <v>113048.29909502262</v>
      </c>
    </row>
    <row r="185" spans="1:7" ht="29">
      <c r="A185" s="412" t="s">
        <v>4318</v>
      </c>
      <c r="B185" s="556" t="s">
        <v>3703</v>
      </c>
      <c r="C185" s="210">
        <v>1</v>
      </c>
      <c r="D185" s="132" t="s">
        <v>4518</v>
      </c>
      <c r="E185" s="210" t="str">
        <f t="shared" si="2"/>
        <v>LFP 200-30 VT-2980RPM</v>
      </c>
      <c r="F185" s="413">
        <v>33723.411764705881</v>
      </c>
      <c r="G185" s="282">
        <v>123933.53823529411</v>
      </c>
    </row>
    <row r="186" spans="1:7" ht="29">
      <c r="A186" s="412" t="s">
        <v>4318</v>
      </c>
      <c r="B186" s="556" t="s">
        <v>3704</v>
      </c>
      <c r="C186" s="210">
        <v>1</v>
      </c>
      <c r="D186" s="132" t="s">
        <v>4519</v>
      </c>
      <c r="E186" s="210" t="str">
        <f t="shared" si="2"/>
        <v>LFP 200-30 VT-2900RPM</v>
      </c>
      <c r="F186" s="413">
        <v>35311.625942684768</v>
      </c>
      <c r="G186" s="282">
        <v>129770.22533936652</v>
      </c>
    </row>
    <row r="187" spans="1:7" ht="29">
      <c r="A187" s="412" t="s">
        <v>4318</v>
      </c>
      <c r="B187" s="556" t="s">
        <v>3705</v>
      </c>
      <c r="C187" s="210">
        <v>1</v>
      </c>
      <c r="D187" s="132" t="s">
        <v>4520</v>
      </c>
      <c r="E187" s="210" t="str">
        <f t="shared" si="2"/>
        <v>LFP 250-30 VT-2900RPM</v>
      </c>
      <c r="F187" s="413">
        <v>23779.710407239814</v>
      </c>
      <c r="G187" s="282">
        <v>87390.435746606308</v>
      </c>
    </row>
    <row r="188" spans="1:7" ht="29">
      <c r="A188" s="412" t="s">
        <v>4318</v>
      </c>
      <c r="B188" s="556" t="s">
        <v>3706</v>
      </c>
      <c r="C188" s="210">
        <v>1</v>
      </c>
      <c r="D188" s="132" t="s">
        <v>4521</v>
      </c>
      <c r="E188" s="210" t="str">
        <f t="shared" si="2"/>
        <v>LFP 250-30 VT-2900RPM</v>
      </c>
      <c r="F188" s="413">
        <v>24128.491704374057</v>
      </c>
      <c r="G188" s="282">
        <v>88672.207013574662</v>
      </c>
    </row>
    <row r="189" spans="1:7" ht="29">
      <c r="A189" s="412" t="s">
        <v>4318</v>
      </c>
      <c r="B189" s="556" t="s">
        <v>3707</v>
      </c>
      <c r="C189" s="210">
        <v>1</v>
      </c>
      <c r="D189" s="132" t="s">
        <v>4522</v>
      </c>
      <c r="E189" s="210" t="str">
        <f t="shared" si="2"/>
        <v>LFP 250-30 VT-2900RPM</v>
      </c>
      <c r="F189" s="413">
        <v>25420.585218702865</v>
      </c>
      <c r="G189" s="282">
        <v>93420.650678733029</v>
      </c>
    </row>
    <row r="190" spans="1:7" ht="29">
      <c r="A190" s="412" t="s">
        <v>4318</v>
      </c>
      <c r="B190" s="556" t="s">
        <v>3708</v>
      </c>
      <c r="C190" s="210">
        <v>1</v>
      </c>
      <c r="D190" s="132" t="s">
        <v>4523</v>
      </c>
      <c r="E190" s="210" t="str">
        <f t="shared" si="2"/>
        <v>LFP 250-30 VT-2900RPM</v>
      </c>
      <c r="F190" s="413">
        <v>26263.155354449475</v>
      </c>
      <c r="G190" s="282">
        <v>96517.095927601811</v>
      </c>
    </row>
    <row r="191" spans="1:7" ht="29">
      <c r="A191" s="412" t="s">
        <v>4318</v>
      </c>
      <c r="B191" s="556" t="s">
        <v>3709</v>
      </c>
      <c r="C191" s="210">
        <v>1</v>
      </c>
      <c r="D191" s="132" t="s">
        <v>4524</v>
      </c>
      <c r="E191" s="210" t="str">
        <f t="shared" si="2"/>
        <v>LFP 250-30 VT-2900RPM</v>
      </c>
      <c r="F191" s="413">
        <v>26263.155354449475</v>
      </c>
      <c r="G191" s="282">
        <v>96517.095927601811</v>
      </c>
    </row>
    <row r="192" spans="1:7" ht="29">
      <c r="A192" s="412" t="s">
        <v>4318</v>
      </c>
      <c r="B192" s="556" t="s">
        <v>3710</v>
      </c>
      <c r="C192" s="210">
        <v>1</v>
      </c>
      <c r="D192" s="132" t="s">
        <v>4525</v>
      </c>
      <c r="E192" s="210" t="str">
        <f t="shared" si="2"/>
        <v>LFP 250-30 VT-2900RPM</v>
      </c>
      <c r="F192" s="413">
        <v>28656.542986425342</v>
      </c>
      <c r="G192" s="282">
        <v>105312.79547511313</v>
      </c>
    </row>
    <row r="193" spans="1:7" ht="29">
      <c r="A193" s="412" t="s">
        <v>4318</v>
      </c>
      <c r="B193" s="556" t="s">
        <v>3711</v>
      </c>
      <c r="C193" s="210">
        <v>1</v>
      </c>
      <c r="D193" s="132" t="s">
        <v>4526</v>
      </c>
      <c r="E193" s="210" t="str">
        <f t="shared" si="2"/>
        <v>LFP 250-30 VT-2980RPM</v>
      </c>
      <c r="F193" s="413">
        <v>29770.048265460027</v>
      </c>
      <c r="G193" s="282">
        <v>109404.92737556559</v>
      </c>
    </row>
    <row r="194" spans="1:7" ht="29">
      <c r="A194" s="412" t="s">
        <v>4318</v>
      </c>
      <c r="B194" s="556" t="s">
        <v>3712</v>
      </c>
      <c r="C194" s="210">
        <v>1</v>
      </c>
      <c r="D194" s="132" t="s">
        <v>4527</v>
      </c>
      <c r="E194" s="210" t="str">
        <f t="shared" si="2"/>
        <v>LFP 250-30 VT-2900RPM</v>
      </c>
      <c r="F194" s="413">
        <v>30761.441930618403</v>
      </c>
      <c r="G194" s="282">
        <v>113048.29909502262</v>
      </c>
    </row>
    <row r="195" spans="1:7" ht="29">
      <c r="A195" s="412" t="s">
        <v>4318</v>
      </c>
      <c r="B195" s="556" t="s">
        <v>3713</v>
      </c>
      <c r="C195" s="210">
        <v>1</v>
      </c>
      <c r="D195" s="132" t="s">
        <v>4528</v>
      </c>
      <c r="E195" s="210" t="str">
        <f t="shared" si="2"/>
        <v>LFP 250-30 VT-2900RPM</v>
      </c>
      <c r="F195" s="413">
        <v>30761.441930618403</v>
      </c>
      <c r="G195" s="282">
        <v>113048.29909502262</v>
      </c>
    </row>
    <row r="196" spans="1:7" ht="29">
      <c r="A196" s="412" t="s">
        <v>4318</v>
      </c>
      <c r="B196" s="556" t="s">
        <v>3714</v>
      </c>
      <c r="C196" s="210">
        <v>1</v>
      </c>
      <c r="D196" s="132" t="s">
        <v>4529</v>
      </c>
      <c r="E196" s="210" t="str">
        <f t="shared" si="2"/>
        <v>LFP 250-30 VT-2900RPM</v>
      </c>
      <c r="F196" s="413">
        <v>33723.411764705881</v>
      </c>
      <c r="G196" s="282">
        <v>123933.53823529411</v>
      </c>
    </row>
    <row r="197" spans="1:7" ht="29">
      <c r="A197" s="412" t="s">
        <v>4318</v>
      </c>
      <c r="B197" s="556" t="s">
        <v>3715</v>
      </c>
      <c r="C197" s="210">
        <v>1</v>
      </c>
      <c r="D197" s="132" t="s">
        <v>4530</v>
      </c>
      <c r="E197" s="210" t="str">
        <f t="shared" si="2"/>
        <v>LFP 250-30 VT-2900RPM</v>
      </c>
      <c r="F197" s="413">
        <v>35311.625942684768</v>
      </c>
      <c r="G197" s="282">
        <v>129770.22533936652</v>
      </c>
    </row>
    <row r="198" spans="1:7" ht="29">
      <c r="A198" s="412" t="s">
        <v>4318</v>
      </c>
      <c r="B198" s="556" t="s">
        <v>3716</v>
      </c>
      <c r="C198" s="210">
        <v>1</v>
      </c>
      <c r="D198" s="132" t="s">
        <v>4531</v>
      </c>
      <c r="E198" s="210" t="str">
        <f t="shared" si="2"/>
        <v>LFP 300-30 VT-2900RPM</v>
      </c>
      <c r="F198" s="413">
        <v>23779.710407239814</v>
      </c>
      <c r="G198" s="282">
        <v>87390.435746606308</v>
      </c>
    </row>
    <row r="199" spans="1:7" ht="29">
      <c r="A199" s="412" t="s">
        <v>4318</v>
      </c>
      <c r="B199" s="556" t="s">
        <v>3717</v>
      </c>
      <c r="C199" s="210">
        <v>1</v>
      </c>
      <c r="D199" s="132" t="s">
        <v>4532</v>
      </c>
      <c r="E199" s="210" t="str">
        <f t="shared" si="2"/>
        <v>LFP 300-30 VT-2900RPM</v>
      </c>
      <c r="F199" s="413">
        <v>24128.491704374057</v>
      </c>
      <c r="G199" s="282">
        <v>88672.207013574662</v>
      </c>
    </row>
    <row r="200" spans="1:7" ht="29">
      <c r="A200" s="412" t="s">
        <v>4318</v>
      </c>
      <c r="B200" s="556" t="s">
        <v>3718</v>
      </c>
      <c r="C200" s="210">
        <v>1</v>
      </c>
      <c r="D200" s="132" t="s">
        <v>4533</v>
      </c>
      <c r="E200" s="210" t="str">
        <f t="shared" si="2"/>
        <v>LFP 300-30 VT-2900RPM</v>
      </c>
      <c r="F200" s="413">
        <v>25420.585218702865</v>
      </c>
      <c r="G200" s="282">
        <v>93420.650678733029</v>
      </c>
    </row>
    <row r="201" spans="1:7" ht="29">
      <c r="A201" s="412" t="s">
        <v>4318</v>
      </c>
      <c r="B201" s="556" t="s">
        <v>3719</v>
      </c>
      <c r="C201" s="210">
        <v>1</v>
      </c>
      <c r="D201" s="132" t="s">
        <v>4534</v>
      </c>
      <c r="E201" s="210" t="str">
        <f t="shared" ref="E201:E265" si="4">IFERROR(MID(D201, SEARCH("(", D201) + LEN("("), SEARCH(")", D201, SEARCH("(", D201) + LEN("(")) - LEN(")") - SEARCH("(", D201)), "")</f>
        <v>LFP 300-30 VT-2900RPM</v>
      </c>
      <c r="F201" s="413">
        <v>26263.155354449475</v>
      </c>
      <c r="G201" s="282">
        <v>96517.095927601811</v>
      </c>
    </row>
    <row r="202" spans="1:7" ht="29">
      <c r="A202" s="412" t="s">
        <v>4318</v>
      </c>
      <c r="B202" s="556" t="s">
        <v>3720</v>
      </c>
      <c r="C202" s="210">
        <v>1</v>
      </c>
      <c r="D202" s="132" t="s">
        <v>4535</v>
      </c>
      <c r="E202" s="210" t="str">
        <f t="shared" si="4"/>
        <v>LFP 300-30 VT-2900RPM</v>
      </c>
      <c r="F202" s="413">
        <v>28656.542986425342</v>
      </c>
      <c r="G202" s="282">
        <v>105312.79547511313</v>
      </c>
    </row>
    <row r="203" spans="1:7" ht="29">
      <c r="A203" s="412" t="s">
        <v>4318</v>
      </c>
      <c r="B203" s="556" t="s">
        <v>3721</v>
      </c>
      <c r="C203" s="210">
        <v>1</v>
      </c>
      <c r="D203" s="132" t="s">
        <v>4536</v>
      </c>
      <c r="E203" s="210" t="str">
        <f t="shared" si="4"/>
        <v>LFP 300-30 VT-2900RPM</v>
      </c>
      <c r="F203" s="413">
        <v>29770.048265460027</v>
      </c>
      <c r="G203" s="282">
        <v>109404.92737556559</v>
      </c>
    </row>
    <row r="204" spans="1:7" ht="29">
      <c r="A204" s="412" t="s">
        <v>4318</v>
      </c>
      <c r="B204" s="556" t="s">
        <v>3722</v>
      </c>
      <c r="C204" s="210">
        <v>1</v>
      </c>
      <c r="D204" s="132" t="s">
        <v>4537</v>
      </c>
      <c r="E204" s="210" t="str">
        <f t="shared" si="4"/>
        <v>LFP 300-30 VT-2900RPM</v>
      </c>
      <c r="F204" s="413">
        <v>30761.441930618403</v>
      </c>
      <c r="G204" s="282">
        <v>113048.29909502262</v>
      </c>
    </row>
    <row r="205" spans="1:7" ht="29">
      <c r="A205" s="412" t="s">
        <v>4318</v>
      </c>
      <c r="B205" s="556" t="s">
        <v>3723</v>
      </c>
      <c r="C205" s="210">
        <v>1</v>
      </c>
      <c r="D205" s="132" t="s">
        <v>4538</v>
      </c>
      <c r="E205" s="210" t="str">
        <f t="shared" si="4"/>
        <v>LFP 300-30 VT-2900RPM</v>
      </c>
      <c r="F205" s="413">
        <v>30761.441930618403</v>
      </c>
      <c r="G205" s="282">
        <v>113048.29909502262</v>
      </c>
    </row>
    <row r="206" spans="1:7" ht="29">
      <c r="A206" s="412" t="s">
        <v>4318</v>
      </c>
      <c r="B206" s="556" t="s">
        <v>3724</v>
      </c>
      <c r="C206" s="210">
        <v>1</v>
      </c>
      <c r="D206" s="132" t="s">
        <v>4539</v>
      </c>
      <c r="E206" s="210" t="str">
        <f t="shared" si="4"/>
        <v>LFP 300-30 VT-2900RPM</v>
      </c>
      <c r="F206" s="413">
        <v>33723.411764705881</v>
      </c>
      <c r="G206" s="282">
        <v>123933.53823529411</v>
      </c>
    </row>
    <row r="207" spans="1:7" ht="29">
      <c r="A207" s="412" t="s">
        <v>4318</v>
      </c>
      <c r="B207" s="556" t="s">
        <v>3725</v>
      </c>
      <c r="C207" s="210">
        <v>1</v>
      </c>
      <c r="D207" s="132" t="s">
        <v>4540</v>
      </c>
      <c r="E207" s="210" t="str">
        <f t="shared" si="4"/>
        <v>LFP 300-30 VT-2900RPM</v>
      </c>
      <c r="F207" s="413">
        <v>35311.625942684768</v>
      </c>
      <c r="G207" s="282">
        <v>129770.22533936652</v>
      </c>
    </row>
    <row r="208" spans="1:7" ht="29">
      <c r="A208" s="412" t="s">
        <v>4318</v>
      </c>
      <c r="B208" s="556" t="s">
        <v>3726</v>
      </c>
      <c r="C208" s="210">
        <v>1</v>
      </c>
      <c r="D208" s="132" t="s">
        <v>4541</v>
      </c>
      <c r="E208" s="210" t="str">
        <f t="shared" si="4"/>
        <v>LFP 300-30 VT-2900RPM</v>
      </c>
      <c r="F208" s="413">
        <v>35311.625942684768</v>
      </c>
      <c r="G208" s="282">
        <v>129770.22533936652</v>
      </c>
    </row>
    <row r="209" spans="1:7" ht="29">
      <c r="A209" s="412" t="s">
        <v>4318</v>
      </c>
      <c r="B209" s="556" t="s">
        <v>3727</v>
      </c>
      <c r="C209" s="210">
        <v>1</v>
      </c>
      <c r="D209" s="132" t="s">
        <v>4542</v>
      </c>
      <c r="E209" s="210" t="str">
        <f t="shared" si="4"/>
        <v>LFP 400-30 VT-2900RPM</v>
      </c>
      <c r="F209" s="413">
        <v>23779.710407239814</v>
      </c>
      <c r="G209" s="282">
        <v>87390.435746606308</v>
      </c>
    </row>
    <row r="210" spans="1:7" ht="29">
      <c r="A210" s="412" t="s">
        <v>4318</v>
      </c>
      <c r="B210" s="556" t="s">
        <v>3728</v>
      </c>
      <c r="C210" s="210">
        <v>1</v>
      </c>
      <c r="D210" s="132" t="s">
        <v>4543</v>
      </c>
      <c r="E210" s="210" t="str">
        <f t="shared" si="4"/>
        <v>LFP 400-30 VT-2900RPM</v>
      </c>
      <c r="F210" s="413">
        <v>25420.585218702865</v>
      </c>
      <c r="G210" s="282">
        <v>93420.650678733029</v>
      </c>
    </row>
    <row r="211" spans="1:7" ht="29">
      <c r="A211" s="412" t="s">
        <v>4318</v>
      </c>
      <c r="B211" s="556" t="s">
        <v>3729</v>
      </c>
      <c r="C211" s="210">
        <v>1</v>
      </c>
      <c r="D211" s="132" t="s">
        <v>4544</v>
      </c>
      <c r="E211" s="210" t="str">
        <f t="shared" si="4"/>
        <v>LFP 400-30 VT-2900RPM</v>
      </c>
      <c r="F211" s="413">
        <v>26263.155354449475</v>
      </c>
      <c r="G211" s="282">
        <v>96517.095927601811</v>
      </c>
    </row>
    <row r="212" spans="1:7" ht="29">
      <c r="A212" s="412" t="s">
        <v>4318</v>
      </c>
      <c r="B212" s="556" t="s">
        <v>3730</v>
      </c>
      <c r="C212" s="210">
        <v>1</v>
      </c>
      <c r="D212" s="132" t="s">
        <v>4545</v>
      </c>
      <c r="E212" s="210" t="str">
        <f t="shared" si="4"/>
        <v>LFP 400-30 VT-2900RPM</v>
      </c>
      <c r="F212" s="413">
        <v>27485.034690799399</v>
      </c>
      <c r="G212" s="282">
        <v>101007.50248868778</v>
      </c>
    </row>
    <row r="213" spans="1:7" ht="29">
      <c r="A213" s="412" t="s">
        <v>4318</v>
      </c>
      <c r="B213" s="556" t="s">
        <v>3731</v>
      </c>
      <c r="C213" s="210">
        <v>1</v>
      </c>
      <c r="D213" s="132" t="s">
        <v>4546</v>
      </c>
      <c r="E213" s="210" t="str">
        <f t="shared" si="4"/>
        <v>LFP 400-30 VT-2900RPM</v>
      </c>
      <c r="F213" s="413">
        <v>28656.542986425342</v>
      </c>
      <c r="G213" s="282">
        <v>105312.79547511313</v>
      </c>
    </row>
    <row r="214" spans="1:7" ht="29">
      <c r="A214" s="412" t="s">
        <v>4318</v>
      </c>
      <c r="B214" s="556" t="s">
        <v>3732</v>
      </c>
      <c r="C214" s="210">
        <v>1</v>
      </c>
      <c r="D214" s="132" t="s">
        <v>4547</v>
      </c>
      <c r="E214" s="210" t="str">
        <f t="shared" si="4"/>
        <v>LFP 400-30 VT-2980RPM</v>
      </c>
      <c r="F214" s="413">
        <v>29770.048265460027</v>
      </c>
      <c r="G214" s="282">
        <v>109404.92737556559</v>
      </c>
    </row>
    <row r="215" spans="1:7" ht="29">
      <c r="A215" s="412" t="s">
        <v>4318</v>
      </c>
      <c r="B215" s="556" t="s">
        <v>3733</v>
      </c>
      <c r="C215" s="210">
        <v>1</v>
      </c>
      <c r="D215" s="132" t="s">
        <v>4548</v>
      </c>
      <c r="E215" s="210" t="str">
        <f t="shared" si="4"/>
        <v>LFP 400-30 VT-2900RPM</v>
      </c>
      <c r="F215" s="413">
        <v>30761.441930618403</v>
      </c>
      <c r="G215" s="282">
        <v>113048.29909502262</v>
      </c>
    </row>
    <row r="216" spans="1:7" ht="29">
      <c r="A216" s="412" t="s">
        <v>4318</v>
      </c>
      <c r="B216" s="556" t="s">
        <v>3734</v>
      </c>
      <c r="C216" s="210">
        <v>1</v>
      </c>
      <c r="D216" s="132" t="s">
        <v>4549</v>
      </c>
      <c r="E216" s="210" t="str">
        <f t="shared" si="4"/>
        <v>LFP 400-30 VT-2900RPM</v>
      </c>
      <c r="F216" s="413">
        <v>30761.441930618403</v>
      </c>
      <c r="G216" s="282">
        <v>113048.29909502262</v>
      </c>
    </row>
    <row r="217" spans="1:7" ht="29">
      <c r="A217" s="412" t="s">
        <v>4318</v>
      </c>
      <c r="B217" s="556" t="s">
        <v>3735</v>
      </c>
      <c r="C217" s="210">
        <v>1</v>
      </c>
      <c r="D217" s="132" t="s">
        <v>4550</v>
      </c>
      <c r="E217" s="210" t="str">
        <f t="shared" si="4"/>
        <v>LFP 400-30 VT-2900RPM</v>
      </c>
      <c r="F217" s="413">
        <v>33723.411764705881</v>
      </c>
      <c r="G217" s="282">
        <v>123933.53823529411</v>
      </c>
    </row>
    <row r="218" spans="1:7" ht="29">
      <c r="A218" s="412" t="s">
        <v>4318</v>
      </c>
      <c r="B218" s="556" t="s">
        <v>3736</v>
      </c>
      <c r="C218" s="210">
        <v>1</v>
      </c>
      <c r="D218" s="132" t="s">
        <v>4551</v>
      </c>
      <c r="E218" s="210" t="str">
        <f t="shared" si="4"/>
        <v>LFP 400-30 VT-2980RPM</v>
      </c>
      <c r="F218" s="413">
        <v>33723.411764705881</v>
      </c>
      <c r="G218" s="282">
        <v>123933.53823529411</v>
      </c>
    </row>
    <row r="219" spans="1:7" ht="29">
      <c r="A219" s="412" t="s">
        <v>4318</v>
      </c>
      <c r="B219" s="556" t="s">
        <v>3737</v>
      </c>
      <c r="C219" s="210">
        <v>1</v>
      </c>
      <c r="D219" s="132" t="s">
        <v>4552</v>
      </c>
      <c r="E219" s="210" t="str">
        <f t="shared" si="4"/>
        <v>LFP 400-30 VT-2900RPM</v>
      </c>
      <c r="F219" s="413">
        <v>35311.625942684768</v>
      </c>
      <c r="G219" s="282">
        <v>129770.22533936652</v>
      </c>
    </row>
    <row r="220" spans="1:7" ht="29">
      <c r="A220" s="412" t="s">
        <v>4318</v>
      </c>
      <c r="B220" s="556" t="s">
        <v>3738</v>
      </c>
      <c r="C220" s="210">
        <v>1</v>
      </c>
      <c r="D220" s="132" t="s">
        <v>4553</v>
      </c>
      <c r="E220" s="210" t="str">
        <f t="shared" si="4"/>
        <v>LFP 400-30 VT-2980RPM</v>
      </c>
      <c r="F220" s="413">
        <v>35311.625942684768</v>
      </c>
      <c r="G220" s="282">
        <v>129770.22533936652</v>
      </c>
    </row>
    <row r="221" spans="1:7" ht="29">
      <c r="A221" s="412" t="s">
        <v>4318</v>
      </c>
      <c r="B221" s="556" t="s">
        <v>3739</v>
      </c>
      <c r="C221" s="210">
        <v>1</v>
      </c>
      <c r="D221" s="132" t="s">
        <v>4554</v>
      </c>
      <c r="E221" s="210" t="str">
        <f t="shared" si="4"/>
        <v>LFP 450-30 VT-2900RPM</v>
      </c>
      <c r="F221" s="413">
        <v>23779.710407239814</v>
      </c>
      <c r="G221" s="282">
        <v>87390.435746606308</v>
      </c>
    </row>
    <row r="222" spans="1:7" ht="29">
      <c r="A222" s="412" t="s">
        <v>4318</v>
      </c>
      <c r="B222" s="556" t="s">
        <v>3740</v>
      </c>
      <c r="C222" s="210">
        <v>1</v>
      </c>
      <c r="D222" s="132" t="s">
        <v>4555</v>
      </c>
      <c r="E222" s="210" t="str">
        <f t="shared" si="4"/>
        <v>LFP 450-30 VT-2900RPM</v>
      </c>
      <c r="F222" s="413">
        <v>25420.585218702865</v>
      </c>
      <c r="G222" s="282">
        <v>93420.650678733029</v>
      </c>
    </row>
    <row r="223" spans="1:7" ht="29">
      <c r="A223" s="412" t="s">
        <v>4318</v>
      </c>
      <c r="B223" s="556" t="s">
        <v>3741</v>
      </c>
      <c r="C223" s="210">
        <v>1</v>
      </c>
      <c r="D223" s="132" t="s">
        <v>4556</v>
      </c>
      <c r="E223" s="210" t="str">
        <f t="shared" si="4"/>
        <v>LFP 450-30 VT-2900RPM</v>
      </c>
      <c r="F223" s="413">
        <v>25420.585218702865</v>
      </c>
      <c r="G223" s="282">
        <v>93420.650678733029</v>
      </c>
    </row>
    <row r="224" spans="1:7" ht="29">
      <c r="A224" s="412" t="s">
        <v>4318</v>
      </c>
      <c r="B224" s="556" t="s">
        <v>3742</v>
      </c>
      <c r="C224" s="210">
        <v>1</v>
      </c>
      <c r="D224" s="132" t="s">
        <v>4557</v>
      </c>
      <c r="E224" s="210" t="str">
        <f t="shared" si="4"/>
        <v>LFP 450-30 VT-2900RPM</v>
      </c>
      <c r="F224" s="413">
        <v>26263.155354449475</v>
      </c>
      <c r="G224" s="282">
        <v>96517.095927601811</v>
      </c>
    </row>
    <row r="225" spans="1:7" ht="29">
      <c r="A225" s="412" t="s">
        <v>4318</v>
      </c>
      <c r="B225" s="556" t="s">
        <v>3743</v>
      </c>
      <c r="C225" s="210">
        <v>1</v>
      </c>
      <c r="D225" s="132" t="s">
        <v>4558</v>
      </c>
      <c r="E225" s="210" t="str">
        <f t="shared" si="4"/>
        <v>LFP 450-30 VT-2900RPM</v>
      </c>
      <c r="F225" s="413">
        <v>27485.034690799399</v>
      </c>
      <c r="G225" s="282">
        <v>101007.50248868778</v>
      </c>
    </row>
    <row r="226" spans="1:7" ht="29">
      <c r="A226" s="412" t="s">
        <v>4318</v>
      </c>
      <c r="B226" s="556" t="s">
        <v>3744</v>
      </c>
      <c r="C226" s="210">
        <v>1</v>
      </c>
      <c r="D226" s="132" t="s">
        <v>4559</v>
      </c>
      <c r="E226" s="210" t="str">
        <f t="shared" si="4"/>
        <v>LFP 450-30 VT-2900RPM</v>
      </c>
      <c r="F226" s="413">
        <v>28656.542986425342</v>
      </c>
      <c r="G226" s="282">
        <v>105312.79547511313</v>
      </c>
    </row>
    <row r="227" spans="1:7" ht="29">
      <c r="A227" s="412" t="s">
        <v>4318</v>
      </c>
      <c r="B227" s="556" t="s">
        <v>3745</v>
      </c>
      <c r="C227" s="210">
        <v>1</v>
      </c>
      <c r="D227" s="132" t="s">
        <v>4560</v>
      </c>
      <c r="E227" s="210" t="str">
        <f t="shared" si="4"/>
        <v>LFP 450-30 VT-2980RPM</v>
      </c>
      <c r="F227" s="413">
        <v>29770.048265460027</v>
      </c>
      <c r="G227" s="282">
        <v>109404.92737556559</v>
      </c>
    </row>
    <row r="228" spans="1:7" ht="29">
      <c r="A228" s="412" t="s">
        <v>4318</v>
      </c>
      <c r="B228" s="556" t="s">
        <v>3746</v>
      </c>
      <c r="C228" s="210">
        <v>1</v>
      </c>
      <c r="D228" s="132" t="s">
        <v>4561</v>
      </c>
      <c r="E228" s="210" t="str">
        <f t="shared" si="4"/>
        <v>LFP 450-30 VT-2900RPM</v>
      </c>
      <c r="F228" s="413">
        <v>30761.441930618403</v>
      </c>
      <c r="G228" s="282">
        <v>113048.29909502262</v>
      </c>
    </row>
    <row r="229" spans="1:7" ht="29">
      <c r="A229" s="412" t="s">
        <v>4318</v>
      </c>
      <c r="B229" s="556" t="s">
        <v>3747</v>
      </c>
      <c r="C229" s="210">
        <v>1</v>
      </c>
      <c r="D229" s="132" t="s">
        <v>4562</v>
      </c>
      <c r="E229" s="210" t="str">
        <f t="shared" si="4"/>
        <v>LFP 450-30 VT-2980RPM</v>
      </c>
      <c r="F229" s="413">
        <v>33723.411764705881</v>
      </c>
      <c r="G229" s="282">
        <v>123933.53823529411</v>
      </c>
    </row>
    <row r="230" spans="1:7" ht="29">
      <c r="A230" s="412" t="s">
        <v>4318</v>
      </c>
      <c r="B230" s="556" t="s">
        <v>3748</v>
      </c>
      <c r="C230" s="210">
        <v>1</v>
      </c>
      <c r="D230" s="132" t="s">
        <v>4563</v>
      </c>
      <c r="E230" s="210" t="str">
        <f t="shared" si="4"/>
        <v>LFP 450-30 VT-2900RPM</v>
      </c>
      <c r="F230" s="413">
        <v>35311.625942684768</v>
      </c>
      <c r="G230" s="282">
        <v>129770.22533936652</v>
      </c>
    </row>
    <row r="231" spans="1:7" ht="29">
      <c r="A231" s="412" t="s">
        <v>4318</v>
      </c>
      <c r="B231" s="556" t="s">
        <v>3749</v>
      </c>
      <c r="C231" s="210">
        <v>1</v>
      </c>
      <c r="D231" s="132" t="s">
        <v>4564</v>
      </c>
      <c r="E231" s="210" t="str">
        <f t="shared" si="4"/>
        <v>LFP 450-30 VT-2980RPM</v>
      </c>
      <c r="F231" s="413">
        <v>40576.162895927599</v>
      </c>
      <c r="G231" s="282">
        <v>149117.39864253392</v>
      </c>
    </row>
    <row r="232" spans="1:7" ht="29">
      <c r="A232" s="412" t="s">
        <v>4318</v>
      </c>
      <c r="B232" s="556" t="s">
        <v>3750</v>
      </c>
      <c r="C232" s="210">
        <v>1</v>
      </c>
      <c r="D232" s="132" t="s">
        <v>4565</v>
      </c>
      <c r="E232" s="210" t="str">
        <f t="shared" si="4"/>
        <v>LFP 500-30 VT-2900RPM</v>
      </c>
      <c r="F232" s="413">
        <v>23779.710407239814</v>
      </c>
      <c r="G232" s="282">
        <v>87390.435746606308</v>
      </c>
    </row>
    <row r="233" spans="1:7" ht="29">
      <c r="A233" s="412" t="s">
        <v>4318</v>
      </c>
      <c r="B233" s="556" t="s">
        <v>3751</v>
      </c>
      <c r="C233" s="210">
        <v>1</v>
      </c>
      <c r="D233" s="132" t="s">
        <v>4566</v>
      </c>
      <c r="E233" s="210" t="str">
        <f t="shared" si="4"/>
        <v>LFP 500-30 VT-2900RPM</v>
      </c>
      <c r="F233" s="413">
        <v>25420.585218702865</v>
      </c>
      <c r="G233" s="282">
        <v>93420.650678733029</v>
      </c>
    </row>
    <row r="234" spans="1:7" ht="29">
      <c r="A234" s="412" t="s">
        <v>4318</v>
      </c>
      <c r="B234" s="556" t="s">
        <v>3752</v>
      </c>
      <c r="C234" s="210">
        <v>1</v>
      </c>
      <c r="D234" s="132" t="s">
        <v>4567</v>
      </c>
      <c r="E234" s="210" t="str">
        <f t="shared" si="4"/>
        <v>LFP 500-30 VT-2900RPM</v>
      </c>
      <c r="F234" s="413">
        <v>26263.155354449475</v>
      </c>
      <c r="G234" s="282">
        <v>96517.095927601811</v>
      </c>
    </row>
    <row r="235" spans="1:7" ht="29">
      <c r="A235" s="412" t="s">
        <v>4318</v>
      </c>
      <c r="B235" s="556" t="s">
        <v>3753</v>
      </c>
      <c r="C235" s="210">
        <v>1</v>
      </c>
      <c r="D235" s="132" t="s">
        <v>4568</v>
      </c>
      <c r="E235" s="210" t="str">
        <f t="shared" si="4"/>
        <v>LFP 500-30 VT-2980RPM</v>
      </c>
      <c r="F235" s="413">
        <v>27485.034690799399</v>
      </c>
      <c r="G235" s="282">
        <v>101007.50248868778</v>
      </c>
    </row>
    <row r="236" spans="1:7" ht="29">
      <c r="A236" s="412" t="s">
        <v>4318</v>
      </c>
      <c r="B236" s="556" t="s">
        <v>3754</v>
      </c>
      <c r="C236" s="210">
        <v>1</v>
      </c>
      <c r="D236" s="132" t="s">
        <v>4569</v>
      </c>
      <c r="E236" s="210" t="str">
        <f t="shared" si="4"/>
        <v>LFP 500-30 VT-2900RPM</v>
      </c>
      <c r="F236" s="413">
        <v>28656.542986425342</v>
      </c>
      <c r="G236" s="282">
        <v>105312.79547511313</v>
      </c>
    </row>
    <row r="237" spans="1:7" ht="29">
      <c r="A237" s="412" t="s">
        <v>4318</v>
      </c>
      <c r="B237" s="556" t="s">
        <v>3755</v>
      </c>
      <c r="C237" s="210">
        <v>1</v>
      </c>
      <c r="D237" s="132" t="s">
        <v>4570</v>
      </c>
      <c r="E237" s="210" t="str">
        <f t="shared" si="4"/>
        <v>LFP 500-30 VT-2900RPM</v>
      </c>
      <c r="F237" s="413">
        <v>29770.048265460027</v>
      </c>
      <c r="G237" s="282">
        <v>109404.92737556559</v>
      </c>
    </row>
    <row r="238" spans="1:7" ht="29">
      <c r="A238" s="412" t="s">
        <v>4318</v>
      </c>
      <c r="B238" s="556" t="s">
        <v>3756</v>
      </c>
      <c r="C238" s="210">
        <v>1</v>
      </c>
      <c r="D238" s="132" t="s">
        <v>4571</v>
      </c>
      <c r="E238" s="210" t="str">
        <f t="shared" si="4"/>
        <v>LFP 500-30 VT-2900RPM</v>
      </c>
      <c r="F238" s="413">
        <v>30761.441930618403</v>
      </c>
      <c r="G238" s="282">
        <v>113048.29909502262</v>
      </c>
    </row>
    <row r="239" spans="1:7" ht="29">
      <c r="A239" s="412" t="s">
        <v>4318</v>
      </c>
      <c r="B239" s="556" t="s">
        <v>3757</v>
      </c>
      <c r="C239" s="210">
        <v>1</v>
      </c>
      <c r="D239" s="132" t="s">
        <v>4572</v>
      </c>
      <c r="E239" s="210" t="str">
        <f t="shared" si="4"/>
        <v>LFP 500-30 VT-2900RPM</v>
      </c>
      <c r="F239" s="413">
        <v>30761.441930618403</v>
      </c>
      <c r="G239" s="282">
        <v>113048.29909502262</v>
      </c>
    </row>
    <row r="240" spans="1:7" ht="29">
      <c r="A240" s="412" t="s">
        <v>4318</v>
      </c>
      <c r="B240" s="556" t="s">
        <v>3758</v>
      </c>
      <c r="C240" s="210">
        <v>1</v>
      </c>
      <c r="D240" s="132" t="s">
        <v>4573</v>
      </c>
      <c r="E240" s="210" t="str">
        <f t="shared" si="4"/>
        <v>LFP 500-30 VT-2900RPM</v>
      </c>
      <c r="F240" s="413">
        <v>33723.411764705881</v>
      </c>
      <c r="G240" s="282">
        <v>123933.53823529411</v>
      </c>
    </row>
    <row r="241" spans="1:7" ht="29">
      <c r="A241" s="412" t="s">
        <v>4318</v>
      </c>
      <c r="B241" s="556" t="s">
        <v>3759</v>
      </c>
      <c r="C241" s="210">
        <v>1</v>
      </c>
      <c r="D241" s="132" t="s">
        <v>4574</v>
      </c>
      <c r="E241" s="210" t="str">
        <f t="shared" si="4"/>
        <v>LFP 500-30 VT-2980RPM</v>
      </c>
      <c r="F241" s="413">
        <v>33723.411764705881</v>
      </c>
      <c r="G241" s="282">
        <v>123933.53823529411</v>
      </c>
    </row>
    <row r="242" spans="1:7" ht="29">
      <c r="A242" s="412" t="s">
        <v>4318</v>
      </c>
      <c r="B242" s="556" t="s">
        <v>3760</v>
      </c>
      <c r="C242" s="210">
        <v>1</v>
      </c>
      <c r="D242" s="132" t="s">
        <v>4575</v>
      </c>
      <c r="E242" s="210" t="str">
        <f t="shared" si="4"/>
        <v>LFP 500-30 VT-2900RPM</v>
      </c>
      <c r="F242" s="413">
        <v>35311.625942684768</v>
      </c>
      <c r="G242" s="282">
        <v>129770.22533936652</v>
      </c>
    </row>
    <row r="243" spans="1:7" ht="29">
      <c r="A243" s="412" t="s">
        <v>4318</v>
      </c>
      <c r="B243" s="556" t="s">
        <v>3761</v>
      </c>
      <c r="C243" s="210">
        <v>1</v>
      </c>
      <c r="D243" s="132" t="s">
        <v>4576</v>
      </c>
      <c r="E243" s="210" t="str">
        <f t="shared" si="4"/>
        <v>LFP 500-30 VT-2980RPM</v>
      </c>
      <c r="F243" s="413">
        <v>40576.162895927599</v>
      </c>
      <c r="G243" s="282">
        <v>149117.39864253392</v>
      </c>
    </row>
    <row r="244" spans="1:7" ht="29">
      <c r="A244" s="412" t="s">
        <v>4318</v>
      </c>
      <c r="B244" s="556" t="s">
        <v>3762</v>
      </c>
      <c r="C244" s="210">
        <v>1</v>
      </c>
      <c r="D244" s="132" t="s">
        <v>4577</v>
      </c>
      <c r="E244" s="210" t="str">
        <f t="shared" si="4"/>
        <v>LFP 750-30 VT-3000RPM</v>
      </c>
      <c r="F244" s="413">
        <v>24128.491704374057</v>
      </c>
      <c r="G244" s="282">
        <v>88672.207013574662</v>
      </c>
    </row>
    <row r="245" spans="1:7" ht="29">
      <c r="A245" s="412" t="s">
        <v>4318</v>
      </c>
      <c r="B245" s="556" t="s">
        <v>3763</v>
      </c>
      <c r="C245" s="210">
        <v>1</v>
      </c>
      <c r="D245" s="132" t="s">
        <v>4578</v>
      </c>
      <c r="E245" s="210" t="str">
        <f t="shared" si="4"/>
        <v>LFP 750-30 VT-2900RPM</v>
      </c>
      <c r="F245" s="413">
        <v>26263.155354449475</v>
      </c>
      <c r="G245" s="282">
        <v>96517.095927601811</v>
      </c>
    </row>
    <row r="246" spans="1:7" ht="29">
      <c r="A246" s="412" t="s">
        <v>4318</v>
      </c>
      <c r="B246" s="556" t="s">
        <v>3764</v>
      </c>
      <c r="C246" s="210">
        <v>1</v>
      </c>
      <c r="D246" s="132" t="s">
        <v>4579</v>
      </c>
      <c r="E246" s="210" t="str">
        <f t="shared" si="4"/>
        <v>LFP 750-30 VT-2900RPM</v>
      </c>
      <c r="F246" s="413">
        <v>26263.155354449475</v>
      </c>
      <c r="G246" s="282">
        <v>96517.095927601811</v>
      </c>
    </row>
    <row r="247" spans="1:7" ht="29">
      <c r="A247" s="412" t="s">
        <v>4318</v>
      </c>
      <c r="B247" s="556" t="s">
        <v>3765</v>
      </c>
      <c r="C247" s="210">
        <v>1</v>
      </c>
      <c r="D247" s="132" t="s">
        <v>4580</v>
      </c>
      <c r="E247" s="210" t="str">
        <f t="shared" si="4"/>
        <v>LFP 750-30 VT-3000RPM</v>
      </c>
      <c r="F247" s="413">
        <v>27485.034690799399</v>
      </c>
      <c r="G247" s="282">
        <v>101007.50248868778</v>
      </c>
    </row>
    <row r="248" spans="1:7" ht="29">
      <c r="A248" s="412" t="s">
        <v>4318</v>
      </c>
      <c r="B248" s="556" t="s">
        <v>3766</v>
      </c>
      <c r="C248" s="210">
        <v>1</v>
      </c>
      <c r="D248" s="132" t="s">
        <v>4581</v>
      </c>
      <c r="E248" s="210" t="str">
        <f t="shared" si="4"/>
        <v>LFP 750-30 VT-2900RPM</v>
      </c>
      <c r="F248" s="413">
        <v>29770.048265460027</v>
      </c>
      <c r="G248" s="282">
        <v>109404.92737556559</v>
      </c>
    </row>
    <row r="249" spans="1:7" ht="29">
      <c r="A249" s="412" t="s">
        <v>4318</v>
      </c>
      <c r="B249" s="556" t="s">
        <v>3767</v>
      </c>
      <c r="C249" s="210">
        <v>1</v>
      </c>
      <c r="D249" s="132" t="s">
        <v>4582</v>
      </c>
      <c r="E249" s="210" t="str">
        <f t="shared" si="4"/>
        <v>LFP 750-30 VT-2950RPM</v>
      </c>
      <c r="F249" s="413">
        <v>29770.048265460027</v>
      </c>
      <c r="G249" s="282">
        <v>109404.92737556559</v>
      </c>
    </row>
    <row r="250" spans="1:7" ht="29">
      <c r="A250" s="412" t="s">
        <v>4318</v>
      </c>
      <c r="B250" s="556">
        <v>126064200915</v>
      </c>
      <c r="C250" s="210">
        <v>1</v>
      </c>
      <c r="D250" s="132" t="s">
        <v>4583</v>
      </c>
      <c r="E250" s="210" t="str">
        <f t="shared" si="4"/>
        <v>LFP 750-30 VT-3000RPM</v>
      </c>
      <c r="F250" s="413">
        <v>29770.048265460027</v>
      </c>
      <c r="G250" s="282">
        <v>109404.92737556559</v>
      </c>
    </row>
    <row r="251" spans="1:7" ht="29">
      <c r="A251" s="412" t="s">
        <v>4318</v>
      </c>
      <c r="B251" s="556" t="s">
        <v>3768</v>
      </c>
      <c r="C251" s="210">
        <v>1</v>
      </c>
      <c r="D251" s="132" t="s">
        <v>4584</v>
      </c>
      <c r="E251" s="210" t="str">
        <f t="shared" si="4"/>
        <v>LFP 750-30 VT-2900RPM</v>
      </c>
      <c r="F251" s="413">
        <v>30761.441930618403</v>
      </c>
      <c r="G251" s="282">
        <v>113048.29909502262</v>
      </c>
    </row>
    <row r="252" spans="1:7" ht="29">
      <c r="A252" s="412" t="s">
        <v>4318</v>
      </c>
      <c r="B252" s="556" t="s">
        <v>3769</v>
      </c>
      <c r="C252" s="210">
        <v>1</v>
      </c>
      <c r="D252" s="132" t="s">
        <v>4585</v>
      </c>
      <c r="E252" s="210" t="str">
        <f t="shared" si="4"/>
        <v>LFP 750-30 VT-2900RPM</v>
      </c>
      <c r="F252" s="413">
        <v>30761.441930618403</v>
      </c>
      <c r="G252" s="282">
        <v>113048.29909502262</v>
      </c>
    </row>
    <row r="253" spans="1:7" ht="29">
      <c r="A253" s="412" t="s">
        <v>4318</v>
      </c>
      <c r="B253" s="556" t="s">
        <v>3770</v>
      </c>
      <c r="C253" s="210">
        <v>1</v>
      </c>
      <c r="D253" s="132" t="s">
        <v>4586</v>
      </c>
      <c r="E253" s="210" t="str">
        <f t="shared" si="4"/>
        <v>LFP 750-30 VT-2950RPM</v>
      </c>
      <c r="F253" s="413">
        <v>30761.441930618403</v>
      </c>
      <c r="G253" s="282">
        <v>113048.29909502262</v>
      </c>
    </row>
    <row r="254" spans="1:7" ht="29">
      <c r="A254" s="412" t="s">
        <v>4318</v>
      </c>
      <c r="B254" s="556" t="s">
        <v>3771</v>
      </c>
      <c r="C254" s="210">
        <v>1</v>
      </c>
      <c r="D254" s="132" t="s">
        <v>4587</v>
      </c>
      <c r="E254" s="210" t="str">
        <f t="shared" si="4"/>
        <v>LFP 750-30 VT-2900RPM</v>
      </c>
      <c r="F254" s="413">
        <v>32721.333333333332</v>
      </c>
      <c r="G254" s="282">
        <v>120250.9</v>
      </c>
    </row>
    <row r="255" spans="1:7" ht="29">
      <c r="A255" s="412" t="s">
        <v>4318</v>
      </c>
      <c r="B255" s="556" t="s">
        <v>3772</v>
      </c>
      <c r="C255" s="210">
        <v>1</v>
      </c>
      <c r="D255" s="132" t="s">
        <v>4588</v>
      </c>
      <c r="E255" s="210" t="str">
        <f>IFERROR(MID(D255, SEARCH("(", D255) + LEN("("), SEARCH(")", D255, SEARCH("(", D255) + LEN("(")) - LEN(")") - SEARCH("(", D255)), "")</f>
        <v>LFP 750-30 VT-2900RPM</v>
      </c>
      <c r="F255" s="413">
        <v>32721.333333333332</v>
      </c>
      <c r="G255" s="282">
        <v>120250.9</v>
      </c>
    </row>
    <row r="256" spans="1:7" ht="29">
      <c r="A256" s="412" t="s">
        <v>4318</v>
      </c>
      <c r="B256" s="556" t="s">
        <v>3773</v>
      </c>
      <c r="C256" s="210">
        <v>1</v>
      </c>
      <c r="D256" s="132" t="s">
        <v>4589</v>
      </c>
      <c r="E256" s="210" t="str">
        <f t="shared" si="4"/>
        <v>LFP 750-30 VT-2950RPM</v>
      </c>
      <c r="F256" s="413">
        <v>40576.162895927599</v>
      </c>
      <c r="G256" s="282">
        <v>149117.39864253392</v>
      </c>
    </row>
    <row r="257" spans="1:7" ht="18.5">
      <c r="A257" s="408" t="s">
        <v>1168</v>
      </c>
      <c r="B257" s="408"/>
      <c r="C257" s="408"/>
      <c r="D257" s="408"/>
      <c r="E257" s="414" t="str">
        <f t="shared" si="4"/>
        <v/>
      </c>
      <c r="F257" s="408"/>
      <c r="G257" s="408"/>
    </row>
    <row r="258" spans="1:7" ht="29">
      <c r="A258" s="409" t="s">
        <v>0</v>
      </c>
      <c r="B258" s="409" t="s">
        <v>4315</v>
      </c>
      <c r="C258" s="409" t="s">
        <v>3880</v>
      </c>
      <c r="D258" s="409" t="s">
        <v>1</v>
      </c>
      <c r="E258" s="415" t="str">
        <f t="shared" si="4"/>
        <v/>
      </c>
      <c r="F258" s="410" t="s">
        <v>4316</v>
      </c>
      <c r="G258" s="411" t="s">
        <v>4317</v>
      </c>
    </row>
    <row r="259" spans="1:7" ht="14.5">
      <c r="A259" s="412" t="s">
        <v>4318</v>
      </c>
      <c r="B259" s="556" t="s">
        <v>1255</v>
      </c>
      <c r="C259" s="210"/>
      <c r="D259" s="132" t="s">
        <v>1170</v>
      </c>
      <c r="E259" s="210" t="str">
        <f t="shared" si="4"/>
        <v/>
      </c>
      <c r="F259" s="413">
        <v>1246.4375</v>
      </c>
      <c r="G259" s="282">
        <v>4580.6578124999996</v>
      </c>
    </row>
    <row r="260" spans="1:7" ht="14.5">
      <c r="A260" s="412" t="s">
        <v>4318</v>
      </c>
      <c r="B260" s="556" t="s">
        <v>1256</v>
      </c>
      <c r="C260" s="210"/>
      <c r="D260" s="132" t="s">
        <v>1172</v>
      </c>
      <c r="E260" s="210" t="str">
        <f t="shared" si="4"/>
        <v/>
      </c>
      <c r="F260" s="413">
        <v>1590.05</v>
      </c>
      <c r="G260" s="282">
        <v>5843.4337499999992</v>
      </c>
    </row>
    <row r="261" spans="1:7" ht="14.5">
      <c r="A261" s="412" t="s">
        <v>4318</v>
      </c>
      <c r="B261" s="556" t="s">
        <v>1257</v>
      </c>
      <c r="C261" s="210"/>
      <c r="D261" s="132" t="s">
        <v>1174</v>
      </c>
      <c r="E261" s="210" t="str">
        <f t="shared" si="4"/>
        <v/>
      </c>
      <c r="F261" s="413">
        <v>1953.8749999999998</v>
      </c>
      <c r="G261" s="282">
        <v>7180.4906249999985</v>
      </c>
    </row>
    <row r="262" spans="1:7" ht="14.5">
      <c r="A262" s="412" t="s">
        <v>4318</v>
      </c>
      <c r="B262" s="556" t="s">
        <v>1258</v>
      </c>
      <c r="C262" s="210"/>
      <c r="D262" s="132" t="s">
        <v>1176</v>
      </c>
      <c r="E262" s="210" t="str">
        <f t="shared" si="4"/>
        <v/>
      </c>
      <c r="F262" s="413">
        <v>2182.9500000000003</v>
      </c>
      <c r="G262" s="282">
        <v>8022.3412500000004</v>
      </c>
    </row>
    <row r="263" spans="1:7" ht="18.5">
      <c r="A263" s="408" t="s">
        <v>4590</v>
      </c>
      <c r="B263" s="408"/>
      <c r="C263" s="408"/>
      <c r="D263" s="408"/>
      <c r="E263" s="414" t="str">
        <f t="shared" si="4"/>
        <v/>
      </c>
      <c r="F263" s="408"/>
      <c r="G263" s="408"/>
    </row>
    <row r="264" spans="1:7" ht="29">
      <c r="A264" s="409" t="s">
        <v>0</v>
      </c>
      <c r="B264" s="409" t="s">
        <v>4315</v>
      </c>
      <c r="C264" s="409" t="s">
        <v>3880</v>
      </c>
      <c r="D264" s="409" t="s">
        <v>1</v>
      </c>
      <c r="E264" s="415" t="str">
        <f t="shared" si="4"/>
        <v/>
      </c>
      <c r="F264" s="410" t="s">
        <v>4316</v>
      </c>
      <c r="G264" s="410" t="s">
        <v>4591</v>
      </c>
    </row>
    <row r="265" spans="1:7" ht="14.5">
      <c r="A265" s="295"/>
      <c r="B265" s="295"/>
      <c r="C265" s="295"/>
      <c r="D265" s="295" t="s">
        <v>2</v>
      </c>
      <c r="E265" s="295" t="str">
        <f t="shared" si="4"/>
        <v/>
      </c>
      <c r="F265" s="416"/>
      <c r="G265" s="417"/>
    </row>
    <row r="266" spans="1:7" ht="29">
      <c r="A266" s="412" t="s">
        <v>4318</v>
      </c>
      <c r="B266" s="412" t="s">
        <v>305</v>
      </c>
      <c r="C266" s="7" t="s">
        <v>1259</v>
      </c>
      <c r="D266" s="210" t="s">
        <v>4592</v>
      </c>
      <c r="E266" s="210" t="str">
        <f t="shared" ref="E266:E329" si="5">IFERROR(RIGHT(D266, LEN(D266)- SEARCH("Model",D266) - LEN("Model") + 1),"")</f>
        <v xml:space="preserve"> 100 EDJ-6</v>
      </c>
      <c r="F266" s="413">
        <v>9755.191553544495</v>
      </c>
      <c r="G266" s="418">
        <v>35850.328959276019</v>
      </c>
    </row>
    <row r="267" spans="1:7" ht="29">
      <c r="A267" s="412" t="s">
        <v>4318</v>
      </c>
      <c r="B267" s="412" t="s">
        <v>306</v>
      </c>
      <c r="C267" s="7" t="s">
        <v>1260</v>
      </c>
      <c r="D267" s="210" t="s">
        <v>4593</v>
      </c>
      <c r="E267" s="210" t="str">
        <f t="shared" si="5"/>
        <v xml:space="preserve"> 100 EDJ-7</v>
      </c>
      <c r="F267" s="413">
        <v>9755.191553544495</v>
      </c>
      <c r="G267" s="418">
        <v>35850.328959276019</v>
      </c>
    </row>
    <row r="268" spans="1:7" ht="29">
      <c r="A268" s="412" t="s">
        <v>4318</v>
      </c>
      <c r="B268" s="412" t="s">
        <v>307</v>
      </c>
      <c r="C268" s="7" t="s">
        <v>1261</v>
      </c>
      <c r="D268" s="210" t="s">
        <v>4594</v>
      </c>
      <c r="E268" s="210" t="str">
        <f t="shared" si="5"/>
        <v xml:space="preserve"> 100 EDPT-7 DOL</v>
      </c>
      <c r="F268" s="413">
        <v>8891.251885369531</v>
      </c>
      <c r="G268" s="418">
        <v>32675.350678733023</v>
      </c>
    </row>
    <row r="269" spans="1:7" ht="29">
      <c r="A269" s="412" t="s">
        <v>4318</v>
      </c>
      <c r="B269" s="412" t="s">
        <v>308</v>
      </c>
      <c r="C269" s="7" t="s">
        <v>1262</v>
      </c>
      <c r="D269" s="210" t="s">
        <v>4595</v>
      </c>
      <c r="E269" s="210" t="str">
        <f t="shared" si="5"/>
        <v xml:space="preserve"> 100 EDJ-8</v>
      </c>
      <c r="F269" s="413">
        <v>9494.1779788838594</v>
      </c>
      <c r="G269" s="418">
        <v>34891.104072398179</v>
      </c>
    </row>
    <row r="270" spans="1:7" ht="29">
      <c r="A270" s="412" t="s">
        <v>4318</v>
      </c>
      <c r="B270" s="412" t="s">
        <v>309</v>
      </c>
      <c r="C270" s="7" t="s">
        <v>1263</v>
      </c>
      <c r="D270" s="210" t="s">
        <v>6853</v>
      </c>
      <c r="E270" s="210" t="str">
        <f t="shared" si="5"/>
        <v xml:space="preserve"> 100 EDJ-9</v>
      </c>
      <c r="F270" s="413">
        <v>9494.1779788838594</v>
      </c>
      <c r="G270" s="418">
        <v>34891.104072398179</v>
      </c>
    </row>
    <row r="271" spans="1:7" ht="14.5">
      <c r="A271" s="295"/>
      <c r="B271" s="295"/>
      <c r="C271" s="260"/>
      <c r="D271" s="295" t="s">
        <v>4</v>
      </c>
      <c r="E271" s="295"/>
      <c r="F271" s="417"/>
      <c r="G271" s="417"/>
    </row>
    <row r="272" spans="1:7" ht="29">
      <c r="A272" s="412" t="s">
        <v>4318</v>
      </c>
      <c r="B272" s="412" t="s">
        <v>310</v>
      </c>
      <c r="C272" s="7" t="s">
        <v>1264</v>
      </c>
      <c r="D272" s="210" t="s">
        <v>6854</v>
      </c>
      <c r="E272" s="210" t="str">
        <f t="shared" si="5"/>
        <v xml:space="preserve"> 120 EDJ-6</v>
      </c>
      <c r="F272" s="413">
        <v>9681.1613876319734</v>
      </c>
      <c r="G272" s="418">
        <v>35578.268099547502</v>
      </c>
    </row>
    <row r="273" spans="1:7" ht="29">
      <c r="A273" s="412" t="s">
        <v>4318</v>
      </c>
      <c r="B273" s="412" t="s">
        <v>311</v>
      </c>
      <c r="C273" s="7" t="s">
        <v>1265</v>
      </c>
      <c r="D273" s="210" t="s">
        <v>6855</v>
      </c>
      <c r="E273" s="210" t="str">
        <f t="shared" si="5"/>
        <v xml:space="preserve"> 120 EDJ-7</v>
      </c>
      <c r="F273" s="413">
        <v>9681.1613876319734</v>
      </c>
      <c r="G273" s="418">
        <v>35578.268099547502</v>
      </c>
    </row>
    <row r="274" spans="1:7" ht="29">
      <c r="A274" s="412" t="s">
        <v>4318</v>
      </c>
      <c r="B274" s="412" t="s">
        <v>312</v>
      </c>
      <c r="C274" s="7" t="s">
        <v>1266</v>
      </c>
      <c r="D274" s="210" t="s">
        <v>6856</v>
      </c>
      <c r="E274" s="210" t="str">
        <f t="shared" si="5"/>
        <v xml:space="preserve"> 120 EDJ-8</v>
      </c>
      <c r="F274" s="413">
        <v>10135.263951734538</v>
      </c>
      <c r="G274" s="418">
        <v>37247.095022624424</v>
      </c>
    </row>
    <row r="275" spans="1:7" ht="29">
      <c r="A275" s="412" t="s">
        <v>4318</v>
      </c>
      <c r="B275" s="412" t="s">
        <v>313</v>
      </c>
      <c r="C275" s="7" t="s">
        <v>1267</v>
      </c>
      <c r="D275" s="210" t="s">
        <v>6857</v>
      </c>
      <c r="E275" s="210" t="str">
        <f t="shared" si="5"/>
        <v xml:space="preserve"> 120 EDJ-9</v>
      </c>
      <c r="F275" s="413">
        <v>10135.263951734538</v>
      </c>
      <c r="G275" s="418">
        <v>37247.095022624424</v>
      </c>
    </row>
    <row r="276" spans="1:7" ht="14.5">
      <c r="A276" s="295"/>
      <c r="B276" s="295"/>
      <c r="C276" s="260"/>
      <c r="D276" s="295" t="s">
        <v>5</v>
      </c>
      <c r="E276" s="295" t="str">
        <f t="shared" si="5"/>
        <v>s</v>
      </c>
      <c r="F276" s="417"/>
      <c r="G276" s="417"/>
    </row>
    <row r="277" spans="1:7" ht="29">
      <c r="A277" s="412" t="s">
        <v>4318</v>
      </c>
      <c r="B277" s="412" t="s">
        <v>314</v>
      </c>
      <c r="C277" s="7" t="s">
        <v>1268</v>
      </c>
      <c r="D277" s="210" t="s">
        <v>4596</v>
      </c>
      <c r="E277" s="210" t="str">
        <f t="shared" si="5"/>
        <v xml:space="preserve"> 150 EDJPT-6</v>
      </c>
      <c r="F277" s="413">
        <v>9925.3846153846152</v>
      </c>
      <c r="G277" s="418">
        <v>36475.788461538461</v>
      </c>
    </row>
    <row r="278" spans="1:7" ht="29">
      <c r="A278" s="412" t="s">
        <v>4318</v>
      </c>
      <c r="B278" s="412" t="s">
        <v>315</v>
      </c>
      <c r="C278" s="7" t="s">
        <v>1269</v>
      </c>
      <c r="D278" s="210" t="s">
        <v>6858</v>
      </c>
      <c r="E278" s="210" t="str">
        <f t="shared" si="5"/>
        <v xml:space="preserve"> 150 EDJ-7</v>
      </c>
      <c r="F278" s="413">
        <v>10047.496229260934</v>
      </c>
      <c r="G278" s="418">
        <v>36924.548642533933</v>
      </c>
    </row>
    <row r="279" spans="1:7" ht="29">
      <c r="A279" s="412" t="s">
        <v>4318</v>
      </c>
      <c r="B279" s="412" t="s">
        <v>316</v>
      </c>
      <c r="C279" s="7" t="s">
        <v>1270</v>
      </c>
      <c r="D279" s="210" t="s">
        <v>6859</v>
      </c>
      <c r="E279" s="210" t="str">
        <f t="shared" si="5"/>
        <v xml:space="preserve"> 150 EDJ-8</v>
      </c>
      <c r="F279" s="413">
        <v>10112.368024132729</v>
      </c>
      <c r="G279" s="418">
        <v>37162.952488687777</v>
      </c>
    </row>
    <row r="280" spans="1:7" ht="29">
      <c r="A280" s="412" t="s">
        <v>4318</v>
      </c>
      <c r="B280" s="412" t="s">
        <v>317</v>
      </c>
      <c r="C280" s="7" t="s">
        <v>1271</v>
      </c>
      <c r="D280" s="210" t="s">
        <v>6860</v>
      </c>
      <c r="E280" s="210" t="str">
        <f t="shared" si="5"/>
        <v xml:space="preserve"> 150 EDJ-9</v>
      </c>
      <c r="F280" s="413">
        <v>10356.591251885369</v>
      </c>
      <c r="G280" s="418">
        <v>38060.472850678729</v>
      </c>
    </row>
    <row r="281" spans="1:7" ht="14.5">
      <c r="A281" s="295"/>
      <c r="B281" s="295"/>
      <c r="C281" s="260"/>
      <c r="D281" s="295" t="s">
        <v>6</v>
      </c>
      <c r="E281" s="295"/>
      <c r="F281" s="417"/>
      <c r="G281" s="417"/>
    </row>
    <row r="282" spans="1:7" ht="29">
      <c r="A282" s="412" t="s">
        <v>4318</v>
      </c>
      <c r="B282" s="412" t="s">
        <v>318</v>
      </c>
      <c r="C282" s="7" t="s">
        <v>1272</v>
      </c>
      <c r="D282" s="210" t="s">
        <v>6861</v>
      </c>
      <c r="E282" s="210" t="str">
        <f t="shared" si="5"/>
        <v xml:space="preserve"> 200 EDJ-6</v>
      </c>
      <c r="F282" s="413">
        <v>11356.38009049774</v>
      </c>
      <c r="G282" s="418">
        <v>41734.69683257919</v>
      </c>
    </row>
    <row r="283" spans="1:7" ht="29">
      <c r="A283" s="412" t="s">
        <v>4318</v>
      </c>
      <c r="B283" s="412" t="s">
        <v>319</v>
      </c>
      <c r="C283" s="7" t="s">
        <v>1273</v>
      </c>
      <c r="D283" s="210" t="s">
        <v>6862</v>
      </c>
      <c r="E283" s="210" t="str">
        <f t="shared" si="5"/>
        <v xml:space="preserve"> 200 EDJ-7</v>
      </c>
      <c r="F283" s="413">
        <v>11470.859728506786</v>
      </c>
      <c r="G283" s="418">
        <v>42155.409502262439</v>
      </c>
    </row>
    <row r="284" spans="1:7" ht="29">
      <c r="A284" s="412" t="s">
        <v>4318</v>
      </c>
      <c r="B284" s="412" t="s">
        <v>320</v>
      </c>
      <c r="C284" s="7" t="s">
        <v>1274</v>
      </c>
      <c r="D284" s="210" t="s">
        <v>6863</v>
      </c>
      <c r="E284" s="210" t="str">
        <f t="shared" si="5"/>
        <v xml:space="preserve"> 200 EDJ-8</v>
      </c>
      <c r="F284" s="413">
        <v>11524.28355957768</v>
      </c>
      <c r="G284" s="418">
        <v>42351.74208144797</v>
      </c>
    </row>
    <row r="285" spans="1:7" ht="29">
      <c r="A285" s="412" t="s">
        <v>4318</v>
      </c>
      <c r="B285" s="412" t="s">
        <v>321</v>
      </c>
      <c r="C285" s="7" t="s">
        <v>1275</v>
      </c>
      <c r="D285" s="210" t="s">
        <v>6864</v>
      </c>
      <c r="E285" s="210" t="str">
        <f t="shared" si="5"/>
        <v xml:space="preserve"> 200 EDJ-9</v>
      </c>
      <c r="F285" s="413">
        <v>11997.466063348416</v>
      </c>
      <c r="G285" s="418">
        <v>44090.687782805428</v>
      </c>
    </row>
    <row r="286" spans="1:7" ht="29">
      <c r="A286" s="412" t="s">
        <v>4318</v>
      </c>
      <c r="B286" s="412" t="s">
        <v>322</v>
      </c>
      <c r="C286" s="7" t="s">
        <v>1276</v>
      </c>
      <c r="D286" s="210" t="s">
        <v>6865</v>
      </c>
      <c r="E286" s="210" t="str">
        <f t="shared" si="5"/>
        <v xml:space="preserve"> 200 EDJ-10</v>
      </c>
      <c r="F286" s="413">
        <v>13008.702865761688</v>
      </c>
      <c r="G286" s="418">
        <v>47806.983031674201</v>
      </c>
    </row>
    <row r="287" spans="1:7" ht="14.5">
      <c r="A287" s="295"/>
      <c r="B287" s="295"/>
      <c r="C287" s="260"/>
      <c r="D287" s="295" t="s">
        <v>7</v>
      </c>
      <c r="E287" s="295"/>
      <c r="F287" s="417"/>
      <c r="G287" s="417"/>
    </row>
    <row r="288" spans="1:7" ht="29">
      <c r="A288" s="412" t="s">
        <v>4318</v>
      </c>
      <c r="B288" s="412" t="s">
        <v>323</v>
      </c>
      <c r="C288" s="7" t="s">
        <v>1277</v>
      </c>
      <c r="D288" s="210" t="s">
        <v>6866</v>
      </c>
      <c r="E288" s="210" t="str">
        <f t="shared" si="5"/>
        <v xml:space="preserve"> 250 EDJ-5</v>
      </c>
      <c r="F288" s="413">
        <v>11646.395173453997</v>
      </c>
      <c r="G288" s="418">
        <v>42800.502262443435</v>
      </c>
    </row>
    <row r="289" spans="1:7" ht="29">
      <c r="A289" s="412" t="s">
        <v>4318</v>
      </c>
      <c r="B289" s="412" t="s">
        <v>324</v>
      </c>
      <c r="C289" s="7" t="s">
        <v>1278</v>
      </c>
      <c r="D289" s="210" t="s">
        <v>6867</v>
      </c>
      <c r="E289" s="210" t="str">
        <f t="shared" si="5"/>
        <v xml:space="preserve"> 250 EDJ-6</v>
      </c>
      <c r="F289" s="413">
        <v>11364.012066365007</v>
      </c>
      <c r="G289" s="418">
        <v>41762.744343891398</v>
      </c>
    </row>
    <row r="290" spans="1:7" ht="29">
      <c r="A290" s="412" t="s">
        <v>4318</v>
      </c>
      <c r="B290" s="412" t="s">
        <v>325</v>
      </c>
      <c r="C290" s="7" t="s">
        <v>1279</v>
      </c>
      <c r="D290" s="210" t="s">
        <v>6868</v>
      </c>
      <c r="E290" s="210" t="str">
        <f t="shared" si="5"/>
        <v xml:space="preserve"> 250 EDJ-7</v>
      </c>
      <c r="F290" s="413">
        <v>11524.28355957768</v>
      </c>
      <c r="G290" s="418">
        <v>42351.74208144797</v>
      </c>
    </row>
    <row r="291" spans="1:7" ht="43.5">
      <c r="A291" s="412" t="s">
        <v>4318</v>
      </c>
      <c r="B291" s="412" t="s">
        <v>326</v>
      </c>
      <c r="C291" s="7" t="s">
        <v>1280</v>
      </c>
      <c r="D291" s="210" t="s">
        <v>6869</v>
      </c>
      <c r="E291" s="210" t="str">
        <f t="shared" si="5"/>
        <v xml:space="preserve"> 250 EDJPT-7</v>
      </c>
      <c r="F291" s="413">
        <v>11600.603318250378</v>
      </c>
      <c r="G291" s="418">
        <v>42632.217194570134</v>
      </c>
    </row>
    <row r="292" spans="1:7" ht="29">
      <c r="A292" s="412"/>
      <c r="B292" s="412" t="s">
        <v>327</v>
      </c>
      <c r="C292" s="7" t="s">
        <v>1281</v>
      </c>
      <c r="D292" s="210" t="s">
        <v>6870</v>
      </c>
      <c r="E292" s="210" t="str">
        <f t="shared" si="5"/>
        <v xml:space="preserve"> 250 EDJ-8</v>
      </c>
      <c r="F292" s="413">
        <v>12058.521870286577</v>
      </c>
      <c r="G292" s="418">
        <v>44315.067873303167</v>
      </c>
    </row>
    <row r="293" spans="1:7" ht="29">
      <c r="A293" s="412" t="s">
        <v>4318</v>
      </c>
      <c r="B293" s="412" t="s">
        <v>328</v>
      </c>
      <c r="C293" s="7" t="s">
        <v>1282</v>
      </c>
      <c r="D293" s="210" t="s">
        <v>6871</v>
      </c>
      <c r="E293" s="210" t="str">
        <f t="shared" si="5"/>
        <v xml:space="preserve"> 250 EDJ-9</v>
      </c>
      <c r="F293" s="413">
        <v>12073.785822021118</v>
      </c>
      <c r="G293" s="418">
        <v>44371.162895927606</v>
      </c>
    </row>
    <row r="294" spans="1:7" ht="29">
      <c r="A294" s="412" t="s">
        <v>4318</v>
      </c>
      <c r="B294" s="412" t="s">
        <v>329</v>
      </c>
      <c r="C294" s="7" t="s">
        <v>1283</v>
      </c>
      <c r="D294" s="210" t="s">
        <v>6872</v>
      </c>
      <c r="E294" s="210" t="str">
        <f t="shared" si="5"/>
        <v xml:space="preserve"> 250 EDJ-10</v>
      </c>
      <c r="F294" s="413">
        <v>13920.723981900452</v>
      </c>
      <c r="G294" s="418">
        <v>51158.660633484156</v>
      </c>
    </row>
    <row r="295" spans="1:7" ht="14.5">
      <c r="A295" s="295"/>
      <c r="B295" s="295"/>
      <c r="C295" s="260"/>
      <c r="D295" s="295" t="s">
        <v>8</v>
      </c>
      <c r="E295" s="295"/>
      <c r="F295" s="417"/>
      <c r="G295" s="417"/>
    </row>
    <row r="296" spans="1:7" ht="29">
      <c r="A296" s="412" t="s">
        <v>4318</v>
      </c>
      <c r="B296" s="412" t="s">
        <v>330</v>
      </c>
      <c r="C296" s="7" t="s">
        <v>1284</v>
      </c>
      <c r="D296" s="210" t="s">
        <v>6873</v>
      </c>
      <c r="E296" s="210" t="str">
        <f t="shared" si="5"/>
        <v xml:space="preserve"> 300 EDJ-6</v>
      </c>
      <c r="F296" s="413">
        <v>12173.001508295623</v>
      </c>
      <c r="G296" s="418">
        <v>44735.780542986417</v>
      </c>
    </row>
    <row r="297" spans="1:7" ht="29">
      <c r="A297" s="412" t="s">
        <v>4318</v>
      </c>
      <c r="B297" s="412" t="s">
        <v>331</v>
      </c>
      <c r="C297" s="7" t="s">
        <v>1285</v>
      </c>
      <c r="D297" s="210" t="s">
        <v>6874</v>
      </c>
      <c r="E297" s="210" t="str">
        <f t="shared" si="5"/>
        <v xml:space="preserve"> 300 EDJ-7</v>
      </c>
      <c r="F297" s="413">
        <v>12180.633484162896</v>
      </c>
      <c r="G297" s="418">
        <v>44763.828054298639</v>
      </c>
    </row>
    <row r="298" spans="1:7" ht="29">
      <c r="A298" s="412" t="s">
        <v>4318</v>
      </c>
      <c r="B298" s="412" t="s">
        <v>332</v>
      </c>
      <c r="C298" s="7" t="s">
        <v>1286</v>
      </c>
      <c r="D298" s="210" t="s">
        <v>6875</v>
      </c>
      <c r="E298" s="210" t="str">
        <f t="shared" si="5"/>
        <v xml:space="preserve"> 300 EDJ-8</v>
      </c>
      <c r="F298" s="413">
        <v>12993.438914027151</v>
      </c>
      <c r="G298" s="418">
        <v>47750.888009049777</v>
      </c>
    </row>
    <row r="299" spans="1:7" ht="29">
      <c r="A299" s="412" t="s">
        <v>4318</v>
      </c>
      <c r="B299" s="412" t="s">
        <v>333</v>
      </c>
      <c r="C299" s="7" t="s">
        <v>1287</v>
      </c>
      <c r="D299" s="210" t="s">
        <v>6876</v>
      </c>
      <c r="E299" s="210" t="str">
        <f t="shared" si="5"/>
        <v xml:space="preserve"> 300 EDJ-9</v>
      </c>
      <c r="F299" s="413">
        <v>12993.438914027151</v>
      </c>
      <c r="G299" s="418">
        <v>47750.888009049777</v>
      </c>
    </row>
    <row r="300" spans="1:7" ht="29">
      <c r="A300" s="412" t="s">
        <v>4318</v>
      </c>
      <c r="B300" s="412" t="s">
        <v>334</v>
      </c>
      <c r="C300" s="7" t="s">
        <v>1288</v>
      </c>
      <c r="D300" s="210" t="s">
        <v>6877</v>
      </c>
      <c r="E300" s="210" t="str">
        <f t="shared" si="5"/>
        <v xml:space="preserve"> 300 EDJ-10</v>
      </c>
      <c r="F300" s="413">
        <v>15569.23076923077</v>
      </c>
      <c r="G300" s="418">
        <v>57216.923076923078</v>
      </c>
    </row>
    <row r="301" spans="1:7" ht="14.5">
      <c r="A301" s="295"/>
      <c r="B301" s="295"/>
      <c r="C301" s="260"/>
      <c r="D301" s="295" t="s">
        <v>9</v>
      </c>
      <c r="E301" s="295"/>
      <c r="F301" s="417"/>
      <c r="G301" s="417"/>
    </row>
    <row r="302" spans="1:7" ht="29">
      <c r="A302" s="412" t="s">
        <v>4318</v>
      </c>
      <c r="B302" s="412" t="s">
        <v>335</v>
      </c>
      <c r="C302" s="7" t="s">
        <v>1289</v>
      </c>
      <c r="D302" s="210" t="s">
        <v>6878</v>
      </c>
      <c r="E302" s="210" t="str">
        <f t="shared" si="5"/>
        <v xml:space="preserve"> 350 EDJ-6</v>
      </c>
      <c r="F302" s="413">
        <v>12219.556561085974</v>
      </c>
      <c r="G302" s="418">
        <v>44906.87036199095</v>
      </c>
    </row>
    <row r="303" spans="1:7" ht="29">
      <c r="A303" s="412" t="s">
        <v>4318</v>
      </c>
      <c r="B303" s="412" t="s">
        <v>336</v>
      </c>
      <c r="C303" s="7" t="s">
        <v>1290</v>
      </c>
      <c r="D303" s="210" t="s">
        <v>6879</v>
      </c>
      <c r="E303" s="210" t="str">
        <f t="shared" si="5"/>
        <v xml:space="preserve"> 350 EDJ-7</v>
      </c>
      <c r="F303" s="413">
        <v>12928.567119155354</v>
      </c>
      <c r="G303" s="418">
        <v>47512.484162895926</v>
      </c>
    </row>
    <row r="304" spans="1:7" ht="29">
      <c r="A304" s="412" t="s">
        <v>4318</v>
      </c>
      <c r="B304" s="412" t="s">
        <v>337</v>
      </c>
      <c r="C304" s="7" t="s">
        <v>1291</v>
      </c>
      <c r="D304" s="210" t="s">
        <v>6880</v>
      </c>
      <c r="E304" s="210" t="str">
        <f t="shared" si="5"/>
        <v xml:space="preserve"> 350 EDJ-8</v>
      </c>
      <c r="F304" s="413">
        <v>12993.438914027151</v>
      </c>
      <c r="G304" s="418">
        <v>47750.888009049777</v>
      </c>
    </row>
    <row r="305" spans="1:7" ht="29">
      <c r="A305" s="412" t="s">
        <v>4318</v>
      </c>
      <c r="B305" s="412" t="s">
        <v>338</v>
      </c>
      <c r="C305" s="7" t="s">
        <v>1292</v>
      </c>
      <c r="D305" s="210" t="s">
        <v>6881</v>
      </c>
      <c r="E305" s="210" t="str">
        <f t="shared" si="5"/>
        <v xml:space="preserve"> 350 EDJ-9</v>
      </c>
      <c r="F305" s="413">
        <v>15042.624434389139</v>
      </c>
      <c r="G305" s="418">
        <v>55281.644796380082</v>
      </c>
    </row>
    <row r="306" spans="1:7" ht="29">
      <c r="A306" s="412" t="s">
        <v>4318</v>
      </c>
      <c r="B306" s="412" t="s">
        <v>339</v>
      </c>
      <c r="C306" s="7" t="s">
        <v>1293</v>
      </c>
      <c r="D306" s="210" t="s">
        <v>6882</v>
      </c>
      <c r="E306" s="210" t="str">
        <f t="shared" si="5"/>
        <v xml:space="preserve"> 350 EDJ-10</v>
      </c>
      <c r="F306" s="413">
        <v>17168.129713423827</v>
      </c>
      <c r="G306" s="418">
        <v>63092.876696832558</v>
      </c>
    </row>
    <row r="307" spans="1:7" ht="14.5">
      <c r="A307" s="295"/>
      <c r="B307" s="295"/>
      <c r="C307" s="260"/>
      <c r="D307" s="295" t="s">
        <v>10</v>
      </c>
      <c r="E307" s="295"/>
      <c r="F307" s="417"/>
      <c r="G307" s="417"/>
    </row>
    <row r="308" spans="1:7" ht="29">
      <c r="A308" s="412" t="s">
        <v>4318</v>
      </c>
      <c r="B308" s="412" t="s">
        <v>340</v>
      </c>
      <c r="C308" s="7" t="s">
        <v>1294</v>
      </c>
      <c r="D308" s="210" t="s">
        <v>6883</v>
      </c>
      <c r="E308" s="210" t="str">
        <f t="shared" si="5"/>
        <v xml:space="preserve"> 400 EDJ-6</v>
      </c>
      <c r="F308" s="413">
        <v>14455.725490196079</v>
      </c>
      <c r="G308" s="418">
        <v>53124.791176470586</v>
      </c>
    </row>
    <row r="309" spans="1:7" ht="29">
      <c r="A309" s="412" t="s">
        <v>4318</v>
      </c>
      <c r="B309" s="412" t="s">
        <v>341</v>
      </c>
      <c r="C309" s="7" t="s">
        <v>1295</v>
      </c>
      <c r="D309" s="210" t="s">
        <v>6884</v>
      </c>
      <c r="E309" s="210" t="str">
        <f t="shared" si="5"/>
        <v xml:space="preserve"> 400 EDJ-7</v>
      </c>
      <c r="F309" s="413">
        <v>15344.850678733032</v>
      </c>
      <c r="G309" s="418">
        <v>56392.326244343887</v>
      </c>
    </row>
    <row r="310" spans="1:7" ht="29">
      <c r="A310" s="412" t="s">
        <v>4318</v>
      </c>
      <c r="B310" s="412" t="s">
        <v>342</v>
      </c>
      <c r="C310" s="7" t="s">
        <v>1296</v>
      </c>
      <c r="D310" s="210" t="s">
        <v>6885</v>
      </c>
      <c r="E310" s="210" t="str">
        <f t="shared" si="5"/>
        <v xml:space="preserve"> 400 EDJ-8</v>
      </c>
      <c r="F310" s="413">
        <v>15740.95022624434</v>
      </c>
      <c r="G310" s="418">
        <v>57847.992081447948</v>
      </c>
    </row>
    <row r="311" spans="1:7" ht="29">
      <c r="A311" s="412" t="s">
        <v>4318</v>
      </c>
      <c r="B311" s="412" t="s">
        <v>343</v>
      </c>
      <c r="C311" s="7" t="s">
        <v>1297</v>
      </c>
      <c r="D311" s="210" t="s">
        <v>4597</v>
      </c>
      <c r="E311" s="210" t="str">
        <f t="shared" si="5"/>
        <v xml:space="preserve"> 400 EJ-8</v>
      </c>
      <c r="F311" s="413">
        <v>9219.4268476621401</v>
      </c>
      <c r="G311" s="418">
        <v>33881.393665158364</v>
      </c>
    </row>
    <row r="312" spans="1:7" ht="29">
      <c r="A312" s="412" t="s">
        <v>4318</v>
      </c>
      <c r="B312" s="412" t="s">
        <v>344</v>
      </c>
      <c r="C312" s="7" t="s">
        <v>1298</v>
      </c>
      <c r="D312" s="210" t="s">
        <v>6886</v>
      </c>
      <c r="E312" s="210" t="str">
        <f t="shared" si="5"/>
        <v xml:space="preserve"> 400 EDJ-9</v>
      </c>
      <c r="F312" s="413">
        <v>15740.95022624434</v>
      </c>
      <c r="G312" s="418">
        <v>57847.992081447948</v>
      </c>
    </row>
    <row r="313" spans="1:7" ht="29">
      <c r="A313" s="412" t="s">
        <v>4318</v>
      </c>
      <c r="B313" s="412" t="s">
        <v>345</v>
      </c>
      <c r="C313" s="7" t="s">
        <v>1299</v>
      </c>
      <c r="D313" s="210" t="s">
        <v>6887</v>
      </c>
      <c r="E313" s="210" t="str">
        <f t="shared" si="5"/>
        <v xml:space="preserve"> 400 EDJ-10</v>
      </c>
      <c r="F313" s="413">
        <v>19031.858220211157</v>
      </c>
      <c r="G313" s="418">
        <v>69942.078959275997</v>
      </c>
    </row>
    <row r="314" spans="1:7" ht="14.5">
      <c r="A314" s="295"/>
      <c r="B314" s="295"/>
      <c r="C314" s="260"/>
      <c r="D314" s="295" t="s">
        <v>11</v>
      </c>
      <c r="E314" s="295"/>
      <c r="F314" s="417"/>
      <c r="G314" s="417"/>
    </row>
    <row r="315" spans="1:7" ht="29">
      <c r="A315" s="412" t="s">
        <v>4318</v>
      </c>
      <c r="B315" s="412" t="s">
        <v>346</v>
      </c>
      <c r="C315" s="7" t="s">
        <v>1300</v>
      </c>
      <c r="D315" s="210" t="s">
        <v>6888</v>
      </c>
      <c r="E315" s="210" t="str">
        <f t="shared" si="5"/>
        <v xml:space="preserve"> 500 EDJ-6</v>
      </c>
      <c r="F315" s="413">
        <v>15431.855203619911</v>
      </c>
      <c r="G315" s="418">
        <v>56712.067873303167</v>
      </c>
    </row>
    <row r="316" spans="1:7" ht="29">
      <c r="A316" s="412" t="s">
        <v>4318</v>
      </c>
      <c r="B316" s="412" t="s">
        <v>347</v>
      </c>
      <c r="C316" s="7" t="s">
        <v>1301</v>
      </c>
      <c r="D316" s="210" t="s">
        <v>6889</v>
      </c>
      <c r="E316" s="210" t="str">
        <f t="shared" si="5"/>
        <v xml:space="preserve"> 500 DJPT-6</v>
      </c>
      <c r="F316" s="413">
        <v>10677.134238310708</v>
      </c>
      <c r="G316" s="418">
        <v>39238.468325791851</v>
      </c>
    </row>
    <row r="317" spans="1:7" ht="29">
      <c r="A317" s="412" t="s">
        <v>4318</v>
      </c>
      <c r="B317" s="412" t="s">
        <v>348</v>
      </c>
      <c r="C317" s="7" t="s">
        <v>1302</v>
      </c>
      <c r="D317" s="210" t="s">
        <v>6890</v>
      </c>
      <c r="E317" s="210" t="str">
        <f t="shared" si="5"/>
        <v xml:space="preserve"> 500 EDJ-7</v>
      </c>
      <c r="F317" s="413">
        <v>15431.855203619911</v>
      </c>
      <c r="G317" s="418">
        <v>56712.067873303167</v>
      </c>
    </row>
    <row r="318" spans="1:7" ht="29">
      <c r="A318" s="412" t="s">
        <v>4318</v>
      </c>
      <c r="B318" s="412" t="s">
        <v>349</v>
      </c>
      <c r="C318" s="7" t="s">
        <v>1303</v>
      </c>
      <c r="D318" s="210" t="s">
        <v>6891</v>
      </c>
      <c r="E318" s="210" t="str">
        <f t="shared" si="5"/>
        <v xml:space="preserve"> 500 EJ-7</v>
      </c>
      <c r="F318" s="413">
        <v>8967.5716440422329</v>
      </c>
      <c r="G318" s="418">
        <v>32955.825791855204</v>
      </c>
    </row>
    <row r="319" spans="1:7" ht="29">
      <c r="A319" s="412" t="s">
        <v>4318</v>
      </c>
      <c r="B319" s="412" t="s">
        <v>350</v>
      </c>
      <c r="C319" s="7" t="s">
        <v>1304</v>
      </c>
      <c r="D319" s="210" t="s">
        <v>6892</v>
      </c>
      <c r="E319" s="210" t="str">
        <f t="shared" si="5"/>
        <v xml:space="preserve"> 500 EDJ-8</v>
      </c>
      <c r="F319" s="413">
        <v>17137.601809954751</v>
      </c>
      <c r="G319" s="418">
        <v>62980.686651583703</v>
      </c>
    </row>
    <row r="320" spans="1:7" ht="29">
      <c r="A320" s="412" t="s">
        <v>4318</v>
      </c>
      <c r="B320" s="412" t="s">
        <v>351</v>
      </c>
      <c r="C320" s="7" t="s">
        <v>1305</v>
      </c>
      <c r="D320" s="210" t="s">
        <v>6893</v>
      </c>
      <c r="E320" s="210" t="str">
        <f t="shared" si="5"/>
        <v xml:space="preserve"> 500 EJ-8</v>
      </c>
      <c r="F320" s="413">
        <v>11166.106286403507</v>
      </c>
      <c r="G320" s="418">
        <v>41035.440602532886</v>
      </c>
    </row>
    <row r="321" spans="1:7" ht="29">
      <c r="A321" s="412" t="s">
        <v>4318</v>
      </c>
      <c r="B321" s="412" t="s">
        <v>352</v>
      </c>
      <c r="C321" s="7" t="s">
        <v>1306</v>
      </c>
      <c r="D321" s="210" t="s">
        <v>6894</v>
      </c>
      <c r="E321" s="210" t="str">
        <f t="shared" si="5"/>
        <v xml:space="preserve"> 500 DJ-8</v>
      </c>
      <c r="F321" s="413">
        <v>10829.773755656108</v>
      </c>
      <c r="G321" s="418">
        <v>39799.418552036193</v>
      </c>
    </row>
    <row r="322" spans="1:7" ht="29">
      <c r="A322" s="412" t="s">
        <v>4318</v>
      </c>
      <c r="B322" s="412" t="s">
        <v>353</v>
      </c>
      <c r="C322" s="7" t="s">
        <v>1307</v>
      </c>
      <c r="D322" s="210" t="s">
        <v>6895</v>
      </c>
      <c r="E322" s="210" t="str">
        <f t="shared" si="5"/>
        <v xml:space="preserve"> 500 EDJ-9</v>
      </c>
      <c r="F322" s="413">
        <v>19303.872290404459</v>
      </c>
      <c r="G322" s="418">
        <v>70941.730667236377</v>
      </c>
    </row>
    <row r="323" spans="1:7" ht="43.5">
      <c r="A323" s="412" t="s">
        <v>4318</v>
      </c>
      <c r="B323" s="412" t="s">
        <v>354</v>
      </c>
      <c r="C323" s="7" t="s">
        <v>1308</v>
      </c>
      <c r="D323" s="210" t="s">
        <v>6896</v>
      </c>
      <c r="E323" s="210" t="str">
        <f t="shared" si="5"/>
        <v xml:space="preserve"> 500 EDJ-10</v>
      </c>
      <c r="F323" s="413">
        <v>22537.224736048265</v>
      </c>
      <c r="G323" s="418">
        <v>82824.300904977368</v>
      </c>
    </row>
    <row r="324" spans="1:7" ht="43.5">
      <c r="A324" s="412" t="s">
        <v>4318</v>
      </c>
      <c r="B324" s="412" t="s">
        <v>355</v>
      </c>
      <c r="C324" s="7" t="s">
        <v>1309</v>
      </c>
      <c r="D324" s="210" t="s">
        <v>6897</v>
      </c>
      <c r="E324" s="210" t="str">
        <f t="shared" si="5"/>
        <v xml:space="preserve"> 500 EDJ-11</v>
      </c>
      <c r="F324" s="413">
        <v>22736.419306184001</v>
      </c>
      <c r="G324" s="418">
        <v>83556.340950226207</v>
      </c>
    </row>
    <row r="325" spans="1:7" ht="43.5">
      <c r="A325" s="412" t="s">
        <v>4318</v>
      </c>
      <c r="B325" s="412" t="s">
        <v>356</v>
      </c>
      <c r="C325" s="7" t="s">
        <v>1310</v>
      </c>
      <c r="D325" s="210" t="s">
        <v>6898</v>
      </c>
      <c r="E325" s="210" t="str">
        <f t="shared" si="5"/>
        <v xml:space="preserve"> 500 EDJ-12</v>
      </c>
      <c r="F325" s="413">
        <v>24693.257918552034</v>
      </c>
      <c r="G325" s="418">
        <v>90747.722850678721</v>
      </c>
    </row>
    <row r="326" spans="1:7" ht="43.5">
      <c r="A326" s="412" t="s">
        <v>4318</v>
      </c>
      <c r="B326" s="412" t="s">
        <v>357</v>
      </c>
      <c r="C326" s="7" t="s">
        <v>1311</v>
      </c>
      <c r="D326" s="210" t="s">
        <v>6899</v>
      </c>
      <c r="E326" s="210" t="str">
        <f t="shared" si="5"/>
        <v xml:space="preserve"> 500 EDJ-13</v>
      </c>
      <c r="F326" s="413">
        <v>27833.815987933634</v>
      </c>
      <c r="G326" s="418">
        <v>102289.2737556561</v>
      </c>
    </row>
    <row r="327" spans="1:7" ht="14.5">
      <c r="A327" s="295"/>
      <c r="B327" s="295"/>
      <c r="C327" s="260"/>
      <c r="D327" s="295" t="s">
        <v>12</v>
      </c>
      <c r="E327" s="295"/>
      <c r="F327" s="417"/>
      <c r="G327" s="417"/>
    </row>
    <row r="328" spans="1:7" ht="43.5">
      <c r="A328" s="412" t="s">
        <v>4318</v>
      </c>
      <c r="B328" s="412" t="s">
        <v>358</v>
      </c>
      <c r="C328" s="7" t="s">
        <v>1312</v>
      </c>
      <c r="D328" s="210" t="s">
        <v>6900</v>
      </c>
      <c r="E328" s="210" t="str">
        <f t="shared" si="5"/>
        <v xml:space="preserve"> 750 EDJ-7</v>
      </c>
      <c r="F328" s="413">
        <v>21466.41522697666</v>
      </c>
      <c r="G328" s="418">
        <v>78889.075959139227</v>
      </c>
    </row>
    <row r="329" spans="1:7" ht="43.5">
      <c r="A329" s="412" t="s">
        <v>4318</v>
      </c>
      <c r="B329" s="412" t="s">
        <v>359</v>
      </c>
      <c r="C329" s="7" t="s">
        <v>1313</v>
      </c>
      <c r="D329" s="210" t="s">
        <v>6901</v>
      </c>
      <c r="E329" s="210" t="str">
        <f t="shared" si="5"/>
        <v xml:space="preserve"> 750 EJ-7</v>
      </c>
      <c r="F329" s="413">
        <v>12146.753593294048</v>
      </c>
      <c r="G329" s="418">
        <v>44639.319455355624</v>
      </c>
    </row>
    <row r="330" spans="1:7" ht="29">
      <c r="A330" s="412" t="s">
        <v>4318</v>
      </c>
      <c r="B330" s="412" t="s">
        <v>360</v>
      </c>
      <c r="C330" s="7" t="s">
        <v>1314</v>
      </c>
      <c r="D330" s="210" t="s">
        <v>6902</v>
      </c>
      <c r="E330" s="210" t="str">
        <f t="shared" ref="E330:E360" si="6">IFERROR(RIGHT(D330, LEN(D330)- SEARCH("Model",D330) - LEN("Model") + 1),"")</f>
        <v xml:space="preserve"> 750 DJ-7</v>
      </c>
      <c r="F330" s="413">
        <v>12043.257918552035</v>
      </c>
      <c r="G330" s="418">
        <v>44258.972850678729</v>
      </c>
    </row>
    <row r="331" spans="1:7" ht="43.5">
      <c r="A331" s="412" t="s">
        <v>4318</v>
      </c>
      <c r="B331" s="412" t="s">
        <v>361</v>
      </c>
      <c r="C331" s="7" t="s">
        <v>1315</v>
      </c>
      <c r="D331" s="210" t="s">
        <v>6903</v>
      </c>
      <c r="E331" s="210" t="str">
        <f t="shared" si="6"/>
        <v xml:space="preserve"> 750 EDJ-8</v>
      </c>
      <c r="F331" s="413">
        <v>22084.260423076921</v>
      </c>
      <c r="G331" s="418">
        <v>81159.657054807685</v>
      </c>
    </row>
    <row r="332" spans="1:7" ht="29">
      <c r="A332" s="412" t="s">
        <v>4318</v>
      </c>
      <c r="B332" s="412" t="s">
        <v>362</v>
      </c>
      <c r="C332" s="7" t="s">
        <v>1316</v>
      </c>
      <c r="D332" s="210" t="s">
        <v>6904</v>
      </c>
      <c r="E332" s="210" t="str">
        <f t="shared" si="6"/>
        <v xml:space="preserve"> 750 DJ-8</v>
      </c>
      <c r="F332" s="413">
        <v>14553.215544048187</v>
      </c>
      <c r="G332" s="418">
        <v>53483.067124377085</v>
      </c>
    </row>
    <row r="333" spans="1:7" ht="43.5">
      <c r="A333" s="412" t="s">
        <v>4318</v>
      </c>
      <c r="B333" s="412" t="s">
        <v>363</v>
      </c>
      <c r="C333" s="7" t="s">
        <v>1317</v>
      </c>
      <c r="D333" s="210" t="s">
        <v>6905</v>
      </c>
      <c r="E333" s="210" t="str">
        <f t="shared" si="6"/>
        <v xml:space="preserve"> 750 EDJ-9</v>
      </c>
      <c r="F333" s="413">
        <v>22700.192307692301</v>
      </c>
      <c r="G333" s="418">
        <v>83423.206730769205</v>
      </c>
    </row>
    <row r="334" spans="1:7" ht="29">
      <c r="A334" s="412" t="s">
        <v>4318</v>
      </c>
      <c r="B334" s="412" t="s">
        <v>364</v>
      </c>
      <c r="C334" s="7" t="s">
        <v>1318</v>
      </c>
      <c r="D334" s="210" t="s">
        <v>4598</v>
      </c>
      <c r="E334" s="210" t="str">
        <f t="shared" si="6"/>
        <v xml:space="preserve"> 750 DJ-9</v>
      </c>
      <c r="F334" s="413">
        <v>15327.169846153845</v>
      </c>
      <c r="G334" s="418">
        <v>56327.349184615377</v>
      </c>
    </row>
    <row r="335" spans="1:7" ht="43.5">
      <c r="A335" s="412" t="s">
        <v>4318</v>
      </c>
      <c r="B335" s="412" t="s">
        <v>365</v>
      </c>
      <c r="C335" s="7" t="s">
        <v>1319</v>
      </c>
      <c r="D335" s="210" t="s">
        <v>6906</v>
      </c>
      <c r="E335" s="210" t="str">
        <f t="shared" si="6"/>
        <v xml:space="preserve"> 750 EDJ-10</v>
      </c>
      <c r="F335" s="413">
        <v>27772.760180995476</v>
      </c>
      <c r="G335" s="418">
        <v>102064.89366515836</v>
      </c>
    </row>
    <row r="336" spans="1:7" ht="29">
      <c r="A336" s="412" t="s">
        <v>4318</v>
      </c>
      <c r="B336" s="412" t="s">
        <v>366</v>
      </c>
      <c r="C336" s="7" t="s">
        <v>1320</v>
      </c>
      <c r="D336" s="210" t="s">
        <v>6907</v>
      </c>
      <c r="E336" s="210" t="str">
        <f t="shared" si="6"/>
        <v xml:space="preserve"> 750 DJ-10</v>
      </c>
      <c r="F336" s="413">
        <v>18171.734539969828</v>
      </c>
      <c r="G336" s="418">
        <v>66781.124434389116</v>
      </c>
    </row>
    <row r="337" spans="1:7" ht="29">
      <c r="A337" s="412" t="s">
        <v>4318</v>
      </c>
      <c r="B337" s="412" t="s">
        <v>367</v>
      </c>
      <c r="C337" s="7" t="s">
        <v>1321</v>
      </c>
      <c r="D337" s="210" t="s">
        <v>6908</v>
      </c>
      <c r="E337" s="210" t="str">
        <f t="shared" si="6"/>
        <v xml:space="preserve"> 750 EJ-10</v>
      </c>
      <c r="F337" s="413">
        <v>14100.075414781297</v>
      </c>
      <c r="G337" s="418">
        <v>51817.777149321264</v>
      </c>
    </row>
    <row r="338" spans="1:7" ht="43.5">
      <c r="A338" s="412" t="s">
        <v>4318</v>
      </c>
      <c r="B338" s="412" t="s">
        <v>368</v>
      </c>
      <c r="C338" s="7" t="s">
        <v>1322</v>
      </c>
      <c r="D338" s="210" t="s">
        <v>6909</v>
      </c>
      <c r="E338" s="210" t="str">
        <f t="shared" si="6"/>
        <v xml:space="preserve"> 750 EDJ-11</v>
      </c>
      <c r="F338" s="413">
        <v>27772.760180995476</v>
      </c>
      <c r="G338" s="418">
        <v>102064.89366515836</v>
      </c>
    </row>
    <row r="339" spans="1:7" ht="43.5">
      <c r="A339" s="412" t="s">
        <v>4318</v>
      </c>
      <c r="B339" s="412" t="s">
        <v>369</v>
      </c>
      <c r="C339" s="7" t="s">
        <v>1323</v>
      </c>
      <c r="D339" s="210" t="s">
        <v>6910</v>
      </c>
      <c r="E339" s="210" t="str">
        <f t="shared" si="6"/>
        <v xml:space="preserve"> 750 EDJ-12</v>
      </c>
      <c r="F339" s="413">
        <v>31165.17345399698</v>
      </c>
      <c r="G339" s="418">
        <v>114532.0124434389</v>
      </c>
    </row>
    <row r="340" spans="1:7" ht="43.5">
      <c r="A340" s="412" t="s">
        <v>4318</v>
      </c>
      <c r="B340" s="412" t="s">
        <v>370</v>
      </c>
      <c r="C340" s="7" t="s">
        <v>1324</v>
      </c>
      <c r="D340" s="210" t="s">
        <v>6911</v>
      </c>
      <c r="E340" s="210" t="str">
        <f t="shared" si="6"/>
        <v xml:space="preserve"> 750 EDJ-13</v>
      </c>
      <c r="F340" s="413">
        <v>31165.17345399698</v>
      </c>
      <c r="G340" s="418">
        <v>114532.0124434389</v>
      </c>
    </row>
    <row r="341" spans="1:7" ht="14.5">
      <c r="A341" s="295"/>
      <c r="B341" s="295"/>
      <c r="C341" s="260"/>
      <c r="D341" s="295" t="s">
        <v>13</v>
      </c>
      <c r="E341" s="295"/>
      <c r="F341" s="417"/>
      <c r="G341" s="417"/>
    </row>
    <row r="342" spans="1:7" ht="43.5">
      <c r="A342" s="412" t="s">
        <v>4318</v>
      </c>
      <c r="B342" s="412" t="s">
        <v>371</v>
      </c>
      <c r="C342" s="7" t="s">
        <v>1325</v>
      </c>
      <c r="D342" s="210" t="s">
        <v>6912</v>
      </c>
      <c r="E342" s="210" t="str">
        <f t="shared" si="6"/>
        <v xml:space="preserve"> 1000 EDJ-7</v>
      </c>
      <c r="F342" s="413">
        <v>24477.273001508293</v>
      </c>
      <c r="G342" s="418">
        <v>89953.978280542971</v>
      </c>
    </row>
    <row r="343" spans="1:7" ht="43.5">
      <c r="A343" s="412" t="s">
        <v>4318</v>
      </c>
      <c r="B343" s="412" t="s">
        <v>372</v>
      </c>
      <c r="C343" s="7" t="s">
        <v>1326</v>
      </c>
      <c r="D343" s="210" t="s">
        <v>6913</v>
      </c>
      <c r="E343" s="210" t="str">
        <f t="shared" si="6"/>
        <v xml:space="preserve"> 1000 EDJ-8</v>
      </c>
      <c r="F343" s="413">
        <v>28085.671191553549</v>
      </c>
      <c r="G343" s="418">
        <v>103214.84162895929</v>
      </c>
    </row>
    <row r="344" spans="1:7" ht="43.5">
      <c r="A344" s="412" t="s">
        <v>4318</v>
      </c>
      <c r="B344" s="412" t="s">
        <v>373</v>
      </c>
      <c r="C344" s="7" t="s">
        <v>1327</v>
      </c>
      <c r="D344" s="210" t="s">
        <v>6914</v>
      </c>
      <c r="E344" s="210" t="str">
        <f t="shared" si="6"/>
        <v xml:space="preserve"> 1000 EDJ-9</v>
      </c>
      <c r="F344" s="413">
        <v>31091.143288084459</v>
      </c>
      <c r="G344" s="418">
        <v>114259.95158371038</v>
      </c>
    </row>
    <row r="345" spans="1:7" ht="43.5">
      <c r="A345" s="412" t="s">
        <v>4318</v>
      </c>
      <c r="B345" s="412" t="s">
        <v>374</v>
      </c>
      <c r="C345" s="7" t="s">
        <v>1328</v>
      </c>
      <c r="D345" s="210" t="s">
        <v>6915</v>
      </c>
      <c r="E345" s="210" t="str">
        <f t="shared" si="6"/>
        <v xml:space="preserve"> 1000 EDJ-10</v>
      </c>
      <c r="F345" s="413">
        <v>32397.737556561078</v>
      </c>
      <c r="G345" s="418">
        <v>119061.68552036196</v>
      </c>
    </row>
    <row r="346" spans="1:7" ht="43.5">
      <c r="A346" s="412" t="s">
        <v>4318</v>
      </c>
      <c r="B346" s="412" t="s">
        <v>375</v>
      </c>
      <c r="C346" s="7" t="s">
        <v>1329</v>
      </c>
      <c r="D346" s="210" t="s">
        <v>6916</v>
      </c>
      <c r="E346" s="210" t="str">
        <f t="shared" si="6"/>
        <v xml:space="preserve"> 1000 EDJ-11</v>
      </c>
      <c r="F346" s="413">
        <v>35980.950226244342</v>
      </c>
      <c r="G346" s="418">
        <v>132229.99208144794</v>
      </c>
    </row>
    <row r="347" spans="1:7" ht="43.5">
      <c r="A347" s="412" t="s">
        <v>4318</v>
      </c>
      <c r="B347" s="412" t="s">
        <v>376</v>
      </c>
      <c r="C347" s="7" t="s">
        <v>1330</v>
      </c>
      <c r="D347" s="210" t="s">
        <v>6917</v>
      </c>
      <c r="E347" s="210" t="str">
        <f t="shared" si="6"/>
        <v xml:space="preserve"> 1000 EDJ-12</v>
      </c>
      <c r="F347" s="413">
        <v>36032.847662141779</v>
      </c>
      <c r="G347" s="418">
        <v>132420.71515837102</v>
      </c>
    </row>
    <row r="348" spans="1:7" ht="43.5">
      <c r="A348" s="412" t="s">
        <v>4318</v>
      </c>
      <c r="B348" s="412" t="s">
        <v>377</v>
      </c>
      <c r="C348" s="7" t="s">
        <v>1331</v>
      </c>
      <c r="D348" s="210" t="s">
        <v>6918</v>
      </c>
      <c r="E348" s="210" t="str">
        <f t="shared" si="6"/>
        <v xml:space="preserve"> 1000 EDJ-13</v>
      </c>
      <c r="F348" s="413">
        <v>36881.523378582191</v>
      </c>
      <c r="G348" s="418">
        <v>135539.59841628955</v>
      </c>
    </row>
    <row r="349" spans="1:7" ht="14.5">
      <c r="A349" s="295"/>
      <c r="B349" s="295"/>
      <c r="C349" s="260"/>
      <c r="D349" s="295" t="s">
        <v>14</v>
      </c>
      <c r="E349" s="295"/>
      <c r="F349" s="417"/>
      <c r="G349" s="417"/>
    </row>
    <row r="350" spans="1:7" ht="43.5">
      <c r="A350" s="412" t="s">
        <v>4318</v>
      </c>
      <c r="B350" s="412" t="s">
        <v>378</v>
      </c>
      <c r="C350" s="7" t="s">
        <v>1332</v>
      </c>
      <c r="D350" s="210" t="s">
        <v>6919</v>
      </c>
      <c r="E350" s="210" t="str">
        <f t="shared" si="6"/>
        <v xml:space="preserve"> 1250 EDJ-7</v>
      </c>
      <c r="F350" s="413">
        <v>28720.651583710409</v>
      </c>
      <c r="G350" s="418">
        <v>105548.39457013574</v>
      </c>
    </row>
    <row r="351" spans="1:7" ht="43.5">
      <c r="A351" s="412" t="s">
        <v>4318</v>
      </c>
      <c r="B351" s="412" t="s">
        <v>379</v>
      </c>
      <c r="C351" s="7" t="s">
        <v>1333</v>
      </c>
      <c r="D351" s="210" t="s">
        <v>6920</v>
      </c>
      <c r="E351" s="210" t="str">
        <f t="shared" si="6"/>
        <v xml:space="preserve"> 1250 EDJ-8</v>
      </c>
      <c r="F351" s="413">
        <v>32135.19758672699</v>
      </c>
      <c r="G351" s="418">
        <v>118096.85113122169</v>
      </c>
    </row>
    <row r="352" spans="1:7" ht="43.5">
      <c r="A352" s="412" t="s">
        <v>4318</v>
      </c>
      <c r="B352" s="412" t="s">
        <v>380</v>
      </c>
      <c r="C352" s="7" t="s">
        <v>1334</v>
      </c>
      <c r="D352" s="210" t="s">
        <v>6921</v>
      </c>
      <c r="E352" s="210" t="str">
        <f t="shared" si="6"/>
        <v xml:space="preserve"> 1250 EDJ-9</v>
      </c>
      <c r="F352" s="413">
        <v>37089.876319758681</v>
      </c>
      <c r="G352" s="418">
        <v>136305.29547511315</v>
      </c>
    </row>
    <row r="353" spans="1:7" ht="43.5">
      <c r="A353" s="412" t="s">
        <v>4318</v>
      </c>
      <c r="B353" s="412" t="s">
        <v>381</v>
      </c>
      <c r="C353" s="7" t="s">
        <v>1335</v>
      </c>
      <c r="D353" s="210" t="s">
        <v>6922</v>
      </c>
      <c r="E353" s="210" t="str">
        <f t="shared" si="6"/>
        <v xml:space="preserve"> 1250 EDJ-10</v>
      </c>
      <c r="F353" s="413">
        <v>48344.751131221725</v>
      </c>
      <c r="G353" s="418">
        <v>177666.96040723982</v>
      </c>
    </row>
    <row r="354" spans="1:7" ht="43.5">
      <c r="A354" s="412" t="s">
        <v>4318</v>
      </c>
      <c r="B354" s="412" t="s">
        <v>382</v>
      </c>
      <c r="C354" s="7" t="s">
        <v>1336</v>
      </c>
      <c r="D354" s="210" t="s">
        <v>6923</v>
      </c>
      <c r="E354" s="210" t="str">
        <f t="shared" si="6"/>
        <v xml:space="preserve"> 1250 EDJ-11</v>
      </c>
      <c r="F354" s="413">
        <v>48401.990950226253</v>
      </c>
      <c r="G354" s="418">
        <v>177877.31674208146</v>
      </c>
    </row>
    <row r="355" spans="1:7" ht="43.5">
      <c r="A355" s="412" t="s">
        <v>4318</v>
      </c>
      <c r="B355" s="412" t="s">
        <v>383</v>
      </c>
      <c r="C355" s="7" t="s">
        <v>1337</v>
      </c>
      <c r="D355" s="210" t="s">
        <v>6924</v>
      </c>
      <c r="E355" s="210" t="str">
        <f t="shared" si="6"/>
        <v xml:space="preserve"> 1250 EDJ-12</v>
      </c>
      <c r="F355" s="413">
        <v>51274.012949271644</v>
      </c>
      <c r="G355" s="418">
        <v>188431.99758857329</v>
      </c>
    </row>
    <row r="356" spans="1:7" ht="14.5">
      <c r="A356" s="295"/>
      <c r="B356" s="295"/>
      <c r="C356" s="260"/>
      <c r="D356" s="295" t="s">
        <v>15</v>
      </c>
      <c r="E356" s="295"/>
      <c r="F356" s="417"/>
      <c r="G356" s="417"/>
    </row>
    <row r="357" spans="1:7" ht="43.5">
      <c r="A357" s="412" t="s">
        <v>4318</v>
      </c>
      <c r="B357" s="412" t="s">
        <v>384</v>
      </c>
      <c r="C357" s="7" t="s">
        <v>1338</v>
      </c>
      <c r="D357" s="210" t="s">
        <v>6925</v>
      </c>
      <c r="E357" s="210" t="str">
        <f t="shared" si="6"/>
        <v xml:space="preserve"> 1500 EDJ-7</v>
      </c>
      <c r="F357" s="413">
        <v>37709.592760180996</v>
      </c>
      <c r="G357" s="418">
        <v>138582.75339366516</v>
      </c>
    </row>
    <row r="358" spans="1:7" ht="43.5">
      <c r="A358" s="412" t="s">
        <v>4318</v>
      </c>
      <c r="B358" s="412" t="s">
        <v>385</v>
      </c>
      <c r="C358" s="7" t="s">
        <v>1339</v>
      </c>
      <c r="D358" s="210" t="s">
        <v>6926</v>
      </c>
      <c r="E358" s="210" t="str">
        <f t="shared" si="6"/>
        <v xml:space="preserve"> 1500 EDJ-8</v>
      </c>
      <c r="F358" s="413">
        <v>41363.782805429866</v>
      </c>
      <c r="G358" s="418">
        <v>152011.90180995475</v>
      </c>
    </row>
    <row r="359" spans="1:7" ht="43.5">
      <c r="A359" s="412" t="s">
        <v>4318</v>
      </c>
      <c r="B359" s="412" t="s">
        <v>386</v>
      </c>
      <c r="C359" s="7" t="s">
        <v>1340</v>
      </c>
      <c r="D359" s="210" t="s">
        <v>6927</v>
      </c>
      <c r="E359" s="210" t="str">
        <f t="shared" si="6"/>
        <v xml:space="preserve"> 1500 EDJ-9</v>
      </c>
      <c r="F359" s="413">
        <v>43099.294117647049</v>
      </c>
      <c r="G359" s="418">
        <v>158389.9058823529</v>
      </c>
    </row>
    <row r="360" spans="1:7" ht="43.5">
      <c r="A360" s="412" t="s">
        <v>4318</v>
      </c>
      <c r="B360" s="412" t="s">
        <v>387</v>
      </c>
      <c r="C360" s="7" t="s">
        <v>1341</v>
      </c>
      <c r="D360" s="210" t="s">
        <v>6928</v>
      </c>
      <c r="E360" s="210" t="str">
        <f t="shared" si="6"/>
        <v xml:space="preserve"> 1500 EDJ-10</v>
      </c>
      <c r="F360" s="413">
        <v>54675.475113122178</v>
      </c>
      <c r="G360" s="418">
        <v>200932.37104072399</v>
      </c>
    </row>
    <row r="361" spans="1:7" ht="18.5">
      <c r="A361" s="419" t="s">
        <v>396</v>
      </c>
      <c r="B361" s="419"/>
      <c r="C361" s="419"/>
      <c r="D361" s="419"/>
      <c r="E361" s="420" t="str">
        <f t="shared" ref="E361:E424" si="7">IFERROR(MID(D361, SEARCH("(", D361) + LEN("("), SEARCH(")", D361, SEARCH("(", D361) + LEN("(")) - LEN(")") - SEARCH("(", D361)), "")</f>
        <v/>
      </c>
      <c r="F361" s="419"/>
      <c r="G361" s="419"/>
    </row>
    <row r="362" spans="1:7" ht="29">
      <c r="A362" s="421" t="s">
        <v>0</v>
      </c>
      <c r="B362" s="409" t="s">
        <v>4315</v>
      </c>
      <c r="C362" s="409" t="s">
        <v>3880</v>
      </c>
      <c r="D362" s="421" t="s">
        <v>1</v>
      </c>
      <c r="E362" s="422" t="str">
        <f t="shared" si="7"/>
        <v/>
      </c>
      <c r="F362" s="423" t="s">
        <v>4316</v>
      </c>
      <c r="G362" s="424" t="s">
        <v>4591</v>
      </c>
    </row>
    <row r="363" spans="1:7" ht="29">
      <c r="A363" s="412" t="s">
        <v>4318</v>
      </c>
      <c r="B363" s="412"/>
      <c r="C363" s="77" t="s">
        <v>1342</v>
      </c>
      <c r="D363" s="376" t="str">
        <f t="array" ref="D363:D559">'UL Electric Split Case 50Hz'!D3:D199</f>
        <v>LIFECO-UK-UL Listed Split Case (GMS 150-28SM) Electric Motor Driven Skid Pump 150 GPM @ 6.96 Bar Coupled with UL Listed ODP Motor 2900 RPM. Suction and Discharge Pressure Gauges, Air Release Valve and Casing Relief Valve are included.</v>
      </c>
      <c r="E363" s="210" t="str">
        <f t="shared" si="7"/>
        <v>GMS 150-28SM</v>
      </c>
      <c r="F363" s="425">
        <f t="array" ref="F363:F559">'UL Electric Split Case 50Hz'!F3:F199</f>
        <v>10906.570512820514</v>
      </c>
      <c r="G363" s="282">
        <f>F363*3.675</f>
        <v>40081.646634615383</v>
      </c>
    </row>
    <row r="364" spans="1:7" ht="29">
      <c r="A364" s="412" t="s">
        <v>4318</v>
      </c>
      <c r="B364" s="412"/>
      <c r="C364" s="7" t="s">
        <v>1343</v>
      </c>
      <c r="D364" s="3" t="str">
        <v>LIFECO-UK-UL Listed Split Case (GMS 150-28SM) Electric Motor Driven Skid Pump 150 GPM @ 8 Bar Coupled with UL Listed ODP Motor. Suction and Discharge Pressure Gauges, Air Release Valve and Casing Relief Valve are included.</v>
      </c>
      <c r="E364" s="210" t="str">
        <f t="shared" si="7"/>
        <v>GMS 150-28SM</v>
      </c>
      <c r="F364" s="425">
        <v>11636.378205128203</v>
      </c>
      <c r="G364" s="282">
        <f t="shared" ref="G364:G427" si="8">F364*3.675</f>
        <v>42763.689903846142</v>
      </c>
    </row>
    <row r="365" spans="1:7" ht="29">
      <c r="A365" s="412" t="s">
        <v>4318</v>
      </c>
      <c r="B365" s="412"/>
      <c r="C365" s="7" t="s">
        <v>1344</v>
      </c>
      <c r="D365" s="3" t="str">
        <v>LIFECO-UK-UL Listed Split Case (GMS 150-28SM) Electric Motor Driven Skid Pump 150 GPM @ 9 Bar Coupled with UL Listed ODP Motor. Suction and Discharge Pressure Gauges, Air Release Valve and Casing Relief Valve are included.</v>
      </c>
      <c r="E365" s="210" t="str">
        <f t="shared" si="7"/>
        <v>GMS 150-28SM</v>
      </c>
      <c r="F365" s="425">
        <v>11636.378205128203</v>
      </c>
      <c r="G365" s="282">
        <f t="shared" si="8"/>
        <v>42763.689903846142</v>
      </c>
    </row>
    <row r="366" spans="1:7" ht="29">
      <c r="A366" s="412" t="s">
        <v>4318</v>
      </c>
      <c r="B366" s="412"/>
      <c r="C366" s="7" t="s">
        <v>1345</v>
      </c>
      <c r="D366" s="3" t="str">
        <v>LIFECO-UK-UL Listed Split Case (GMS 150-28SM) Electric Motor Driven Skid Pump 150 GPM @ 10 Bar Coupled with UL Listed ODP Motor. Suction and Discharge Pressure Gauges, Air Release Valve and Casing Relief Valve are included.</v>
      </c>
      <c r="E366" s="210" t="str">
        <f t="shared" si="7"/>
        <v>GMS 150-28SM</v>
      </c>
      <c r="F366" s="425">
        <v>12851.363461538462</v>
      </c>
      <c r="G366" s="282">
        <f t="shared" si="8"/>
        <v>47228.760721153842</v>
      </c>
    </row>
    <row r="367" spans="1:7" ht="29">
      <c r="A367" s="412" t="s">
        <v>4318</v>
      </c>
      <c r="B367" s="412"/>
      <c r="C367" s="7" t="s">
        <v>1346</v>
      </c>
      <c r="D367" s="3" t="str">
        <v>LIFECO-UK-UL Listed Split Case (GMS 150-28SM) Electric Motor Driven Skid Pump 150 GPM @ 11 Bar Coupled with UL Listed ODP Motor. Suction and Discharge Pressure Gauges, Air Release Valve and Casing Relief Valve are included.</v>
      </c>
      <c r="E367" s="210" t="str">
        <f t="shared" si="7"/>
        <v>GMS 150-28SM</v>
      </c>
      <c r="F367" s="425">
        <v>13594.695512820508</v>
      </c>
      <c r="G367" s="282">
        <f t="shared" si="8"/>
        <v>49960.506009615368</v>
      </c>
    </row>
    <row r="368" spans="1:7" ht="29">
      <c r="A368" s="412" t="s">
        <v>4318</v>
      </c>
      <c r="B368" s="412"/>
      <c r="C368" s="7" t="s">
        <v>1347</v>
      </c>
      <c r="D368" s="3" t="str">
        <v>LIFECO-UK-UL Listed Split Case (GMS 150-35SM) Electric Motor Driven Skid Pump 150 GPM @ 12 Bar Coupled with UL Listed ODP Motor. Suction and Discharge Pressure Gauges, Air Release Valve and Casing Relief Valve are included.</v>
      </c>
      <c r="E368" s="210" t="str">
        <f t="shared" si="7"/>
        <v>GMS 150-35SM</v>
      </c>
      <c r="F368" s="425">
        <v>15082.692307692303</v>
      </c>
      <c r="G368" s="282">
        <f t="shared" si="8"/>
        <v>55428.894230769212</v>
      </c>
    </row>
    <row r="369" spans="1:7" ht="29">
      <c r="A369" s="412" t="s">
        <v>4318</v>
      </c>
      <c r="B369" s="412"/>
      <c r="C369" s="7" t="s">
        <v>1348</v>
      </c>
      <c r="D369" s="3" t="str">
        <v>LIFECO-UK-UL Listed Split Case (GMS 150-35SM) Electric Motor Driven Skid Pump 150 GPM @ 13 Bar Coupled with UL Listed ODP Motor. Suction and Discharge Pressure Gauges, Air Release Valve and Casing Relief Valve are included.</v>
      </c>
      <c r="E369" s="210" t="str">
        <f t="shared" si="7"/>
        <v>GMS 150-35SM</v>
      </c>
      <c r="F369" s="425">
        <v>16055.769230769234</v>
      </c>
      <c r="G369" s="282">
        <f t="shared" si="8"/>
        <v>59004.951923076929</v>
      </c>
    </row>
    <row r="370" spans="1:7" ht="29">
      <c r="A370" s="412" t="s">
        <v>4318</v>
      </c>
      <c r="B370" s="412"/>
      <c r="C370" s="7" t="s">
        <v>1349</v>
      </c>
      <c r="D370" s="3" t="str">
        <v>LIFECO-UK-UL Listed Split Case (GMS 150-35SM) Electric Motor Driven Skid Pump 150 GPM @ 14 Bar Coupled with UL Listed ODP Motor. Suction and Discharge Pressure Gauges, Air Release Valve and Casing Relief Valve are included.</v>
      </c>
      <c r="E370" s="210" t="str">
        <f t="shared" si="7"/>
        <v>GMS 150-35SM</v>
      </c>
      <c r="F370" s="425">
        <v>16217.948717948717</v>
      </c>
      <c r="G370" s="282">
        <f t="shared" si="8"/>
        <v>59600.961538461532</v>
      </c>
    </row>
    <row r="371" spans="1:7" ht="29">
      <c r="A371" s="412" t="s">
        <v>4318</v>
      </c>
      <c r="B371" s="412"/>
      <c r="C371" s="7" t="s">
        <v>1350</v>
      </c>
      <c r="D371" s="3" t="str">
        <v>LIFECO-UK-UL Listed Split Case (GMS 150-40SM) Electric Motor Driven Skid Pump 150 GPM @ 15 Bar Coupled with UL Listed ODP Motor. Suction and Discharge Pressure Gauges, Air Release Valve and Casing Relief Valve are included.</v>
      </c>
      <c r="E371" s="210" t="str">
        <f t="shared" si="7"/>
        <v>GMS 150-40SM</v>
      </c>
      <c r="F371" s="425">
        <v>24245.833333333328</v>
      </c>
      <c r="G371" s="282">
        <f t="shared" si="8"/>
        <v>89103.437499999971</v>
      </c>
    </row>
    <row r="372" spans="1:7" ht="29">
      <c r="A372" s="412" t="s">
        <v>4318</v>
      </c>
      <c r="B372" s="412"/>
      <c r="C372" s="7" t="s">
        <v>1351</v>
      </c>
      <c r="D372" s="3" t="str">
        <v>LIFECO-UK-UL Listed Split Case (GMS 150-40SM) Electric Motor Driven Skid Pump 150 GPM @ 16 Bar Coupled with UL Listed ODP Motor. Suction and Discharge Pressure Gauges, Air Release Valve and Casing Relief Valve are included.</v>
      </c>
      <c r="E372" s="210" t="str">
        <f t="shared" si="7"/>
        <v>GMS 150-40SM</v>
      </c>
      <c r="F372" s="425">
        <v>24245.833333333328</v>
      </c>
      <c r="G372" s="282">
        <f t="shared" si="8"/>
        <v>89103.437499999971</v>
      </c>
    </row>
    <row r="373" spans="1:7" ht="29">
      <c r="A373" s="412" t="s">
        <v>4318</v>
      </c>
      <c r="B373" s="412"/>
      <c r="C373" s="7" t="s">
        <v>1352</v>
      </c>
      <c r="D373" s="3" t="str">
        <v>LIFECO-UK-UL Listed Split Case (GMS 150-40SM) Electric Motor Driven Skid Pump 150 GPM @ 17 Bar Coupled with UL Listed ODP Motor. Suction and Discharge Pressure Gauges, Air Release Valve and Casing Relief Valve are included.</v>
      </c>
      <c r="E373" s="210" t="str">
        <f t="shared" si="7"/>
        <v>GMS 150-40SM</v>
      </c>
      <c r="F373" s="425">
        <v>28057.051282051281</v>
      </c>
      <c r="G373" s="282">
        <f t="shared" si="8"/>
        <v>103109.66346153845</v>
      </c>
    </row>
    <row r="374" spans="1:7" ht="29">
      <c r="A374" s="412" t="s">
        <v>4318</v>
      </c>
      <c r="B374" s="412"/>
      <c r="C374" s="7" t="s">
        <v>1353</v>
      </c>
      <c r="D374" s="3" t="str">
        <v>LIFECO-UK-UL Listed Split Case (GMS 150-40SM) Electric Motor Driven Skid Pump 150 GPM @ 18 Bar Coupled with UL Listed ODP Motor. Suction and Discharge Pressure Gauges, Air Release Valve and Casing Relief Valve are included.</v>
      </c>
      <c r="E374" s="210" t="str">
        <f t="shared" si="7"/>
        <v>GMS 150-40SM</v>
      </c>
      <c r="F374" s="425">
        <v>28057.051282051281</v>
      </c>
      <c r="G374" s="282">
        <f t="shared" si="8"/>
        <v>103109.66346153845</v>
      </c>
    </row>
    <row r="375" spans="1:7" ht="29">
      <c r="A375" s="412" t="s">
        <v>4318</v>
      </c>
      <c r="B375" s="412"/>
      <c r="C375" s="7" t="s">
        <v>1354</v>
      </c>
      <c r="D375" s="3" t="str">
        <v>LIFECO-UK-UL Listed Split Case (GMS 150-40SM) Electric Motor Driven Skid Pump 150 GPM @ 19 Bar Coupled with UL Listed ODP Motor. Suction and Discharge Pressure Gauges, Air Release Valve and Casing Relief Valve are included.</v>
      </c>
      <c r="E375" s="210" t="str">
        <f t="shared" si="7"/>
        <v>GMS 150-40SM</v>
      </c>
      <c r="F375" s="425">
        <v>28057.051282051281</v>
      </c>
      <c r="G375" s="282">
        <f t="shared" si="8"/>
        <v>103109.66346153845</v>
      </c>
    </row>
    <row r="376" spans="1:7" ht="29">
      <c r="A376" s="412" t="s">
        <v>4318</v>
      </c>
      <c r="B376" s="412"/>
      <c r="C376" s="7" t="s">
        <v>1355</v>
      </c>
      <c r="D376" s="3" t="str">
        <v>LIFECO-UK-UL Listed Split Case (GMS 150-40SM) Electric Motor Driven Skid Pump 150 GPM @ 19.93 Bar Coupled with UL Listed ODP Motor. Suction and Discharge Pressure Gauges, Air Release Valve and Casing Relief Valve are included.</v>
      </c>
      <c r="E376" s="210" t="str">
        <f t="shared" si="7"/>
        <v>GMS 150-40SM</v>
      </c>
      <c r="F376" s="425">
        <v>28178.206410256411</v>
      </c>
      <c r="G376" s="282">
        <f t="shared" si="8"/>
        <v>103554.90855769231</v>
      </c>
    </row>
    <row r="377" spans="1:7" ht="29">
      <c r="A377" s="412" t="s">
        <v>4318</v>
      </c>
      <c r="B377" s="412"/>
      <c r="C377" s="7" t="s">
        <v>1356</v>
      </c>
      <c r="D377" s="3" t="str">
        <v>LIFECO-UK-UL Listed Split Case (GMS 200-28SM) Electric Motor Driven Skid Pump 200 GPM @ 6.96 Bar Coupled with UL Listed ODP Motor. Suction and Discharge Pressure Gauges, Air Release Valve and Casing Relief Valve are included.</v>
      </c>
      <c r="E377" s="210" t="str">
        <f t="shared" si="7"/>
        <v>GMS 200-28SM</v>
      </c>
      <c r="F377" s="425">
        <v>10906.570512820514</v>
      </c>
      <c r="G377" s="282">
        <f t="shared" si="8"/>
        <v>40081.646634615383</v>
      </c>
    </row>
    <row r="378" spans="1:7" ht="29">
      <c r="A378" s="412" t="s">
        <v>4318</v>
      </c>
      <c r="B378" s="412"/>
      <c r="C378" s="7" t="s">
        <v>1357</v>
      </c>
      <c r="D378" s="3" t="str">
        <v>LIFECO-UK-UL Listed Split Case (GMS 200-28SM) Electric Motor Driven Skid Pump 200 GPM @ 8 Bar Coupled with UL Listed ODP Motor. Suction and Discharge Pressure Gauges, Air Release Valve and Casing Relief Valve are included.</v>
      </c>
      <c r="E378" s="210" t="str">
        <f t="shared" si="7"/>
        <v>GMS 200-28SM</v>
      </c>
      <c r="F378" s="425">
        <v>11636.378205128203</v>
      </c>
      <c r="G378" s="282">
        <f t="shared" si="8"/>
        <v>42763.689903846142</v>
      </c>
    </row>
    <row r="379" spans="1:7" ht="29">
      <c r="A379" s="412" t="s">
        <v>4318</v>
      </c>
      <c r="B379" s="412"/>
      <c r="C379" s="7" t="s">
        <v>1358</v>
      </c>
      <c r="D379" s="3" t="str">
        <v>LIFECO-UK-UL Listed Split Case (GMS 200-28SM) Electric Motor Driven Skid Pump 200 GPM @ 9 Bar Coupled with UL Listed ODP Motor. Suction and Discharge Pressure Gauges, Air Release Valve and Casing Relief Valve are included.</v>
      </c>
      <c r="E379" s="210" t="str">
        <f t="shared" si="7"/>
        <v>GMS 200-28SM</v>
      </c>
      <c r="F379" s="425">
        <v>11636.378205128203</v>
      </c>
      <c r="G379" s="282">
        <f t="shared" si="8"/>
        <v>42763.689903846142</v>
      </c>
    </row>
    <row r="380" spans="1:7" ht="29">
      <c r="A380" s="412" t="s">
        <v>4318</v>
      </c>
      <c r="B380" s="412"/>
      <c r="C380" s="7" t="s">
        <v>1359</v>
      </c>
      <c r="D380" s="3" t="str">
        <v>LIFECO-UK-UL Listed Split Case (GMS 200-28SM) Electric Motor Driven Skid Pump 200 GPM @ 10 Bar Coupled with UL Listed ODP Motor. Suction and Discharge Pressure Gauges, Air Release Valve and Casing Relief Valve are included.</v>
      </c>
      <c r="E380" s="210" t="str">
        <f t="shared" si="7"/>
        <v>GMS 200-28SM</v>
      </c>
      <c r="F380" s="425">
        <v>12851.363461538462</v>
      </c>
      <c r="G380" s="282">
        <f t="shared" si="8"/>
        <v>47228.760721153842</v>
      </c>
    </row>
    <row r="381" spans="1:7" ht="29">
      <c r="A381" s="412" t="s">
        <v>4318</v>
      </c>
      <c r="B381" s="412"/>
      <c r="C381" s="7" t="s">
        <v>1360</v>
      </c>
      <c r="D381" s="3" t="str">
        <v>LIFECO-UK-UL Listed Split Case (GMS 200-28SM) Electric Motor Driven Skid Pump 200 GPM @ 11 Bar Coupled with UL Listed ODP Motor. Suction and Discharge Pressure Gauges, Air Release Valve and Casing Relief Valve are included.</v>
      </c>
      <c r="E381" s="210" t="str">
        <f t="shared" si="7"/>
        <v>GMS 200-28SM</v>
      </c>
      <c r="F381" s="425">
        <v>13608.036538461538</v>
      </c>
      <c r="G381" s="282">
        <f t="shared" si="8"/>
        <v>50009.534278846149</v>
      </c>
    </row>
    <row r="382" spans="1:7" ht="29">
      <c r="A382" s="412" t="s">
        <v>4318</v>
      </c>
      <c r="B382" s="412"/>
      <c r="C382" s="7" t="s">
        <v>1361</v>
      </c>
      <c r="D382" s="3" t="str">
        <v>LIFECO-UK-UL Listed Split Case (GMS 200-35SM) Electric Motor Driven Skid Pump 200 GPM @ 12 Bar Coupled with UL Listed ODP Motor. Suction and Discharge Pressure Gauges, Air Release Valve and Casing Relief Valve are included.</v>
      </c>
      <c r="E382" s="210" t="str">
        <f t="shared" si="7"/>
        <v>GMS 200-35SM</v>
      </c>
      <c r="F382" s="425">
        <v>15082.692307692303</v>
      </c>
      <c r="G382" s="282">
        <f t="shared" si="8"/>
        <v>55428.894230769212</v>
      </c>
    </row>
    <row r="383" spans="1:7" ht="29">
      <c r="A383" s="412" t="s">
        <v>4318</v>
      </c>
      <c r="B383" s="412"/>
      <c r="C383" s="7" t="s">
        <v>1362</v>
      </c>
      <c r="D383" s="3" t="str">
        <v>LIFECO-UK-UL Listed Split Case (GMS 200-35SM) Electric Motor Driven Skid Pump 200 GPM @ 13 Bar Coupled with UL Listed ODP Motor. Suction and Discharge Pressure Gauges, Air Release Valve and Casing Relief Valve are included.</v>
      </c>
      <c r="E383" s="210" t="str">
        <f t="shared" si="7"/>
        <v>GMS 200-35SM</v>
      </c>
      <c r="F383" s="425">
        <v>16055.769230769234</v>
      </c>
      <c r="G383" s="282">
        <f t="shared" si="8"/>
        <v>59004.951923076929</v>
      </c>
    </row>
    <row r="384" spans="1:7" ht="29">
      <c r="A384" s="412" t="s">
        <v>4318</v>
      </c>
      <c r="B384" s="412"/>
      <c r="C384" s="7" t="s">
        <v>1363</v>
      </c>
      <c r="D384" s="3" t="str">
        <v>LIFECO-UK-UL Listed Split Case (GMS 200-35SM) Electric Motor Driven Skid Pump 200 GPM @ 14 Bar Coupled with UL Listed ODP Motor. Suction and Discharge Pressure Gauges, Air Release Valve and Casing Relief Valve are included.</v>
      </c>
      <c r="E384" s="210" t="str">
        <f t="shared" si="7"/>
        <v>GMS 200-35SM</v>
      </c>
      <c r="F384" s="425">
        <v>16217.948717948717</v>
      </c>
      <c r="G384" s="282">
        <f t="shared" si="8"/>
        <v>59600.961538461532</v>
      </c>
    </row>
    <row r="385" spans="1:7" ht="29">
      <c r="A385" s="412" t="s">
        <v>4318</v>
      </c>
      <c r="B385" s="412"/>
      <c r="C385" s="7" t="s">
        <v>1364</v>
      </c>
      <c r="D385" s="3" t="str">
        <v>LIFECO-UK-UL Listed Split Case (GMS 200-40SM) Electric Motor Driven Skid Pump 200 GPM @ 15 Bar Coupled with UL Listed ODP Motor. Suction and Discharge Pressure Gauges, Air Release Valve and Casing Relief Valve are included.</v>
      </c>
      <c r="E385" s="210" t="str">
        <f t="shared" si="7"/>
        <v>GMS 200-40SM</v>
      </c>
      <c r="F385" s="425">
        <v>24245.833333333328</v>
      </c>
      <c r="G385" s="282">
        <f t="shared" si="8"/>
        <v>89103.437499999971</v>
      </c>
    </row>
    <row r="386" spans="1:7" ht="29">
      <c r="A386" s="412" t="s">
        <v>4318</v>
      </c>
      <c r="B386" s="412"/>
      <c r="C386" s="7" t="s">
        <v>1365</v>
      </c>
      <c r="D386" s="3" t="str">
        <v>LIFECO-UK-UL Listed Split Case (GMS 200-40SM) Electric Motor Driven Skid Pump 200 GPM @ 16 Bar Coupled with UL Listed ODP Motor. Suction and Discharge Pressure Gauges, Air Release Valve and Casing Relief Valve are included.</v>
      </c>
      <c r="E386" s="210" t="str">
        <f t="shared" si="7"/>
        <v>GMS 200-40SM</v>
      </c>
      <c r="F386" s="425">
        <v>24245.833333333328</v>
      </c>
      <c r="G386" s="282">
        <f t="shared" si="8"/>
        <v>89103.437499999971</v>
      </c>
    </row>
    <row r="387" spans="1:7" ht="29">
      <c r="A387" s="412" t="s">
        <v>4318</v>
      </c>
      <c r="B387" s="412"/>
      <c r="C387" s="7" t="s">
        <v>1366</v>
      </c>
      <c r="D387" s="3" t="str">
        <v>LIFECO-UK-UL Listed Split Case (GMS 200-40SM) Electric Motor Driven Skid Pump 200 GPM @ 17 Bar Coupled with UL Listed ODP Motor. Suction and Discharge Pressure Gauges, Air Release Valve and Casing Relief Valve are included.</v>
      </c>
      <c r="E387" s="210" t="str">
        <f t="shared" si="7"/>
        <v>GMS 200-40SM</v>
      </c>
      <c r="F387" s="425">
        <v>28057.051282051281</v>
      </c>
      <c r="G387" s="282">
        <f t="shared" si="8"/>
        <v>103109.66346153845</v>
      </c>
    </row>
    <row r="388" spans="1:7" ht="29">
      <c r="A388" s="412" t="s">
        <v>4318</v>
      </c>
      <c r="B388" s="412"/>
      <c r="C388" s="7" t="s">
        <v>1367</v>
      </c>
      <c r="D388" s="3" t="str">
        <v>LIFECO-UK-UL Listed Split Case (GMS 200-40SM) Electric Motor Driven Skid Pump 200 GPM @ 18 Bar Coupled with UL Listed ODP Motor. Suction and Discharge Pressure Gauges, Air Release Valve and Casing Relief Valve are included.</v>
      </c>
      <c r="E388" s="210" t="str">
        <f t="shared" si="7"/>
        <v>GMS 200-40SM</v>
      </c>
      <c r="F388" s="425">
        <v>28057.051282051281</v>
      </c>
      <c r="G388" s="282">
        <f t="shared" si="8"/>
        <v>103109.66346153845</v>
      </c>
    </row>
    <row r="389" spans="1:7" ht="29">
      <c r="A389" s="412" t="s">
        <v>4318</v>
      </c>
      <c r="B389" s="412"/>
      <c r="C389" s="7" t="s">
        <v>1368</v>
      </c>
      <c r="D389" s="3" t="str">
        <v>LIFECO-UK-UL Listed Split Case (GMS 200-40SM) Electric Motor Driven Skid Pump 200 GPM @ 19 Bar Coupled with UL Listed ODP Motor. Suction and Discharge Pressure Gauges, Air Release Valve and Casing Relief Valve are included.</v>
      </c>
      <c r="E389" s="210" t="str">
        <f t="shared" si="7"/>
        <v>GMS 200-40SM</v>
      </c>
      <c r="F389" s="425">
        <v>28057.051282051281</v>
      </c>
      <c r="G389" s="282">
        <f t="shared" si="8"/>
        <v>103109.66346153845</v>
      </c>
    </row>
    <row r="390" spans="1:7" ht="29">
      <c r="A390" s="412" t="s">
        <v>4318</v>
      </c>
      <c r="B390" s="412"/>
      <c r="C390" s="7" t="s">
        <v>1369</v>
      </c>
      <c r="D390" s="3" t="str">
        <v>LIFECO-UK-UL Listed Split Case (GMS 200-40SM) Electric Motor Driven Skid Pump 200 GPM @ 19.93 Bar Coupled with UL Listed ODP Motor. Suction and Discharge Pressure Gauges, Air Release Valve and Casing Relief Valve are included.</v>
      </c>
      <c r="E390" s="210" t="str">
        <f t="shared" si="7"/>
        <v>GMS 200-40SM</v>
      </c>
      <c r="F390" s="425">
        <v>28178.206410256411</v>
      </c>
      <c r="G390" s="282">
        <f t="shared" si="8"/>
        <v>103554.90855769231</v>
      </c>
    </row>
    <row r="391" spans="1:7" ht="29">
      <c r="A391" s="412" t="s">
        <v>4318</v>
      </c>
      <c r="B391" s="412"/>
      <c r="C391" s="7" t="s">
        <v>1370</v>
      </c>
      <c r="D391" s="3" t="str">
        <v>LIFECO-UK-UL Listed Split Case (GMS 250-28SM) Electric Motor Driven Skid Pump 250 GPM @ 6.96 Bar Coupled with UL Listed ODP Motor. Suction and Discharge Pressure Gauges, Air Release Valve and Casing Relief Valve are included.</v>
      </c>
      <c r="E391" s="210" t="str">
        <f t="shared" si="7"/>
        <v>GMS 250-28SM</v>
      </c>
      <c r="F391" s="425">
        <v>10906.570512820514</v>
      </c>
      <c r="G391" s="282">
        <f t="shared" si="8"/>
        <v>40081.646634615383</v>
      </c>
    </row>
    <row r="392" spans="1:7" ht="29">
      <c r="A392" s="412" t="s">
        <v>4318</v>
      </c>
      <c r="B392" s="412"/>
      <c r="C392" s="7" t="s">
        <v>1371</v>
      </c>
      <c r="D392" s="3" t="str">
        <v>LIFECO-UK-UL Listed Split Case (GMS 250-28SM) Electric Motor Driven Skid Pump 250 GPM @ 8 Bar Coupled with UL Listed ODP Motor. Suction and Discharge Pressure Gauges, Air Release Valve and Casing Relief Valve are included.</v>
      </c>
      <c r="E392" s="210" t="str">
        <f t="shared" si="7"/>
        <v>GMS 250-28SM</v>
      </c>
      <c r="F392" s="425">
        <v>11636.378205128203</v>
      </c>
      <c r="G392" s="282">
        <f t="shared" si="8"/>
        <v>42763.689903846142</v>
      </c>
    </row>
    <row r="393" spans="1:7" ht="29">
      <c r="A393" s="412" t="s">
        <v>4318</v>
      </c>
      <c r="B393" s="412"/>
      <c r="C393" s="7" t="s">
        <v>1372</v>
      </c>
      <c r="D393" s="3" t="str">
        <v>LIFECO-UK-UL Listed Split Case (GMS 250-28SM) Electric Motor Driven Skid Pump 250 GPM @ 9 Bar Coupled with UL Listed ODP Motor. Suction and Discharge Pressure Gauges, Air Release Valve and Casing Relief Valve are included.</v>
      </c>
      <c r="E393" s="210" t="str">
        <f t="shared" si="7"/>
        <v>GMS 250-28SM</v>
      </c>
      <c r="F393" s="425">
        <v>12851.363461538462</v>
      </c>
      <c r="G393" s="282">
        <f t="shared" si="8"/>
        <v>47228.760721153842</v>
      </c>
    </row>
    <row r="394" spans="1:7" ht="29">
      <c r="A394" s="412" t="s">
        <v>4318</v>
      </c>
      <c r="B394" s="412"/>
      <c r="C394" s="7" t="s">
        <v>1373</v>
      </c>
      <c r="D394" s="3" t="str">
        <v>LIFECO-UK-UL Listed Split Case (GMS 250-28SM) Electric Motor Driven Skid Pump 250 GPM @ 10 Bar Coupled with UL Listed ODP Motor. Suction and Discharge Pressure Gauges, Air Release Valve and Casing Relief Valve are included.</v>
      </c>
      <c r="E394" s="210" t="str">
        <f t="shared" si="7"/>
        <v>GMS 250-28SM</v>
      </c>
      <c r="F394" s="425">
        <v>13594.695512820508</v>
      </c>
      <c r="G394" s="282">
        <f t="shared" si="8"/>
        <v>49960.506009615368</v>
      </c>
    </row>
    <row r="395" spans="1:7" ht="29">
      <c r="A395" s="412" t="s">
        <v>4318</v>
      </c>
      <c r="B395" s="412"/>
      <c r="C395" s="7" t="s">
        <v>1374</v>
      </c>
      <c r="D395" s="3" t="str">
        <v>LIFECO-UK-UL Listed Split Case (GMS 250-28SM) Electric Motor Driven Skid Pump 250 GPM @ 11 Bar Coupled with UL Listed ODP Motor. Suction and Discharge Pressure Gauges, Air Release Valve and Casing Relief Valve are included.</v>
      </c>
      <c r="E395" s="210" t="str">
        <f t="shared" si="7"/>
        <v>GMS 250-28SM</v>
      </c>
      <c r="F395" s="425">
        <v>13683.703846153847</v>
      </c>
      <c r="G395" s="282">
        <f t="shared" si="8"/>
        <v>50287.611634615387</v>
      </c>
    </row>
    <row r="396" spans="1:7" ht="29">
      <c r="A396" s="412" t="s">
        <v>4318</v>
      </c>
      <c r="B396" s="412"/>
      <c r="C396" s="7" t="s">
        <v>1375</v>
      </c>
      <c r="D396" s="3" t="str">
        <v>LIFECO-UK-UL Listed Split Case (GMS 250-35SM) Electric Motor Driven Skid Pump 250 GPM @ 12 Bar Coupled with UL Listed ODP Motor. Suction and Discharge Pressure Gauges, Air Release Valve and Casing Relief Valve are included.</v>
      </c>
      <c r="E396" s="210" t="str">
        <f t="shared" si="7"/>
        <v>GMS 250-35SM</v>
      </c>
      <c r="F396" s="425">
        <v>16055.769230769234</v>
      </c>
      <c r="G396" s="282">
        <f t="shared" si="8"/>
        <v>59004.951923076929</v>
      </c>
    </row>
    <row r="397" spans="1:7" ht="29">
      <c r="A397" s="412" t="s">
        <v>4318</v>
      </c>
      <c r="B397" s="412"/>
      <c r="C397" s="7" t="s">
        <v>1376</v>
      </c>
      <c r="D397" s="3" t="str">
        <v>LIFECO-UK-UL Listed Split Case (GMS 250-35SM) Electric Motor Driven Skid Pump 250 GPM @ 13 Bar Coupled with UL Listed ODP Motor. Suction and Discharge Pressure Gauges, Air Release Valve and Casing Relief Valve are included.</v>
      </c>
      <c r="E397" s="210" t="str">
        <f t="shared" si="7"/>
        <v>GMS 250-35SM</v>
      </c>
      <c r="F397" s="425">
        <v>16055.769230769234</v>
      </c>
      <c r="G397" s="282">
        <f t="shared" si="8"/>
        <v>59004.951923076929</v>
      </c>
    </row>
    <row r="398" spans="1:7" ht="29">
      <c r="A398" s="412" t="s">
        <v>4318</v>
      </c>
      <c r="B398" s="412"/>
      <c r="C398" s="7" t="s">
        <v>1377</v>
      </c>
      <c r="D398" s="3" t="str">
        <v>LIFECO-UK-UL Listed Split Case (GMS 250-35SM) Electric Motor Driven Skid Pump 250 GPM @ 14 Bar Coupled with UL Listed ODP Motor. Suction and Discharge Pressure Gauges, Air Release Valve and Casing Relief Valve are included.</v>
      </c>
      <c r="E398" s="210" t="str">
        <f t="shared" si="7"/>
        <v>GMS 250-35SM</v>
      </c>
      <c r="F398" s="425">
        <v>16217.948717948717</v>
      </c>
      <c r="G398" s="282">
        <f t="shared" si="8"/>
        <v>59600.961538461532</v>
      </c>
    </row>
    <row r="399" spans="1:7" ht="29">
      <c r="A399" s="412" t="s">
        <v>4318</v>
      </c>
      <c r="B399" s="412"/>
      <c r="C399" s="7" t="s">
        <v>1378</v>
      </c>
      <c r="D399" s="3" t="str">
        <v>LIFECO-UK-UL Listed Split Case (GMS 250-40SM) Electric Motor Driven Skid Pump 250 GPM @ 15 Bar Coupled with UL Listed ODP Motor. Suction and Discharge Pressure Gauges, Air Release Valve and Casing Relief Valve are included.</v>
      </c>
      <c r="E399" s="210" t="str">
        <f t="shared" si="7"/>
        <v>GMS 250-40SM</v>
      </c>
      <c r="F399" s="425">
        <v>24245.833333333328</v>
      </c>
      <c r="G399" s="282">
        <f t="shared" si="8"/>
        <v>89103.437499999971</v>
      </c>
    </row>
    <row r="400" spans="1:7" ht="29">
      <c r="A400" s="412" t="s">
        <v>4318</v>
      </c>
      <c r="B400" s="412"/>
      <c r="C400" s="7" t="s">
        <v>1379</v>
      </c>
      <c r="D400" s="3" t="str">
        <v>LIFECO-UK-UL Listed Split Case (GMS 250-40SM) Electric Motor Driven Skid Pump 250 GPM @ 16 Bar Coupled with UL Listed ODP Motor. Suction and Discharge Pressure Gauges, Air Release Valve and Casing Relief Valve are included.</v>
      </c>
      <c r="E400" s="210" t="str">
        <f t="shared" si="7"/>
        <v>GMS 250-40SM</v>
      </c>
      <c r="F400" s="425">
        <v>28057.051282051281</v>
      </c>
      <c r="G400" s="282">
        <f t="shared" si="8"/>
        <v>103109.66346153845</v>
      </c>
    </row>
    <row r="401" spans="1:7" ht="29">
      <c r="A401" s="412" t="s">
        <v>4318</v>
      </c>
      <c r="B401" s="412"/>
      <c r="C401" s="7" t="s">
        <v>1380</v>
      </c>
      <c r="D401" s="3" t="str">
        <v>LIFECO-UK-UL Listed Split Case (GMS 250-40SM) Electric Motor Driven Skid Pump 250 GPM @ 17 Bar Coupled with UL Listed ODP Motor. Suction and Discharge Pressure Gauges, Air Release Valve and Casing Relief Valve are included.</v>
      </c>
      <c r="E401" s="210" t="str">
        <f t="shared" si="7"/>
        <v>GMS 250-40SM</v>
      </c>
      <c r="F401" s="425">
        <v>28057.051282051281</v>
      </c>
      <c r="G401" s="282">
        <f t="shared" si="8"/>
        <v>103109.66346153845</v>
      </c>
    </row>
    <row r="402" spans="1:7" ht="29">
      <c r="A402" s="412" t="s">
        <v>4318</v>
      </c>
      <c r="B402" s="412"/>
      <c r="C402" s="7" t="s">
        <v>1381</v>
      </c>
      <c r="D402" s="3" t="str">
        <v>LIFECO-UK-UL Listed Split Case (GMS 250-40SM) Electric Motor Driven Skid Pump 250 GPM @ 18 Bar Coupled with UL Listed ODP Motor. Suction and Discharge Pressure Gauges, Air Release Valve and Casing Relief Valve are included.</v>
      </c>
      <c r="E402" s="210" t="str">
        <f t="shared" si="7"/>
        <v>GMS 250-40SM</v>
      </c>
      <c r="F402" s="425">
        <v>28057.051282051281</v>
      </c>
      <c r="G402" s="282">
        <f t="shared" si="8"/>
        <v>103109.66346153845</v>
      </c>
    </row>
    <row r="403" spans="1:7" ht="29">
      <c r="A403" s="412" t="s">
        <v>4318</v>
      </c>
      <c r="B403" s="412"/>
      <c r="C403" s="7" t="s">
        <v>1382</v>
      </c>
      <c r="D403" s="3" t="str">
        <v>LIFECO-UK-UL Listed Split Case (GMS 250-40SM) Electric Motor Driven Skid Pump 250 GPM @ 19 Bar Coupled with UL Listed ODP Motor. Suction and Discharge Pressure Gauges, Air Release Valve and Casing Relief Valve are included.</v>
      </c>
      <c r="E403" s="210" t="str">
        <f t="shared" si="7"/>
        <v>GMS 250-40SM</v>
      </c>
      <c r="F403" s="425">
        <v>28057.051282051281</v>
      </c>
      <c r="G403" s="282">
        <f t="shared" si="8"/>
        <v>103109.66346153845</v>
      </c>
    </row>
    <row r="404" spans="1:7" ht="29">
      <c r="A404" s="412" t="s">
        <v>4318</v>
      </c>
      <c r="B404" s="412"/>
      <c r="C404" s="7" t="s">
        <v>1383</v>
      </c>
      <c r="D404" s="3" t="str">
        <v>LIFECO-UK-UL Listed Split Case (GMS 200-40SM) Electric Motor Driven Skid Pump 200 GPM @ 19.86 Bar Coupled with UL Listed ODP Motor. Suction and Discharge Pressure Gauges, Air Release Valve and Casing Relief Valve are included.</v>
      </c>
      <c r="E404" s="210" t="str">
        <f t="shared" si="7"/>
        <v>GMS 200-40SM</v>
      </c>
      <c r="F404" s="425">
        <v>29273.397435897426</v>
      </c>
      <c r="G404" s="282">
        <f t="shared" si="8"/>
        <v>107579.73557692303</v>
      </c>
    </row>
    <row r="405" spans="1:7" ht="29">
      <c r="A405" s="412" t="s">
        <v>4318</v>
      </c>
      <c r="B405" s="412"/>
      <c r="C405" s="7" t="s">
        <v>1384</v>
      </c>
      <c r="D405" s="3" t="str">
        <v>LIFECO-UK-UL Listed Split Case (GMS 300-28SM) Electric Motor Driven Skid Pump 300 GPM @ 6.9 Bar Coupled with UL Listed ODP Motor. Suction and Discharge Pressure Gauges, Air Release Valve and Casing Relief Valve are included.</v>
      </c>
      <c r="E405" s="210" t="str">
        <f t="shared" si="7"/>
        <v>GMS 300-28SM</v>
      </c>
      <c r="F405" s="425">
        <v>11636.378205128203</v>
      </c>
      <c r="G405" s="282">
        <f t="shared" si="8"/>
        <v>42763.689903846142</v>
      </c>
    </row>
    <row r="406" spans="1:7" ht="29">
      <c r="A406" s="412" t="s">
        <v>4318</v>
      </c>
      <c r="B406" s="412"/>
      <c r="C406" s="7" t="s">
        <v>1385</v>
      </c>
      <c r="D406" s="3" t="str">
        <v>LIFECO-UK-UL Listed Split Case (GMS 300-28SM) Electric Motor Driven Skid Pump 300 GPM @ 8 Bar Coupled with UL Listed ODP Motor. Suction and Discharge Pressure Gauges, Air Release Valve and Casing Relief Valve are included.</v>
      </c>
      <c r="E406" s="210" t="str">
        <f t="shared" si="7"/>
        <v>GMS 300-28SM</v>
      </c>
      <c r="F406" s="425">
        <v>11636.378205128203</v>
      </c>
      <c r="G406" s="282">
        <f t="shared" si="8"/>
        <v>42763.689903846142</v>
      </c>
    </row>
    <row r="407" spans="1:7" ht="29">
      <c r="A407" s="412" t="s">
        <v>4318</v>
      </c>
      <c r="B407" s="412"/>
      <c r="C407" s="7" t="s">
        <v>1386</v>
      </c>
      <c r="D407" s="3" t="str">
        <v>LIFECO-UK-UL Listed Split Case (GMS 300-28SM) Electric Motor Driven Skid Pump 300 GPM @ 9 Bar Coupled with UL Listed ODP Motor. Suction and Discharge Pressure Gauges, Air Release Valve and Casing Relief Valve are included.</v>
      </c>
      <c r="E407" s="210" t="str">
        <f t="shared" si="7"/>
        <v>GMS 300-28SM</v>
      </c>
      <c r="F407" s="425">
        <v>13789.638076923076</v>
      </c>
      <c r="G407" s="282">
        <f t="shared" si="8"/>
        <v>50676.919932692304</v>
      </c>
    </row>
    <row r="408" spans="1:7" ht="29">
      <c r="A408" s="412" t="s">
        <v>4318</v>
      </c>
      <c r="B408" s="412"/>
      <c r="C408" s="7" t="s">
        <v>1387</v>
      </c>
      <c r="D408" s="3" t="str">
        <v>LIFECO-UK-UL Listed Split Case (GMS 300-28SM) Electric Motor Driven Skid Pump 300 GPM @ 10 Bar Coupled with UL Listed ODP Motor. Suction and Discharge Pressure Gauges, Air Release Valve and Casing Relief Valve are included.</v>
      </c>
      <c r="E408" s="210" t="str">
        <f t="shared" si="7"/>
        <v>GMS 300-28SM</v>
      </c>
      <c r="F408" s="425">
        <v>13986.373076923075</v>
      </c>
      <c r="G408" s="282">
        <f t="shared" si="8"/>
        <v>51399.9210576923</v>
      </c>
    </row>
    <row r="409" spans="1:7" ht="29">
      <c r="A409" s="412" t="s">
        <v>4318</v>
      </c>
      <c r="B409" s="412"/>
      <c r="C409" s="7" t="s">
        <v>1388</v>
      </c>
      <c r="D409" s="3" t="str">
        <v>LIFECO-UK-UL Listed Split Case (GMS 300-28SM) Electric Motor Driven Skid Pump 300 GPM @ 11 Bar Coupled with UL Listed ODP Motor. Suction and Discharge Pressure Gauges, Air Release Valve and Casing Relief Valve are included.</v>
      </c>
      <c r="E409" s="210" t="str">
        <f t="shared" si="7"/>
        <v>GMS 300-28SM</v>
      </c>
      <c r="F409" s="425">
        <v>15339.782051282051</v>
      </c>
      <c r="G409" s="282">
        <f t="shared" si="8"/>
        <v>56373.699038461535</v>
      </c>
    </row>
    <row r="410" spans="1:7" ht="29">
      <c r="A410" s="412" t="s">
        <v>4318</v>
      </c>
      <c r="B410" s="412"/>
      <c r="C410" s="7" t="s">
        <v>1389</v>
      </c>
      <c r="D410" s="3" t="str">
        <v>LIFECO-UK-UL Listed Split Case (GMS 300-35SM) Electric Motor Driven Skid Pump 300 GPM @ 12 Bar Coupled with UL Listed ODP Motor. Suction and Discharge Pressure Gauges, Air Release Valve and Casing Relief Valve are included.</v>
      </c>
      <c r="E410" s="210" t="str">
        <f t="shared" si="7"/>
        <v>GMS 300-35SM</v>
      </c>
      <c r="F410" s="425">
        <v>16399.124358974357</v>
      </c>
      <c r="G410" s="282">
        <f t="shared" si="8"/>
        <v>60266.782019230763</v>
      </c>
    </row>
    <row r="411" spans="1:7" ht="29">
      <c r="A411" s="412" t="s">
        <v>4318</v>
      </c>
      <c r="B411" s="412"/>
      <c r="C411" s="7" t="s">
        <v>1390</v>
      </c>
      <c r="D411" s="3" t="str">
        <v>LIFECO-UK-UL Listed Split Case (GMS 300-35SM) Electric Motor Driven Skid Pump 300 GPM @ 13 Bar Coupled with UL Listed ODP Motor. Suction and Discharge Pressure Gauges, Air Release Valve and Casing Relief Valve are included.</v>
      </c>
      <c r="E411" s="210" t="str">
        <f t="shared" si="7"/>
        <v>GMS 300-35SM</v>
      </c>
      <c r="F411" s="425">
        <v>17515.384615384617</v>
      </c>
      <c r="G411" s="282">
        <f t="shared" si="8"/>
        <v>64369.038461538461</v>
      </c>
    </row>
    <row r="412" spans="1:7" ht="29">
      <c r="A412" s="412" t="s">
        <v>4318</v>
      </c>
      <c r="B412" s="412"/>
      <c r="C412" s="7" t="s">
        <v>1391</v>
      </c>
      <c r="D412" s="3" t="str">
        <v>LIFECO-UK-UL Listed Split Case (GMS 300-35SM) Electric Motor Driven Skid Pump 300 GPM @ 14 Bar Coupled with UL Listed ODP Motor. Suction and Discharge Pressure Gauges, Air Release Valve and Casing Relief Valve are included.</v>
      </c>
      <c r="E412" s="210" t="str">
        <f t="shared" si="7"/>
        <v>GMS 300-35SM</v>
      </c>
      <c r="F412" s="425">
        <v>17677.564102564105</v>
      </c>
      <c r="G412" s="282">
        <f t="shared" si="8"/>
        <v>64965.048076923085</v>
      </c>
    </row>
    <row r="413" spans="1:7" ht="29">
      <c r="A413" s="412" t="s">
        <v>4318</v>
      </c>
      <c r="B413" s="412"/>
      <c r="C413" s="7" t="s">
        <v>1392</v>
      </c>
      <c r="D413" s="3" t="str">
        <v>LIFECO-UK-UL Listed Split Case (GMS 300-40SM) Electric Motor Driven Skid Pump 300 GPM @ 15 Bar Coupled with UL Listed ODP Motor. Suction and Discharge Pressure Gauges, Air Release Valve and Casing Relief Valve are included.</v>
      </c>
      <c r="E413" s="210" t="str">
        <f t="shared" si="7"/>
        <v>GMS 300-40SM</v>
      </c>
      <c r="F413" s="425">
        <v>24245.833333333328</v>
      </c>
      <c r="G413" s="282">
        <f t="shared" si="8"/>
        <v>89103.437499999971</v>
      </c>
    </row>
    <row r="414" spans="1:7" ht="29">
      <c r="A414" s="412" t="s">
        <v>4318</v>
      </c>
      <c r="B414" s="412"/>
      <c r="C414" s="7" t="s">
        <v>1393</v>
      </c>
      <c r="D414" s="3" t="str">
        <v>LIFECO-UK-UL Listed Split Case (GMS 300-40SM) Electric Motor Driven Skid Pump 300 GPM @ 16 Bar Coupled with UL Listed ODP Motor. Suction and Discharge Pressure Gauges, Air Release Valve and Casing Relief Valve are included.</v>
      </c>
      <c r="E414" s="210" t="str">
        <f t="shared" si="7"/>
        <v>GMS 300-40SM</v>
      </c>
      <c r="F414" s="425">
        <v>28057.051282051281</v>
      </c>
      <c r="G414" s="282">
        <f t="shared" si="8"/>
        <v>103109.66346153845</v>
      </c>
    </row>
    <row r="415" spans="1:7" ht="29">
      <c r="A415" s="412" t="s">
        <v>4318</v>
      </c>
      <c r="B415" s="412"/>
      <c r="C415" s="7" t="s">
        <v>1394</v>
      </c>
      <c r="D415" s="3" t="str">
        <v>LIFECO-UK-UL Listed Split Case (GMS 300-40SM) Electric Motor Driven Skid Pump 300 GPM @ 17 Bar Coupled with UL Listed ODP Motor. Suction and Discharge Pressure Gauges, Air Release Valve and Casing Relief Valve are included.</v>
      </c>
      <c r="E415" s="210" t="str">
        <f t="shared" si="7"/>
        <v>GMS 300-40SM</v>
      </c>
      <c r="F415" s="425">
        <v>28057.051282051281</v>
      </c>
      <c r="G415" s="282">
        <f t="shared" si="8"/>
        <v>103109.66346153845</v>
      </c>
    </row>
    <row r="416" spans="1:7" ht="29">
      <c r="A416" s="412" t="s">
        <v>4318</v>
      </c>
      <c r="B416" s="412"/>
      <c r="C416" s="7" t="s">
        <v>1395</v>
      </c>
      <c r="D416" s="3" t="str">
        <v>LIFECO-UK-UL Listed Split Case (GMS 300-40SM) Electric Motor Driven Skid Pump 300 GPM @ 18 Bar Coupled with UL Listed ODP Motor. Suction and Discharge Pressure Gauges, Air Release Valve and Casing Relief Valve are included.</v>
      </c>
      <c r="E416" s="210" t="str">
        <f t="shared" si="7"/>
        <v>GMS 300-40SM</v>
      </c>
      <c r="F416" s="425">
        <v>28057.051282051281</v>
      </c>
      <c r="G416" s="282">
        <f t="shared" si="8"/>
        <v>103109.66346153845</v>
      </c>
    </row>
    <row r="417" spans="1:7" ht="29">
      <c r="A417" s="412" t="s">
        <v>4318</v>
      </c>
      <c r="B417" s="412"/>
      <c r="C417" s="7" t="s">
        <v>1396</v>
      </c>
      <c r="D417" s="3" t="str">
        <v>LIFECO-UK-UL Listed Split Case (GMS 300-40SM) Electric Motor Driven Skid Pump 300 GPM @ 19 Bar Coupled with UL Listed ODP Motor. Suction and Discharge Pressure Gauges, Air Release Valve and Casing Relief Valve are included.</v>
      </c>
      <c r="E417" s="210" t="str">
        <f t="shared" si="7"/>
        <v>GMS 300-40SM</v>
      </c>
      <c r="F417" s="425">
        <v>28057.051282051281</v>
      </c>
      <c r="G417" s="282">
        <f t="shared" si="8"/>
        <v>103109.66346153845</v>
      </c>
    </row>
    <row r="418" spans="1:7" ht="29">
      <c r="A418" s="412" t="s">
        <v>4318</v>
      </c>
      <c r="B418" s="412"/>
      <c r="C418" s="7" t="s">
        <v>1397</v>
      </c>
      <c r="D418" s="3" t="str">
        <v>LIFECO-UK-UL Listed Split Case (GMS 300-40SM) Electric Motor Driven Skid Pump 300 GPM @ 19.72 Bar Coupled with UL Listed ODP Motor. Suction and Discharge Pressure Gauges, Air Release Valve and Casing Relief Valve are included.</v>
      </c>
      <c r="E418" s="210" t="str">
        <f t="shared" si="7"/>
        <v>GMS 300-40SM</v>
      </c>
      <c r="F418" s="425">
        <v>29273.397435897426</v>
      </c>
      <c r="G418" s="282">
        <f t="shared" si="8"/>
        <v>107579.73557692303</v>
      </c>
    </row>
    <row r="419" spans="1:7" ht="29">
      <c r="A419" s="412" t="s">
        <v>4318</v>
      </c>
      <c r="B419" s="412"/>
      <c r="C419" s="7" t="s">
        <v>1398</v>
      </c>
      <c r="D419" s="3" t="str">
        <v>LIFECO-UK-UL Listed Split Case (GMS 400-28SM) Electric Motor Driven Skid Pump 400 GPM @ 6.76 Bar Coupled with UL Listed ODP Motor. Suction and Discharge Pressure Gauges, Air Release Valve and Casing Relief Valve are included.</v>
      </c>
      <c r="E419" s="210" t="str">
        <f t="shared" si="7"/>
        <v>GMS 400-28SM</v>
      </c>
      <c r="F419" s="425">
        <v>11636.378205128203</v>
      </c>
      <c r="G419" s="282">
        <f t="shared" si="8"/>
        <v>42763.689903846142</v>
      </c>
    </row>
    <row r="420" spans="1:7" ht="29">
      <c r="A420" s="412" t="s">
        <v>4318</v>
      </c>
      <c r="B420" s="412"/>
      <c r="C420" s="7" t="s">
        <v>1399</v>
      </c>
      <c r="D420" s="3" t="str">
        <v>LIFECO-UK-UL Listed Split Case (GMS 400-28SM) Electric Motor Driven Skid Pump 400 GPM @ 7 Bar Coupled with UL Listed ODP Motor. Suction and Discharge Pressure Gauges, Air Release Valve and Casing Relief Valve are included.</v>
      </c>
      <c r="E420" s="210" t="str">
        <f t="shared" si="7"/>
        <v>GMS 400-28SM</v>
      </c>
      <c r="F420" s="425">
        <v>12927.030769230769</v>
      </c>
      <c r="G420" s="282">
        <f t="shared" si="8"/>
        <v>47506.838076923072</v>
      </c>
    </row>
    <row r="421" spans="1:7" ht="29">
      <c r="A421" s="412" t="s">
        <v>4318</v>
      </c>
      <c r="B421" s="412"/>
      <c r="C421" s="7" t="s">
        <v>1400</v>
      </c>
      <c r="D421" s="3" t="str">
        <v>LIFECO-UK-UL Listed Split Case (GMS 400-28SM) Electric Motor Driven Skid Pump 400 GPM @ 8 Bar Coupled with UL Listed ODP Motor. Suction and Discharge Pressure Gauges, Air Release Valve and Casing Relief Valve are included.</v>
      </c>
      <c r="E421" s="210" t="str">
        <f t="shared" si="7"/>
        <v>GMS 400-28SM</v>
      </c>
      <c r="F421" s="425">
        <v>13154.032692307692</v>
      </c>
      <c r="G421" s="282">
        <f t="shared" si="8"/>
        <v>48341.070144230762</v>
      </c>
    </row>
    <row r="422" spans="1:7" ht="29">
      <c r="A422" s="412" t="s">
        <v>4318</v>
      </c>
      <c r="B422" s="412"/>
      <c r="C422" s="7" t="s">
        <v>1401</v>
      </c>
      <c r="D422" s="3" t="str">
        <v>LIFECO-UK-UL Listed Split Case (GMS 400-28SM) Electric Motor Driven Skid Pump 400 GPM @ 9 Bar Coupled with UL Listed ODP Motor. Suction and Discharge Pressure Gauges, Air Release Valve and Casing Relief Valve are included.</v>
      </c>
      <c r="E422" s="210" t="str">
        <f t="shared" si="7"/>
        <v>GMS 400-28SM</v>
      </c>
      <c r="F422" s="425">
        <v>13986.373076923075</v>
      </c>
      <c r="G422" s="282">
        <f t="shared" si="8"/>
        <v>51399.9210576923</v>
      </c>
    </row>
    <row r="423" spans="1:7" ht="29">
      <c r="A423" s="412" t="s">
        <v>4318</v>
      </c>
      <c r="B423" s="412"/>
      <c r="C423" s="7" t="s">
        <v>1402</v>
      </c>
      <c r="D423" s="3" t="str">
        <v>LIFECO-UK-UL Listed Split Case (GMS 400-28SM) Electric Motor Driven Skid Pump 400 GPM @ 10 Bar Coupled with UL Listed ODP Motor. Suction and Discharge Pressure Gauges, Air Release Valve and Casing Relief Valve are included.</v>
      </c>
      <c r="E423" s="210" t="str">
        <f t="shared" si="7"/>
        <v>GMS 400-28SM</v>
      </c>
      <c r="F423" s="425">
        <v>15642.451282051279</v>
      </c>
      <c r="G423" s="282">
        <f t="shared" si="8"/>
        <v>57486.008461538448</v>
      </c>
    </row>
    <row r="424" spans="1:7" ht="29">
      <c r="A424" s="412" t="s">
        <v>4318</v>
      </c>
      <c r="B424" s="412"/>
      <c r="C424" s="7" t="s">
        <v>1403</v>
      </c>
      <c r="D424" s="3" t="str">
        <v>LIFECO-UK-UL Listed Split Case (GMS 400-28SM) Electric Motor Driven Skid Pump 400 GPM @ 11 Bar Coupled with UL Listed ODP Motor. Suction and Discharge Pressure Gauges, Air Release Valve and Casing Relief Valve are included.</v>
      </c>
      <c r="E424" s="210" t="str">
        <f t="shared" si="7"/>
        <v>GMS 400-28SM</v>
      </c>
      <c r="F424" s="425">
        <v>15869.453205128202</v>
      </c>
      <c r="G424" s="282">
        <f t="shared" si="8"/>
        <v>58320.240528846138</v>
      </c>
    </row>
    <row r="425" spans="1:7" ht="29">
      <c r="A425" s="412" t="s">
        <v>4318</v>
      </c>
      <c r="B425" s="412"/>
      <c r="C425" s="7" t="s">
        <v>1404</v>
      </c>
      <c r="D425" s="3" t="str">
        <v>LIFECO-UK-UL Listed Split Case (GMS 400-35SM) Electric Motor Driven Skid Pump 400 GPM @ 12 Bar Coupled with UL Listed ODP Motor. Suction and Discharge Pressure Gauges, Air Release Valve and Casing Relief Valve are included.</v>
      </c>
      <c r="E425" s="210" t="str">
        <f t="shared" ref="E425:E488" si="9">IFERROR(MID(D425, SEARCH("(", D425) + LEN("("), SEARCH(")", D425, SEARCH("(", D425) + LEN("(")) - LEN(")") - SEARCH("(", D425)), "")</f>
        <v>GMS 400-35SM</v>
      </c>
      <c r="F425" s="425">
        <v>17515.384615384617</v>
      </c>
      <c r="G425" s="282">
        <f t="shared" si="8"/>
        <v>64369.038461538461</v>
      </c>
    </row>
    <row r="426" spans="1:7" ht="29">
      <c r="A426" s="412" t="s">
        <v>4318</v>
      </c>
      <c r="B426" s="412"/>
      <c r="C426" s="7" t="s">
        <v>1405</v>
      </c>
      <c r="D426" s="3" t="str">
        <v>LIFECO-UK-UL Listed Split Case (GMS 400-35SM) Electric Motor Driven Skid Pump 400 GPM @ 13 Bar Coupled with UL Listed ODP Motor. Suction and Discharge Pressure Gauges, Air Release Valve and Casing Relief Valve are included.</v>
      </c>
      <c r="E426" s="210" t="str">
        <f t="shared" si="9"/>
        <v>GMS 400-35SM</v>
      </c>
      <c r="F426" s="425">
        <v>17515.384615384617</v>
      </c>
      <c r="G426" s="282">
        <f t="shared" si="8"/>
        <v>64369.038461538461</v>
      </c>
    </row>
    <row r="427" spans="1:7" ht="29">
      <c r="A427" s="412" t="s">
        <v>4318</v>
      </c>
      <c r="B427" s="412"/>
      <c r="C427" s="7" t="s">
        <v>1406</v>
      </c>
      <c r="D427" s="3" t="str">
        <v>LIFECO-UK-UL Listed Split Case (GMS 400-35SM) Electric Motor Driven Skid Pump 400 GPM @ 14 Bar Coupled with UL Listed ODP Motor. Suction and Discharge Pressure Gauges, Air Release Valve and Casing Relief Valve are included.</v>
      </c>
      <c r="E427" s="210" t="str">
        <f t="shared" si="9"/>
        <v>GMS 400-35SM</v>
      </c>
      <c r="F427" s="425">
        <v>17737.979487179487</v>
      </c>
      <c r="G427" s="282">
        <f t="shared" si="8"/>
        <v>65187.074615384612</v>
      </c>
    </row>
    <row r="428" spans="1:7" ht="29">
      <c r="A428" s="412" t="s">
        <v>4318</v>
      </c>
      <c r="B428" s="412"/>
      <c r="C428" s="7" t="s">
        <v>1407</v>
      </c>
      <c r="D428" s="3" t="str">
        <v>LIFECO-UK-UL Listed Split Case (GMS 400-40SM) Electric Motor Driven Skid Pump 400 GPM @ 15 Bar Coupled with UL Listed ODP Motor. Suction and Discharge Pressure Gauges, Air Release Valve and Casing Relief Valve are included.</v>
      </c>
      <c r="E428" s="210" t="str">
        <f t="shared" si="9"/>
        <v>GMS 400-40SM</v>
      </c>
      <c r="F428" s="425">
        <v>24245.833333333328</v>
      </c>
      <c r="G428" s="282">
        <f t="shared" ref="G428:G491" si="10">F428*3.675</f>
        <v>89103.437499999971</v>
      </c>
    </row>
    <row r="429" spans="1:7" ht="29">
      <c r="A429" s="412" t="s">
        <v>4318</v>
      </c>
      <c r="B429" s="412"/>
      <c r="C429" s="7" t="s">
        <v>1408</v>
      </c>
      <c r="D429" s="3" t="str">
        <v>LIFECO-UK-UL Listed Split Case (GMS 400-40SM) Electric Motor Driven Skid Pump 400 GPM @ 16 Bar Coupled with UL Listed ODP Motor. Suction and Discharge Pressure Gauges, Air Release Valve and Casing Relief Valve are included.</v>
      </c>
      <c r="E429" s="210" t="str">
        <f t="shared" si="9"/>
        <v>GMS 400-40SM</v>
      </c>
      <c r="F429" s="425">
        <v>28057.051282051281</v>
      </c>
      <c r="G429" s="282">
        <f t="shared" si="10"/>
        <v>103109.66346153845</v>
      </c>
    </row>
    <row r="430" spans="1:7" ht="29">
      <c r="A430" s="412" t="s">
        <v>4318</v>
      </c>
      <c r="B430" s="412"/>
      <c r="C430" s="7" t="s">
        <v>1409</v>
      </c>
      <c r="D430" s="3" t="str">
        <v>LIFECO-UK-UL Listed Split Case (GMS 400-40SM) Electric Motor Driven Skid Pump 400 GPM @ 17 Bar Coupled with UL Listed ODP Motor. Suction and Discharge Pressure Gauges, Air Release Valve and Casing Relief Valve are included.</v>
      </c>
      <c r="E430" s="210" t="str">
        <f t="shared" si="9"/>
        <v>GMS 400-40SM</v>
      </c>
      <c r="F430" s="425">
        <v>28057.051282051281</v>
      </c>
      <c r="G430" s="282">
        <f t="shared" si="10"/>
        <v>103109.66346153845</v>
      </c>
    </row>
    <row r="431" spans="1:7" ht="29">
      <c r="A431" s="412" t="s">
        <v>4318</v>
      </c>
      <c r="B431" s="412"/>
      <c r="C431" s="7" t="s">
        <v>1410</v>
      </c>
      <c r="D431" s="3" t="str">
        <v>LIFECO-UK-UL Listed Split Case (GMS 400-40SM) Electric Motor Driven Skid Pump 400 GPM @ 18 Bar Coupled with UL Listed ODP Motor. Suction and Discharge Pressure Gauges, Air Release Valve and Casing Relief Valve are included.</v>
      </c>
      <c r="E431" s="210" t="str">
        <f t="shared" si="9"/>
        <v>GMS 400-40SM</v>
      </c>
      <c r="F431" s="425">
        <v>28057.051282051281</v>
      </c>
      <c r="G431" s="282">
        <f t="shared" si="10"/>
        <v>103109.66346153845</v>
      </c>
    </row>
    <row r="432" spans="1:7" ht="29">
      <c r="A432" s="412" t="s">
        <v>4318</v>
      </c>
      <c r="B432" s="412"/>
      <c r="C432" s="7" t="s">
        <v>1411</v>
      </c>
      <c r="D432" s="3" t="str">
        <v>LIFECO-UK-UL Listed Split Case (GMS 400-40SM) Electric Motor Driven Skid Pump 400 GPM @ 19 Bar Coupled with UL Listed ODP Motor. Suction and Discharge Pressure Gauges, Air Release Valve and Casing Relief Valve are included.</v>
      </c>
      <c r="E432" s="210" t="str">
        <f t="shared" si="9"/>
        <v>GMS 400-40SM</v>
      </c>
      <c r="F432" s="425">
        <v>29273.397435897426</v>
      </c>
      <c r="G432" s="282">
        <f t="shared" si="10"/>
        <v>107579.73557692303</v>
      </c>
    </row>
    <row r="433" spans="1:7" ht="29">
      <c r="A433" s="412" t="s">
        <v>4318</v>
      </c>
      <c r="B433" s="412"/>
      <c r="C433" s="7" t="s">
        <v>1412</v>
      </c>
      <c r="D433" s="3" t="str">
        <v>LIFECO-UK-UL Listed Split Case (GMS 400-40SM) Electric Motor Driven Skid Pump 400 GPM @ 19.65 Bar Coupled with UL Listed ODP Motor. Suction and Discharge Pressure Gauges, Air Release Valve and Casing Relief Valve are included.</v>
      </c>
      <c r="E433" s="210" t="str">
        <f t="shared" si="9"/>
        <v>GMS 400-40SM</v>
      </c>
      <c r="F433" s="425">
        <v>29273.397435897426</v>
      </c>
      <c r="G433" s="282">
        <f t="shared" si="10"/>
        <v>107579.73557692303</v>
      </c>
    </row>
    <row r="434" spans="1:7" ht="29">
      <c r="A434" s="412" t="s">
        <v>4318</v>
      </c>
      <c r="B434" s="412"/>
      <c r="C434" s="7" t="s">
        <v>1413</v>
      </c>
      <c r="D434" s="3" t="str">
        <v>LIFECO-UK-UL Listed Split Case (GMS 450-28SM) Electric Motor Driven Skid Pump 450 GPM @ 6.62 Bar Coupled with UL Listed ODP Motor. Suction and Discharge Pressure Gauges, Air Release Valve and Casing Relief Valve are included.</v>
      </c>
      <c r="E434" s="210" t="str">
        <f t="shared" si="9"/>
        <v>GMS 450-28SM</v>
      </c>
      <c r="F434" s="425">
        <v>12927.030769230769</v>
      </c>
      <c r="G434" s="282">
        <f t="shared" si="10"/>
        <v>47506.838076923072</v>
      </c>
    </row>
    <row r="435" spans="1:7" ht="29">
      <c r="A435" s="412" t="s">
        <v>4318</v>
      </c>
      <c r="B435" s="412"/>
      <c r="C435" s="7" t="s">
        <v>1414</v>
      </c>
      <c r="D435" s="3" t="str">
        <v>LIFECO-UK-UL Listed Split Case (GMS 450-28SM) Electric Motor Driven Skid Pump 450 GPM @ 7 Bar Coupled with UL Listed ODP Motor. Suction and Discharge Pressure Gauges, Air Release Valve and Casing Relief Valve are included.</v>
      </c>
      <c r="E435" s="210" t="str">
        <f t="shared" si="9"/>
        <v>GMS 450-28SM</v>
      </c>
      <c r="F435" s="425">
        <v>13154.032692307692</v>
      </c>
      <c r="G435" s="282">
        <f t="shared" si="10"/>
        <v>48341.070144230762</v>
      </c>
    </row>
    <row r="436" spans="1:7" ht="29">
      <c r="A436" s="412" t="s">
        <v>4318</v>
      </c>
      <c r="B436" s="412"/>
      <c r="C436" s="7" t="s">
        <v>1415</v>
      </c>
      <c r="D436" s="3" t="str">
        <v>LIFECO-UK-UL Listed Split Case (GMS 450-28SM) Electric Motor Driven Skid Pump 450 GPM @ 8 Bar Coupled with UL Listed ODP Motor. Suction and Discharge Pressure Gauges, Air Release Valve and Casing Relief Valve are included.</v>
      </c>
      <c r="E436" s="210" t="str">
        <f t="shared" si="9"/>
        <v>GMS 450-28SM</v>
      </c>
      <c r="F436" s="425">
        <v>13986.373076923075</v>
      </c>
      <c r="G436" s="282">
        <f t="shared" si="10"/>
        <v>51399.9210576923</v>
      </c>
    </row>
    <row r="437" spans="1:7" ht="29">
      <c r="A437" s="412" t="s">
        <v>4318</v>
      </c>
      <c r="B437" s="412"/>
      <c r="C437" s="7" t="s">
        <v>1416</v>
      </c>
      <c r="D437" s="3" t="str">
        <v>LIFECO-UK-UL Listed Split Case (GMS 450-28SM) Electric Motor Driven Skid Pump 450 GPM @ 9 Bar Coupled with UL Listed ODP Motor. Suction and Discharge Pressure Gauges, Air Release Valve and Casing Relief Valve are included.</v>
      </c>
      <c r="E437" s="210" t="str">
        <f t="shared" si="9"/>
        <v>GMS 450-28SM</v>
      </c>
      <c r="F437" s="425">
        <v>14289.042307692305</v>
      </c>
      <c r="G437" s="282">
        <f t="shared" si="10"/>
        <v>52512.23048076922</v>
      </c>
    </row>
    <row r="438" spans="1:7" ht="29">
      <c r="A438" s="412" t="s">
        <v>4318</v>
      </c>
      <c r="B438" s="412"/>
      <c r="C438" s="7" t="s">
        <v>1417</v>
      </c>
      <c r="D438" s="3" t="str">
        <v>LIFECO-UK-UL Listed Split Case (GMS 450-28SM) Electric Motor Driven Skid Pump 450 GPM @ 10 Bar Coupled with UL Listed ODP Motor. Suction and Discharge Pressure Gauges, Air Release Valve and Casing Relief Valve are included.</v>
      </c>
      <c r="E438" s="210" t="str">
        <f t="shared" si="9"/>
        <v>GMS 450-28SM</v>
      </c>
      <c r="F438" s="425">
        <v>15642.451282051279</v>
      </c>
      <c r="G438" s="282">
        <f t="shared" si="10"/>
        <v>57486.008461538448</v>
      </c>
    </row>
    <row r="439" spans="1:7" ht="29">
      <c r="A439" s="412" t="s">
        <v>4318</v>
      </c>
      <c r="B439" s="412"/>
      <c r="C439" s="7" t="s">
        <v>1418</v>
      </c>
      <c r="D439" s="3" t="str">
        <v>LIFECO-UK-UL Listed Split Case (GMS 450-28SM) Electric Motor Driven Skid Pump 450 GPM @ 11 Bar Coupled with UL Listed ODP Motor. Suction and Discharge Pressure Gauges, Air Release Valve and Casing Relief Valve are included.</v>
      </c>
      <c r="E439" s="210" t="str">
        <f t="shared" si="9"/>
        <v>GMS 450-28SM</v>
      </c>
      <c r="F439" s="425">
        <v>15869.453205128202</v>
      </c>
      <c r="G439" s="282">
        <f t="shared" si="10"/>
        <v>58320.240528846138</v>
      </c>
    </row>
    <row r="440" spans="1:7" ht="29">
      <c r="A440" s="412" t="s">
        <v>4318</v>
      </c>
      <c r="B440" s="412"/>
      <c r="C440" s="7" t="s">
        <v>1419</v>
      </c>
      <c r="D440" s="3" t="str">
        <v>LIFECO-UK-UL Listed Split Case (GMS 450-37SM-2G) Electric Motor Driven Skid Pump 450 GPM @ 15.17 Bar Coupled with UL Listed ODP Motor. Suction and Discharge Pressure Gauges, Air Release Valve and Casing Relief Valve are included.</v>
      </c>
      <c r="E440" s="210" t="str">
        <f t="shared" si="9"/>
        <v>GMS 450-37SM-2G</v>
      </c>
      <c r="F440" s="425">
        <v>22615.929487179485</v>
      </c>
      <c r="G440" s="282">
        <f t="shared" si="10"/>
        <v>83113.540865384595</v>
      </c>
    </row>
    <row r="441" spans="1:7" ht="29">
      <c r="A441" s="412" t="s">
        <v>4318</v>
      </c>
      <c r="B441" s="412"/>
      <c r="C441" s="7" t="s">
        <v>1420</v>
      </c>
      <c r="D441" s="3" t="str">
        <v>LIFECO-UK-UL Listed Split Case (GMS 450-37SM-2G) Electric Motor Driven Skid Pump 450 GPM @ 16 Bar Coupled with UL Listed ODP Motor. Suction and Discharge Pressure Gauges, Air Release Valve and Casing Relief Valve are included.</v>
      </c>
      <c r="E441" s="210" t="str">
        <f t="shared" si="9"/>
        <v>GMS 450-37SM-2G</v>
      </c>
      <c r="F441" s="425">
        <v>22615.929487179485</v>
      </c>
      <c r="G441" s="282">
        <f t="shared" si="10"/>
        <v>83113.540865384595</v>
      </c>
    </row>
    <row r="442" spans="1:7" ht="29">
      <c r="A442" s="412" t="s">
        <v>4318</v>
      </c>
      <c r="B442" s="412"/>
      <c r="C442" s="7" t="s">
        <v>1421</v>
      </c>
      <c r="D442" s="3" t="str">
        <v>LIFECO-UK-UL Listed Split Case (GMS 450-37SM-2G) Electric Motor Driven Skid Pump 450 GPM @ 17 Bar Coupled with UL Listed ODP Motor. Suction and Discharge Pressure Gauges, Air Release Valve and Casing Relief Valve are included.</v>
      </c>
      <c r="E442" s="210" t="str">
        <f t="shared" si="9"/>
        <v>GMS 450-37SM-2G</v>
      </c>
      <c r="F442" s="425">
        <v>27165.064102564105</v>
      </c>
      <c r="G442" s="282">
        <f t="shared" si="10"/>
        <v>99831.610576923078</v>
      </c>
    </row>
    <row r="443" spans="1:7" ht="29">
      <c r="A443" s="412" t="s">
        <v>4318</v>
      </c>
      <c r="B443" s="412"/>
      <c r="C443" s="7" t="s">
        <v>1422</v>
      </c>
      <c r="D443" s="3" t="str">
        <v>LIFECO-UK-UL Listed Split Case (GMS 450-37SM-2G) Electric Motor Driven Skid Pump 450 GPM @ 18 Bar Coupled with UL Listed ODP Motor. Suction and Discharge Pressure Gauges, Air Release Valve and Casing Relief Valve are included.</v>
      </c>
      <c r="E443" s="210" t="str">
        <f t="shared" si="9"/>
        <v>GMS 450-37SM-2G</v>
      </c>
      <c r="F443" s="425">
        <v>27165.064102564105</v>
      </c>
      <c r="G443" s="282">
        <f t="shared" si="10"/>
        <v>99831.610576923078</v>
      </c>
    </row>
    <row r="444" spans="1:7" ht="29">
      <c r="A444" s="412" t="s">
        <v>4318</v>
      </c>
      <c r="B444" s="412"/>
      <c r="C444" s="7" t="s">
        <v>1423</v>
      </c>
      <c r="D444" s="3" t="str">
        <v>LIFECO-UK-UL Listed Split Case (GMS 450-37SM-2G) Electric Motor Driven Skid Pump 450 GPM @ 19 Bar Coupled with UL Listed ODP Motor. Suction and Discharge Pressure Gauges, Air Release Valve and Casing Relief Valve are included.</v>
      </c>
      <c r="E444" s="210" t="str">
        <f t="shared" si="9"/>
        <v>GMS 450-37SM-2G</v>
      </c>
      <c r="F444" s="425">
        <v>27165.064102564105</v>
      </c>
      <c r="G444" s="282">
        <f t="shared" si="10"/>
        <v>99831.610576923078</v>
      </c>
    </row>
    <row r="445" spans="1:7" ht="29">
      <c r="A445" s="412" t="s">
        <v>4318</v>
      </c>
      <c r="B445" s="412"/>
      <c r="C445" s="7" t="s">
        <v>1424</v>
      </c>
      <c r="D445" s="3" t="str">
        <v>LIFECO-UK-UL Listed Split Case (GMS 450-37SM-2G) Electric Motor Driven Skid Pump 450 GPM @ 20.2 Bar Coupled with UL Listed ODP Motor. Suction and Discharge Pressure Gauges, Air Release Valve and Casing Relief Valve are included.</v>
      </c>
      <c r="E445" s="210" t="str">
        <f t="shared" si="9"/>
        <v>GMS 450-37SM-2G</v>
      </c>
      <c r="F445" s="425">
        <v>28381.41025641025</v>
      </c>
      <c r="G445" s="282">
        <f t="shared" si="10"/>
        <v>104301.68269230766</v>
      </c>
    </row>
    <row r="446" spans="1:7" ht="29">
      <c r="A446" s="412" t="s">
        <v>4318</v>
      </c>
      <c r="B446" s="412"/>
      <c r="C446" s="7" t="s">
        <v>1425</v>
      </c>
      <c r="D446" s="3" t="str">
        <v>LIFECO-UK-UL Listed Split Case (GMS 500-28SM) Electric Motor Driven Skid Pump 500 GPM @ 6.48 Bar Coupled with UL Listed ODP Motor. Suction and Discharge Pressure Gauges, Air Release Valve and Casing Relief Valve are included.</v>
      </c>
      <c r="E446" s="210" t="str">
        <f t="shared" si="9"/>
        <v>GMS 500-28SM</v>
      </c>
      <c r="F446" s="425">
        <v>15802.388461538461</v>
      </c>
      <c r="G446" s="282">
        <f t="shared" si="10"/>
        <v>58073.777596153843</v>
      </c>
    </row>
    <row r="447" spans="1:7" ht="29">
      <c r="A447" s="412" t="s">
        <v>4318</v>
      </c>
      <c r="B447" s="412"/>
      <c r="C447" s="7" t="s">
        <v>1426</v>
      </c>
      <c r="D447" s="3" t="str">
        <v>LIFECO-UK-UL Listed Split Case (GMS 500-28SM) Electric Motor Driven Skid Pump 500 GPM @ 7 Bar Coupled with UL Listed ODP Motor. Suction and Discharge Pressure Gauges, Air Release Valve and Casing Relief Valve are included.</v>
      </c>
      <c r="E447" s="210" t="str">
        <f t="shared" si="9"/>
        <v>GMS 500-28SM</v>
      </c>
      <c r="F447" s="425">
        <v>16029.390384615386</v>
      </c>
      <c r="G447" s="282">
        <f t="shared" si="10"/>
        <v>58908.00966346154</v>
      </c>
    </row>
    <row r="448" spans="1:7" ht="29">
      <c r="A448" s="412" t="s">
        <v>4318</v>
      </c>
      <c r="B448" s="412"/>
      <c r="C448" s="7" t="s">
        <v>1427</v>
      </c>
      <c r="D448" s="3" t="str">
        <v>LIFECO-UK-UL Listed Split Case (GMS 500-28SM) Electric Motor Driven Skid Pump 500 GPM @ 8 Bar Coupled with UL Listed ODP Motor. Suction and Discharge Pressure Gauges, Air Release Valve and Casing Relief Valve are included.</v>
      </c>
      <c r="E448" s="210" t="str">
        <f t="shared" si="9"/>
        <v>GMS 500-28SM</v>
      </c>
      <c r="F448" s="425">
        <v>16105.057692307691</v>
      </c>
      <c r="G448" s="282">
        <f t="shared" si="10"/>
        <v>59186.087019230763</v>
      </c>
    </row>
    <row r="449" spans="1:7" ht="29">
      <c r="A449" s="412" t="s">
        <v>4318</v>
      </c>
      <c r="B449" s="412"/>
      <c r="C449" s="7" t="s">
        <v>1428</v>
      </c>
      <c r="D449" s="3" t="str">
        <v>LIFECO-UK-UL Listed Split Case (GMS 500-28SM) Electric Motor Driven Skid Pump 500 GPM @ 9 Bar Coupled with UL Listed ODP Motor. Suction and Discharge Pressure Gauges, Air Release Valve and Casing Relief Valve are included.</v>
      </c>
      <c r="E449" s="210" t="str">
        <f t="shared" si="9"/>
        <v>GMS 500-28SM</v>
      </c>
      <c r="F449" s="425">
        <v>16550.458974358971</v>
      </c>
      <c r="G449" s="282">
        <f t="shared" si="10"/>
        <v>60822.936730769216</v>
      </c>
    </row>
    <row r="450" spans="1:7" ht="29">
      <c r="A450" s="412" t="s">
        <v>4318</v>
      </c>
      <c r="B450" s="412"/>
      <c r="C450" s="7" t="s">
        <v>1429</v>
      </c>
      <c r="D450" s="3" t="str">
        <v>LIFECO-UK-UL Listed Split Case (GMS 500-28SM) Electric Motor Driven Skid Pump 500 GPM @ 10 Bar Coupled with UL Listed ODP Motor. Suction and Discharge Pressure Gauges, Air Release Valve and Casing Relief Valve are included.</v>
      </c>
      <c r="E450" s="210" t="str">
        <f t="shared" si="9"/>
        <v>GMS 500-28SM</v>
      </c>
      <c r="F450" s="425">
        <v>17097.639378423431</v>
      </c>
      <c r="G450" s="282">
        <f t="shared" si="10"/>
        <v>62833.824715706105</v>
      </c>
    </row>
    <row r="451" spans="1:7" ht="29">
      <c r="A451" s="412" t="s">
        <v>4318</v>
      </c>
      <c r="B451" s="412"/>
      <c r="C451" s="7" t="s">
        <v>1430</v>
      </c>
      <c r="D451" s="3" t="str">
        <v>LIFECO-UK-UL Listed Split Case (GMS 500-28SM) Electric Motor Driven Skid Pump 500 GPM @ 11 Bar Coupled with UL Listed ODP Motor. Suction and Discharge Pressure Gauges, Air Release Valve and Casing Relief Valve are included.</v>
      </c>
      <c r="E451" s="210" t="str">
        <f t="shared" si="9"/>
        <v>GMS 500-28SM</v>
      </c>
      <c r="F451" s="425">
        <v>17458.466666666664</v>
      </c>
      <c r="G451" s="282">
        <f t="shared" si="10"/>
        <v>64159.864999999983</v>
      </c>
    </row>
    <row r="452" spans="1:7" ht="29">
      <c r="A452" s="412" t="s">
        <v>4318</v>
      </c>
      <c r="B452" s="412"/>
      <c r="C452" s="7" t="s">
        <v>1431</v>
      </c>
      <c r="D452" s="3" t="str">
        <v>LIFECO-UK-UL Listed Split Case (GMS 500-31SM) Electric Motor Driven Skid Pump 500 GPM @ 12 Bar Coupled with UL Listed ODP Motor. Suction and Discharge Pressure Gauges, Air Release Valve and Casing Relief Valve are included.</v>
      </c>
      <c r="E452" s="210" t="str">
        <f t="shared" si="9"/>
        <v>GMS 500-31SM</v>
      </c>
      <c r="F452" s="425">
        <v>19553.994871794876</v>
      </c>
      <c r="G452" s="282">
        <f t="shared" si="10"/>
        <v>71860.931153846162</v>
      </c>
    </row>
    <row r="453" spans="1:7" ht="29">
      <c r="A453" s="412" t="s">
        <v>4318</v>
      </c>
      <c r="B453" s="412"/>
      <c r="C453" s="7" t="s">
        <v>1432</v>
      </c>
      <c r="D453" s="3" t="str">
        <v>LIFECO-UK-UL Listed Split Case (GMS 500-37SM-2G) Electric Motor Driven Skid Pump 500 GPM @ 14.89 Bar Coupled with UL Listed ODP Motor. Suction and Discharge Pressure Gauges, Air Release Valve and Casing Relief Valve are included.</v>
      </c>
      <c r="E453" s="210" t="str">
        <f t="shared" si="9"/>
        <v>GMS 500-37SM-2G</v>
      </c>
      <c r="F453" s="425">
        <v>22615.929487179485</v>
      </c>
      <c r="G453" s="282">
        <f t="shared" si="10"/>
        <v>83113.540865384595</v>
      </c>
    </row>
    <row r="454" spans="1:7" ht="29">
      <c r="A454" s="412" t="s">
        <v>4318</v>
      </c>
      <c r="B454" s="412"/>
      <c r="C454" s="7" t="s">
        <v>1433</v>
      </c>
      <c r="D454" s="3" t="str">
        <v>LIFECO-UK-UL Listed Split Case (GMS 500-37SM-2G) Electric Motor Driven Skid Pump 500 GPM @ 15 Bar Coupled with UL Listed ODP Motor. Suction and Discharge Pressure Gauges, Air Release Valve and Casing Relief Valve are included.</v>
      </c>
      <c r="E454" s="210" t="str">
        <f t="shared" si="9"/>
        <v>GMS 500-37SM-2G</v>
      </c>
      <c r="F454" s="425">
        <v>22615.929487179485</v>
      </c>
      <c r="G454" s="282">
        <f t="shared" si="10"/>
        <v>83113.540865384595</v>
      </c>
    </row>
    <row r="455" spans="1:7" ht="29">
      <c r="A455" s="412" t="s">
        <v>4318</v>
      </c>
      <c r="B455" s="412"/>
      <c r="C455" s="7" t="s">
        <v>1434</v>
      </c>
      <c r="D455" s="3" t="str">
        <v>LIFECO-UK-UL Listed Split Case (GMS 500-37SM-2G) Electric Motor Driven Skid Pump 500 GPM @ 16 Bar Coupled with UL Listed ODP Motor. Suction and Discharge Pressure Gauges, Air Release Valve and Casing Relief Valve are included.</v>
      </c>
      <c r="E455" s="210" t="str">
        <f t="shared" si="9"/>
        <v>GMS 500-37SM-2G</v>
      </c>
      <c r="F455" s="425">
        <v>23164.448717948719</v>
      </c>
      <c r="G455" s="282">
        <f t="shared" si="10"/>
        <v>85129.349038461543</v>
      </c>
    </row>
    <row r="456" spans="1:7" ht="29">
      <c r="A456" s="412" t="s">
        <v>4318</v>
      </c>
      <c r="B456" s="412"/>
      <c r="C456" s="7" t="s">
        <v>1435</v>
      </c>
      <c r="D456" s="3" t="str">
        <v>LIFECO-UK-UL Listed Split Case (GMS 500-37SM-2G) Electric Motor Driven Skid Pump 500 GPM @ 17 Bar Coupled with UL Listed ODP Motor. Suction and Discharge Pressure Gauges, Air Release Valve and Casing Relief Valve are included.</v>
      </c>
      <c r="E456" s="210" t="str">
        <f t="shared" si="9"/>
        <v>GMS 500-37SM-2G</v>
      </c>
      <c r="F456" s="425">
        <v>27165.064102564105</v>
      </c>
      <c r="G456" s="282">
        <f t="shared" si="10"/>
        <v>99831.610576923078</v>
      </c>
    </row>
    <row r="457" spans="1:7" ht="29">
      <c r="A457" s="412" t="s">
        <v>4318</v>
      </c>
      <c r="B457" s="412"/>
      <c r="C457" s="7" t="s">
        <v>1436</v>
      </c>
      <c r="D457" s="3" t="str">
        <v>LIFECO-UK-UL Listed Split Case (GMS 500-37SM-2G) Electric Motor Driven Skid Pump 500 GPM @ 18 Bar Coupled with UL Listed ODP Motor. Suction and Discharge Pressure Gauges, Air Release Valve and Casing Relief Valve are included.</v>
      </c>
      <c r="E457" s="210" t="str">
        <f t="shared" si="9"/>
        <v>GMS 500-37SM-2G</v>
      </c>
      <c r="F457" s="425">
        <v>27165.064102564105</v>
      </c>
      <c r="G457" s="282">
        <f t="shared" si="10"/>
        <v>99831.610576923078</v>
      </c>
    </row>
    <row r="458" spans="1:7" ht="29">
      <c r="A458" s="412" t="s">
        <v>4318</v>
      </c>
      <c r="B458" s="412"/>
      <c r="C458" s="7" t="s">
        <v>1437</v>
      </c>
      <c r="D458" s="3" t="str">
        <v>LIFECO-UK-UL Listed Split Case (GMS 500-37SM-2G) Electric Motor Driven Skid Pump 500 GPM @ 19 Bar Coupled with UL Listed ODP Motor. Suction and Discharge Pressure Gauges, Air Release Valve and Casing Relief Valve are included.</v>
      </c>
      <c r="E458" s="210" t="str">
        <f t="shared" si="9"/>
        <v>GMS 500-37SM-2G</v>
      </c>
      <c r="F458" s="425">
        <v>27165.064102564105</v>
      </c>
      <c r="G458" s="282">
        <f t="shared" si="10"/>
        <v>99831.610576923078</v>
      </c>
    </row>
    <row r="459" spans="1:7" ht="29">
      <c r="A459" s="412" t="s">
        <v>4318</v>
      </c>
      <c r="B459" s="412"/>
      <c r="C459" s="7" t="s">
        <v>1438</v>
      </c>
      <c r="D459" s="3" t="str">
        <v>LIFECO-UK-UL Listed Split Case (GMS 500-37SM-2G) Electric Motor Driven Skid Pump 500 GPM @ 20 Bar Coupled with UL Listed ODP Motor. Suction and Discharge Pressure Gauges, Air Release Valve and Casing Relief Valve are included.</v>
      </c>
      <c r="E459" s="210" t="str">
        <f t="shared" si="9"/>
        <v>GMS 500-37SM-2G</v>
      </c>
      <c r="F459" s="425">
        <v>27165.064102564105</v>
      </c>
      <c r="G459" s="282">
        <f t="shared" si="10"/>
        <v>99831.610576923078</v>
      </c>
    </row>
    <row r="460" spans="1:7" ht="29">
      <c r="A460" s="412" t="s">
        <v>4318</v>
      </c>
      <c r="B460" s="412"/>
      <c r="C460" s="7" t="s">
        <v>1439</v>
      </c>
      <c r="D460" s="3" t="str">
        <v>LIFECO-UK-UL Listed Split Case (GMS 500-37SM-2G) Electric Motor Driven Skid Pump 500 GPM @ 20.41 Bar Coupled with UL Listed ODP Motor. Suction and Discharge Pressure Gauges, Air Release Valve and Casing Relief Valve are included.</v>
      </c>
      <c r="E460" s="210" t="str">
        <f t="shared" si="9"/>
        <v>GMS 500-37SM-2G</v>
      </c>
      <c r="F460" s="425">
        <v>28381.41025641025</v>
      </c>
      <c r="G460" s="282">
        <f t="shared" si="10"/>
        <v>104301.68269230766</v>
      </c>
    </row>
    <row r="461" spans="1:7" ht="29">
      <c r="A461" s="412" t="s">
        <v>4318</v>
      </c>
      <c r="B461" s="412"/>
      <c r="C461" s="7" t="s">
        <v>1440</v>
      </c>
      <c r="D461" s="3" t="str">
        <v>LIFECO-UK-UL Listed Split Case (GMS 750-32SM) Electric Motor Driven Skid Pump 750 GPM @ 7.65 Bar Coupled with UL Listed ODP Motor. Suction and Discharge Pressure Gauges, Air Release Valve and Casing Relief Valve are included.</v>
      </c>
      <c r="E461" s="210" t="str">
        <f t="shared" si="9"/>
        <v>GMS 750-32SM</v>
      </c>
      <c r="F461" s="425">
        <v>16853.128205128203</v>
      </c>
      <c r="G461" s="282">
        <f t="shared" si="10"/>
        <v>61935.246153846143</v>
      </c>
    </row>
    <row r="462" spans="1:7" ht="29">
      <c r="A462" s="412" t="s">
        <v>4318</v>
      </c>
      <c r="B462" s="412"/>
      <c r="C462" s="7" t="s">
        <v>1441</v>
      </c>
      <c r="D462" s="3" t="str">
        <v>LIFECO-UK-UL Listed Split Case (GMS 750-32SM) Electric Motor Driven Skid Pump 750 GPM @ 8 Bar Coupled with UL Listed ODP Motor. Suction and Discharge Pressure Gauges, Air Release Valve and Casing Relief Valve are included.</v>
      </c>
      <c r="E462" s="210" t="str">
        <f t="shared" si="9"/>
        <v>GMS 750-32SM</v>
      </c>
      <c r="F462" s="425">
        <v>17307.132051282049</v>
      </c>
      <c r="G462" s="282">
        <f t="shared" si="10"/>
        <v>63603.710288461531</v>
      </c>
    </row>
    <row r="463" spans="1:7" ht="29">
      <c r="A463" s="412" t="s">
        <v>4318</v>
      </c>
      <c r="B463" s="412"/>
      <c r="C463" s="7" t="s">
        <v>1442</v>
      </c>
      <c r="D463" s="3" t="str">
        <v>LIFECO-UK-UL Listed Split Case (GMS 750-31SM) Electric Motor Driven Skid Pump 750 GPM @ 9.03 Bar Coupled with UL Listed ODP Motor. Suction and Discharge Pressure Gauges, Air Release Valve and Casing Relief Valve are included.</v>
      </c>
      <c r="E463" s="210" t="str">
        <f t="shared" si="9"/>
        <v>GMS 750-31SM</v>
      </c>
      <c r="F463" s="425">
        <v>17307.132051282049</v>
      </c>
      <c r="G463" s="282">
        <f t="shared" si="10"/>
        <v>63603.710288461531</v>
      </c>
    </row>
    <row r="464" spans="1:7" ht="29">
      <c r="A464" s="412" t="s">
        <v>4318</v>
      </c>
      <c r="B464" s="412"/>
      <c r="C464" s="7" t="s">
        <v>1443</v>
      </c>
      <c r="D464" s="3" t="str">
        <v>LIFECO-UK-UL Listed Split Case (GMS 750-31SM) Electric Motor Driven Skid Pump 750 GPM @ 10 Bar Coupled with UL Listed ODP Motor. Suction and Discharge Pressure Gauges, Air Release Valve and Casing Relief Valve are included.</v>
      </c>
      <c r="E464" s="210" t="str">
        <f t="shared" si="9"/>
        <v>GMS 750-31SM</v>
      </c>
      <c r="F464" s="425">
        <v>18191.25</v>
      </c>
      <c r="G464" s="282">
        <f t="shared" si="10"/>
        <v>66852.84375</v>
      </c>
    </row>
    <row r="465" spans="1:7" ht="29">
      <c r="A465" s="412" t="s">
        <v>4318</v>
      </c>
      <c r="B465" s="412"/>
      <c r="C465" s="7" t="s">
        <v>1444</v>
      </c>
      <c r="D465" s="3" t="str">
        <v>LIFECO-UK-UL Listed Split Case (GMS 750-31SM) Electric Motor Driven Skid Pump 750 GPM @ 11 Bar Coupled with UL Listed ODP Motor. Suction and Discharge Pressure Gauges, Air Release Valve and Casing Relief Valve are included.</v>
      </c>
      <c r="E465" s="210" t="str">
        <f t="shared" si="9"/>
        <v>GMS 750-31SM</v>
      </c>
      <c r="F465" s="425">
        <v>19265.780769230769</v>
      </c>
      <c r="G465" s="282">
        <f t="shared" si="10"/>
        <v>70801.744326923072</v>
      </c>
    </row>
    <row r="466" spans="1:7" ht="29">
      <c r="A466" s="412" t="s">
        <v>4318</v>
      </c>
      <c r="B466" s="412"/>
      <c r="C466" s="7" t="s">
        <v>1445</v>
      </c>
      <c r="D466" s="3" t="str">
        <v>LIFECO-UK-UL Listed Split Case (GMS 750-31SM) Electric Motor Driven Skid Pump 750 GPM @ 12 Bar Coupled with UL Listed ODP Motor. Suction and Discharge Pressure Gauges, Air Release Valve and Casing Relief Valve are included.</v>
      </c>
      <c r="E466" s="210" t="str">
        <f t="shared" si="9"/>
        <v>GMS 750-31SM</v>
      </c>
      <c r="F466" s="425">
        <v>20249.455769230768</v>
      </c>
      <c r="G466" s="282">
        <f t="shared" si="10"/>
        <v>74416.749951923062</v>
      </c>
    </row>
    <row r="467" spans="1:7" ht="29">
      <c r="A467" s="412" t="s">
        <v>4318</v>
      </c>
      <c r="B467" s="412"/>
      <c r="C467" s="7" t="s">
        <v>1446</v>
      </c>
      <c r="D467" s="3" t="str">
        <v>LIFECO-UK-UL Listed Split Case (GMS 750-32SM) Electric Motor Driven Skid Pump 750 GPM @ 13 Bar Coupled with UL Listed ODP Motor. Suction and Discharge Pressure Gauges, Air Release Valve and Casing Relief Valve are included.</v>
      </c>
      <c r="E467" s="210" t="str">
        <f t="shared" si="9"/>
        <v>GMS 750-32SM</v>
      </c>
      <c r="F467" s="425">
        <v>23678.205128205122</v>
      </c>
      <c r="G467" s="282">
        <f t="shared" si="10"/>
        <v>87017.403846153815</v>
      </c>
    </row>
    <row r="468" spans="1:7" ht="29">
      <c r="A468" s="412" t="s">
        <v>4318</v>
      </c>
      <c r="B468" s="412"/>
      <c r="C468" s="7" t="s">
        <v>1447</v>
      </c>
      <c r="D468" s="3" t="str">
        <v>LIFECO-UK-UL Listed Split Case (GMS 750-32SM) Electric Motor Driven Skid Pump 750 GPM @ 14 Bar Coupled with UL Listed ODP Motor. Suction and Discharge Pressure Gauges, Air Release Valve and Casing Relief Valve are included.</v>
      </c>
      <c r="E468" s="210" t="str">
        <f t="shared" si="9"/>
        <v>GMS 750-32SM</v>
      </c>
      <c r="F468" s="425">
        <v>23799.839743589746</v>
      </c>
      <c r="G468" s="282">
        <f t="shared" si="10"/>
        <v>87464.411057692312</v>
      </c>
    </row>
    <row r="469" spans="1:7" ht="29">
      <c r="A469" s="412" t="s">
        <v>4318</v>
      </c>
      <c r="B469" s="412"/>
      <c r="C469" s="7" t="s">
        <v>1448</v>
      </c>
      <c r="D469" s="3" t="str">
        <v>LIFECO-UK-UL Listed Split Case (GMS 750-37SM-2G) Electric Motor Driven Skid Pump 750 GPM @ 15 Bar Coupled with UL Listed ODP Motor. Suction and Discharge Pressure Gauges, Air Release Valve and Casing Relief Valve are included.</v>
      </c>
      <c r="E469" s="210" t="str">
        <f t="shared" si="9"/>
        <v>GMS 750-37SM-2G</v>
      </c>
      <c r="F469" s="425">
        <v>27165.064102564105</v>
      </c>
      <c r="G469" s="282">
        <f t="shared" si="10"/>
        <v>99831.610576923078</v>
      </c>
    </row>
    <row r="470" spans="1:7" ht="29">
      <c r="A470" s="412" t="s">
        <v>4318</v>
      </c>
      <c r="B470" s="412"/>
      <c r="C470" s="7" t="s">
        <v>1449</v>
      </c>
      <c r="D470" s="3" t="str">
        <v>LIFECO-UK-UL Listed Split Case (GMS 750-37SM-2G) Electric Motor Driven Skid Pump 750 GPM @ 16 Bar Coupled with UL Listed ODP Motor. Suction and Discharge Pressure Gauges, Air Release Valve and Casing Relief Valve are included.</v>
      </c>
      <c r="E470" s="210" t="str">
        <f t="shared" si="9"/>
        <v>GMS 750-37SM-2G</v>
      </c>
      <c r="F470" s="425">
        <v>27165.064102564105</v>
      </c>
      <c r="G470" s="282">
        <f t="shared" si="10"/>
        <v>99831.610576923078</v>
      </c>
    </row>
    <row r="471" spans="1:7" ht="29">
      <c r="A471" s="412" t="s">
        <v>4318</v>
      </c>
      <c r="B471" s="412"/>
      <c r="C471" s="7" t="s">
        <v>1450</v>
      </c>
      <c r="D471" s="3" t="str">
        <v>LIFECO-UK-UL Listed Split Case (GMS 750-37SM-2G) Electric Motor Driven Skid Pump 750 GPM @ 17 Bar Coupled with UL Listed ODP Motor. Suction and Discharge Pressure Gauges, Air Release Valve and Casing Relief Valve are included.</v>
      </c>
      <c r="E471" s="210" t="str">
        <f t="shared" si="9"/>
        <v>GMS 750-37SM-2G</v>
      </c>
      <c r="F471" s="425">
        <v>27165.064102564105</v>
      </c>
      <c r="G471" s="282">
        <f t="shared" si="10"/>
        <v>99831.610576923078</v>
      </c>
    </row>
    <row r="472" spans="1:7" ht="29">
      <c r="A472" s="412" t="s">
        <v>4318</v>
      </c>
      <c r="B472" s="412"/>
      <c r="C472" s="7" t="s">
        <v>1451</v>
      </c>
      <c r="D472" s="3" t="str">
        <v>LIFECO-UK-UL Listed Split Case (GMS 750-37SM-2G) Electric Motor Driven Skid Pump 750 GPM @ 18 Bar Coupled with UL Listed ODP Motor. Suction and Discharge Pressure Gauges, Air Release Valve and Casing Relief Valve are included.</v>
      </c>
      <c r="E472" s="210" t="str">
        <f t="shared" si="9"/>
        <v>GMS 750-37SM-2G</v>
      </c>
      <c r="F472" s="425">
        <v>28381.41025641025</v>
      </c>
      <c r="G472" s="282">
        <f t="shared" si="10"/>
        <v>104301.68269230766</v>
      </c>
    </row>
    <row r="473" spans="1:7" ht="29">
      <c r="A473" s="412" t="s">
        <v>4318</v>
      </c>
      <c r="B473" s="412"/>
      <c r="C473" s="7" t="s">
        <v>1452</v>
      </c>
      <c r="D473" s="3" t="str">
        <v>LIFECO-UK-UL Listed Split Case (GMS 750-37SM-2G) Electric Motor Driven Skid Pump 750 GPM @ 19.03 Bar Coupled with UL Listed ODP Motor. Suction and Discharge Pressure Gauges, Air Release Valve and Casing Relief Valve are included.</v>
      </c>
      <c r="E473" s="210" t="str">
        <f t="shared" si="9"/>
        <v>GMS 750-37SM-2G</v>
      </c>
      <c r="F473" s="425">
        <v>28381.41025641025</v>
      </c>
      <c r="G473" s="282">
        <f t="shared" si="10"/>
        <v>104301.68269230766</v>
      </c>
    </row>
    <row r="474" spans="1:7" ht="29">
      <c r="A474" s="412" t="s">
        <v>4318</v>
      </c>
      <c r="B474" s="412"/>
      <c r="C474" s="7" t="s">
        <v>1453</v>
      </c>
      <c r="D474" s="3" t="str">
        <v>LIFECO-UK-UL Listed Split Case (GMS 1000-30SM) Electric Motor Driven Skid Pump 1000 GPM @ 6.76 Bar Coupled with UL Listed ODP Motor. Suction and Discharge Pressure Gauges, Air Release Valve and Casing Relief Valve are included.</v>
      </c>
      <c r="E474" s="210" t="str">
        <f t="shared" si="9"/>
        <v>GMS 1000-30SM</v>
      </c>
      <c r="F474" s="425">
        <v>19096.634615384613</v>
      </c>
      <c r="G474" s="282">
        <f t="shared" si="10"/>
        <v>70180.132211538454</v>
      </c>
    </row>
    <row r="475" spans="1:7" ht="29">
      <c r="A475" s="412" t="s">
        <v>4318</v>
      </c>
      <c r="B475" s="412"/>
      <c r="C475" s="7" t="s">
        <v>1454</v>
      </c>
      <c r="D475" s="3" t="str">
        <v>LIFECO-UK-UL Listed Split Case (GMS 1000-30SM) Electric Motor Driven Skid Pump 1000 GPM @ 7 Bar Coupled with UL Listed ODP Motor. Suction and Discharge Pressure Gauges, Air Release Valve and Casing Relief Valve are included.</v>
      </c>
      <c r="E475" s="210" t="str">
        <f t="shared" si="9"/>
        <v>GMS 1000-30SM</v>
      </c>
      <c r="F475" s="425">
        <v>19096.634615384613</v>
      </c>
      <c r="G475" s="282">
        <f t="shared" si="10"/>
        <v>70180.132211538454</v>
      </c>
    </row>
    <row r="476" spans="1:7" ht="29">
      <c r="A476" s="412" t="s">
        <v>4318</v>
      </c>
      <c r="B476" s="412"/>
      <c r="C476" s="7" t="s">
        <v>1455</v>
      </c>
      <c r="D476" s="3" t="str">
        <v>LIFECO-UK-UL Listed Split Case (GMS 1000-30SM) Electric Motor Driven Skid Pump 1000 GPM @ 8 Bar Coupled with UL Listed ODP Motor. Suction and Discharge Pressure Gauges, Air Release Valve and Casing Relief Valve are included.</v>
      </c>
      <c r="E476" s="210" t="str">
        <f t="shared" si="9"/>
        <v>GMS 1000-30SM</v>
      </c>
      <c r="F476" s="425">
        <v>19137.179487179485</v>
      </c>
      <c r="G476" s="282">
        <f t="shared" si="10"/>
        <v>70329.134615384595</v>
      </c>
    </row>
    <row r="477" spans="1:7" ht="29">
      <c r="A477" s="412" t="s">
        <v>4318</v>
      </c>
      <c r="B477" s="412"/>
      <c r="C477" s="7" t="s">
        <v>1456</v>
      </c>
      <c r="D477" s="3" t="str">
        <v>LIFECO-UK-UL Listed Split Case (GMS 1000-31SM) Electric Motor Driven Skid Pump 1000 GPM @ 9.24 Bar Coupled with UL Listed ODP Motor. Suction and Discharge Pressure Gauges, Air Release Valve and Casing Relief Valve are included.</v>
      </c>
      <c r="E477" s="210" t="str">
        <f t="shared" si="9"/>
        <v>GMS 1000-31SM</v>
      </c>
      <c r="F477" s="425">
        <v>19147.975000000002</v>
      </c>
      <c r="G477" s="282">
        <f t="shared" si="10"/>
        <v>70368.80812500001</v>
      </c>
    </row>
    <row r="478" spans="1:7" ht="29">
      <c r="A478" s="412" t="s">
        <v>4318</v>
      </c>
      <c r="B478" s="412"/>
      <c r="C478" s="7" t="s">
        <v>1457</v>
      </c>
      <c r="D478" s="3" t="str">
        <v>LIFECO-UK-UL Listed Split Case (GMS 1000-31SM) Electric Motor Driven Skid Pump 1000 GPM @ 10 Bar Coupled with UL Listed ODP Motor. Suction and Discharge Pressure Gauges, Air Release Valve and Casing Relief Valve are included.</v>
      </c>
      <c r="E478" s="210" t="str">
        <f t="shared" si="9"/>
        <v>GMS 1000-31SM</v>
      </c>
      <c r="F478" s="425">
        <v>19147.975000000002</v>
      </c>
      <c r="G478" s="282">
        <f t="shared" si="10"/>
        <v>70368.80812500001</v>
      </c>
    </row>
    <row r="479" spans="1:7" ht="29">
      <c r="A479" s="412" t="s">
        <v>4318</v>
      </c>
      <c r="B479" s="412"/>
      <c r="C479" s="7" t="s">
        <v>1458</v>
      </c>
      <c r="D479" s="3" t="str">
        <v>LIFECO-UK-UL Listed Split Case (GMS 1000-31SM) Electric Motor Driven Skid Pump 1000 GPM @ 11 Bar Coupled with UL Listed ODP Motor. Suction and Discharge Pressure Gauges, Air Release Valve and Casing Relief Valve are included.</v>
      </c>
      <c r="E479" s="210" t="str">
        <f t="shared" si="9"/>
        <v>GMS 1000-31SM</v>
      </c>
      <c r="F479" s="425">
        <v>20077.75</v>
      </c>
      <c r="G479" s="282">
        <f t="shared" si="10"/>
        <v>73785.731249999997</v>
      </c>
    </row>
    <row r="480" spans="1:7" ht="29">
      <c r="A480" s="412" t="s">
        <v>4318</v>
      </c>
      <c r="B480" s="412"/>
      <c r="C480" s="7" t="s">
        <v>1459</v>
      </c>
      <c r="D480" s="3" t="str">
        <v>LIFECO-UK-UL Listed Split Case (GMS 1000-31SM) Electric Motor Driven Skid Pump 1000 GPM @ 12 Bar Coupled with UL Listed ODP Motor. Suction and Discharge Pressure Gauges, Air Release Valve and Casing Relief Valve are included.</v>
      </c>
      <c r="E480" s="210" t="str">
        <f t="shared" si="9"/>
        <v>GMS 1000-31SM</v>
      </c>
      <c r="F480" s="425">
        <v>22583.49358974359</v>
      </c>
      <c r="G480" s="282">
        <f t="shared" si="10"/>
        <v>82994.338942307688</v>
      </c>
    </row>
    <row r="481" spans="1:7" ht="29">
      <c r="A481" s="412" t="s">
        <v>4318</v>
      </c>
      <c r="B481" s="412"/>
      <c r="C481" s="7" t="s">
        <v>1460</v>
      </c>
      <c r="D481" s="3" t="str">
        <v>LIFECO-UK-UL Listed Split Case (GMS 1000-36SM-2G) Electric Motor Driven Skid Pump 1000 GPM @ 13 Bar Coupled with UL Listed ODP Motor. Suction and Discharge Pressure Gauges, Air Release Valve and Casing Relief Valve are included.</v>
      </c>
      <c r="E481" s="210" t="str">
        <f t="shared" si="9"/>
        <v>GMS 1000-36SM-2G</v>
      </c>
      <c r="F481" s="425">
        <v>27106.116628959269</v>
      </c>
      <c r="G481" s="282">
        <f t="shared" si="10"/>
        <v>99614.978611425307</v>
      </c>
    </row>
    <row r="482" spans="1:7" ht="29">
      <c r="A482" s="412" t="s">
        <v>4318</v>
      </c>
      <c r="B482" s="412"/>
      <c r="C482" s="7" t="s">
        <v>1461</v>
      </c>
      <c r="D482" s="3" t="str">
        <v>LIFECO-UK-UL Listed Split Case (GMS 1000-40SM) Electric Motor Driven Skid Pump 1000 GPM @ 14 Bar Coupled with UL Listed ODP Motor. Suction and Discharge Pressure Gauges, Air Release Valve and Casing Relief Valve are included.</v>
      </c>
      <c r="E482" s="210" t="str">
        <f t="shared" si="9"/>
        <v>GMS 1000-40SM</v>
      </c>
      <c r="F482" s="425">
        <v>29273.397435897426</v>
      </c>
      <c r="G482" s="282">
        <f t="shared" si="10"/>
        <v>107579.73557692303</v>
      </c>
    </row>
    <row r="483" spans="1:7" ht="29">
      <c r="A483" s="412" t="s">
        <v>4318</v>
      </c>
      <c r="B483" s="412"/>
      <c r="C483" s="7" t="s">
        <v>1462</v>
      </c>
      <c r="D483" s="3" t="str">
        <v>LIFECO-UK-UL Listed Split Case (GMS 1000-36SM-2G) Electric Motor Driven Skid Pump 1000 GPM @ 15 Bar Coupled with UL Listed ODP Motor. Suction and Discharge Pressure Gauges, Air Release Valve and Casing Relief Valve are included.</v>
      </c>
      <c r="E483" s="210" t="str">
        <f t="shared" si="9"/>
        <v>GMS 1000-36SM-2G</v>
      </c>
      <c r="F483" s="425">
        <v>29273.397435897426</v>
      </c>
      <c r="G483" s="282">
        <f t="shared" si="10"/>
        <v>107579.73557692303</v>
      </c>
    </row>
    <row r="484" spans="1:7" ht="29">
      <c r="A484" s="412" t="s">
        <v>4318</v>
      </c>
      <c r="B484" s="412"/>
      <c r="C484" s="7" t="s">
        <v>1463</v>
      </c>
      <c r="D484" s="3" t="str">
        <v>LIFECO-UK-UL Listed Split Case (GMS 1000-36SM-2G) Electric Motor Driven Skid Pump 1000 GPM @ 16 Bar Coupled with UL Listed ODP Motor. Suction and Discharge Pressure Gauges, Air Release Valve and Casing Relief Valve are included.</v>
      </c>
      <c r="E484" s="210" t="str">
        <f t="shared" si="9"/>
        <v>GMS 1000-36SM-2G</v>
      </c>
      <c r="F484" s="425">
        <v>30049.249999999996</v>
      </c>
      <c r="G484" s="282">
        <f t="shared" si="10"/>
        <v>110430.99374999998</v>
      </c>
    </row>
    <row r="485" spans="1:7" ht="29">
      <c r="A485" s="412" t="s">
        <v>4318</v>
      </c>
      <c r="B485" s="412"/>
      <c r="C485" s="7" t="s">
        <v>1464</v>
      </c>
      <c r="D485" s="3" t="str">
        <v>LIFECO-UK-UL Listed Split Case (GMS 1000-36SM-2G) Electric Motor Driven Skid Pump 1000 GPM @ 17 Bar Coupled with UL Listed ODP Motor. Suction and Discharge Pressure Gauges, Air Release Valve and Casing Relief Valve are included.</v>
      </c>
      <c r="E485" s="210" t="str">
        <f t="shared" si="9"/>
        <v>GMS 1000-36SM-2G</v>
      </c>
      <c r="F485" s="425">
        <v>30318.749999999996</v>
      </c>
      <c r="G485" s="282">
        <f t="shared" si="10"/>
        <v>111421.40624999999</v>
      </c>
    </row>
    <row r="486" spans="1:7" ht="29">
      <c r="A486" s="412" t="s">
        <v>4318</v>
      </c>
      <c r="B486" s="412"/>
      <c r="C486" s="7" t="s">
        <v>1465</v>
      </c>
      <c r="D486" s="3" t="str">
        <v>LIFECO-UK-UL Listed Split Case (GMS 1000-40SM) Electric Motor Driven Skid Pump 1000 GPM @ 18 Bar Coupled with UL Listed ODP Motor. Suction and Discharge Pressure Gauges, Air Release Valve and Casing Relief Valve are included.</v>
      </c>
      <c r="E486" s="210" t="str">
        <f t="shared" si="9"/>
        <v>GMS 1000-40SM</v>
      </c>
      <c r="F486" s="425">
        <v>32354.807692307688</v>
      </c>
      <c r="G486" s="282">
        <f t="shared" si="10"/>
        <v>118903.91826923075</v>
      </c>
    </row>
    <row r="487" spans="1:7" ht="29">
      <c r="A487" s="412" t="s">
        <v>4318</v>
      </c>
      <c r="B487" s="412"/>
      <c r="C487" s="7" t="s">
        <v>1466</v>
      </c>
      <c r="D487" s="3" t="str">
        <v>LIFECO-UK-UL Listed Split Case (GMS 1000-40SM) Electric Motor Driven Skid Pump 1000 GPM @ 18.75 Bar Coupled with UL Listed ODP Motor. Suction and Discharge Pressure Gauges, Air Release Valve and Casing Relief Valve are included.</v>
      </c>
      <c r="E487" s="210" t="str">
        <f t="shared" si="9"/>
        <v>GMS 1000-40SM</v>
      </c>
      <c r="F487" s="425">
        <v>32724.153846153844</v>
      </c>
      <c r="G487" s="282">
        <f t="shared" si="10"/>
        <v>120261.26538461537</v>
      </c>
    </row>
    <row r="488" spans="1:7" ht="29">
      <c r="A488" s="412" t="s">
        <v>4318</v>
      </c>
      <c r="B488" s="412"/>
      <c r="C488" s="7" t="s">
        <v>1467</v>
      </c>
      <c r="D488" s="3" t="str">
        <v>LIFECO-UK-UL Listed Split Case (GMS 1000-36SM-2G) Electric Motor Driven Skid Pump 1000 GPM @ 19 Bar Coupled with UL Listed ODP Motor. Suction and Discharge Pressure Gauges, Air Release Valve and Casing Relief Valve are included.</v>
      </c>
      <c r="E488" s="210" t="str">
        <f t="shared" si="9"/>
        <v>GMS 1000-36SM-2G</v>
      </c>
      <c r="F488" s="425">
        <v>42085.576923076922</v>
      </c>
      <c r="G488" s="282">
        <f t="shared" si="10"/>
        <v>154664.49519230769</v>
      </c>
    </row>
    <row r="489" spans="1:7" ht="29">
      <c r="A489" s="412" t="s">
        <v>4318</v>
      </c>
      <c r="B489" s="412"/>
      <c r="C489" s="7" t="s">
        <v>1468</v>
      </c>
      <c r="D489" s="3" t="str">
        <v>LIFECO-UK-UL Listed Split Case (GMS 1000-36SM-2G) Electric Motor Driven Skid Pump 1000 GPM @ 20 Bar Coupled with UL Listed ODP Motor. Suction and Discharge Pressure Gauges, Air Release Valve and Casing Relief Valve are included.</v>
      </c>
      <c r="E489" s="210" t="str">
        <f t="shared" ref="E489:E552" si="11">IFERROR(MID(D489, SEARCH("(", D489) + LEN("("), SEARCH(")", D489, SEARCH("(", D489) + LEN("(")) - LEN(")") - SEARCH("(", D489)), "")</f>
        <v>GMS 1000-36SM-2G</v>
      </c>
      <c r="F489" s="425">
        <v>42085.576923076922</v>
      </c>
      <c r="G489" s="282">
        <f t="shared" si="10"/>
        <v>154664.49519230769</v>
      </c>
    </row>
    <row r="490" spans="1:7" ht="29">
      <c r="A490" s="412" t="s">
        <v>4318</v>
      </c>
      <c r="B490" s="412"/>
      <c r="C490" s="7" t="s">
        <v>1469</v>
      </c>
      <c r="D490" s="3" t="str">
        <v>LIFECO-UK-UL Listed Split Case (GMS 1250-30SM) Electric Motor Driven Skid Pump 1250 GPM @ 6.48 Bar Coupled with UL Listed ODP Motor. Suction and Discharge Pressure Gauges, Air Release Valve and Casing Relief Valve are included.</v>
      </c>
      <c r="E490" s="210" t="str">
        <f t="shared" si="11"/>
        <v>GMS 1250-30SM</v>
      </c>
      <c r="F490" s="425">
        <v>19299.358974358976</v>
      </c>
      <c r="G490" s="282">
        <f t="shared" si="10"/>
        <v>70925.144230769234</v>
      </c>
    </row>
    <row r="491" spans="1:7" ht="29">
      <c r="A491" s="412" t="s">
        <v>4318</v>
      </c>
      <c r="B491" s="412"/>
      <c r="C491" s="7" t="s">
        <v>1470</v>
      </c>
      <c r="D491" s="3" t="str">
        <v>LIFECO-UK-UL Listed Split Case (GMS 1250-30SM) Electric Motor Driven Skid Pump 1250 GPM @ 7 Bar Coupled with UL Listed ODP Motor. Suction and Discharge Pressure Gauges, Air Release Valve and Casing Relief Valve are included.</v>
      </c>
      <c r="E491" s="210" t="str">
        <f t="shared" si="11"/>
        <v>GMS 1250-30SM</v>
      </c>
      <c r="F491" s="425">
        <v>19478.327564102565</v>
      </c>
      <c r="G491" s="282">
        <f t="shared" si="10"/>
        <v>71582.853798076918</v>
      </c>
    </row>
    <row r="492" spans="1:7" ht="29">
      <c r="A492" s="412" t="s">
        <v>4318</v>
      </c>
      <c r="B492" s="412"/>
      <c r="C492" s="7" t="s">
        <v>1471</v>
      </c>
      <c r="D492" s="3" t="str">
        <v>LIFECO-UK-UL Listed Split Case (GMS 1250-30SM) Electric Motor Driven Skid Pump 1250 GPM @ 8 Bar Coupled with UL Listed ODP Motor. Suction and Discharge Pressure Gauges, Air Release Valve and Casing Relief Valve are included.</v>
      </c>
      <c r="E492" s="210" t="str">
        <f t="shared" si="11"/>
        <v>GMS 1250-30SM</v>
      </c>
      <c r="F492" s="425">
        <v>21123.878205128207</v>
      </c>
      <c r="G492" s="282">
        <f t="shared" ref="G492:G555" si="12">F492*3.675</f>
        <v>77630.252403846156</v>
      </c>
    </row>
    <row r="493" spans="1:7" ht="29">
      <c r="A493" s="412" t="s">
        <v>4318</v>
      </c>
      <c r="B493" s="412"/>
      <c r="C493" s="7" t="s">
        <v>1472</v>
      </c>
      <c r="D493" s="3" t="str">
        <v>LIFECO-UK-UL Listed Split Case (GMS 1250-29SM) Electric Motor Driven Skid Pump 1250 GPM @ 9.45 Bar Coupled with UL Listed ODP Motor. Suction and Discharge Pressure Gauges, Air Release Valve and Casing Relief Valve are included.</v>
      </c>
      <c r="E493" s="210" t="str">
        <f t="shared" si="11"/>
        <v>GMS 1250-29SM</v>
      </c>
      <c r="F493" s="425">
        <v>24367.467948717946</v>
      </c>
      <c r="G493" s="282">
        <f t="shared" si="12"/>
        <v>89550.444711538439</v>
      </c>
    </row>
    <row r="494" spans="1:7" ht="29">
      <c r="A494" s="412" t="s">
        <v>4318</v>
      </c>
      <c r="B494" s="412"/>
      <c r="C494" s="7" t="s">
        <v>1473</v>
      </c>
      <c r="D494" s="3" t="str">
        <v>LIFECO-UK-UL Listed Split Case (GMS 1250-29SM) Electric Motor Driven Skid Pump 1250 GPM @ 10 Bar Coupled with UL Listed ODP Motor. Suction and Discharge Pressure Gauges, Air Release Valve and Casing Relief Valve are included.</v>
      </c>
      <c r="E494" s="210" t="str">
        <f t="shared" si="11"/>
        <v>GMS 1250-29SM</v>
      </c>
      <c r="F494" s="425">
        <v>24367.467948717946</v>
      </c>
      <c r="G494" s="282">
        <f t="shared" si="12"/>
        <v>89550.444711538439</v>
      </c>
    </row>
    <row r="495" spans="1:7" ht="29">
      <c r="A495" s="412" t="s">
        <v>4318</v>
      </c>
      <c r="B495" s="412"/>
      <c r="C495" s="7" t="s">
        <v>1474</v>
      </c>
      <c r="D495" s="3" t="str">
        <v>LIFECO-UK-UL Listed Split Case (GMS 1250-29SM) Electric Motor Driven Skid Pump 1250 GPM @ 11 Bar Coupled with UL Listed ODP Motor. Suction and Discharge Pressure Gauges, Air Release Valve and Casing Relief Valve are included.</v>
      </c>
      <c r="E495" s="210" t="str">
        <f t="shared" si="11"/>
        <v>GMS 1250-29SM</v>
      </c>
      <c r="F495" s="425">
        <v>24367.467948717946</v>
      </c>
      <c r="G495" s="282">
        <f t="shared" si="12"/>
        <v>89550.444711538439</v>
      </c>
    </row>
    <row r="496" spans="1:7" ht="29">
      <c r="A496" s="412" t="s">
        <v>4318</v>
      </c>
      <c r="B496" s="412"/>
      <c r="C496" s="7" t="s">
        <v>1475</v>
      </c>
      <c r="D496" s="3" t="str">
        <v>LIFECO-UK-UL Listed Split Case (GMS 1250-29SM) Electric Motor Driven Skid Pump 1250 GPM @ 12.21 Bar Coupled with UL Listed ODP Motor. Suction and Discharge Pressure Gauges, Air Release Valve and Casing Relief Valve are included.</v>
      </c>
      <c r="E496" s="210" t="str">
        <f t="shared" si="11"/>
        <v>GMS 1250-29SM</v>
      </c>
      <c r="F496" s="425">
        <v>25543.269230769227</v>
      </c>
      <c r="G496" s="282">
        <f t="shared" si="12"/>
        <v>93871.514423076907</v>
      </c>
    </row>
    <row r="497" spans="1:7" ht="29">
      <c r="A497" s="412" t="s">
        <v>4318</v>
      </c>
      <c r="B497" s="412"/>
      <c r="C497" s="7" t="s">
        <v>1476</v>
      </c>
      <c r="D497" s="3" t="str">
        <v>LIFECO-UK-UL Listed Split Case (GMS 1250-36SM-2G) Electric Motor Driven Skid Pump 1250 GPM @ 13 Bar Coupled with UL Listed ODP Motor. Suction and Discharge Pressure Gauges, Air Release Valve and Casing Relief Valve are included.</v>
      </c>
      <c r="E497" s="210" t="str">
        <f t="shared" si="11"/>
        <v>GMS 1250-36SM-2G</v>
      </c>
      <c r="F497" s="425">
        <v>27286.698717948719</v>
      </c>
      <c r="G497" s="282">
        <f t="shared" si="12"/>
        <v>100278.61778846153</v>
      </c>
    </row>
    <row r="498" spans="1:7" ht="29">
      <c r="A498" s="412" t="s">
        <v>4318</v>
      </c>
      <c r="B498" s="412"/>
      <c r="C498" s="7" t="s">
        <v>1477</v>
      </c>
      <c r="D498" s="3" t="str">
        <v>LIFECO-UK-UL Listed Split Case (GMS 1250-36SM-2G) Electric Motor Driven Skid Pump 1250 GPM @ 14 Bar Coupled with UL Listed ODP Motor. Suction and Discharge Pressure Gauges, Air Release Valve and Casing Relief Valve are included.</v>
      </c>
      <c r="E498" s="210" t="str">
        <f t="shared" si="11"/>
        <v>GMS 1250-36SM-2G</v>
      </c>
      <c r="F498" s="425">
        <v>27408.333333333332</v>
      </c>
      <c r="G498" s="282">
        <f t="shared" si="12"/>
        <v>100725.62499999999</v>
      </c>
    </row>
    <row r="499" spans="1:7" ht="29">
      <c r="A499" s="412" t="s">
        <v>4318</v>
      </c>
      <c r="B499" s="412"/>
      <c r="C499" s="7" t="s">
        <v>1478</v>
      </c>
      <c r="D499" s="3" t="str">
        <v>LIFECO-UK-UL Listed Split Case (GMS 1250-36SM-2G) Electric Motor Driven Skid Pump 1250 GPM @ 15 Bar Coupled with UL Listed ODP Motor. Suction and Discharge Pressure Gauges, Air Release Valve and Casing Relief Valve are included.</v>
      </c>
      <c r="E499" s="210" t="str">
        <f t="shared" si="11"/>
        <v>GMS 1250-36SM-2G</v>
      </c>
      <c r="F499" s="425">
        <v>27408.333333333332</v>
      </c>
      <c r="G499" s="282">
        <f t="shared" si="12"/>
        <v>100725.62499999999</v>
      </c>
    </row>
    <row r="500" spans="1:7" ht="29">
      <c r="A500" s="412" t="s">
        <v>4318</v>
      </c>
      <c r="B500" s="412"/>
      <c r="C500" s="7" t="s">
        <v>1479</v>
      </c>
      <c r="D500" s="3" t="str">
        <v>LIFECO-UK-UL Listed Split Case (GMS 1250-36SM-2G) Electric Motor Driven Skid Pump 1250 GPM @ 16 Bar Coupled with UL Listed ODP Motor. Suction and Discharge Pressure Gauges, Air Release Valve and Casing Relief Valve are included.</v>
      </c>
      <c r="E500" s="210" t="str">
        <f t="shared" si="11"/>
        <v>GMS 1250-36SM-2G</v>
      </c>
      <c r="F500" s="425">
        <v>30008.824999999997</v>
      </c>
      <c r="G500" s="282">
        <f t="shared" si="12"/>
        <v>110282.43187499998</v>
      </c>
    </row>
    <row r="501" spans="1:7" ht="29">
      <c r="A501" s="412" t="s">
        <v>4318</v>
      </c>
      <c r="B501" s="412"/>
      <c r="C501" s="7" t="s">
        <v>1480</v>
      </c>
      <c r="D501" s="3" t="str">
        <v>LIFECO-UK-UL Listed Split Case (GMS 1250-36SM-2G) Electric Motor Driven Skid Pump 1250 GPM @ 17 Bar Coupled with UL Listed ODP Motor. Suction and Discharge Pressure Gauges, Air Release Valve and Casing Relief Valve are included.</v>
      </c>
      <c r="E501" s="210" t="str">
        <f t="shared" si="11"/>
        <v>GMS 1250-36SM-2G</v>
      </c>
      <c r="F501" s="425">
        <v>30049.249999999996</v>
      </c>
      <c r="G501" s="282">
        <f t="shared" si="12"/>
        <v>110430.99374999998</v>
      </c>
    </row>
    <row r="502" spans="1:7" ht="29">
      <c r="A502" s="412" t="s">
        <v>4318</v>
      </c>
      <c r="B502" s="412"/>
      <c r="C502" s="7" t="s">
        <v>1481</v>
      </c>
      <c r="D502" s="3" t="str">
        <v>LIFECO-UK-UL Listed Split Case (GMS 1250-36SM-2G) Electric Motor Driven Skid Pump 1250 GPM @ 18 Bar Coupled with UL Listed ODP Motor. Suction and Discharge Pressure Gauges, Air Release Valve and Casing Relief Valve are included.</v>
      </c>
      <c r="E502" s="210" t="str">
        <f t="shared" si="11"/>
        <v>GMS 1250-36SM-2G</v>
      </c>
      <c r="F502" s="425">
        <v>42085.576923076922</v>
      </c>
      <c r="G502" s="282">
        <f t="shared" si="12"/>
        <v>154664.49519230769</v>
      </c>
    </row>
    <row r="503" spans="1:7" ht="29">
      <c r="A503" s="412" t="s">
        <v>4318</v>
      </c>
      <c r="B503" s="412"/>
      <c r="C503" s="7" t="s">
        <v>1482</v>
      </c>
      <c r="D503" s="3" t="str">
        <v>LIFECO-UK-UL Listed Split Case (GMS 1250-36SM-2G) Electric Motor Driven Skid Pump 1250 GPM @ 19 Bar Coupled with UL Listed ODP Motor. Suction and Discharge Pressure Gauges, Air Release Valve and Casing Relief Valve are included.</v>
      </c>
      <c r="E503" s="210" t="str">
        <f t="shared" si="11"/>
        <v>GMS 1250-36SM-2G</v>
      </c>
      <c r="F503" s="425">
        <v>42085.576923076922</v>
      </c>
      <c r="G503" s="282">
        <f t="shared" si="12"/>
        <v>154664.49519230769</v>
      </c>
    </row>
    <row r="504" spans="1:7" ht="29">
      <c r="A504" s="412" t="s">
        <v>4318</v>
      </c>
      <c r="B504" s="412"/>
      <c r="C504" s="7" t="s">
        <v>1483</v>
      </c>
      <c r="D504" s="3" t="str">
        <v>LIFECO-UK-UL Listed Split Case (GMS 1250-36SM-2G) Electric Motor Driven Skid Pump 1250 GPM @ 19.37 Bar Coupled with UL Listed ODP Motor. Suction and Discharge Pressure Gauges, Air Release Valve and Casing Relief Valve are included.</v>
      </c>
      <c r="E504" s="210" t="str">
        <f t="shared" si="11"/>
        <v>GMS 1250-36SM-2G</v>
      </c>
      <c r="F504" s="425">
        <v>43747.916666666664</v>
      </c>
      <c r="G504" s="282">
        <f t="shared" si="12"/>
        <v>160773.59374999997</v>
      </c>
    </row>
    <row r="505" spans="1:7" ht="29">
      <c r="A505" s="412" t="s">
        <v>4318</v>
      </c>
      <c r="B505" s="412"/>
      <c r="C505" s="7" t="s">
        <v>1484</v>
      </c>
      <c r="D505" s="3" t="str">
        <v>LIFECO-UK-UL Listed Split Case (GMS 1500-30SM) Electric Motor Driven Skid Pump 1500 GPM @ 6.07 Bar Coupled with UL Listed ODP Motor. Suction and Discharge Pressure Gauges, Air Release Valve and Casing Relief Valve are included.</v>
      </c>
      <c r="E505" s="210" t="str">
        <f t="shared" si="11"/>
        <v>GMS 1500-30SM</v>
      </c>
      <c r="F505" s="425">
        <v>19299.358974358976</v>
      </c>
      <c r="G505" s="282">
        <f t="shared" si="12"/>
        <v>70925.144230769234</v>
      </c>
    </row>
    <row r="506" spans="1:7" ht="29">
      <c r="A506" s="412" t="s">
        <v>4318</v>
      </c>
      <c r="B506" s="412"/>
      <c r="C506" s="7" t="s">
        <v>1485</v>
      </c>
      <c r="D506" s="3" t="str">
        <v>LIFECO-UK-UL Listed Split Case (GMS 1500-30SM) Electric Motor Driven Skid Pump 1500 GPM @ 7 Bar Coupled with UL Listed ODP Motor. Suction and Discharge Pressure Gauges, Air Release Valve and Casing Relief Valve are included.</v>
      </c>
      <c r="E506" s="210" t="str">
        <f t="shared" si="11"/>
        <v>GMS 1500-30SM</v>
      </c>
      <c r="F506" s="425">
        <v>22141.138461538463</v>
      </c>
      <c r="G506" s="282">
        <f t="shared" si="12"/>
        <v>81368.683846153843</v>
      </c>
    </row>
    <row r="507" spans="1:7" ht="29">
      <c r="A507" s="412" t="s">
        <v>4318</v>
      </c>
      <c r="B507" s="412"/>
      <c r="C507" s="7" t="s">
        <v>1486</v>
      </c>
      <c r="D507" s="3" t="str">
        <v>LIFECO-UK-UL Listed Split Case (GMS 1500-30SM) Electric Motor Driven Skid Pump 1500 GPM @ 8 Bar Coupled with UL Listed ODP Motor. Suction and Discharge Pressure Gauges, Air Release Valve and Casing Relief Valve are included.</v>
      </c>
      <c r="E507" s="210" t="str">
        <f t="shared" si="11"/>
        <v>GMS 1500-30SM</v>
      </c>
      <c r="F507" s="425">
        <v>24935.096153846156</v>
      </c>
      <c r="G507" s="282">
        <f t="shared" si="12"/>
        <v>91636.478365384624</v>
      </c>
    </row>
    <row r="508" spans="1:7" ht="29">
      <c r="A508" s="412" t="s">
        <v>4318</v>
      </c>
      <c r="B508" s="412"/>
      <c r="C508" s="7" t="s">
        <v>1487</v>
      </c>
      <c r="D508" s="3" t="str">
        <v>LIFECO-UK-UL Listed Split Case (GMS 1500-30SM) Electric Motor Driven Skid Pump 1500 GPM @ 9 Bar Coupled with UL Listed ODP Motor. Suction and Discharge Pressure Gauges, Air Release Valve and Casing Relief Valve are included.</v>
      </c>
      <c r="E508" s="210" t="str">
        <f t="shared" si="11"/>
        <v>GMS 1500-30SM</v>
      </c>
      <c r="F508" s="425">
        <v>24935.096153846156</v>
      </c>
      <c r="G508" s="282">
        <f t="shared" si="12"/>
        <v>91636.478365384624</v>
      </c>
    </row>
    <row r="509" spans="1:7" ht="29">
      <c r="A509" s="412" t="s">
        <v>4318</v>
      </c>
      <c r="B509" s="412"/>
      <c r="C509" s="7" t="s">
        <v>1488</v>
      </c>
      <c r="D509" s="3" t="str">
        <v>LIFECO-UK-UL Listed Split Case (GMS 1500-30SM) Electric Motor Driven Skid Pump 1500 GPM @ 10 Bar Coupled with UL Listed ODP Motor. Suction and Discharge Pressure Gauges, Air Release Valve and Casing Relief Valve are included.</v>
      </c>
      <c r="E509" s="210" t="str">
        <f t="shared" si="11"/>
        <v>GMS 1500-30SM</v>
      </c>
      <c r="F509" s="425">
        <v>26110.897435897434</v>
      </c>
      <c r="G509" s="282">
        <f t="shared" si="12"/>
        <v>95957.548076923063</v>
      </c>
    </row>
    <row r="510" spans="1:7" ht="29">
      <c r="A510" s="412" t="s">
        <v>4318</v>
      </c>
      <c r="B510" s="412"/>
      <c r="C510" s="7" t="s">
        <v>1489</v>
      </c>
      <c r="D510" s="3" t="str">
        <v>LIFECO-UK-UL Listed Split Case (GMS 1500-36SM) Electric Motor Driven Skid Pump 1500 GPM @ 11 Bar Coupled with UL Listed ODP Motor. Suction and Discharge Pressure Gauges, Air Release Valve and Casing Relief Valve are included.</v>
      </c>
      <c r="E510" s="210" t="str">
        <f t="shared" si="11"/>
        <v>GMS 1500-36SM</v>
      </c>
      <c r="F510" s="425">
        <v>26759.615384615387</v>
      </c>
      <c r="G510" s="282">
        <f t="shared" si="12"/>
        <v>98341.586538461546</v>
      </c>
    </row>
    <row r="511" spans="1:7" ht="29">
      <c r="A511" s="412" t="s">
        <v>4318</v>
      </c>
      <c r="B511" s="412"/>
      <c r="C511" s="7" t="s">
        <v>1490</v>
      </c>
      <c r="D511" s="3" t="str">
        <v>LIFECO-UK-UL Listed Split Case (GMS 1500-36SM) Electric Motor Driven Skid Pump 1500 GPM @ 12 Bar Coupled with UL Listed ODP Motor. Suction and Discharge Pressure Gauges, Air Release Valve and Casing Relief Valve are included.</v>
      </c>
      <c r="E511" s="210" t="str">
        <f t="shared" si="11"/>
        <v>GMS 1500-36SM</v>
      </c>
      <c r="F511" s="425">
        <v>26759.615384615387</v>
      </c>
      <c r="G511" s="282">
        <f t="shared" si="12"/>
        <v>98341.586538461546</v>
      </c>
    </row>
    <row r="512" spans="1:7" ht="29">
      <c r="A512" s="412" t="s">
        <v>4318</v>
      </c>
      <c r="B512" s="412"/>
      <c r="C512" s="7" t="s">
        <v>1491</v>
      </c>
      <c r="D512" s="3" t="str">
        <v>LIFECO-UK-UL Listed Split Case (GMS 1500-36SM) Electric Motor Driven Skid Pump 1500 GPM @ 13 Bar Coupled with UL Listed ODP Motor. Suction and Discharge Pressure Gauges, Air Release Valve and Casing Relief Valve are included.</v>
      </c>
      <c r="E512" s="210" t="str">
        <f t="shared" si="11"/>
        <v>GMS 1500-36SM</v>
      </c>
      <c r="F512" s="425">
        <v>30681.136538461535</v>
      </c>
      <c r="G512" s="282">
        <f t="shared" si="12"/>
        <v>112753.17677884613</v>
      </c>
    </row>
    <row r="513" spans="1:7" ht="29">
      <c r="A513" s="412" t="s">
        <v>4318</v>
      </c>
      <c r="B513" s="412"/>
      <c r="C513" s="7" t="s">
        <v>1492</v>
      </c>
      <c r="D513" s="3" t="str">
        <v>LIFECO-UK-UL Listed Split Case (GMS 1500-36SM) Electric Motor Driven Skid Pump 1500 GPM @ 14 Bar Coupled with UL Listed ODP Motor. Suction and Discharge Pressure Gauges, Air Release Valve and Casing Relief Valve are included.</v>
      </c>
      <c r="E513" s="210" t="str">
        <f t="shared" si="11"/>
        <v>GMS 1500-36SM</v>
      </c>
      <c r="F513" s="425">
        <v>31135.140384615381</v>
      </c>
      <c r="G513" s="282">
        <f t="shared" si="12"/>
        <v>114421.64091346152</v>
      </c>
    </row>
    <row r="514" spans="1:7" ht="29">
      <c r="A514" s="412" t="s">
        <v>4318</v>
      </c>
      <c r="B514" s="412"/>
      <c r="C514" s="7" t="s">
        <v>1493</v>
      </c>
      <c r="D514" s="3" t="str">
        <v>LIFECO-UK-UL Listed Split Case (GMS 1500-36SM) Electric Motor Driven Skid Pump 1500 GPM @ 15 Bar Coupled with UL Listed ODP Motor. Suction and Discharge Pressure Gauges, Air Release Valve and Casing Relief Valve are included.</v>
      </c>
      <c r="E514" s="210" t="str">
        <f t="shared" si="11"/>
        <v>GMS 1500-36SM</v>
      </c>
      <c r="F514" s="425">
        <v>41599.038461538461</v>
      </c>
      <c r="G514" s="282">
        <f t="shared" si="12"/>
        <v>152876.46634615384</v>
      </c>
    </row>
    <row r="515" spans="1:7" ht="29">
      <c r="A515" s="412" t="s">
        <v>4318</v>
      </c>
      <c r="B515" s="412"/>
      <c r="C515" s="7" t="s">
        <v>1494</v>
      </c>
      <c r="D515" s="3" t="str">
        <v>LIFECO-UK-UL Listed Split Case (GMS 1500-36SM) Electric Motor Driven Skid Pump 1500 GPM @ 16 Bar Coupled with UL Listed ODP Motor. Suction and Discharge Pressure Gauges, Air Release Valve and Casing Relief Valve are included.</v>
      </c>
      <c r="E515" s="210" t="str">
        <f t="shared" si="11"/>
        <v>GMS 1500-36SM</v>
      </c>
      <c r="F515" s="425">
        <v>41599.038461538461</v>
      </c>
      <c r="G515" s="282">
        <f t="shared" si="12"/>
        <v>152876.46634615384</v>
      </c>
    </row>
    <row r="516" spans="1:7" ht="29">
      <c r="A516" s="412" t="s">
        <v>4318</v>
      </c>
      <c r="B516" s="412"/>
      <c r="C516" s="7" t="s">
        <v>1495</v>
      </c>
      <c r="D516" s="3" t="str">
        <v>LIFECO-UK-UL Listed Split Case (GMS 1500-36SM) Electric Motor Driven Skid Pump 1500 GPM @ 17 Bar Coupled with UL Listed ODP Motor. Suction and Discharge Pressure Gauges, Air Release Valve and Casing Relief Valve are included.</v>
      </c>
      <c r="E516" s="210" t="str">
        <f t="shared" si="11"/>
        <v>GMS 1500-36SM</v>
      </c>
      <c r="F516" s="425">
        <v>41599.038461538461</v>
      </c>
      <c r="G516" s="282">
        <f t="shared" si="12"/>
        <v>152876.46634615384</v>
      </c>
    </row>
    <row r="517" spans="1:7" ht="29">
      <c r="A517" s="412" t="s">
        <v>4318</v>
      </c>
      <c r="B517" s="412"/>
      <c r="C517" s="7" t="s">
        <v>1496</v>
      </c>
      <c r="D517" s="3" t="str">
        <v>LIFECO-UK-UL Listed Split Case (GMS 1500-36SM) Electric Motor Driven Skid Pump 1500 GPM @ 18 Bar Coupled with UL Listed ODP Motor. Suction and Discharge Pressure Gauges, Air Release Valve and Casing Relief Valve are included.</v>
      </c>
      <c r="E517" s="210" t="str">
        <f t="shared" si="11"/>
        <v>GMS 1500-36SM</v>
      </c>
      <c r="F517" s="425">
        <v>43261.378205128203</v>
      </c>
      <c r="G517" s="282">
        <f t="shared" si="12"/>
        <v>158985.56490384613</v>
      </c>
    </row>
    <row r="518" spans="1:7" ht="29">
      <c r="A518" s="412" t="s">
        <v>4318</v>
      </c>
      <c r="B518" s="412"/>
      <c r="C518" s="7" t="s">
        <v>1497</v>
      </c>
      <c r="D518" s="3" t="str">
        <v>LIFECO-UK-UL Listed Split Case (GMS 1500-36SM) Electric Motor Driven Skid Pump 1500 GPM @ 18.96 Bar Coupled with UL Listed ODP Motor. Suction and Discharge Pressure Gauges, Air Release Valve and Casing Relief Valve are included.</v>
      </c>
      <c r="E518" s="210" t="str">
        <f t="shared" si="11"/>
        <v>GMS 1500-36SM</v>
      </c>
      <c r="F518" s="425">
        <v>43261.378205128203</v>
      </c>
      <c r="G518" s="282">
        <f t="shared" si="12"/>
        <v>158985.56490384613</v>
      </c>
    </row>
    <row r="519" spans="1:7" ht="29">
      <c r="A519" s="412" t="s">
        <v>4318</v>
      </c>
      <c r="B519" s="412"/>
      <c r="C519" s="7" t="s">
        <v>1498</v>
      </c>
      <c r="D519" s="3" t="str">
        <v>LIFECO-UK-UL Listed Split Case (GMS 1500-61SL5-2G) Electric Motor Driven Skid Pump 1500 GPM @ 6.83 Bar Coupled with UL Listed ODP Motor. Suction and Discharge Pressure Gauges, Air Release Valve and Casing Relief Valve are included.</v>
      </c>
      <c r="E519" s="210" t="str">
        <f t="shared" si="11"/>
        <v>GMS 1500-61SL5-2G</v>
      </c>
      <c r="F519" s="425">
        <v>44518.269230769234</v>
      </c>
      <c r="G519" s="282">
        <f t="shared" si="12"/>
        <v>163604.63942307694</v>
      </c>
    </row>
    <row r="520" spans="1:7" ht="29">
      <c r="A520" s="412" t="s">
        <v>4318</v>
      </c>
      <c r="B520" s="412"/>
      <c r="C520" s="7" t="s">
        <v>1499</v>
      </c>
      <c r="D520" s="3" t="str">
        <v>LIFECO-UK-UL Listed Split Case (GMS 1500-61SL5-2G) Electric Motor Driven Skid Pump 1500 GPM @ 7 Bar Coupled with UL Listed ODP Motor. Suction and Discharge Pressure Gauges, Air Release Valve and Casing Relief Valve are included.</v>
      </c>
      <c r="E520" s="210" t="str">
        <f t="shared" si="11"/>
        <v>GMS 1500-61SL5-2G</v>
      </c>
      <c r="F520" s="425">
        <v>44518.269230769234</v>
      </c>
      <c r="G520" s="282">
        <f t="shared" si="12"/>
        <v>163604.63942307694</v>
      </c>
    </row>
    <row r="521" spans="1:7" ht="29">
      <c r="A521" s="412" t="s">
        <v>4318</v>
      </c>
      <c r="B521" s="412"/>
      <c r="C521" s="7" t="s">
        <v>1500</v>
      </c>
      <c r="D521" s="3" t="str">
        <v>LIFECO-UK-UL Listed Split Case (GMS 1500-61SL5-2G) Electric Motor Driven Skid Pump 1500 GPM @ 8 Bar Coupled with UL Listed ODP Motor. Suction and Discharge Pressure Gauges, Air Release Valve and Casing Relief Valve are included.</v>
      </c>
      <c r="E521" s="210" t="str">
        <f t="shared" si="11"/>
        <v>GMS 1500-61SL5-2G</v>
      </c>
      <c r="F521" s="425">
        <v>46748.237179487172</v>
      </c>
      <c r="G521" s="282">
        <f t="shared" si="12"/>
        <v>171799.77163461535</v>
      </c>
    </row>
    <row r="522" spans="1:7" ht="29">
      <c r="A522" s="412" t="s">
        <v>4318</v>
      </c>
      <c r="B522" s="412"/>
      <c r="C522" s="7" t="s">
        <v>1501</v>
      </c>
      <c r="D522" s="3" t="str">
        <v>LIFECO-UK-UL Listed Split Case (GMS 1500-61SL5-2G) Electric Motor Driven Skid Pump 1500 GPM @ 9 Bar Coupled with UL Listed ODP Motor. Suction and Discharge Pressure Gauges, Air Release Valve and Casing Relief Valve are included.</v>
      </c>
      <c r="E522" s="210" t="str">
        <f t="shared" si="11"/>
        <v>GMS 1500-61SL5-2G</v>
      </c>
      <c r="F522" s="425">
        <v>57816.987179487187</v>
      </c>
      <c r="G522" s="282">
        <f t="shared" si="12"/>
        <v>212477.4278846154</v>
      </c>
    </row>
    <row r="523" spans="1:7" ht="29">
      <c r="A523" s="412" t="s">
        <v>4318</v>
      </c>
      <c r="B523" s="412"/>
      <c r="C523" s="7" t="s">
        <v>1502</v>
      </c>
      <c r="D523" s="3" t="str">
        <v>LIFECO-UK-UL Listed Split Case (GMS 1500-61SL5-2G) Electric Motor Driven Skid Pump 1500 GPM @ 10 Bar Coupled with UL Listed ODP Motor. Suction and Discharge Pressure Gauges, Air Release Valve and Casing Relief Valve are included.</v>
      </c>
      <c r="E523" s="210" t="str">
        <f t="shared" si="11"/>
        <v>GMS 1500-61SL5-2G</v>
      </c>
      <c r="F523" s="425">
        <v>57816.987179487187</v>
      </c>
      <c r="G523" s="282">
        <f t="shared" si="12"/>
        <v>212477.4278846154</v>
      </c>
    </row>
    <row r="524" spans="1:7" ht="29">
      <c r="A524" s="412" t="s">
        <v>4318</v>
      </c>
      <c r="B524" s="412"/>
      <c r="C524" s="7" t="s">
        <v>1503</v>
      </c>
      <c r="D524" s="3" t="str">
        <v>LIFECO-UK-UL Listed Split Case (GMS 1500-61SL5-2G) Electric Motor Driven Skid Pump 1500 GPM @ 11 Bar Coupled with UL Listed ODP Motor. Suction and Discharge Pressure Gauges, Air Release Valve and Casing Relief Valve are included.</v>
      </c>
      <c r="E524" s="210" t="str">
        <f t="shared" si="11"/>
        <v>GMS 1500-61SL5-2G</v>
      </c>
      <c r="F524" s="425">
        <v>61466.025641025648</v>
      </c>
      <c r="G524" s="282">
        <f t="shared" si="12"/>
        <v>225887.64423076925</v>
      </c>
    </row>
    <row r="525" spans="1:7" ht="29">
      <c r="A525" s="412" t="s">
        <v>4318</v>
      </c>
      <c r="B525" s="412"/>
      <c r="C525" s="7" t="s">
        <v>1504</v>
      </c>
      <c r="D525" s="3" t="str">
        <v>LIFECO-UK-UL Listed Split Case (GMS 1500-61SL5-2G) Electric Motor Driven Skid Pump 1500 GPM @ 11.31 Bar Coupled with UL Listed ODP Motor. Suction and Discharge Pressure Gauges, Air Release Valve and Casing Relief Valve are included.</v>
      </c>
      <c r="E525" s="210" t="str">
        <f t="shared" si="11"/>
        <v>GMS 1500-61SL5-2G</v>
      </c>
      <c r="F525" s="425">
        <v>61466.025641025648</v>
      </c>
      <c r="G525" s="282">
        <f t="shared" si="12"/>
        <v>225887.64423076925</v>
      </c>
    </row>
    <row r="526" spans="1:7" ht="29">
      <c r="A526" s="412" t="s">
        <v>4318</v>
      </c>
      <c r="B526" s="412"/>
      <c r="C526" s="7" t="s">
        <v>1505</v>
      </c>
      <c r="D526" s="3" t="str">
        <v>LIFECO-UK-UL Listed Split Case (GMS 2000-29SM-2G) Electric Motor Driven Skid Pump 2000 GPM @ 6.55 Bar Coupled with UL Listed ODP Motor. Suction and Discharge Pressure Gauges, Air Release Valve and Casing Relief Valve are included.</v>
      </c>
      <c r="E526" s="210" t="str">
        <f t="shared" si="11"/>
        <v>GMS 2000-29SM-2G</v>
      </c>
      <c r="F526" s="425">
        <v>25421.63461538461</v>
      </c>
      <c r="G526" s="282">
        <f t="shared" si="12"/>
        <v>93424.507211538439</v>
      </c>
    </row>
    <row r="527" spans="1:7" ht="29">
      <c r="A527" s="412" t="s">
        <v>4318</v>
      </c>
      <c r="B527" s="412"/>
      <c r="C527" s="7" t="s">
        <v>1506</v>
      </c>
      <c r="D527" s="3" t="str">
        <v>LIFECO-UK-UL Listed Split Case (GMS 2000-29SM-2G) Electric Motor Driven Skid Pump 2000 GPM @ 7 Bar Coupled with UL Listed ODP Motor. Suction and Discharge Pressure Gauges, Air Release Valve and Casing Relief Valve are included.</v>
      </c>
      <c r="E527" s="210" t="str">
        <f t="shared" si="11"/>
        <v>GMS 2000-29SM-2G</v>
      </c>
      <c r="F527" s="425">
        <v>25421.63461538461</v>
      </c>
      <c r="G527" s="282">
        <f t="shared" si="12"/>
        <v>93424.507211538439</v>
      </c>
    </row>
    <row r="528" spans="1:7" ht="29">
      <c r="A528" s="412" t="s">
        <v>4318</v>
      </c>
      <c r="B528" s="412"/>
      <c r="C528" s="7" t="s">
        <v>1507</v>
      </c>
      <c r="D528" s="3" t="str">
        <v>LIFECO-UK-UL Listed Split Case (GMS 2000-29SM-2G) Electric Motor Driven Skid Pump 2000 GPM @ 8 Bar Coupled with UL Listed ODP Motor. Suction and Discharge Pressure Gauges, Air Release Valve and Casing Relief Valve are included.</v>
      </c>
      <c r="E528" s="210" t="str">
        <f t="shared" si="11"/>
        <v>GMS 2000-29SM-2G</v>
      </c>
      <c r="F528" s="425">
        <v>28516.773717948716</v>
      </c>
      <c r="G528" s="282">
        <f t="shared" si="12"/>
        <v>104799.14341346153</v>
      </c>
    </row>
    <row r="529" spans="1:7" ht="29">
      <c r="A529" s="412" t="s">
        <v>4318</v>
      </c>
      <c r="B529" s="412"/>
      <c r="C529" s="7" t="s">
        <v>1508</v>
      </c>
      <c r="D529" s="3" t="str">
        <v>LIFECO-UK-UL Listed Split Case (GMS 2000-29SM-2G) Electric Motor Driven Skid Pump 2000 GPM @ 9 Bar Coupled with UL Listed ODP Motor. Suction and Discharge Pressure Gauges, Air Release Valve and Casing Relief Valve are included.</v>
      </c>
      <c r="E529" s="210" t="str">
        <f t="shared" si="11"/>
        <v>GMS 2000-29SM-2G</v>
      </c>
      <c r="F529" s="425">
        <v>28819.442948717948</v>
      </c>
      <c r="G529" s="282">
        <f t="shared" si="12"/>
        <v>105911.45283653845</v>
      </c>
    </row>
    <row r="530" spans="1:7" ht="29">
      <c r="A530" s="412" t="s">
        <v>4318</v>
      </c>
      <c r="B530" s="412"/>
      <c r="C530" s="7" t="s">
        <v>1509</v>
      </c>
      <c r="D530" s="3" t="str">
        <v>LIFECO-UK-UL Listed Split Case (GMS 2000-29SM-2G) Electric Motor Driven Skid Pump 2000 GPM @ 10 Bar Coupled with UL Listed ODP Motor. Suction and Discharge Pressure Gauges, Air Release Valve and Casing Relief Valve are included.</v>
      </c>
      <c r="E530" s="210" t="str">
        <f t="shared" si="11"/>
        <v>GMS 2000-29SM-2G</v>
      </c>
      <c r="F530" s="425">
        <v>31210.807692307691</v>
      </c>
      <c r="G530" s="282">
        <f t="shared" si="12"/>
        <v>114699.71826923075</v>
      </c>
    </row>
    <row r="531" spans="1:7" ht="29">
      <c r="A531" s="412" t="s">
        <v>4318</v>
      </c>
      <c r="B531" s="412"/>
      <c r="C531" s="7" t="s">
        <v>1510</v>
      </c>
      <c r="D531" s="3" t="str">
        <v>LIFECO-UK-UL Listed Split Case (GMS 2000-29SM-2G) Electric Motor Driven Skid Pump 2000 GPM @ 10.2 Bar Coupled with UL Listed ODP Motor. Suction and Discharge Pressure Gauges, Air Release Valve and Casing Relief Valve are included.</v>
      </c>
      <c r="E531" s="210" t="str">
        <f t="shared" si="11"/>
        <v>GMS 2000-29SM-2G</v>
      </c>
      <c r="F531" s="425">
        <v>31210.807692307691</v>
      </c>
      <c r="G531" s="282">
        <f t="shared" si="12"/>
        <v>114699.71826923075</v>
      </c>
    </row>
    <row r="532" spans="1:7" ht="29">
      <c r="A532" s="412" t="s">
        <v>4318</v>
      </c>
      <c r="B532" s="412"/>
      <c r="C532" s="7" t="s">
        <v>1511</v>
      </c>
      <c r="D532" s="3" t="str">
        <v>LIFECO-UK-UL Listed Split Case (GMS 2000-61SL5-2G) Electric Motor Driven Skid Pump 2000 GPM @ 6.48 Bar Coupled with UL Listed ODP Motor. Suction and Discharge Pressure Gauges, Air Release Valve and Casing Relief Valve are included.</v>
      </c>
      <c r="E532" s="210" t="str">
        <f t="shared" si="11"/>
        <v>GMS 2000-61SL5-2G</v>
      </c>
      <c r="F532" s="425">
        <v>46748.237179487172</v>
      </c>
      <c r="G532" s="282">
        <f t="shared" si="12"/>
        <v>171799.77163461535</v>
      </c>
    </row>
    <row r="533" spans="1:7" ht="29">
      <c r="A533" s="412" t="s">
        <v>4318</v>
      </c>
      <c r="B533" s="412"/>
      <c r="C533" s="7" t="s">
        <v>1512</v>
      </c>
      <c r="D533" s="3" t="str">
        <v>LIFECO-UK-UL Listed Split Case (GMS 2000-61SL5-2G) Electric Motor Driven Skid Pump 2000 GPM @ 7 Bar Coupled with UL Listed ODP Motor. Suction and Discharge Pressure Gauges, Air Release Valve and Casing Relief Valve are included.</v>
      </c>
      <c r="E533" s="210" t="str">
        <f t="shared" si="11"/>
        <v>GMS 2000-61SL5-2G</v>
      </c>
      <c r="F533" s="425">
        <v>46748.237179487172</v>
      </c>
      <c r="G533" s="282">
        <f t="shared" si="12"/>
        <v>171799.77163461535</v>
      </c>
    </row>
    <row r="534" spans="1:7" ht="29">
      <c r="A534" s="412" t="s">
        <v>4318</v>
      </c>
      <c r="B534" s="412"/>
      <c r="C534" s="7" t="s">
        <v>1513</v>
      </c>
      <c r="D534" s="3" t="str">
        <v>LIFECO-UK-UL Listed Split Case (GMS 2000-61SL5-2G) Electric Motor Driven Skid Pump 2000 GPM @ 8 Bar Coupled with UL Listed ODP Motor. Suction and Discharge Pressure Gauges, Air Release Valve and Casing Relief Valve are included.</v>
      </c>
      <c r="E534" s="210" t="str">
        <f t="shared" si="11"/>
        <v>GMS 2000-61SL5-2G</v>
      </c>
      <c r="F534" s="425">
        <v>46748.237179487172</v>
      </c>
      <c r="G534" s="282">
        <f t="shared" si="12"/>
        <v>171799.77163461535</v>
      </c>
    </row>
    <row r="535" spans="1:7" ht="29">
      <c r="A535" s="412" t="s">
        <v>4318</v>
      </c>
      <c r="B535" s="412"/>
      <c r="C535" s="7" t="s">
        <v>1514</v>
      </c>
      <c r="D535" s="3" t="str">
        <v>LIFECO-UK-UL Listed Split Case (GMS 2000-61SL5-2G) Electric Motor Driven Skid Pump 2000 GPM @ 9 Bar Coupled with UL Listed ODP Motor. Suction and Discharge Pressure Gauges, Air Release Valve and Casing Relief Valve are included.</v>
      </c>
      <c r="E535" s="210" t="str">
        <f t="shared" si="11"/>
        <v>GMS 2000-61SL5-2G</v>
      </c>
      <c r="F535" s="425">
        <v>57816.987179487187</v>
      </c>
      <c r="G535" s="282">
        <f t="shared" si="12"/>
        <v>212477.4278846154</v>
      </c>
    </row>
    <row r="536" spans="1:7" ht="29">
      <c r="A536" s="412" t="s">
        <v>4318</v>
      </c>
      <c r="B536" s="412"/>
      <c r="C536" s="7" t="s">
        <v>1515</v>
      </c>
      <c r="D536" s="3" t="str">
        <v>LIFECO-UK-UL Listed Split Case (GMS 2000-61SL5-2G) Electric Motor Driven Skid Pump 2000 GPM @ 10 Bar Coupled with UL Listed ODP Motor. Suction and Discharge Pressure Gauges, Air Release Valve and Casing Relief Valve are included.</v>
      </c>
      <c r="E536" s="210" t="str">
        <f t="shared" si="11"/>
        <v>GMS 2000-61SL5-2G</v>
      </c>
      <c r="F536" s="425">
        <v>61466.025641025648</v>
      </c>
      <c r="G536" s="282">
        <f t="shared" si="12"/>
        <v>225887.64423076925</v>
      </c>
    </row>
    <row r="537" spans="1:7" ht="29">
      <c r="A537" s="412" t="s">
        <v>4318</v>
      </c>
      <c r="B537" s="412"/>
      <c r="C537" s="7" t="s">
        <v>1516</v>
      </c>
      <c r="D537" s="3" t="str">
        <v>LIFECO-UK-UL Listed Split Case (GMS 2000-61SL5-2G) Electric Motor Driven Skid Pump 2000 GPM @ 11 Bar Coupled with UL Listed ODP Motor. Suction and Discharge Pressure Gauges, Air Release Valve and Casing Relief Valve are included.</v>
      </c>
      <c r="E537" s="210" t="str">
        <f t="shared" si="11"/>
        <v>GMS 2000-61SL5-2G</v>
      </c>
      <c r="F537" s="425">
        <v>61466.025641025648</v>
      </c>
      <c r="G537" s="282">
        <f t="shared" si="12"/>
        <v>225887.64423076925</v>
      </c>
    </row>
    <row r="538" spans="1:7" ht="29">
      <c r="A538" s="412" t="s">
        <v>4318</v>
      </c>
      <c r="B538" s="412"/>
      <c r="C538" s="7" t="s">
        <v>1517</v>
      </c>
      <c r="D538" s="3" t="str">
        <v>LIFECO-UK-UL Listed Split Case (GMS 2000-61SL5-2G) Electric Motor Driven Skid Pump 2000 GPM @ 11.45 Bar Coupled with UL Listed ODP Motor. Suction and Discharge Pressure Gauges, Air Release Valve and Casing Relief Valve are included.</v>
      </c>
      <c r="E538" s="210" t="str">
        <f t="shared" si="11"/>
        <v>GMS 2000-61SL5-2G</v>
      </c>
      <c r="F538" s="425">
        <v>69534.455128205111</v>
      </c>
      <c r="G538" s="282">
        <f t="shared" si="12"/>
        <v>255539.12259615376</v>
      </c>
    </row>
    <row r="539" spans="1:7" ht="29">
      <c r="A539" s="412" t="s">
        <v>4318</v>
      </c>
      <c r="B539" s="412"/>
      <c r="C539" s="7" t="s">
        <v>1518</v>
      </c>
      <c r="D539" s="3" t="str">
        <v>LIFECO-UK-UL Listed Split Case (GMS 2500-29SM-2G) Electric Motor Driven Skid Pump 2500 GPM @ 6.13 Bar Coupled with UL Listed ODP Motor. Suction and Discharge Pressure Gauges, Air Release Valve and Casing Relief Valve are included.</v>
      </c>
      <c r="E539" s="210" t="str">
        <f t="shared" si="11"/>
        <v>GMS 2500-29SM-2G</v>
      </c>
      <c r="F539" s="425">
        <v>25421.63461538461</v>
      </c>
      <c r="G539" s="282">
        <f t="shared" si="12"/>
        <v>93424.507211538439</v>
      </c>
    </row>
    <row r="540" spans="1:7" ht="29">
      <c r="A540" s="412" t="s">
        <v>4318</v>
      </c>
      <c r="B540" s="412"/>
      <c r="C540" s="7" t="s">
        <v>1519</v>
      </c>
      <c r="D540" s="3" t="str">
        <v>LIFECO-UK-UL Listed Split Case (GMS 2500-29SM-2G) Electric Motor Driven Skid Pump 2500 GPM @ 7 Bar Coupled with UL Listed ODP Motor. Suction and Discharge Pressure Gauges, Air Release Valve and Casing Relief Valve are included.</v>
      </c>
      <c r="E540" s="210" t="str">
        <f t="shared" si="11"/>
        <v>GMS 2500-29SM-2G</v>
      </c>
      <c r="F540" s="425">
        <v>25421.63461538461</v>
      </c>
      <c r="G540" s="282">
        <f t="shared" si="12"/>
        <v>93424.507211538439</v>
      </c>
    </row>
    <row r="541" spans="1:7" ht="29">
      <c r="A541" s="412" t="s">
        <v>4318</v>
      </c>
      <c r="B541" s="412"/>
      <c r="C541" s="7" t="s">
        <v>1520</v>
      </c>
      <c r="D541" s="3" t="str">
        <v>LIFECO-UK-UL Listed Split Case (GMS 2500-29SM-2G) Electric Motor Driven Skid Pump 2500 GPM @ 8 Bar Coupled with UL Listed ODP Motor. Suction and Discharge Pressure Gauges, Air Release Valve and Casing Relief Valve are included.</v>
      </c>
      <c r="E541" s="210" t="str">
        <f t="shared" si="11"/>
        <v>GMS 2500-29SM-2G</v>
      </c>
      <c r="F541" s="425">
        <v>28516.773717948716</v>
      </c>
      <c r="G541" s="282">
        <f t="shared" si="12"/>
        <v>104799.14341346153</v>
      </c>
    </row>
    <row r="542" spans="1:7" ht="29">
      <c r="A542" s="412" t="s">
        <v>4318</v>
      </c>
      <c r="B542" s="412"/>
      <c r="C542" s="7" t="s">
        <v>1521</v>
      </c>
      <c r="D542" s="3" t="str">
        <v>LIFECO-UK-UL Listed Split Case (GMS 2500-29SM-2G) Electric Motor Driven Skid Pump 2500 GPM @ 9 Bar Coupled with UL Listed ODP Motor. Suction and Discharge Pressure Gauges, Air Release Valve and Casing Relief Valve are included.</v>
      </c>
      <c r="E542" s="210" t="str">
        <f t="shared" si="11"/>
        <v>GMS 2500-29SM-2G</v>
      </c>
      <c r="F542" s="425">
        <v>31210.807692307691</v>
      </c>
      <c r="G542" s="282">
        <f t="shared" si="12"/>
        <v>114699.71826923075</v>
      </c>
    </row>
    <row r="543" spans="1:7" ht="29">
      <c r="A543" s="412" t="s">
        <v>4318</v>
      </c>
      <c r="B543" s="412"/>
      <c r="C543" s="7" t="s">
        <v>1522</v>
      </c>
      <c r="D543" s="3" t="str">
        <v>LIFECO-UK-UL Listed Split Case (GMS 2500-29SM-2G) Electric Motor Driven Skid Pump 2500 GPM @ 9.5 Bar Coupled with UL Listed ODP Motor. Suction and Discharge Pressure Gauges, Air Release Valve and Casing Relief Valve are included.</v>
      </c>
      <c r="E543" s="210" t="str">
        <f t="shared" si="11"/>
        <v>GMS 2500-29SM-2G</v>
      </c>
      <c r="F543" s="425">
        <v>31210.807692307691</v>
      </c>
      <c r="G543" s="282">
        <f t="shared" si="12"/>
        <v>114699.71826923075</v>
      </c>
    </row>
    <row r="544" spans="1:7" ht="29">
      <c r="A544" s="412" t="s">
        <v>4318</v>
      </c>
      <c r="B544" s="412"/>
      <c r="C544" s="7" t="s">
        <v>1523</v>
      </c>
      <c r="D544" s="3" t="str">
        <v>LIFECO-UK-UL Listed Split Case (GMS 2500-61SL5-2G) Electric Motor Driven Skid Pump 2500 GPM @ 6.14 Bar Coupled with UL Listed ODP Motor. Suction and Discharge Pressure Gauges, Air Release Valve and Casing Relief Valve are included.</v>
      </c>
      <c r="E544" s="210" t="str">
        <f t="shared" si="11"/>
        <v>GMS 2500-61SL5-2G</v>
      </c>
      <c r="F544" s="425">
        <v>46748.237179487172</v>
      </c>
      <c r="G544" s="282">
        <f t="shared" si="12"/>
        <v>171799.77163461535</v>
      </c>
    </row>
    <row r="545" spans="1:7" ht="29">
      <c r="A545" s="412" t="s">
        <v>4318</v>
      </c>
      <c r="B545" s="412"/>
      <c r="C545" s="7" t="s">
        <v>1524</v>
      </c>
      <c r="D545" s="3" t="str">
        <v>LIFECO-UK-UL Listed Split Case (GMS 2500-61SL5-2G) Electric Motor Driven Skid Pump 2500 GPM @ 7 Bar Coupled with UL Listed ODP Motor. Suction and Discharge Pressure Gauges, Air Release Valve and Casing Relief Valve are included.</v>
      </c>
      <c r="E545" s="210" t="str">
        <f t="shared" si="11"/>
        <v>GMS 2500-61SL5-2G</v>
      </c>
      <c r="F545" s="425">
        <v>46748.237179487172</v>
      </c>
      <c r="G545" s="282">
        <f t="shared" si="12"/>
        <v>171799.77163461535</v>
      </c>
    </row>
    <row r="546" spans="1:7" ht="29">
      <c r="A546" s="412" t="s">
        <v>4318</v>
      </c>
      <c r="B546" s="412"/>
      <c r="C546" s="7" t="s">
        <v>1525</v>
      </c>
      <c r="D546" s="3" t="str">
        <v>LIFECO-UK-UL Listed Split Case (GMS 2500-61SL5-2G) Electric Motor Driven Skid Pump 2500 GPM @ 8 Bar Coupled with UL Listed ODP Motor. Suction and Discharge Pressure Gauges, Air Release Valve and Casing Relief Valve are included.</v>
      </c>
      <c r="E546" s="210" t="str">
        <f t="shared" si="11"/>
        <v>GMS 2500-61SL5-2G</v>
      </c>
      <c r="F546" s="425">
        <v>57816.987179487187</v>
      </c>
      <c r="G546" s="282">
        <f t="shared" si="12"/>
        <v>212477.4278846154</v>
      </c>
    </row>
    <row r="547" spans="1:7" ht="29">
      <c r="A547" s="412" t="s">
        <v>4318</v>
      </c>
      <c r="B547" s="412"/>
      <c r="C547" s="7" t="s">
        <v>1526</v>
      </c>
      <c r="D547" s="3" t="str">
        <v>LIFECO-UK-UL Listed Split Case (GMS 2500-61SL5-2G) Electric Motor Driven Skid Pump 2500 GPM @ 9 Bar Coupled with UL Listed ODP Motor. Suction and Discharge Pressure Gauges, Air Release Valve and Casing Relief Valve are included.</v>
      </c>
      <c r="E547" s="210" t="str">
        <f t="shared" si="11"/>
        <v>GMS 2500-61SL5-2G</v>
      </c>
      <c r="F547" s="425">
        <v>61466.025641025648</v>
      </c>
      <c r="G547" s="282">
        <f t="shared" si="12"/>
        <v>225887.64423076925</v>
      </c>
    </row>
    <row r="548" spans="1:7" ht="29">
      <c r="A548" s="412" t="s">
        <v>4318</v>
      </c>
      <c r="B548" s="412"/>
      <c r="C548" s="7" t="s">
        <v>1527</v>
      </c>
      <c r="D548" s="3" t="str">
        <v>LIFECO-UK-UL Listed Split Case (GMS 2500-61SL5-2G) Electric Motor Driven Skid Pump 2500 GPM @ 10 Bar Coupled with UL Listed ODP Motor. Suction and Discharge Pressure Gauges, Air Release Valve and Casing Relief Valve are included.</v>
      </c>
      <c r="E548" s="210" t="str">
        <f t="shared" si="11"/>
        <v>GMS 2500-61SL5-2G</v>
      </c>
      <c r="F548" s="425">
        <v>69534.455128205111</v>
      </c>
      <c r="G548" s="282">
        <f t="shared" si="12"/>
        <v>255539.12259615376</v>
      </c>
    </row>
    <row r="549" spans="1:7" ht="29">
      <c r="A549" s="412" t="s">
        <v>4318</v>
      </c>
      <c r="B549" s="412"/>
      <c r="C549" s="7" t="s">
        <v>1528</v>
      </c>
      <c r="D549" s="3" t="str">
        <v>LIFECO-UK-UL Listed Split Case (GMS 2500-61SL5-2G) Electric Motor Driven Skid Pump 2500 GPM @ 11.17 Bar Coupled with UL Listed ODP Motor. Suction and Discharge Pressure Gauges, Air Release Valve and Casing Relief Valve are included.</v>
      </c>
      <c r="E549" s="210" t="str">
        <f t="shared" si="11"/>
        <v>GMS 2500-61SL5-2G</v>
      </c>
      <c r="F549" s="425">
        <v>69534.455128205111</v>
      </c>
      <c r="G549" s="282">
        <f t="shared" si="12"/>
        <v>255539.12259615376</v>
      </c>
    </row>
    <row r="550" spans="1:7" ht="29">
      <c r="A550" s="412" t="s">
        <v>4318</v>
      </c>
      <c r="B550" s="412"/>
      <c r="C550" s="7" t="s">
        <v>1529</v>
      </c>
      <c r="D550" s="3" t="str">
        <v>LIFECO-UK-UL Listed Split Case (GMS 3000-61SL5-2G) Electric Motor Driven Skid Pump 3000 GPM @ 7.17 Bar Coupled with UL Listed ODP Motor. Suction and Discharge Pressure Gauges, Air Release Valve and Casing Relief Valve are included.</v>
      </c>
      <c r="E550" s="210" t="str">
        <f t="shared" si="11"/>
        <v>GMS 3000-61SL5-2G</v>
      </c>
      <c r="F550" s="425">
        <v>57816.987179487187</v>
      </c>
      <c r="G550" s="282">
        <f t="shared" si="12"/>
        <v>212477.4278846154</v>
      </c>
    </row>
    <row r="551" spans="1:7" ht="29">
      <c r="A551" s="412" t="s">
        <v>4318</v>
      </c>
      <c r="B551" s="412"/>
      <c r="C551" s="7" t="s">
        <v>1530</v>
      </c>
      <c r="D551" s="3" t="str">
        <v>LIFECO-UK-UL Listed Split Case (GMS 3000-61SL5-2G) Electric Motor Driven Skid Pump 3000 GPM @ 8 Bar Coupled with UL Listed ODP Motor. Suction and Discharge Pressure Gauges, Air Release Valve and Casing Relief Valve are included.</v>
      </c>
      <c r="E551" s="210" t="str">
        <f t="shared" si="11"/>
        <v>GMS 3000-61SL5-2G</v>
      </c>
      <c r="F551" s="425">
        <v>57816.987179487187</v>
      </c>
      <c r="G551" s="282">
        <f t="shared" si="12"/>
        <v>212477.4278846154</v>
      </c>
    </row>
    <row r="552" spans="1:7" ht="29">
      <c r="A552" s="412" t="s">
        <v>4318</v>
      </c>
      <c r="B552" s="412"/>
      <c r="C552" s="7" t="s">
        <v>1531</v>
      </c>
      <c r="D552" s="3" t="str">
        <v>LIFECO-UK-UL Listed Split Case (GMS 3000-61SL5-2G) Electric Motor Driven Skid Pump 3000 GPM @ 9 Bar Coupled with UL Listed ODP Motor. Suction and Discharge Pressure Gauges, Air Release Valve and Casing Relief Valve are included.</v>
      </c>
      <c r="E552" s="210" t="str">
        <f t="shared" si="11"/>
        <v>GMS 3000-61SL5-2G</v>
      </c>
      <c r="F552" s="425">
        <v>61466.025641025648</v>
      </c>
      <c r="G552" s="282">
        <f t="shared" si="12"/>
        <v>225887.64423076925</v>
      </c>
    </row>
    <row r="553" spans="1:7" ht="29">
      <c r="A553" s="412" t="s">
        <v>4318</v>
      </c>
      <c r="B553" s="412"/>
      <c r="C553" s="7" t="s">
        <v>1532</v>
      </c>
      <c r="D553" s="3" t="str">
        <v>LIFECO-UK-UL Listed Split Case (GMS 3000-61SL5-2G) Electric Motor Driven Skid Pump 3000 GPM @ 10 Bar Coupled with UL Listed ODP Motor. Suction and Discharge Pressure Gauges, Air Release Valve and Casing Relief Valve are included.</v>
      </c>
      <c r="E553" s="210" t="str">
        <f t="shared" ref="E553:E617" si="13">IFERROR(MID(D553, SEARCH("(", D553) + LEN("("), SEARCH(")", D553, SEARCH("(", D553) + LEN("(")) - LEN(")") - SEARCH("(", D553)), "")</f>
        <v>GMS 3000-61SL5-2G</v>
      </c>
      <c r="F553" s="425">
        <v>69534.455128205111</v>
      </c>
      <c r="G553" s="282">
        <f t="shared" si="12"/>
        <v>255539.12259615376</v>
      </c>
    </row>
    <row r="554" spans="1:7" ht="29">
      <c r="A554" s="412" t="s">
        <v>4318</v>
      </c>
      <c r="B554" s="412"/>
      <c r="C554" s="7" t="s">
        <v>1533</v>
      </c>
      <c r="D554" s="3" t="str">
        <v>LIFECO-UK-UL Listed Split Case (GMS 3000-61SL5-2G) Electric Motor Driven Skid Pump 3000 GPM @ 10.82 Bar Coupled with UL Listed ODP Motor. Suction and Discharge Pressure Gauges, Air Release Valve and Casing Relief Valve are included.</v>
      </c>
      <c r="E554" s="210" t="str">
        <f t="shared" si="13"/>
        <v>GMS 3000-61SL5-2G</v>
      </c>
      <c r="F554" s="425">
        <v>80035.576923076907</v>
      </c>
      <c r="G554" s="282">
        <f t="shared" si="12"/>
        <v>294130.74519230763</v>
      </c>
    </row>
    <row r="555" spans="1:7" ht="29">
      <c r="A555" s="412" t="s">
        <v>4318</v>
      </c>
      <c r="B555" s="412"/>
      <c r="C555" s="7" t="s">
        <v>1534</v>
      </c>
      <c r="D555" s="3" t="str">
        <v>LIFECO-UK-UL Listed Split Case (GMS 3500-61SL5-2G) Electric Motor Driven Skid Pump 3500 GPM @ 7.1 Bar Coupled with UL Listed ODP Motor. Suction and Discharge Pressure Gauges, Air Release Valve and Casing Relief Valve are included.</v>
      </c>
      <c r="E555" s="210" t="str">
        <f t="shared" si="13"/>
        <v>GMS 3500-61SL5-2G</v>
      </c>
      <c r="F555" s="425">
        <v>61466.025641025648</v>
      </c>
      <c r="G555" s="282">
        <f t="shared" si="12"/>
        <v>225887.64423076925</v>
      </c>
    </row>
    <row r="556" spans="1:7" ht="29">
      <c r="A556" s="412" t="s">
        <v>4318</v>
      </c>
      <c r="B556" s="412"/>
      <c r="C556" s="7" t="s">
        <v>1535</v>
      </c>
      <c r="D556" s="3" t="str">
        <v>LIFECO-UK-UL Listed Split Case (GMS 3500-61SL5-2G) Electric Motor Driven Skid Pump 3500 GPM @ 8 Bar Coupled with UL Listed ODP Motor. Suction and Discharge Pressure Gauges, Air Release Valve and Casing Relief Valve are included.</v>
      </c>
      <c r="E556" s="210" t="str">
        <f t="shared" si="13"/>
        <v>GMS 3500-61SL5-2G</v>
      </c>
      <c r="F556" s="425">
        <v>61466.025641025648</v>
      </c>
      <c r="G556" s="282">
        <f>F556*3.675</f>
        <v>225887.64423076925</v>
      </c>
    </row>
    <row r="557" spans="1:7" ht="29">
      <c r="A557" s="412" t="s">
        <v>4318</v>
      </c>
      <c r="B557" s="412"/>
      <c r="C557" s="7" t="s">
        <v>1536</v>
      </c>
      <c r="D557" s="3" t="str">
        <v>LIFECO-UK-UL Listed Split Case (GMS 3500-61SL5-2G) Electric Motor Driven Skid Pump 3500 GPM @ 9 Bar Coupled with UL Listed ODP Motor. Suction and Discharge Pressure Gauges, Air Release Valve and Casing Relief Valve are included.</v>
      </c>
      <c r="E557" s="210" t="str">
        <f t="shared" si="13"/>
        <v>GMS 3500-61SL5-2G</v>
      </c>
      <c r="F557" s="425">
        <v>69534.455128205111</v>
      </c>
      <c r="G557" s="282">
        <f>F557*3.675</f>
        <v>255539.12259615376</v>
      </c>
    </row>
    <row r="558" spans="1:7" ht="29">
      <c r="A558" s="412" t="s">
        <v>4318</v>
      </c>
      <c r="B558" s="412"/>
      <c r="C558" s="7" t="s">
        <v>1537</v>
      </c>
      <c r="D558" s="3" t="str">
        <v>LIFECO-UK-UL Listed Split Case (GMS 3500-61SL5-2G) Electric Motor Driven Skid Pump 3500 GPM @ 10 Bar Coupled with UL Listed ODP Motor. Suction and Discharge Pressure Gauges, Air Release Valve and Casing Relief Valve are included.</v>
      </c>
      <c r="E558" s="210" t="str">
        <f t="shared" si="13"/>
        <v>GMS 3500-61SL5-2G</v>
      </c>
      <c r="F558" s="425">
        <v>80035.576923076907</v>
      </c>
      <c r="G558" s="282">
        <f>F558*3.675</f>
        <v>294130.74519230763</v>
      </c>
    </row>
    <row r="559" spans="1:7" ht="29">
      <c r="A559" s="412" t="s">
        <v>4318</v>
      </c>
      <c r="B559" s="412"/>
      <c r="C559" s="7" t="s">
        <v>1538</v>
      </c>
      <c r="D559" s="3" t="str">
        <v>LIFECO-UK-UL Listed Split Case (GMS 3500-61SL5-2G) Electric Motor Driven Skid Pump 3500 GPM @ 10.2 Bar Coupled with UL Listed ODP Motor. Suction and Discharge Pressure Gauges, Air Release Valve and Casing Relief Valve are included.</v>
      </c>
      <c r="E559" s="210" t="str">
        <f t="shared" si="13"/>
        <v>GMS 3500-61SL5-2G</v>
      </c>
      <c r="F559" s="425">
        <v>81657.371794871782</v>
      </c>
      <c r="G559" s="282">
        <f>F559*3.675</f>
        <v>300090.84134615376</v>
      </c>
    </row>
    <row r="560" spans="1:7" ht="18.5">
      <c r="A560" s="426" t="s">
        <v>397</v>
      </c>
      <c r="B560" s="426"/>
      <c r="C560" s="426"/>
      <c r="D560" s="426"/>
      <c r="E560" s="427" t="str">
        <f t="shared" si="13"/>
        <v/>
      </c>
      <c r="F560" s="426"/>
      <c r="G560" s="426"/>
    </row>
    <row r="561" spans="1:7" ht="29">
      <c r="A561" s="409" t="s">
        <v>0</v>
      </c>
      <c r="B561" s="409" t="s">
        <v>4315</v>
      </c>
      <c r="C561" s="409" t="s">
        <v>3880</v>
      </c>
      <c r="D561" s="409" t="s">
        <v>1</v>
      </c>
      <c r="E561" s="415" t="str">
        <f t="shared" si="13"/>
        <v/>
      </c>
      <c r="F561" s="410" t="s">
        <v>4316</v>
      </c>
      <c r="G561" s="411" t="s">
        <v>4317</v>
      </c>
    </row>
    <row r="562" spans="1:7" ht="29">
      <c r="A562" s="412" t="s">
        <v>4318</v>
      </c>
      <c r="B562" s="412"/>
      <c r="C562" s="7" t="s">
        <v>3912</v>
      </c>
      <c r="D562" s="3" t="str">
        <f t="array" ref="D562:D756">'UL Diesel Split case'!D3:D197</f>
        <v>LIFECO-UK-UL Listed Split Case (GMS 150-28SM) Engine Driven Skid Pump 150 GPM @ 6.96 Bar Coupled with UL Listed Stallion Engine. Suction and Discharge Pressure Gauges and Air Release Valve are included.</v>
      </c>
      <c r="E562" s="210" t="str">
        <f t="shared" si="13"/>
        <v>GMS 150-28SM</v>
      </c>
      <c r="F562" s="425">
        <f t="array" ref="F562:F756">'UL Diesel Split case'!F3:F197</f>
        <v>20126.474358974359</v>
      </c>
      <c r="G562" s="282">
        <f t="shared" ref="G562:G625" si="14">F562*3.675</f>
        <v>73964.793269230766</v>
      </c>
    </row>
    <row r="563" spans="1:7" ht="29">
      <c r="A563" s="412" t="s">
        <v>4318</v>
      </c>
      <c r="B563" s="412"/>
      <c r="C563" s="7" t="s">
        <v>3913</v>
      </c>
      <c r="D563" s="3" t="str">
        <v>LIFECO-UK-UL Listed Split Case (GMS 150-28SM) Engine Driven Skid Pump 150 GPM @ 8 Bar Coupled with UL Listed Stallion Engine. Suction and Discharge Pressure Gauges and Air Release Valve are included.</v>
      </c>
      <c r="E563" s="210" t="str">
        <f t="shared" si="13"/>
        <v>GMS 150-28SM</v>
      </c>
      <c r="F563" s="425">
        <v>20778.185576923075</v>
      </c>
      <c r="G563" s="282">
        <f t="shared" si="14"/>
        <v>76359.831995192304</v>
      </c>
    </row>
    <row r="564" spans="1:7" ht="29">
      <c r="A564" s="412" t="s">
        <v>4318</v>
      </c>
      <c r="B564" s="412"/>
      <c r="C564" s="7" t="s">
        <v>3914</v>
      </c>
      <c r="D564" s="3" t="str">
        <v>LIFECO-UK-UL Listed Split Case (GMS 150-28SM) Engine Driven Skid Pump 150 GPM @ 9 Bar Coupled with UL Listed Stallion Engine. Suction and Discharge Pressure Gauges and Air Release Valve are included.</v>
      </c>
      <c r="E564" s="210" t="str">
        <f t="shared" si="13"/>
        <v>GMS 150-28SM</v>
      </c>
      <c r="F564" s="425">
        <v>20853.852884615379</v>
      </c>
      <c r="G564" s="282">
        <f t="shared" si="14"/>
        <v>76637.90935096152</v>
      </c>
    </row>
    <row r="565" spans="1:7" ht="29">
      <c r="A565" s="412" t="s">
        <v>4318</v>
      </c>
      <c r="B565" s="412"/>
      <c r="C565" s="7" t="s">
        <v>3915</v>
      </c>
      <c r="D565" s="3" t="str">
        <v>LIFECO-UK-UL Listed Split Case (GMS 150-28SM) Engine Driven Skid Pump 150 GPM @ 10 Bar Coupled with UL Listed Stallion Engine. Suction and Discharge Pressure Gauges and Air Release Valve are included.</v>
      </c>
      <c r="E565" s="210" t="str">
        <f t="shared" si="13"/>
        <v>GMS 150-28SM</v>
      </c>
      <c r="F565" s="425">
        <v>20929.520192307689</v>
      </c>
      <c r="G565" s="282">
        <f t="shared" si="14"/>
        <v>76915.98670673075</v>
      </c>
    </row>
    <row r="566" spans="1:7" ht="29">
      <c r="A566" s="412" t="s">
        <v>4318</v>
      </c>
      <c r="B566" s="412"/>
      <c r="C566" s="7" t="s">
        <v>3916</v>
      </c>
      <c r="D566" s="3" t="str">
        <v>LIFECO-UK-UL Listed Split Case (GMS 150-28SM) Engine Driven Skid Pump 150 GPM @ 11 Bar Coupled with FM Listed Stallion Engine. Suction and Discharge Pressure Gauges and Air Release Valve are included.</v>
      </c>
      <c r="E566" s="210" t="str">
        <f t="shared" si="13"/>
        <v>GMS 150-28SM</v>
      </c>
      <c r="F566" s="425">
        <v>21232.189423076921</v>
      </c>
      <c r="G566" s="282">
        <f t="shared" si="14"/>
        <v>78028.296129807684</v>
      </c>
    </row>
    <row r="567" spans="1:7" ht="29">
      <c r="A567" s="412" t="s">
        <v>4318</v>
      </c>
      <c r="B567" s="412"/>
      <c r="C567" s="7" t="s">
        <v>3917</v>
      </c>
      <c r="D567" s="3" t="str">
        <v>LIFECO-UK-UL Listed Split Case (GMS 150-35SM) Engine Driven Skid Pump 150 GPM @ 12 Bar Coupled with UL Listed Stallion Engine. Suction and Discharge Pressure Gauges and Air Release Valve are included.</v>
      </c>
      <c r="E567" s="210" t="str">
        <f t="shared" si="13"/>
        <v>GMS 150-35SM</v>
      </c>
      <c r="F567" s="425">
        <v>22442.866346153845</v>
      </c>
      <c r="G567" s="282">
        <f t="shared" si="14"/>
        <v>82477.53382211538</v>
      </c>
    </row>
    <row r="568" spans="1:7" ht="29">
      <c r="A568" s="412" t="s">
        <v>4318</v>
      </c>
      <c r="B568" s="412"/>
      <c r="C568" s="7" t="s">
        <v>3918</v>
      </c>
      <c r="D568" s="3" t="str">
        <v>LIFECO-UK-UL Listed Split Case (GMS 150-35SM) Engine Driven Skid Pump 150 GPM @ 13 Bar Coupled with UL Listed Stallion Engine. Suction and Discharge Pressure Gauges and Air Release Valve are included.</v>
      </c>
      <c r="E568" s="210" t="str">
        <f t="shared" si="13"/>
        <v>GMS 150-35SM</v>
      </c>
      <c r="F568" s="425">
        <v>29840.532051282051</v>
      </c>
      <c r="G568" s="282">
        <f t="shared" si="14"/>
        <v>109663.95528846153</v>
      </c>
    </row>
    <row r="569" spans="1:7" ht="29">
      <c r="A569" s="412" t="s">
        <v>4318</v>
      </c>
      <c r="B569" s="412"/>
      <c r="C569" s="7" t="s">
        <v>3919</v>
      </c>
      <c r="D569" s="3" t="str">
        <v>LIFECO-UK-UL Listed Split Case (GMS 150-35SM) Engine Driven Skid Pump 150 GPM @ 14 Bar Coupled with UL Listed Stallion Engine. Suction and Discharge Pressure Gauges and Air Release Valve are included.</v>
      </c>
      <c r="E569" s="210" t="str">
        <f t="shared" si="13"/>
        <v>GMS 150-35SM</v>
      </c>
      <c r="F569" s="425">
        <v>30143.201282051286</v>
      </c>
      <c r="G569" s="282">
        <f t="shared" si="14"/>
        <v>110776.26471153848</v>
      </c>
    </row>
    <row r="570" spans="1:7" ht="29">
      <c r="A570" s="412" t="s">
        <v>4318</v>
      </c>
      <c r="B570" s="412"/>
      <c r="C570" s="7" t="s">
        <v>3920</v>
      </c>
      <c r="D570" s="3" t="str">
        <v>LIFECO-UK-UL Listed Split Case (GMS 150-40SM) Engine Driven Skid Pump 150 GPM @ 15 Bar Coupled with UL Listed Stallion Engine. Suction and Discharge Pressure Gauges and Air Release Valve are included.</v>
      </c>
      <c r="E570" s="210" t="str">
        <f t="shared" si="13"/>
        <v>GMS 150-40SM</v>
      </c>
      <c r="F570" s="425">
        <v>40707.051282051274</v>
      </c>
      <c r="G570" s="282">
        <f t="shared" si="14"/>
        <v>149598.41346153844</v>
      </c>
    </row>
    <row r="571" spans="1:7" ht="29">
      <c r="A571" s="412" t="s">
        <v>4318</v>
      </c>
      <c r="B571" s="412"/>
      <c r="C571" s="7" t="s">
        <v>3921</v>
      </c>
      <c r="D571" s="3" t="str">
        <v>LIFECO-UK-UL Listed Split Case (GMS 150-40SM) Engine Driven Skid Pump 150 GPM @ 16 Bar Coupled with UL Listed Stallion Engine. Suction and Discharge Pressure Gauges and Air Release Valve are included.</v>
      </c>
      <c r="E571" s="210" t="str">
        <f t="shared" si="13"/>
        <v>GMS 150-40SM</v>
      </c>
      <c r="F571" s="425">
        <v>40707.051282051274</v>
      </c>
      <c r="G571" s="282">
        <f t="shared" si="14"/>
        <v>149598.41346153844</v>
      </c>
    </row>
    <row r="572" spans="1:7" ht="29">
      <c r="A572" s="412" t="s">
        <v>4318</v>
      </c>
      <c r="B572" s="412"/>
      <c r="C572" s="7" t="s">
        <v>3922</v>
      </c>
      <c r="D572" s="3" t="str">
        <v>LIFECO-UK-UL Listed Split Case (GMS 150-40SM) Engine Driven Skid Pump 150 GPM @ 17 Bar Coupled with UL Listed Stallion Engine. Suction and Discharge Pressure Gauges and Air Release Valve are included.</v>
      </c>
      <c r="E572" s="210" t="str">
        <f t="shared" si="13"/>
        <v>GMS 150-40SM</v>
      </c>
      <c r="F572" s="425">
        <v>40707.051282051274</v>
      </c>
      <c r="G572" s="282">
        <f t="shared" si="14"/>
        <v>149598.41346153844</v>
      </c>
    </row>
    <row r="573" spans="1:7" ht="29">
      <c r="A573" s="412" t="s">
        <v>4318</v>
      </c>
      <c r="B573" s="412"/>
      <c r="C573" s="7" t="s">
        <v>3923</v>
      </c>
      <c r="D573" s="3" t="str">
        <v>LIFECO-UK-UL Listed Split Case (GMS 150-40SM) Engine Driven Skid Pump 150 GPM @ 18 Bar Coupled with UL Listed Stallion Engine. Suction and Discharge Pressure Gauges and Air Release Valve are included.</v>
      </c>
      <c r="E573" s="210" t="str">
        <f t="shared" si="13"/>
        <v>GMS 150-40SM</v>
      </c>
      <c r="F573" s="425">
        <v>42085.576923076922</v>
      </c>
      <c r="G573" s="282">
        <f t="shared" si="14"/>
        <v>154664.49519230769</v>
      </c>
    </row>
    <row r="574" spans="1:7" ht="29">
      <c r="A574" s="412" t="s">
        <v>4318</v>
      </c>
      <c r="B574" s="412"/>
      <c r="C574" s="7" t="s">
        <v>3924</v>
      </c>
      <c r="D574" s="3" t="str">
        <v>LIFECO-UK-UL Listed Split Case (GMS 150-40SM) Engine Driven Skid Pump 150 GPM @ 19 Bar Coupled with UL Listed tallion Engine. Suction and Discharge Pressure Gauges and Air Release Valve are included.</v>
      </c>
      <c r="E574" s="210" t="str">
        <f t="shared" si="13"/>
        <v>GMS 150-40SM</v>
      </c>
      <c r="F574" s="425">
        <v>42085.576923076922</v>
      </c>
      <c r="G574" s="282">
        <f t="shared" si="14"/>
        <v>154664.49519230769</v>
      </c>
    </row>
    <row r="575" spans="1:7" ht="29">
      <c r="A575" s="412" t="s">
        <v>4318</v>
      </c>
      <c r="B575" s="412"/>
      <c r="C575" s="7" t="s">
        <v>3925</v>
      </c>
      <c r="D575" s="3" t="str">
        <v>LIFECO-UK-UL Listed Split Case (GMS 150-40SM) Engine Driven Skid Pump 150 GPM @ 19.93 Bar Coupled with UL Listed Stallion Engine. Suction and Discharge Pressure Gauges and Air Release Valve are included.</v>
      </c>
      <c r="E575" s="210" t="str">
        <f t="shared" si="13"/>
        <v>GMS 150-40SM</v>
      </c>
      <c r="F575" s="425">
        <v>42617.314102564102</v>
      </c>
      <c r="G575" s="282">
        <f t="shared" si="14"/>
        <v>156618.62932692305</v>
      </c>
    </row>
    <row r="576" spans="1:7" ht="29">
      <c r="A576" s="412" t="s">
        <v>4318</v>
      </c>
      <c r="B576" s="412"/>
      <c r="C576" s="7" t="s">
        <v>3926</v>
      </c>
      <c r="D576" s="3" t="str">
        <v>LIFECO-UK-UL Listed Split Case (GMS 200-28SM) Engine Driven Skid Pump 200 GPM @ 6.96 Bar Coupled with UL Listed Stallion Engine. Suction and Discharge Pressure Gauges and Air Release Valve are included.</v>
      </c>
      <c r="E576" s="210" t="str">
        <f t="shared" si="13"/>
        <v>GMS 200-28SM</v>
      </c>
      <c r="F576" s="425">
        <v>20778.185576923075</v>
      </c>
      <c r="G576" s="282">
        <f t="shared" si="14"/>
        <v>76359.831995192304</v>
      </c>
    </row>
    <row r="577" spans="1:7" ht="29">
      <c r="A577" s="412" t="s">
        <v>4318</v>
      </c>
      <c r="B577" s="412"/>
      <c r="C577" s="7" t="s">
        <v>3927</v>
      </c>
      <c r="D577" s="3" t="str">
        <v>LIFECO-UK-UL Listed Split Case (GMS 200-28SM) Engine Driven Skid Pump 200 GPM @ 8 Bar Coupled with UL Listed Stallion Engine. Suction and Discharge Pressure Gauges and Air Release Valve are included.</v>
      </c>
      <c r="E577" s="210" t="str">
        <f t="shared" si="13"/>
        <v>GMS 200-28SM</v>
      </c>
      <c r="F577" s="425">
        <v>20853.852884615379</v>
      </c>
      <c r="G577" s="282">
        <f t="shared" si="14"/>
        <v>76637.90935096152</v>
      </c>
    </row>
    <row r="578" spans="1:7" ht="29">
      <c r="A578" s="412" t="s">
        <v>4318</v>
      </c>
      <c r="B578" s="412"/>
      <c r="C578" s="7" t="s">
        <v>3928</v>
      </c>
      <c r="D578" s="3" t="str">
        <v>LIFECO-UK-UL Listed Split Case (GMS 200-28SM) Engine Driven Skid Pump 200 GPM @ 9 Bar Coupled with UL Listed Stallion Engine. Suction and Discharge Pressure Gauges and Air Release Valve are included.</v>
      </c>
      <c r="E578" s="210" t="str">
        <f t="shared" si="13"/>
        <v>GMS 200-28SM</v>
      </c>
      <c r="F578" s="425">
        <v>20929.520192307689</v>
      </c>
      <c r="G578" s="282">
        <f t="shared" si="14"/>
        <v>76915.98670673075</v>
      </c>
    </row>
    <row r="579" spans="1:7" ht="29">
      <c r="A579" s="412" t="s">
        <v>4318</v>
      </c>
      <c r="B579" s="412"/>
      <c r="C579" s="7" t="s">
        <v>3929</v>
      </c>
      <c r="D579" s="3" t="str">
        <v>LIFECO-UK-UL Listed Split Case (GMS 200-28SM) Engine Driven Skid Pump 200 GPM @ 10 Bar Coupled with UL Listed Stallion Engine. Suction and Discharge Pressure Gauges and Air Release Valve are included.</v>
      </c>
      <c r="E579" s="210" t="str">
        <f t="shared" si="13"/>
        <v>GMS 200-28SM</v>
      </c>
      <c r="F579" s="425">
        <v>21005.1875</v>
      </c>
      <c r="G579" s="282">
        <f t="shared" si="14"/>
        <v>77194.064062499994</v>
      </c>
    </row>
    <row r="580" spans="1:7" ht="29">
      <c r="A580" s="412" t="s">
        <v>4318</v>
      </c>
      <c r="B580" s="412"/>
      <c r="C580" s="7" t="s">
        <v>3930</v>
      </c>
      <c r="D580" s="3" t="str">
        <v>LIFECO-UK-UL Listed Split Case (GMS 200-28SM) Engine Driven Skid Pump 200 GPM @ 11 Bar Coupled with FM Listed Stallion Engine. Suction and Discharge Pressure Gauges and Air Release Valve are included.</v>
      </c>
      <c r="E580" s="210" t="str">
        <f t="shared" si="13"/>
        <v>GMS 200-28SM</v>
      </c>
      <c r="F580" s="425">
        <v>22140.197115384613</v>
      </c>
      <c r="G580" s="282">
        <f t="shared" si="14"/>
        <v>81365.224399038445</v>
      </c>
    </row>
    <row r="581" spans="1:7" ht="29">
      <c r="A581" s="412" t="s">
        <v>4318</v>
      </c>
      <c r="B581" s="412"/>
      <c r="C581" s="7" t="s">
        <v>3931</v>
      </c>
      <c r="D581" s="3" t="str">
        <v>LIFECO-UK-UL Listed Split Case (GMS 200-35SM) Engine Driven Skid Pump 200 GPM @ 12 Bar Coupled with UL Listed Stallion Engine. Suction and Discharge Pressure Gauges and Air Release Valve are included.</v>
      </c>
      <c r="E581" s="210" t="str">
        <f t="shared" si="13"/>
        <v>GMS 200-35SM</v>
      </c>
      <c r="F581" s="425">
        <v>22442.866346153845</v>
      </c>
      <c r="G581" s="282">
        <f t="shared" si="14"/>
        <v>82477.53382211538</v>
      </c>
    </row>
    <row r="582" spans="1:7" ht="29">
      <c r="A582" s="412" t="s">
        <v>4318</v>
      </c>
      <c r="B582" s="412"/>
      <c r="C582" s="7" t="s">
        <v>3932</v>
      </c>
      <c r="D582" s="3" t="str">
        <v>LIFECO-UK-UL Listed Split Case (GMS 200-35SM) Engine Driven Skid Pump 200 GPM @ 13 Bar Coupled with UL Listed Stallion Engine. Suction and Discharge Pressure Gauges and Air Release Valve are included.</v>
      </c>
      <c r="E582" s="210" t="str">
        <f t="shared" si="13"/>
        <v>GMS 200-35SM</v>
      </c>
      <c r="F582" s="425">
        <v>29840.532051282051</v>
      </c>
      <c r="G582" s="282">
        <f t="shared" si="14"/>
        <v>109663.95528846153</v>
      </c>
    </row>
    <row r="583" spans="1:7" ht="29">
      <c r="A583" s="412" t="s">
        <v>4318</v>
      </c>
      <c r="B583" s="412"/>
      <c r="C583" s="7" t="s">
        <v>3933</v>
      </c>
      <c r="D583" s="3" t="str">
        <v>LIFECO-UK-UL Listed Split Case (GMS 200-35SM) Engine Driven Skid Pump 200 GPM @ 14 Bar Coupled with UL Listed Stallion Engine. Suction and Discharge Pressure Gauges and Air Release Valve are included.</v>
      </c>
      <c r="E583" s="210" t="str">
        <f t="shared" si="13"/>
        <v>GMS 200-35SM</v>
      </c>
      <c r="F583" s="425">
        <v>30143.201282051286</v>
      </c>
      <c r="G583" s="282">
        <f t="shared" si="14"/>
        <v>110776.26471153848</v>
      </c>
    </row>
    <row r="584" spans="1:7" ht="29">
      <c r="A584" s="412" t="s">
        <v>4318</v>
      </c>
      <c r="B584" s="412"/>
      <c r="C584" s="7" t="s">
        <v>3934</v>
      </c>
      <c r="D584" s="3" t="str">
        <v>LIFECO-UK-UL Listed Split Case (GMS 200-40SM) Engine Driven Skid Pump 200 GPM @ 15 Bar Coupled with FM Listed Stallion Engine. Suction and Discharge Pressure Gauges and Air Release Valve are included.</v>
      </c>
      <c r="E584" s="210" t="str">
        <f t="shared" si="13"/>
        <v>GMS 200-40SM</v>
      </c>
      <c r="F584" s="425">
        <v>35783.634615384617</v>
      </c>
      <c r="G584" s="282">
        <f t="shared" si="14"/>
        <v>131504.85721153847</v>
      </c>
    </row>
    <row r="585" spans="1:7" ht="29">
      <c r="A585" s="412" t="s">
        <v>4318</v>
      </c>
      <c r="B585" s="412"/>
      <c r="C585" s="7" t="s">
        <v>3935</v>
      </c>
      <c r="D585" s="3" t="str">
        <v>LIFECO-UK-UL Listed Split Case (GMS 200-40SM) Engine Driven Skid Pump 200 GPM @ 16 Bar Coupled with UL Listed Stallion Engine. Suction and Discharge Pressure Gauges and Air Release Valve are included.</v>
      </c>
      <c r="E585" s="210" t="str">
        <f t="shared" si="13"/>
        <v>GMS 200-40SM</v>
      </c>
      <c r="F585" s="425">
        <v>40707.051282051274</v>
      </c>
      <c r="G585" s="282">
        <f t="shared" si="14"/>
        <v>149598.41346153844</v>
      </c>
    </row>
    <row r="586" spans="1:7" ht="29">
      <c r="A586" s="412" t="s">
        <v>4318</v>
      </c>
      <c r="B586" s="412"/>
      <c r="C586" s="7" t="s">
        <v>3936</v>
      </c>
      <c r="D586" s="3" t="str">
        <v>LIFECO-UK-UL Listed Split Case (GMS 200-40SM) Engine Driven Skid Pump 200 GPM @ 17 Bar Coupled with UL Listed Stallion Engine. Suction and Discharge Pressure Gauges and Air Release Valve are included.</v>
      </c>
      <c r="E586" s="210" t="str">
        <f t="shared" si="13"/>
        <v>GMS 200-40SM</v>
      </c>
      <c r="F586" s="425">
        <v>40707.051282051274</v>
      </c>
      <c r="G586" s="282">
        <f t="shared" si="14"/>
        <v>149598.41346153844</v>
      </c>
    </row>
    <row r="587" spans="1:7" ht="29">
      <c r="A587" s="412" t="s">
        <v>4318</v>
      </c>
      <c r="B587" s="412"/>
      <c r="C587" s="7" t="s">
        <v>3937</v>
      </c>
      <c r="D587" s="3" t="str">
        <v>LIFECO-UK-UL Listed Split Case (GMS 200-40SM) Engine Driven Skid Pump 200 GPM @ 18 Bar Coupled with UL Listed Stallion Engine. Suction and Discharge Pressure Gauges and Air Release Valve are included.</v>
      </c>
      <c r="E587" s="210" t="str">
        <f t="shared" si="13"/>
        <v>GMS 200-40SM</v>
      </c>
      <c r="F587" s="425">
        <v>42085.576923076922</v>
      </c>
      <c r="G587" s="282">
        <f t="shared" si="14"/>
        <v>154664.49519230769</v>
      </c>
    </row>
    <row r="588" spans="1:7" ht="29">
      <c r="A588" s="412" t="s">
        <v>4318</v>
      </c>
      <c r="B588" s="412"/>
      <c r="C588" s="7" t="s">
        <v>3938</v>
      </c>
      <c r="D588" s="3" t="str">
        <v>LIFECO-UK-UL Listed Split Case (GMS 200-40SM) Engine Driven Skid Pump 200 GPM @ 19 Bar Coupled with UL Listed Stallion Engine. Suction and Discharge Pressure Gauges and Air Release Valve are included.</v>
      </c>
      <c r="E588" s="210" t="str">
        <f t="shared" si="13"/>
        <v>GMS 200-40SM</v>
      </c>
      <c r="F588" s="425">
        <v>42085.576923076922</v>
      </c>
      <c r="G588" s="282">
        <f t="shared" si="14"/>
        <v>154664.49519230769</v>
      </c>
    </row>
    <row r="589" spans="1:7" ht="29">
      <c r="A589" s="412" t="s">
        <v>4318</v>
      </c>
      <c r="B589" s="412"/>
      <c r="C589" s="7" t="s">
        <v>3939</v>
      </c>
      <c r="D589" s="3" t="str">
        <v>LIFECO-UK-UL Listed Split Case (GMS 200-40SM) Engine Driven Skid Pump 200 GPM @ 19.93 Bar Coupled with UL Listed Stallion Engine. Suction and Discharge Pressure Gauges and Air Release Valve are included.</v>
      </c>
      <c r="E589" s="210" t="str">
        <f t="shared" si="13"/>
        <v>GMS 200-40SM</v>
      </c>
      <c r="F589" s="425">
        <v>42617.314102564102</v>
      </c>
      <c r="G589" s="282">
        <f t="shared" si="14"/>
        <v>156618.62932692305</v>
      </c>
    </row>
    <row r="590" spans="1:7" ht="29">
      <c r="A590" s="412" t="s">
        <v>4318</v>
      </c>
      <c r="B590" s="412"/>
      <c r="C590" s="7" t="s">
        <v>3940</v>
      </c>
      <c r="D590" s="3" t="str">
        <v>LIFECO-UK-UL Listed Split Case (GMS 250-28SM) Engine Driven Skid Pump 250 GPM @ 6.96 Bar Coupled with UL Listed Stallion Engine. Suction and Discharge Pressure Gauges and Air Release Valve are included.</v>
      </c>
      <c r="E590" s="210" t="str">
        <f t="shared" si="13"/>
        <v>GMS 250-28SM</v>
      </c>
      <c r="F590" s="425">
        <v>20853.852884615379</v>
      </c>
      <c r="G590" s="282">
        <f t="shared" si="14"/>
        <v>76637.90935096152</v>
      </c>
    </row>
    <row r="591" spans="1:7" ht="29">
      <c r="A591" s="412" t="s">
        <v>4318</v>
      </c>
      <c r="B591" s="412"/>
      <c r="C591" s="7" t="s">
        <v>3941</v>
      </c>
      <c r="D591" s="3" t="str">
        <v>LIFECO-UK-UL Listed Split Case (GMS 250-28SM) Engine Driven Skid Pump 250 GPM @ 8 Bar Coupled with UL Listed Stallion Engine. Suction and Discharge Pressure Gauges and Air Release Valve are included.</v>
      </c>
      <c r="E591" s="210" t="str">
        <f t="shared" si="13"/>
        <v>GMS 250-28SM</v>
      </c>
      <c r="F591" s="425">
        <v>20929.520192307689</v>
      </c>
      <c r="G591" s="282">
        <f t="shared" si="14"/>
        <v>76915.98670673075</v>
      </c>
    </row>
    <row r="592" spans="1:7" ht="29">
      <c r="A592" s="412" t="s">
        <v>4318</v>
      </c>
      <c r="B592" s="412"/>
      <c r="C592" s="7" t="s">
        <v>3942</v>
      </c>
      <c r="D592" s="3" t="str">
        <v>LIFECO-UK-UL Listed Split Case (GMS 250-28SM) Engine Driven Skid Pump 250 GPM @ 9 Bar Coupled with UL Listed Stallion Engine. Suction and Discharge Pressure Gauges and Air Release Valve are included.</v>
      </c>
      <c r="E592" s="210" t="str">
        <f t="shared" si="13"/>
        <v>GMS 250-28SM</v>
      </c>
      <c r="F592" s="425">
        <v>21005.1875</v>
      </c>
      <c r="G592" s="282">
        <f t="shared" si="14"/>
        <v>77194.064062499994</v>
      </c>
    </row>
    <row r="593" spans="1:7" ht="29">
      <c r="A593" s="412" t="s">
        <v>4318</v>
      </c>
      <c r="B593" s="412"/>
      <c r="C593" s="7" t="s">
        <v>3943</v>
      </c>
      <c r="D593" s="3" t="str">
        <v>LIFECO-UK-UL Listed Split Case (GMS 250-28SM) Engine Driven Skid Pump 250 GPM @ 10 Bar Coupled with UL Listed Stallion Engine. Suction and Discharge Pressure Gauges and Air Release Valve are included.</v>
      </c>
      <c r="E593" s="210" t="str">
        <f t="shared" si="13"/>
        <v>GMS 250-28SM</v>
      </c>
      <c r="F593" s="425">
        <v>22140.197115384613</v>
      </c>
      <c r="G593" s="282">
        <f t="shared" si="14"/>
        <v>81365.224399038445</v>
      </c>
    </row>
    <row r="594" spans="1:7" ht="29">
      <c r="A594" s="412" t="s">
        <v>4318</v>
      </c>
      <c r="B594" s="412"/>
      <c r="C594" s="7" t="s">
        <v>3944</v>
      </c>
      <c r="D594" s="3" t="str">
        <v>LIFECO-UK-UL Listed Split Case (GMS 250-28SM) Engine Driven Skid Pump 250 GPM @ 11 Bar Coupled with UL Listed Stallion Engine. Suction and Discharge Pressure Gauges and Air Release Valve are included.</v>
      </c>
      <c r="E594" s="210" t="str">
        <f t="shared" si="13"/>
        <v>GMS 250-28SM</v>
      </c>
      <c r="F594" s="425">
        <v>23110.576923076922</v>
      </c>
      <c r="G594" s="282">
        <f t="shared" si="14"/>
        <v>84931.370192307688</v>
      </c>
    </row>
    <row r="595" spans="1:7" ht="29">
      <c r="A595" s="412" t="s">
        <v>4318</v>
      </c>
      <c r="B595" s="412"/>
      <c r="C595" s="7" t="s">
        <v>3945</v>
      </c>
      <c r="D595" s="3" t="str">
        <v>LIFECO-UK-UL Listed Split Case (GMS 250-35SM) Engine Driven Skid Pump 250 GPM @ 12 Bar Coupled with UL Listed Stallion Engine. Suction and Discharge Pressure Gauges and Air Release Valve are included.</v>
      </c>
      <c r="E595" s="210" t="str">
        <f t="shared" si="13"/>
        <v>GMS 250-35SM</v>
      </c>
      <c r="F595" s="425">
        <v>29840.532051282051</v>
      </c>
      <c r="G595" s="282">
        <f t="shared" si="14"/>
        <v>109663.95528846153</v>
      </c>
    </row>
    <row r="596" spans="1:7" ht="29">
      <c r="A596" s="412" t="s">
        <v>4318</v>
      </c>
      <c r="B596" s="412"/>
      <c r="C596" s="7" t="s">
        <v>3946</v>
      </c>
      <c r="D596" s="3" t="str">
        <v>LIFECO-UK-UL Listed Split Case (GMS 250-35SM) Engine Driven Skid Pump 250 GPM @ 13 Bar Coupled with UL Listed Stallion Engine. Suction and Discharge Pressure Gauges and Air Release Valve are included.</v>
      </c>
      <c r="E596" s="210" t="str">
        <f t="shared" si="13"/>
        <v>GMS 250-35SM</v>
      </c>
      <c r="F596" s="425">
        <v>30143.201282051286</v>
      </c>
      <c r="G596" s="282">
        <f t="shared" si="14"/>
        <v>110776.26471153848</v>
      </c>
    </row>
    <row r="597" spans="1:7" ht="29">
      <c r="A597" s="412" t="s">
        <v>4318</v>
      </c>
      <c r="B597" s="412"/>
      <c r="C597" s="7" t="s">
        <v>3947</v>
      </c>
      <c r="D597" s="3" t="str">
        <v>LIFECO-UK-UL Listed Split Case (GMS 250-35SM) Engine Driven Skid Pump 250 GPM @ 14 Bar Coupled with UL Listed Stallion Engine. Suction and Discharge Pressure Gauges and Air Release Valve are included.</v>
      </c>
      <c r="E597" s="210" t="str">
        <f t="shared" si="13"/>
        <v>GMS 250-35SM</v>
      </c>
      <c r="F597" s="425">
        <v>30370.203205128204</v>
      </c>
      <c r="G597" s="282">
        <f t="shared" si="14"/>
        <v>111610.49677884615</v>
      </c>
    </row>
    <row r="598" spans="1:7" ht="29">
      <c r="A598" s="412" t="s">
        <v>4318</v>
      </c>
      <c r="B598" s="412"/>
      <c r="C598" s="7" t="s">
        <v>3948</v>
      </c>
      <c r="D598" s="3" t="str">
        <v>LIFECO-UK-UL Listed Split Case (GMS 250-40SM) Engine Driven Skid Pump 250 GPM @ 15 Bar Coupled with FM Listed Stallion Engine. Suction and Discharge Pressure Gauges and Air Release Valve are included.</v>
      </c>
      <c r="E598" s="210" t="str">
        <f t="shared" si="13"/>
        <v>GMS 250-40SM</v>
      </c>
      <c r="F598" s="425">
        <v>40707.051282051274</v>
      </c>
      <c r="G598" s="282">
        <f t="shared" si="14"/>
        <v>149598.41346153844</v>
      </c>
    </row>
    <row r="599" spans="1:7" ht="29">
      <c r="A599" s="412" t="s">
        <v>4318</v>
      </c>
      <c r="B599" s="412"/>
      <c r="C599" s="7" t="s">
        <v>3949</v>
      </c>
      <c r="D599" s="3" t="str">
        <v>LIFECO-UK-UL Listed Split Case (GMS 250-40SM) Engine Driven Skid Pump 250 GPM @ 16 Bar Coupled with FM Listed Stallion Engine. Suction and Discharge Pressure Gauges and Air Release Valve are included.</v>
      </c>
      <c r="E599" s="210" t="str">
        <f t="shared" si="13"/>
        <v>GMS 250-40SM</v>
      </c>
      <c r="F599" s="425">
        <v>40707.051282051274</v>
      </c>
      <c r="G599" s="282">
        <f t="shared" si="14"/>
        <v>149598.41346153844</v>
      </c>
    </row>
    <row r="600" spans="1:7" ht="29">
      <c r="A600" s="412" t="s">
        <v>4318</v>
      </c>
      <c r="B600" s="412"/>
      <c r="C600" s="7" t="s">
        <v>3950</v>
      </c>
      <c r="D600" s="3" t="str">
        <v>LIFECO-UK-UL Listed Split Case (GMS 250-40SM) Engine Driven Skid Pump 250 GPM @ 17 Bar Coupled with FM Listed Stallion Engine. Suction and Discharge Pressure Gauges and Air Release Valve are included.</v>
      </c>
      <c r="E600" s="210" t="str">
        <f t="shared" si="13"/>
        <v>GMS 250-40SM</v>
      </c>
      <c r="F600" s="425">
        <v>40707.051282051274</v>
      </c>
      <c r="G600" s="282">
        <f t="shared" si="14"/>
        <v>149598.41346153844</v>
      </c>
    </row>
    <row r="601" spans="1:7" ht="29">
      <c r="A601" s="412" t="s">
        <v>4318</v>
      </c>
      <c r="B601" s="412"/>
      <c r="C601" s="7" t="s">
        <v>3951</v>
      </c>
      <c r="D601" s="3" t="str">
        <v>LIFECO-UK-UL Listed Split Case (GMS 250-40SM) Engine Driven Skid Pump 250 GPM @ 18 Bar Coupled with FM Listed Stallion Engine. Suction and Discharge Pressure Gauges and Air Release Valve are included.</v>
      </c>
      <c r="E601" s="210" t="str">
        <f t="shared" si="13"/>
        <v>GMS 250-40SM</v>
      </c>
      <c r="F601" s="425">
        <v>42085.576923076922</v>
      </c>
      <c r="G601" s="282">
        <f t="shared" si="14"/>
        <v>154664.49519230769</v>
      </c>
    </row>
    <row r="602" spans="1:7" ht="29">
      <c r="A602" s="412" t="s">
        <v>4318</v>
      </c>
      <c r="B602" s="412"/>
      <c r="C602" s="7" t="s">
        <v>3952</v>
      </c>
      <c r="D602" s="3" t="str">
        <v>LIFECO-UK-UL Listed Split Case (GMS 250-40SM) Engine Driven Skid Pump 250 GPM @ 19 Bar Coupled with FM Listed Stallion Engine. Suction and Discharge Pressure Gauges and Air Release Valve are included.</v>
      </c>
      <c r="E602" s="210" t="str">
        <f t="shared" si="13"/>
        <v>GMS 250-40SM</v>
      </c>
      <c r="F602" s="425">
        <v>42617.314102564102</v>
      </c>
      <c r="G602" s="282">
        <f t="shared" si="14"/>
        <v>156618.62932692305</v>
      </c>
    </row>
    <row r="603" spans="1:7" ht="29">
      <c r="A603" s="412" t="s">
        <v>4318</v>
      </c>
      <c r="B603" s="412"/>
      <c r="C603" s="7" t="s">
        <v>3953</v>
      </c>
      <c r="D603" s="3" t="str">
        <v>LIFECO-UK-UL Listed Split Case (GMS 250-40SM) Engine Driven Skid Pump 250 GPM @ 19.86 Bar Coupled with FM Listed Stallion Engine. Suction and Discharge Pressure Gauges and Air Release Valve are included.</v>
      </c>
      <c r="E603" s="210" t="str">
        <f t="shared" si="13"/>
        <v>GMS 250-40SM</v>
      </c>
      <c r="F603" s="425">
        <v>45410.256410256399</v>
      </c>
      <c r="G603" s="282">
        <f t="shared" si="14"/>
        <v>166882.69230769225</v>
      </c>
    </row>
    <row r="604" spans="1:7" ht="29">
      <c r="A604" s="412" t="s">
        <v>4318</v>
      </c>
      <c r="B604" s="412"/>
      <c r="C604" s="7" t="s">
        <v>3954</v>
      </c>
      <c r="D604" s="3" t="str">
        <v>LIFECO-UK-UL Listed Split Case (GMS 300-28SM) Engine Driven Skid Pump 300 GPM @ 6.9 Bar Coupled with UL Listed Stallion Engine. Suction and Discharge Pressure Gauges and Air Release Valve are included.</v>
      </c>
      <c r="E604" s="210" t="str">
        <f t="shared" si="13"/>
        <v>GMS 300-28SM</v>
      </c>
      <c r="F604" s="425">
        <v>21005.1875</v>
      </c>
      <c r="G604" s="282">
        <f t="shared" si="14"/>
        <v>77194.064062499994</v>
      </c>
    </row>
    <row r="605" spans="1:7" ht="29">
      <c r="A605" s="412" t="s">
        <v>4318</v>
      </c>
      <c r="B605" s="412"/>
      <c r="C605" s="7" t="s">
        <v>3955</v>
      </c>
      <c r="D605" s="3" t="str">
        <v>LIFECO-UK-UL Listed Split Case (GMS 300-28SM) Engine Driven Skid Pump 300 GPM @ 8 Bar Coupled with UL Listed Stallion Engine. Suction and Discharge Pressure Gauges and Air Release Valve are included.</v>
      </c>
      <c r="E605" s="210" t="str">
        <f t="shared" si="13"/>
        <v>GMS 300-28SM</v>
      </c>
      <c r="F605" s="425">
        <v>21232.189423076921</v>
      </c>
      <c r="G605" s="282">
        <f t="shared" si="14"/>
        <v>78028.296129807684</v>
      </c>
    </row>
    <row r="606" spans="1:7" ht="29">
      <c r="A606" s="412" t="s">
        <v>4318</v>
      </c>
      <c r="B606" s="412"/>
      <c r="C606" s="7" t="s">
        <v>3956</v>
      </c>
      <c r="D606" s="3" t="str">
        <v>LIFECO-UK-UL Listed Split Case (GMS 300-28SM) Engine Driven Skid Pump 300 GPM @ 9 Bar Coupled with UL Listed Stallion Engine. Suction and Discharge Pressure Gauges and Air Release Valve are included.</v>
      </c>
      <c r="E606" s="210" t="str">
        <f t="shared" si="13"/>
        <v>GMS 300-28SM</v>
      </c>
      <c r="F606" s="425">
        <v>22140.197115384613</v>
      </c>
      <c r="G606" s="282">
        <f t="shared" si="14"/>
        <v>81365.224399038445</v>
      </c>
    </row>
    <row r="607" spans="1:7" ht="29">
      <c r="A607" s="412" t="s">
        <v>4318</v>
      </c>
      <c r="B607" s="412"/>
      <c r="C607" s="7" t="s">
        <v>3957</v>
      </c>
      <c r="D607" s="3" t="str">
        <v>LIFECO-UK-UL Listed Split Case (GMS 300-28SM) Engine Driven Skid Pump 300 GPM @ 10 Bar Coupled with UL Listed Stallion Engine. Suction and Discharge Pressure Gauges and Air Release Valve are included.</v>
      </c>
      <c r="E607" s="210" t="str">
        <f t="shared" si="13"/>
        <v>GMS 300-28SM</v>
      </c>
      <c r="F607" s="425">
        <v>22442.866346153845</v>
      </c>
      <c r="G607" s="282">
        <f t="shared" si="14"/>
        <v>82477.53382211538</v>
      </c>
    </row>
    <row r="608" spans="1:7" ht="29">
      <c r="A608" s="412" t="s">
        <v>4318</v>
      </c>
      <c r="B608" s="412"/>
      <c r="C608" s="7" t="s">
        <v>3958</v>
      </c>
      <c r="D608" s="3" t="str">
        <v>LIFECO-UK-UL Listed Split Case (GMS 300-28SM) Engine Driven Skid Pump 300 GPM @ 11 Bar Coupled with UL Listed Stallion Engine. Suction and Discharge Pressure Gauges and Air Release Valve are included.</v>
      </c>
      <c r="E608" s="210" t="str">
        <f t="shared" si="13"/>
        <v>GMS 300-28SM</v>
      </c>
      <c r="F608" s="425">
        <v>29840.532051282051</v>
      </c>
      <c r="G608" s="282">
        <f t="shared" si="14"/>
        <v>109663.95528846153</v>
      </c>
    </row>
    <row r="609" spans="1:7" ht="29">
      <c r="A609" s="412" t="s">
        <v>4318</v>
      </c>
      <c r="B609" s="412"/>
      <c r="C609" s="7" t="s">
        <v>3959</v>
      </c>
      <c r="D609" s="3" t="str">
        <v>LIFECO-UK-UL Listed Split Case (GMS 300-35SM) Engine Driven Skid Pump 300 GPM @ 12 Bar Coupled with UL Listed Stallion Engine. Suction and Discharge Pressure Gauges and Air Release Valve are included.</v>
      </c>
      <c r="E609" s="210" t="str">
        <f t="shared" si="13"/>
        <v>GMS 300-35SM</v>
      </c>
      <c r="F609" s="425">
        <v>30143.201282051286</v>
      </c>
      <c r="G609" s="282">
        <f t="shared" si="14"/>
        <v>110776.26471153848</v>
      </c>
    </row>
    <row r="610" spans="1:7" ht="29">
      <c r="A610" s="412" t="s">
        <v>4318</v>
      </c>
      <c r="B610" s="412"/>
      <c r="C610" s="7" t="s">
        <v>3960</v>
      </c>
      <c r="D610" s="3" t="str">
        <v>LIFECO-UK-UL Listed Split Case (GMS 300-35SM) Engine Driven Skid Pump 300 GPM @ 13 Bar Coupled with UL Listed Stallion Engine. Suction and Discharge Pressure Gauges and Air Release Valve are included.</v>
      </c>
      <c r="E610" s="210" t="str">
        <f t="shared" si="13"/>
        <v>GMS 300-35SM</v>
      </c>
      <c r="F610" s="425">
        <v>30445.870512820511</v>
      </c>
      <c r="G610" s="282">
        <f t="shared" si="14"/>
        <v>111888.57413461537</v>
      </c>
    </row>
    <row r="611" spans="1:7" ht="29">
      <c r="A611" s="412" t="s">
        <v>4318</v>
      </c>
      <c r="B611" s="412"/>
      <c r="C611" s="7" t="s">
        <v>3961</v>
      </c>
      <c r="D611" s="3" t="str">
        <v>LIFECO-UK-UL Listed Split Case (GMS 300-35SM) Engine Driven Skid Pump 300 GPM @ 14 Bar Coupled with UL Listed Stallion Engine. Suction and Discharge Pressure Gauges and Air Release Valve are included.</v>
      </c>
      <c r="E611" s="210" t="str">
        <f t="shared" si="13"/>
        <v>GMS 300-35SM</v>
      </c>
      <c r="F611" s="425">
        <v>30748.539743589739</v>
      </c>
      <c r="G611" s="282">
        <f t="shared" si="14"/>
        <v>113000.88355769229</v>
      </c>
    </row>
    <row r="612" spans="1:7" ht="29">
      <c r="A612" s="412" t="s">
        <v>4318</v>
      </c>
      <c r="B612" s="412"/>
      <c r="C612" s="7" t="s">
        <v>3962</v>
      </c>
      <c r="D612" s="3" t="str">
        <v>LIFECO-UK-UL Listed Split Case (GMS 300-40SM) Engine Driven Skid Pump 300 GPM @ 15 Bar Coupled with UL Listed Stallion Engine. Suction and Discharge Pressure Gauges and Air Release Valve are included.</v>
      </c>
      <c r="E612" s="210" t="str">
        <f t="shared" si="13"/>
        <v>GMS 300-40SM</v>
      </c>
      <c r="F612" s="425">
        <v>40707.051282051274</v>
      </c>
      <c r="G612" s="282">
        <f t="shared" si="14"/>
        <v>149598.41346153844</v>
      </c>
    </row>
    <row r="613" spans="1:7" ht="29">
      <c r="A613" s="412" t="s">
        <v>4318</v>
      </c>
      <c r="B613" s="412"/>
      <c r="C613" s="7" t="s">
        <v>3963</v>
      </c>
      <c r="D613" s="3" t="str">
        <v>LIFECO-UK-UL Listed Split Case (GMS 300-40SM) Engine Driven Skid Pump 300 GPM @ 16 Bar Coupled with UL Listed Stallion Engine. Suction and Discharge Pressure Gauges and Air Release Valve are included.</v>
      </c>
      <c r="E613" s="210" t="str">
        <f t="shared" si="13"/>
        <v>GMS 300-40SM</v>
      </c>
      <c r="F613" s="425">
        <v>40707.051282051274</v>
      </c>
      <c r="G613" s="282">
        <f t="shared" si="14"/>
        <v>149598.41346153844</v>
      </c>
    </row>
    <row r="614" spans="1:7" ht="29">
      <c r="A614" s="412" t="s">
        <v>4318</v>
      </c>
      <c r="B614" s="412"/>
      <c r="C614" s="7" t="s">
        <v>3964</v>
      </c>
      <c r="D614" s="3" t="str">
        <v>LIFECO-UK-UL Listed Split Case (GMS 300-40SM) Engine Driven Skid Pump 300 GPM @ 17 Bar Coupled with UL Listed Stallion Engine. Suction and Discharge Pressure Gauges and Air Release Valve are included.</v>
      </c>
      <c r="E614" s="210" t="str">
        <f t="shared" si="13"/>
        <v>GMS 300-40SM</v>
      </c>
      <c r="F614" s="425">
        <v>40707.051282051274</v>
      </c>
      <c r="G614" s="282">
        <f t="shared" si="14"/>
        <v>149598.41346153844</v>
      </c>
    </row>
    <row r="615" spans="1:7" ht="29">
      <c r="A615" s="412" t="s">
        <v>4318</v>
      </c>
      <c r="B615" s="412"/>
      <c r="C615" s="7" t="s">
        <v>3965</v>
      </c>
      <c r="D615" s="3" t="str">
        <v>LIFECO-UK-UL Listed Split Case (GMS 300-40SM) Engine Driven Skid Pump 300 GPM @ 18 Bar Coupled with UL Listed Stallion Engine. Suction and Discharge Pressure Gauges and Air Release Valve are included.</v>
      </c>
      <c r="E615" s="210" t="str">
        <f t="shared" si="13"/>
        <v>GMS 300-40SM</v>
      </c>
      <c r="F615" s="425">
        <v>42085.576923076922</v>
      </c>
      <c r="G615" s="282">
        <f t="shared" si="14"/>
        <v>154664.49519230769</v>
      </c>
    </row>
    <row r="616" spans="1:7" ht="29">
      <c r="A616" s="412" t="s">
        <v>4318</v>
      </c>
      <c r="B616" s="412"/>
      <c r="C616" s="7" t="s">
        <v>3966</v>
      </c>
      <c r="D616" s="3" t="str">
        <v>LIFECO-UK-UL Listed Split Case (GMS 300-40SM) Engine Driven Skid Pump 300 GPM @ 19 Bar Coupled with UL Listed Stallion Engine. Suction and Discharge Pressure Gauges and Air Release Valve are included.</v>
      </c>
      <c r="E616" s="210" t="str">
        <f t="shared" si="13"/>
        <v>GMS 300-40SM</v>
      </c>
      <c r="F616" s="425">
        <v>42617.314102564102</v>
      </c>
      <c r="G616" s="282">
        <f t="shared" si="14"/>
        <v>156618.62932692305</v>
      </c>
    </row>
    <row r="617" spans="1:7" ht="29">
      <c r="A617" s="412" t="s">
        <v>4318</v>
      </c>
      <c r="B617" s="412"/>
      <c r="C617" s="7" t="s">
        <v>3967</v>
      </c>
      <c r="D617" s="3" t="str">
        <v>LIFECO-UK-UL Listed Split Case (GMS 300-40SM) Engine Driven Skid Pump 300 GPM @ 19.72 Bar Coupled with UL Listed Stallion Engine. Suction and Discharge Pressure Gauges and Air Release Valve are included.</v>
      </c>
      <c r="E617" s="210" t="str">
        <f t="shared" si="13"/>
        <v>GMS 300-40SM</v>
      </c>
      <c r="F617" s="425">
        <v>45410.256410256399</v>
      </c>
      <c r="G617" s="282">
        <f t="shared" si="14"/>
        <v>166882.69230769225</v>
      </c>
    </row>
    <row r="618" spans="1:7" ht="29">
      <c r="A618" s="412" t="s">
        <v>4318</v>
      </c>
      <c r="B618" s="412"/>
      <c r="C618" s="7" t="s">
        <v>3968</v>
      </c>
      <c r="D618" s="3" t="str">
        <v>LIFECO-UK-UL Listed Split Case (GMS 400-28SM) Engine Driven Skid Pump 400 GPM @ 6.76 Bar Coupled with UL Listed Stallion Engine. Suction and Discharge Pressure Gauges and Air Release Valve are included.</v>
      </c>
      <c r="E618" s="210" t="str">
        <f t="shared" ref="E618:E681" si="15">IFERROR(MID(D618, SEARCH("(", D618) + LEN("("), SEARCH(")", D618, SEARCH("(", D618) + LEN("(")) - LEN(")") - SEARCH("(", D618)), "")</f>
        <v>GMS 400-28SM</v>
      </c>
      <c r="F618" s="425">
        <v>21686.193269230767</v>
      </c>
      <c r="G618" s="282">
        <f t="shared" si="14"/>
        <v>79696.760264423065</v>
      </c>
    </row>
    <row r="619" spans="1:7" ht="29">
      <c r="A619" s="412" t="s">
        <v>4318</v>
      </c>
      <c r="B619" s="412"/>
      <c r="C619" s="7" t="s">
        <v>3969</v>
      </c>
      <c r="D619" s="3" t="str">
        <v>LIFECO-UK-UL Listed Split Case (GMS 400-28SM) Engine Driven Skid Pump 400 GPM @ 7 Bar Coupled with UL Listed Stallion Engine. Suction and Discharge Pressure Gauges and Air Release Valve are included.</v>
      </c>
      <c r="E619" s="210" t="str">
        <f t="shared" si="15"/>
        <v>GMS 400-28SM</v>
      </c>
      <c r="F619" s="425">
        <v>21913.195192307689</v>
      </c>
      <c r="G619" s="282">
        <f t="shared" si="14"/>
        <v>80530.992331730755</v>
      </c>
    </row>
    <row r="620" spans="1:7" ht="29">
      <c r="A620" s="412" t="s">
        <v>4318</v>
      </c>
      <c r="B620" s="412"/>
      <c r="C620" s="7" t="s">
        <v>3970</v>
      </c>
      <c r="D620" s="3" t="str">
        <v>LIFECO-UK-UL Listed Split Case (GMS 400-28SM) Engine Driven Skid Pump 400 GPM @ 8 Bar Coupled with UL Listed Stallion Engine. Suction and Discharge Pressure Gauges and Air Release Valve are included.</v>
      </c>
      <c r="E620" s="210" t="str">
        <f t="shared" si="15"/>
        <v>GMS 400-28SM</v>
      </c>
      <c r="F620" s="425">
        <v>22745.535576923074</v>
      </c>
      <c r="G620" s="282">
        <f t="shared" si="14"/>
        <v>83589.843245192285</v>
      </c>
    </row>
    <row r="621" spans="1:7" ht="29">
      <c r="A621" s="412" t="s">
        <v>4318</v>
      </c>
      <c r="B621" s="412"/>
      <c r="C621" s="7" t="s">
        <v>3971</v>
      </c>
      <c r="D621" s="3" t="str">
        <v>LIFECO-UK-UL Listed Split Case (GMS 400-28SM) Engine Driven Skid Pump 400 GPM @ 9 Bar Coupled with UL Listed Stallion Engine. Suction and Discharge Pressure Gauges and Air Release Valve are included.</v>
      </c>
      <c r="E621" s="210" t="str">
        <f t="shared" si="15"/>
        <v>GMS 400-28SM</v>
      </c>
      <c r="F621" s="425">
        <v>23048.204807692302</v>
      </c>
      <c r="G621" s="282">
        <f t="shared" si="14"/>
        <v>84702.152668269206</v>
      </c>
    </row>
    <row r="622" spans="1:7" ht="29">
      <c r="A622" s="412" t="s">
        <v>4318</v>
      </c>
      <c r="B622" s="412"/>
      <c r="C622" s="7" t="s">
        <v>3972</v>
      </c>
      <c r="D622" s="3" t="str">
        <v>LIFECO-UK-UL Listed Split Case (GMS 400-28SM) Engine Driven Skid Pump 400 GPM @ 10 Bar Coupled with UL Listed Stallion Engine. Suction and Discharge Pressure Gauges and Air Release Valve are included.</v>
      </c>
      <c r="E622" s="210" t="str">
        <f t="shared" si="15"/>
        <v>GMS 400-28SM</v>
      </c>
      <c r="F622" s="425">
        <v>29840.532051282051</v>
      </c>
      <c r="G622" s="282">
        <f t="shared" si="14"/>
        <v>109663.95528846153</v>
      </c>
    </row>
    <row r="623" spans="1:7" ht="29">
      <c r="A623" s="412" t="s">
        <v>4318</v>
      </c>
      <c r="B623" s="412"/>
      <c r="C623" s="7" t="s">
        <v>3973</v>
      </c>
      <c r="D623" s="3" t="str">
        <v>LIFECO-UK-UL Listed Split Case (GMS 400-28SM) Engine Driven Skid Pump 400 GPM @ 11 Bar Coupled with UL Listed Stallion Engine. Suction and Discharge Pressure Gauges and Air Release Valve are included.</v>
      </c>
      <c r="E623" s="210" t="str">
        <f t="shared" si="15"/>
        <v>GMS 400-28SM</v>
      </c>
      <c r="F623" s="425">
        <v>30143.201282051286</v>
      </c>
      <c r="G623" s="282">
        <f t="shared" si="14"/>
        <v>110776.26471153848</v>
      </c>
    </row>
    <row r="624" spans="1:7" ht="29">
      <c r="A624" s="412" t="s">
        <v>4318</v>
      </c>
      <c r="B624" s="412"/>
      <c r="C624" s="7" t="s">
        <v>3974</v>
      </c>
      <c r="D624" s="3" t="str">
        <v>LIFECO-UK-UL Listed Split Case (GMS 400-35SM) Engine Driven Skid Pump 400 GPM @ 12 Bar Coupled with UL Listed Stallion Engine. Suction and Discharge Pressure Gauges and Air Release Valve are included.</v>
      </c>
      <c r="E624" s="210" t="str">
        <f t="shared" si="15"/>
        <v>GMS 400-35SM</v>
      </c>
      <c r="F624" s="425">
        <v>30445.870512820511</v>
      </c>
      <c r="G624" s="282">
        <f t="shared" si="14"/>
        <v>111888.57413461537</v>
      </c>
    </row>
    <row r="625" spans="1:7" ht="29">
      <c r="A625" s="412" t="s">
        <v>4318</v>
      </c>
      <c r="B625" s="412"/>
      <c r="C625" s="7" t="s">
        <v>3975</v>
      </c>
      <c r="D625" s="3" t="str">
        <v>LIFECO-UK-UL Listed Split Case (GMS 400-35SM) Engine Driven Skid Pump 400 GPM @ 13 Bar Coupled with UL Listed Stallion Engine. Suction and Discharge Pressure Gauges and Air Release Valve are included.</v>
      </c>
      <c r="E625" s="210" t="str">
        <f t="shared" si="15"/>
        <v>GMS 400-35SM</v>
      </c>
      <c r="F625" s="425">
        <v>30748.539743589739</v>
      </c>
      <c r="G625" s="282">
        <f t="shared" si="14"/>
        <v>113000.88355769229</v>
      </c>
    </row>
    <row r="626" spans="1:7" ht="29">
      <c r="A626" s="412" t="s">
        <v>4318</v>
      </c>
      <c r="B626" s="412"/>
      <c r="C626" s="7" t="s">
        <v>3976</v>
      </c>
      <c r="D626" s="3" t="str">
        <v>LIFECO-UK-UL Listed Split Case (GMS 400-35SM) Engine Driven Skid Pump 400 GPM @ 14 Bar Coupled with UL Listed Stallion Engine. Suction and Discharge Pressure Gauges and Air Release Valve are included.</v>
      </c>
      <c r="E626" s="210" t="str">
        <f t="shared" si="15"/>
        <v>GMS 400-35SM</v>
      </c>
      <c r="F626" s="425">
        <v>31051.208974358975</v>
      </c>
      <c r="G626" s="282">
        <f t="shared" ref="G626:G689" si="16">F626*3.675</f>
        <v>114113.19298076922</v>
      </c>
    </row>
    <row r="627" spans="1:7" ht="29">
      <c r="A627" s="412" t="s">
        <v>4318</v>
      </c>
      <c r="B627" s="412"/>
      <c r="C627" s="7" t="s">
        <v>3977</v>
      </c>
      <c r="D627" s="3" t="str">
        <v>LIFECO-UK-UL Listed Split Case (GMS 400-40SM) Engine Driven Skid Pump 400 GPM @ 15 Bar Coupled with UL Listed Stallion Engine. Suction and Discharge Pressure Gauges and Air Release Valve are included.</v>
      </c>
      <c r="E627" s="210" t="str">
        <f t="shared" si="15"/>
        <v>GMS 400-40SM</v>
      </c>
      <c r="F627" s="425">
        <v>40707.051282051274</v>
      </c>
      <c r="G627" s="282">
        <f t="shared" si="16"/>
        <v>149598.41346153844</v>
      </c>
    </row>
    <row r="628" spans="1:7" ht="29">
      <c r="A628" s="412" t="s">
        <v>4318</v>
      </c>
      <c r="B628" s="412"/>
      <c r="C628" s="7" t="s">
        <v>3978</v>
      </c>
      <c r="D628" s="3" t="str">
        <v>LIFECO-UK-UL Listed Split Case (GMS 400-40SM) Engine Driven Skid Pump 400 GPM @ 16 Bar Coupled with UL Listed Stallion Engine. Suction and Discharge Pressure Gauges and Air Release Valve are included.</v>
      </c>
      <c r="E628" s="210" t="str">
        <f t="shared" si="15"/>
        <v>GMS 400-40SM</v>
      </c>
      <c r="F628" s="425">
        <v>40707.051282051274</v>
      </c>
      <c r="G628" s="282">
        <f t="shared" si="16"/>
        <v>149598.41346153844</v>
      </c>
    </row>
    <row r="629" spans="1:7" ht="29">
      <c r="A629" s="412" t="s">
        <v>4318</v>
      </c>
      <c r="B629" s="412"/>
      <c r="C629" s="7" t="s">
        <v>3979</v>
      </c>
      <c r="D629" s="3" t="str">
        <v>LIFECO-UK-UL Listed Split Case (GMS 400-40SM) Engine Driven Skid Pump 400 GPM @ 17 Bar Coupled with UL Listed Stallion Engine. Suction and Discharge Pressure Gauges and Air Release Valve are included.</v>
      </c>
      <c r="E629" s="210" t="str">
        <f t="shared" si="15"/>
        <v>GMS 400-40SM</v>
      </c>
      <c r="F629" s="425">
        <v>40707.051282051274</v>
      </c>
      <c r="G629" s="282">
        <f t="shared" si="16"/>
        <v>149598.41346153844</v>
      </c>
    </row>
    <row r="630" spans="1:7" ht="29">
      <c r="A630" s="412" t="s">
        <v>4318</v>
      </c>
      <c r="B630" s="412"/>
      <c r="C630" s="7" t="s">
        <v>3980</v>
      </c>
      <c r="D630" s="3" t="str">
        <v>LIFECO-UK-UL Listed Split Case (GMS 400-40SM) Engine Driven Skid Pump 400 GPM @ 18 Bar Coupled with UL Listed Stallion Engine. Suction and Discharge Pressure Gauges and Air Release Valve are included.</v>
      </c>
      <c r="E630" s="210" t="str">
        <f t="shared" si="15"/>
        <v>GMS 400-40SM</v>
      </c>
      <c r="F630" s="425">
        <v>42085.576923076922</v>
      </c>
      <c r="G630" s="282">
        <f t="shared" si="16"/>
        <v>154664.49519230769</v>
      </c>
    </row>
    <row r="631" spans="1:7" ht="29">
      <c r="A631" s="412" t="s">
        <v>4318</v>
      </c>
      <c r="B631" s="412"/>
      <c r="C631" s="7" t="s">
        <v>3981</v>
      </c>
      <c r="D631" s="3" t="str">
        <v>LIFECO-UK-UL Listed Split Case (GMS 400-40SM) Engine Driven Skid Pump 400 GPM @ 19 Bar Coupled with UL Listed Stallion Engine. Suction and Discharge Pressure Gauges and Air Release Valve are included.</v>
      </c>
      <c r="E631" s="210" t="str">
        <f t="shared" si="15"/>
        <v>GMS 400-40SM</v>
      </c>
      <c r="F631" s="425">
        <v>45410.256410256399</v>
      </c>
      <c r="G631" s="282">
        <f t="shared" si="16"/>
        <v>166882.69230769225</v>
      </c>
    </row>
    <row r="632" spans="1:7" ht="29">
      <c r="A632" s="412" t="s">
        <v>4318</v>
      </c>
      <c r="B632" s="412"/>
      <c r="C632" s="7" t="s">
        <v>3982</v>
      </c>
      <c r="D632" s="3" t="str">
        <v>LIFECO-UK-UL Listed Split Case (GMS 400-40SM) Engine Driven Skid Pump 400 GPM @ 19.65 Bar Coupled with UL Listed Stallion Engine. Suction and Discharge Pressure Gauges and Air Release Valve are included.</v>
      </c>
      <c r="E632" s="210" t="str">
        <f t="shared" si="15"/>
        <v>GMS 400-40SM</v>
      </c>
      <c r="F632" s="425">
        <v>45410.256410256399</v>
      </c>
      <c r="G632" s="282">
        <f t="shared" si="16"/>
        <v>166882.69230769225</v>
      </c>
    </row>
    <row r="633" spans="1:7" ht="29">
      <c r="A633" s="412" t="s">
        <v>4318</v>
      </c>
      <c r="B633" s="412"/>
      <c r="C633" s="7" t="s">
        <v>3983</v>
      </c>
      <c r="D633" s="3" t="str">
        <v>LIFECO-UK-UL Listed Split Case (GMS 450-28SM) Engine Driven Skid Pump 450 GPM @ 6.62 Bar Coupled with UL Listed Stallion Engine. Suction and Discharge Pressure Gauges and Air Release Valve are included.</v>
      </c>
      <c r="E633" s="210" t="str">
        <f t="shared" si="15"/>
        <v>GMS 450-28SM</v>
      </c>
      <c r="F633" s="425">
        <v>21686.193269230767</v>
      </c>
      <c r="G633" s="282">
        <f t="shared" si="16"/>
        <v>79696.760264423065</v>
      </c>
    </row>
    <row r="634" spans="1:7" ht="29">
      <c r="A634" s="412" t="s">
        <v>4318</v>
      </c>
      <c r="B634" s="412"/>
      <c r="C634" s="7" t="s">
        <v>3984</v>
      </c>
      <c r="D634" s="3" t="str">
        <v>LIFECO-UK-UL Listed Split Case (GMS 450-28SM) Engine Driven Skid Pump 450 GPM @ 7 Bar Coupled with UL Listed Stallion Engine. Suction and Discharge Pressure Gauges and Air Release Valve are included.</v>
      </c>
      <c r="E634" s="210" t="str">
        <f t="shared" si="15"/>
        <v>GMS 450-28SM</v>
      </c>
      <c r="F634" s="425">
        <v>21913.195192307689</v>
      </c>
      <c r="G634" s="282">
        <f t="shared" si="16"/>
        <v>80530.992331730755</v>
      </c>
    </row>
    <row r="635" spans="1:7" ht="29">
      <c r="A635" s="412" t="s">
        <v>4318</v>
      </c>
      <c r="B635" s="412"/>
      <c r="C635" s="7" t="s">
        <v>3985</v>
      </c>
      <c r="D635" s="3" t="str">
        <v>LIFECO-UK-UL Listed Split Case (GMS 450-28SM) Engine Driven Skid Pump 450 GPM @ 8 Bar Coupled with UL Listed Stallion Engine. Suction and Discharge Pressure Gauges and Air Release Valve are included.</v>
      </c>
      <c r="E635" s="210" t="str">
        <f t="shared" si="15"/>
        <v>GMS 450-28SM</v>
      </c>
      <c r="F635" s="425">
        <v>22745.535576923074</v>
      </c>
      <c r="G635" s="282">
        <f t="shared" si="16"/>
        <v>83589.843245192285</v>
      </c>
    </row>
    <row r="636" spans="1:7" ht="29">
      <c r="A636" s="412" t="s">
        <v>4318</v>
      </c>
      <c r="B636" s="412"/>
      <c r="C636" s="7" t="s">
        <v>3986</v>
      </c>
      <c r="D636" s="3" t="str">
        <v>LIFECO-UK-UL Listed Split Case (GMS 450-28SM) Engine Driven Skid Pump 450 GPM @ 9 Bar Coupled with UL Listed Stallion Engine. Suction and Discharge Pressure Gauges and Air Release Valve are included.</v>
      </c>
      <c r="E636" s="210" t="str">
        <f t="shared" si="15"/>
        <v>GMS 450-28SM</v>
      </c>
      <c r="F636" s="425">
        <v>22821.202884615384</v>
      </c>
      <c r="G636" s="282">
        <f t="shared" si="16"/>
        <v>83867.92060096153</v>
      </c>
    </row>
    <row r="637" spans="1:7" ht="29">
      <c r="A637" s="412" t="s">
        <v>4318</v>
      </c>
      <c r="B637" s="412"/>
      <c r="C637" s="7" t="s">
        <v>3987</v>
      </c>
      <c r="D637" s="3" t="str">
        <v>LIFECO-UK-UL Listed Split Case (GMS 450-28SM) Engine Driven Skid Pump 450 GPM @ 10 Bar Coupled with UL Listed Stallion Engine. Suction and Discharge Pressure Gauges and Air Release Valve are included.</v>
      </c>
      <c r="E637" s="210" t="str">
        <f t="shared" si="15"/>
        <v>GMS 450-28SM</v>
      </c>
      <c r="F637" s="425">
        <v>30143.201282051286</v>
      </c>
      <c r="G637" s="282">
        <f t="shared" si="16"/>
        <v>110776.26471153848</v>
      </c>
    </row>
    <row r="638" spans="1:7" ht="29">
      <c r="A638" s="412" t="s">
        <v>4318</v>
      </c>
      <c r="B638" s="412"/>
      <c r="C638" s="7" t="s">
        <v>3988</v>
      </c>
      <c r="D638" s="3" t="str">
        <v>LIFECO-UK-UL Listed Split Case (GMS 450-28SM) Engine Driven Skid Pump 450 GPM @ 11 Bar Coupled with FM Listed Stallion Engine. Suction and Discharge Pressure Gauges and Air Release Valve are included.</v>
      </c>
      <c r="E638" s="210" t="str">
        <f t="shared" si="15"/>
        <v>GMS 450-28SM</v>
      </c>
      <c r="F638" s="425">
        <v>30445.870512820511</v>
      </c>
      <c r="G638" s="282">
        <f t="shared" si="16"/>
        <v>111888.57413461537</v>
      </c>
    </row>
    <row r="639" spans="1:7" ht="29">
      <c r="A639" s="412" t="s">
        <v>4318</v>
      </c>
      <c r="B639" s="412"/>
      <c r="C639" s="7" t="s">
        <v>3989</v>
      </c>
      <c r="D639" s="3" t="str">
        <v>LIFECO-UK-UL Listed Split Case (GMS 450-37SM-2G) Engine Driven Skid Pump 450 GPM @ 15.17 Bar Coupled with FM Listed Stallion Engine. Suction and Discharge Pressure Gauges and Air Release Valve are included.</v>
      </c>
      <c r="E639" s="210" t="str">
        <f t="shared" si="15"/>
        <v>GMS 450-37SM-2G</v>
      </c>
      <c r="F639" s="425">
        <v>37279.721719457018</v>
      </c>
      <c r="G639" s="282">
        <f t="shared" si="16"/>
        <v>137002.97731900454</v>
      </c>
    </row>
    <row r="640" spans="1:7" ht="29">
      <c r="A640" s="412" t="s">
        <v>4318</v>
      </c>
      <c r="B640" s="412"/>
      <c r="C640" s="7" t="s">
        <v>3990</v>
      </c>
      <c r="D640" s="3" t="str">
        <v>LIFECO-UK-UL Listed Split Case (GMS 450-37SM-2G) Engine Driven Skid Pump 450 GPM @ 16 Bar Coupled with UL Listed Stallion Engine. Suction and Discharge Pressure Gauges and Air Release Valve are included.</v>
      </c>
      <c r="E640" s="210" t="str">
        <f t="shared" si="15"/>
        <v>GMS 450-37SM-2G</v>
      </c>
      <c r="F640" s="425">
        <v>39815.064102564102</v>
      </c>
      <c r="G640" s="282">
        <f t="shared" si="16"/>
        <v>146320.36057692306</v>
      </c>
    </row>
    <row r="641" spans="1:7" ht="29">
      <c r="A641" s="412" t="s">
        <v>4318</v>
      </c>
      <c r="B641" s="412"/>
      <c r="C641" s="7" t="s">
        <v>3991</v>
      </c>
      <c r="D641" s="3" t="str">
        <v>LIFECO-UK-UL Listed Split Case (GMS 450-37SM-2G) Engine Driven Skid Pump 450 GPM @ 17 Bar Coupled with UL Listed Stallion Engine. Suction and Discharge Pressure Gauges and Air Release Valve are included.</v>
      </c>
      <c r="E641" s="210" t="str">
        <f t="shared" si="15"/>
        <v>GMS 450-37SM-2G</v>
      </c>
      <c r="F641" s="425">
        <v>41837.019230769234</v>
      </c>
      <c r="G641" s="282">
        <f t="shared" si="16"/>
        <v>153751.04567307694</v>
      </c>
    </row>
    <row r="642" spans="1:7" ht="29">
      <c r="A642" s="412" t="s">
        <v>4318</v>
      </c>
      <c r="B642" s="412"/>
      <c r="C642" s="7" t="s">
        <v>3992</v>
      </c>
      <c r="D642" s="3" t="str">
        <v>LIFECO-UK-UL Listed Split Case (GMS 450-37SM-2G) Engine Driven Skid Pump 450 GPM @ 18 Bar Coupled with UL Listed Stallion Engine. Suction and Discharge Pressure Gauges and Air Release Valve are included.</v>
      </c>
      <c r="E642" s="210" t="str">
        <f t="shared" si="15"/>
        <v>GMS 450-37SM-2G</v>
      </c>
      <c r="F642" s="425">
        <v>42366.69038461538</v>
      </c>
      <c r="G642" s="282">
        <f t="shared" si="16"/>
        <v>155697.58716346152</v>
      </c>
    </row>
    <row r="643" spans="1:7" ht="29">
      <c r="A643" s="412" t="s">
        <v>4318</v>
      </c>
      <c r="B643" s="412"/>
      <c r="C643" s="7" t="s">
        <v>3993</v>
      </c>
      <c r="D643" s="3" t="str">
        <v>LIFECO-UK-UL Listed Split Case (GMS 450-37SM-2G) Engine Driven Skid Pump 450 GPM @ 19 Bar Coupled with UL Listed Stallion Engine. Suction and Discharge Pressure Gauges and Air Release Valve are included.</v>
      </c>
      <c r="E643" s="210" t="str">
        <f t="shared" si="15"/>
        <v>GMS 450-37SM-2G</v>
      </c>
      <c r="F643" s="425">
        <v>43222.652564102566</v>
      </c>
      <c r="G643" s="282">
        <f t="shared" si="16"/>
        <v>158843.24817307692</v>
      </c>
    </row>
    <row r="644" spans="1:7" ht="29">
      <c r="A644" s="412" t="s">
        <v>4318</v>
      </c>
      <c r="B644" s="412"/>
      <c r="C644" s="7" t="s">
        <v>3994</v>
      </c>
      <c r="D644" s="3" t="str">
        <v>LIFECO-UK-UL Listed Split Case (GMS 450-37SM-2G) Engine Driven Skid Pump 450 GPM @ 20.2 Bar Coupled with UL Listed Stallion Engine. Suction and Discharge Pressure Gauges and Air Release Valve are included.</v>
      </c>
      <c r="E644" s="210" t="str">
        <f t="shared" si="15"/>
        <v>GMS 450-37SM-2G</v>
      </c>
      <c r="F644" s="425">
        <v>44958.085897435893</v>
      </c>
      <c r="G644" s="282">
        <f t="shared" si="16"/>
        <v>165220.96567307689</v>
      </c>
    </row>
    <row r="645" spans="1:7" ht="29">
      <c r="A645" s="412" t="s">
        <v>4318</v>
      </c>
      <c r="B645" s="412"/>
      <c r="C645" s="7" t="s">
        <v>3995</v>
      </c>
      <c r="D645" s="3" t="str">
        <v>LIFECO-UK-UL Listed Split Case (GMS 500-28SM) Engine Driven Skid Pump 500 GPM @ 6.48 Bar Coupled with UL Listed Stallion Engine. Suction and Discharge Pressure Gauges and Air Release Valve are included.</v>
      </c>
      <c r="E645" s="210" t="str">
        <f t="shared" si="15"/>
        <v>GMS 500-28SM</v>
      </c>
      <c r="F645" s="425">
        <v>22140.197115384613</v>
      </c>
      <c r="G645" s="282">
        <f t="shared" si="16"/>
        <v>81365.224399038445</v>
      </c>
    </row>
    <row r="646" spans="1:7" ht="29">
      <c r="A646" s="412" t="s">
        <v>4318</v>
      </c>
      <c r="B646" s="412"/>
      <c r="C646" s="7" t="s">
        <v>3996</v>
      </c>
      <c r="D646" s="3" t="str">
        <v>LIFECO-UK-UL Listed Split Case (GMS 500-28SM) Engine Driven Skid Pump 500 GPM @ 7 Bar Coupled with UL Listed Stallion Engine. Suction and Discharge Pressure Gauges and Air Release Valve are included.</v>
      </c>
      <c r="E646" s="210" t="str">
        <f t="shared" si="15"/>
        <v>GMS 500-28SM</v>
      </c>
      <c r="F646" s="425">
        <v>22745.535576923074</v>
      </c>
      <c r="G646" s="282">
        <f t="shared" si="16"/>
        <v>83589.843245192285</v>
      </c>
    </row>
    <row r="647" spans="1:7" ht="29">
      <c r="A647" s="412" t="s">
        <v>4318</v>
      </c>
      <c r="B647" s="412"/>
      <c r="C647" s="7" t="s">
        <v>3997</v>
      </c>
      <c r="D647" s="3" t="str">
        <v>LIFECO-UK-UL Listed Split Case (GMS 500-28SM) Engine Driven Skid Pump 500 GPM @ 8 Bar Coupled with UL Listed Stallion Engine. Suction and Discharge Pressure Gauges and Air Release Valve are included.</v>
      </c>
      <c r="E647" s="210" t="str">
        <f t="shared" si="15"/>
        <v>GMS 500-28SM</v>
      </c>
      <c r="F647" s="425">
        <v>25166.889423076922</v>
      </c>
      <c r="G647" s="282">
        <f t="shared" si="16"/>
        <v>92488.318629807691</v>
      </c>
    </row>
    <row r="648" spans="1:7" ht="29">
      <c r="A648" s="412" t="s">
        <v>4318</v>
      </c>
      <c r="B648" s="412"/>
      <c r="C648" s="7" t="s">
        <v>3998</v>
      </c>
      <c r="D648" s="3" t="str">
        <v>LIFECO-UK-UL Listed Split Case (GMS 500-28SM) Engine Driven Skid Pump 500 GPM @ 9 Bar Coupled with UL Listed Stallion Engine. Suction and Discharge Pressure Gauges and Air Release Valve are included.</v>
      </c>
      <c r="E648" s="210" t="str">
        <f t="shared" si="15"/>
        <v>GMS 500-28SM</v>
      </c>
      <c r="F648" s="425">
        <v>27419.178205128203</v>
      </c>
      <c r="G648" s="282">
        <f t="shared" si="16"/>
        <v>100765.47990384614</v>
      </c>
    </row>
    <row r="649" spans="1:7" ht="29">
      <c r="A649" s="412" t="s">
        <v>4318</v>
      </c>
      <c r="B649" s="412"/>
      <c r="C649" s="7" t="s">
        <v>3999</v>
      </c>
      <c r="D649" s="3" t="str">
        <v>LIFECO-UK-UL Listed Split Case (GMS 500-28SM) Engine Driven Skid Pump 500 GPM @ 10 Bar Coupled with UL Listed Stallion Engine. Suction and Discharge Pressure Gauges and Air Release Valve are included.</v>
      </c>
      <c r="E649" s="210" t="str">
        <f t="shared" si="15"/>
        <v>GMS 500-28SM</v>
      </c>
      <c r="F649" s="425">
        <v>28263.998332936419</v>
      </c>
      <c r="G649" s="282">
        <f t="shared" si="16"/>
        <v>103870.19387354133</v>
      </c>
    </row>
    <row r="650" spans="1:7" ht="29">
      <c r="A650" s="412" t="s">
        <v>4318</v>
      </c>
      <c r="B650" s="412"/>
      <c r="C650" s="7" t="s">
        <v>4000</v>
      </c>
      <c r="D650" s="3" t="str">
        <v>LIFECO-UK-UL Listed Split Case (GMS 500-28SM) Engine Driven Skid Pump 500 GPM @ 11 Bar Coupled with FM Listed Stallion Engine. Suction and Discharge Pressure Gauges and Air Release Valve are included.</v>
      </c>
      <c r="E650" s="210" t="str">
        <f t="shared" si="15"/>
        <v>GMS 500-28SM</v>
      </c>
      <c r="F650" s="425">
        <v>28263.998332936419</v>
      </c>
      <c r="G650" s="282">
        <f t="shared" si="16"/>
        <v>103870.19387354133</v>
      </c>
    </row>
    <row r="651" spans="1:7" ht="29">
      <c r="A651" s="412" t="s">
        <v>4318</v>
      </c>
      <c r="B651" s="412"/>
      <c r="C651" s="7" t="s">
        <v>4001</v>
      </c>
      <c r="D651" s="3" t="str">
        <v>LIFECO-UK-UL Listed Split Case (GMS 500-31SM) Engine Driven Skid Pump 500 GPM @ 12 Bar Coupled with UL Listed Stallion Engine. Suction and Discharge Pressure Gauges and Air Release Valve are included.</v>
      </c>
      <c r="E651" s="210" t="str">
        <f t="shared" si="15"/>
        <v>GMS 500-31SM</v>
      </c>
      <c r="F651" s="425">
        <v>29115.094189092637</v>
      </c>
      <c r="G651" s="282">
        <f t="shared" si="16"/>
        <v>106997.97114491544</v>
      </c>
    </row>
    <row r="652" spans="1:7" ht="29">
      <c r="A652" s="412" t="s">
        <v>4318</v>
      </c>
      <c r="B652" s="412"/>
      <c r="C652" s="7" t="s">
        <v>4002</v>
      </c>
      <c r="D652" s="3" t="str">
        <v>LIFECO-UK-UL Listed Split Case (GMS 500-37SM-2G) Engine Driven Skid Pump 500 GPM @ 14.89 Bar Coupled with FM Listed Stallion Engine. Suction and Discharge Pressure Gauges and Air Release Valve are included.</v>
      </c>
      <c r="E652" s="210" t="str">
        <f t="shared" si="15"/>
        <v>GMS 500-37SM-2G</v>
      </c>
      <c r="F652" s="425">
        <v>37279.721719457018</v>
      </c>
      <c r="G652" s="282">
        <f t="shared" si="16"/>
        <v>137002.97731900454</v>
      </c>
    </row>
    <row r="653" spans="1:7" ht="29">
      <c r="A653" s="412" t="s">
        <v>4318</v>
      </c>
      <c r="B653" s="412"/>
      <c r="C653" s="7" t="s">
        <v>4003</v>
      </c>
      <c r="D653" s="3" t="str">
        <v>LIFECO-UK-UL Listed Split Case (GMS 500-37SM-2G) Engine Driven Skid Pump 500 GPM @ 15 Bar Coupled with FM Listed Stallion Engine. Suction and Discharge Pressure Gauges and Air Release Valve are included.</v>
      </c>
      <c r="E653" s="210" t="str">
        <f t="shared" si="15"/>
        <v>GMS 500-37SM-2G</v>
      </c>
      <c r="F653" s="425">
        <v>37279.721719457018</v>
      </c>
      <c r="G653" s="282">
        <f t="shared" si="16"/>
        <v>137002.97731900454</v>
      </c>
    </row>
    <row r="654" spans="1:7" ht="29">
      <c r="A654" s="412" t="s">
        <v>4318</v>
      </c>
      <c r="B654" s="412"/>
      <c r="C654" s="7" t="s">
        <v>4004</v>
      </c>
      <c r="D654" s="3" t="str">
        <v>LIFECO-UK-UL Listed Split Case (GMS 500-37SM-2G) Engine Driven Skid Pump 500 GPM @ 16 Bar Coupled with UL Listed Stallion Engine. Suction and Discharge Pressure Gauges and Air Release Valve are included.</v>
      </c>
      <c r="E654" s="210" t="str">
        <f t="shared" si="15"/>
        <v>GMS 500-37SM-2G</v>
      </c>
      <c r="F654" s="425">
        <v>39815.064102564102</v>
      </c>
      <c r="G654" s="282">
        <f t="shared" si="16"/>
        <v>146320.36057692306</v>
      </c>
    </row>
    <row r="655" spans="1:7" ht="29">
      <c r="A655" s="412" t="s">
        <v>4318</v>
      </c>
      <c r="B655" s="412"/>
      <c r="C655" s="7" t="s">
        <v>4005</v>
      </c>
      <c r="D655" s="3" t="str">
        <v>LIFECO-UK-UL Listed Split Case (GMS 500-37SM-2G) Engine Driven Skid Pump 500 GPM @ 17 Bar Coupled with UL Listed Stallion Engine. Suction and Discharge Pressure Gauges and Air Release Valve are included.</v>
      </c>
      <c r="E655" s="210" t="str">
        <f t="shared" si="15"/>
        <v>GMS 500-37SM-2G</v>
      </c>
      <c r="F655" s="425">
        <v>41837.019230769234</v>
      </c>
      <c r="G655" s="282">
        <f t="shared" si="16"/>
        <v>153751.04567307694</v>
      </c>
    </row>
    <row r="656" spans="1:7" ht="29">
      <c r="A656" s="412" t="s">
        <v>4318</v>
      </c>
      <c r="B656" s="412"/>
      <c r="C656" s="7" t="s">
        <v>4006</v>
      </c>
      <c r="D656" s="3" t="str">
        <v>LIFECO-UK-UL Listed Split Case (GMS 500-37SM-2G) Engine Driven Skid Pump 500 GPM @ 18 Bar Coupled with UL Listed Stallion Engine. Suction and Discharge Pressure Gauges and Air Release Valve are included.</v>
      </c>
      <c r="E656" s="210" t="str">
        <f t="shared" si="15"/>
        <v>GMS 500-37SM-2G</v>
      </c>
      <c r="F656" s="425">
        <v>42366.69038461538</v>
      </c>
      <c r="G656" s="282">
        <f t="shared" si="16"/>
        <v>155697.58716346152</v>
      </c>
    </row>
    <row r="657" spans="1:7" ht="29">
      <c r="A657" s="412" t="s">
        <v>4318</v>
      </c>
      <c r="B657" s="412"/>
      <c r="C657" s="7" t="s">
        <v>4007</v>
      </c>
      <c r="D657" s="3" t="str">
        <v>LIFECO-UK-UL Listed Split Case (GMS 500-37SM-2G) Engine Driven Skid Pump 500 GPM @ 19 Bar Coupled with UL Listed Stallion Engine. Suction and Discharge Pressure Gauges and Air Release Valve are included.</v>
      </c>
      <c r="E657" s="210" t="str">
        <f t="shared" si="15"/>
        <v>GMS 500-37SM-2G</v>
      </c>
      <c r="F657" s="425">
        <v>43222.652564102566</v>
      </c>
      <c r="G657" s="282">
        <f t="shared" si="16"/>
        <v>158843.24817307692</v>
      </c>
    </row>
    <row r="658" spans="1:7" ht="29">
      <c r="A658" s="412" t="s">
        <v>4318</v>
      </c>
      <c r="B658" s="412"/>
      <c r="C658" s="7" t="s">
        <v>4008</v>
      </c>
      <c r="D658" s="3" t="str">
        <v>LIFECO-UK-UL Listed Split Case (GMS 500-37SM-2G) Engine Driven Skid Pump 500 GPM @ 20 Bar Coupled with UL/FM Listed Stallion Engine. Suction and Discharge Pressure Gauges and Air Release Valve are included.</v>
      </c>
      <c r="E658" s="210" t="str">
        <f t="shared" si="15"/>
        <v>GMS 500-37SM-2G</v>
      </c>
      <c r="F658" s="425">
        <v>43222.652564102566</v>
      </c>
      <c r="G658" s="282">
        <f t="shared" si="16"/>
        <v>158843.24817307692</v>
      </c>
    </row>
    <row r="659" spans="1:7" ht="29">
      <c r="A659" s="412" t="s">
        <v>4318</v>
      </c>
      <c r="B659" s="412"/>
      <c r="C659" s="7" t="s">
        <v>4009</v>
      </c>
      <c r="D659" s="3" t="str">
        <v>LIFECO-UK-UL Listed Split Case (GMS 500-37SM-2G) Engine Driven Skid Pump 500 GPM @ 20.41 Bar Coupled with UL Listed Stallion Engine. Suction and Discharge Pressure Gauges and Air Release Valve are included.</v>
      </c>
      <c r="E659" s="210" t="str">
        <f t="shared" si="15"/>
        <v>GMS 500-37SM-2G</v>
      </c>
      <c r="F659" s="425">
        <v>44958.085897435893</v>
      </c>
      <c r="G659" s="282">
        <f t="shared" si="16"/>
        <v>165220.96567307689</v>
      </c>
    </row>
    <row r="660" spans="1:7" ht="29">
      <c r="A660" s="412" t="s">
        <v>4318</v>
      </c>
      <c r="B660" s="412"/>
      <c r="C660" s="7" t="s">
        <v>4010</v>
      </c>
      <c r="D660" s="3" t="str">
        <v>LIFECO-UK-UL Listed Split Case (GMS 750-32SM) Engine Driven Skid Pump 750 GPM @ 7.65 Bar Coupled with UL Listed Stallion Engine. Suction and Discharge Pressure Gauges and Air Release Valve are included.</v>
      </c>
      <c r="E660" s="210" t="str">
        <f t="shared" si="15"/>
        <v>GMS 750-32SM</v>
      </c>
      <c r="F660" s="425">
        <v>27732.692307692301</v>
      </c>
      <c r="G660" s="282">
        <f t="shared" si="16"/>
        <v>101917.64423076921</v>
      </c>
    </row>
    <row r="661" spans="1:7" ht="29">
      <c r="A661" s="412" t="s">
        <v>4318</v>
      </c>
      <c r="B661" s="412"/>
      <c r="C661" s="7" t="s">
        <v>4011</v>
      </c>
      <c r="D661" s="3" t="str">
        <v>LIFECO-UK-UL Listed Split Case (GMS 750-32SM) Engine Driven Skid Pump 750 GPM @ 8 Bar Coupled with UL Listed Stallion Engine. Suction and Discharge Pressure Gauges and Air Release Valve are included.</v>
      </c>
      <c r="E661" s="210" t="str">
        <f t="shared" si="15"/>
        <v>GMS 750-32SM</v>
      </c>
      <c r="F661" s="425">
        <v>28024.516666666666</v>
      </c>
      <c r="G661" s="282">
        <f t="shared" si="16"/>
        <v>102990.09874999999</v>
      </c>
    </row>
    <row r="662" spans="1:7" ht="29">
      <c r="A662" s="412" t="s">
        <v>4318</v>
      </c>
      <c r="B662" s="412"/>
      <c r="C662" s="7" t="s">
        <v>4012</v>
      </c>
      <c r="D662" s="3" t="str">
        <v>LIFECO-UK-UL Listed Split Case (GMS 750-31SM) Engine Driven Skid Pump 750 GPM @ 9.03 Bar Coupled with UL Listed Stallion Engine. Suction and Discharge Pressure Gauges and Air Release Valve are included.</v>
      </c>
      <c r="E662" s="210" t="str">
        <f t="shared" si="15"/>
        <v>GMS 750-31SM</v>
      </c>
      <c r="F662" s="425">
        <v>28327.185897435898</v>
      </c>
      <c r="G662" s="282">
        <f t="shared" si="16"/>
        <v>104102.40817307692</v>
      </c>
    </row>
    <row r="663" spans="1:7" ht="29">
      <c r="A663" s="412" t="s">
        <v>4318</v>
      </c>
      <c r="B663" s="412"/>
      <c r="C663" s="7" t="s">
        <v>4013</v>
      </c>
      <c r="D663" s="3" t="str">
        <v>LIFECO-UK-UL Listed Split Case (GMS 750-31SM) Engine Driven Skid Pump 750 GPM @ 10 Bar Coupled with UL Listed Stallion Engine. Suction and Discharge Pressure Gauges and Air Release Valve are included.</v>
      </c>
      <c r="E663" s="210" t="str">
        <f t="shared" si="15"/>
        <v>GMS 750-31SM</v>
      </c>
      <c r="F663" s="425">
        <v>28781.189743589741</v>
      </c>
      <c r="G663" s="282">
        <f t="shared" si="16"/>
        <v>105770.87230769229</v>
      </c>
    </row>
    <row r="664" spans="1:7" ht="29">
      <c r="A664" s="412" t="s">
        <v>4318</v>
      </c>
      <c r="B664" s="412"/>
      <c r="C664" s="7" t="s">
        <v>4014</v>
      </c>
      <c r="D664" s="3" t="str">
        <v>LIFECO-UK-UL Listed Split Case (GMS 750-31SM) Engine Driven Skid Pump 750 GPM @ 11 Bar Coupled with FM Listed Stallion Engine. Suction and Discharge Pressure Gauges and Air Release Valve are included.</v>
      </c>
      <c r="E664" s="210" t="str">
        <f t="shared" si="15"/>
        <v>GMS 750-31SM</v>
      </c>
      <c r="F664" s="425">
        <v>34270.288461538461</v>
      </c>
      <c r="G664" s="282">
        <f t="shared" si="16"/>
        <v>125943.31009615384</v>
      </c>
    </row>
    <row r="665" spans="1:7" ht="29">
      <c r="A665" s="412" t="s">
        <v>4318</v>
      </c>
      <c r="B665" s="412"/>
      <c r="C665" s="7" t="s">
        <v>4015</v>
      </c>
      <c r="D665" s="3" t="str">
        <v>LIFECO-UK-UL Listed Split Case (GMS 750-31SM) Engine Driven Skid Pump 750 GPM @ 12 Bar Coupled with FM Listed Stallion Engine. Suction and Discharge Pressure Gauges and Air Release Valve are included.</v>
      </c>
      <c r="E665" s="210" t="str">
        <f t="shared" si="15"/>
        <v>GMS 750-31SM</v>
      </c>
      <c r="F665" s="425">
        <v>35626.425867269973</v>
      </c>
      <c r="G665" s="282">
        <f t="shared" si="16"/>
        <v>130927.11506221714</v>
      </c>
    </row>
    <row r="666" spans="1:7" ht="29">
      <c r="A666" s="412" t="s">
        <v>4318</v>
      </c>
      <c r="B666" s="412"/>
      <c r="C666" s="7" t="s">
        <v>4016</v>
      </c>
      <c r="D666" s="3" t="str">
        <v>LIFECO-UK-UL Listed Split Case (GMS 750-32SM) Engine Driven Skid Pump 750 GPM @ 13 Bar Coupled with UL Listed Stallion Engine. Suction and Discharge Pressure Gauges and Air Release Valve are included.</v>
      </c>
      <c r="E666" s="210" t="str">
        <f t="shared" si="15"/>
        <v>GMS 750-32SM</v>
      </c>
      <c r="F666" s="425">
        <v>36287.66025641025</v>
      </c>
      <c r="G666" s="282">
        <f t="shared" si="16"/>
        <v>133357.15144230766</v>
      </c>
    </row>
    <row r="667" spans="1:7" ht="29">
      <c r="A667" s="412" t="s">
        <v>4318</v>
      </c>
      <c r="B667" s="412"/>
      <c r="C667" s="7" t="s">
        <v>4017</v>
      </c>
      <c r="D667" s="3" t="str">
        <v>LIFECO-UK-UL Listed Split Case (GMS 750-32SM) Engine Driven Skid Pump 750 GPM @ 14 Bar Coupled with UL Listed Stallion Engine. Suction and Discharge Pressure Gauges and Air Release Valve are included.</v>
      </c>
      <c r="E667" s="210" t="str">
        <f t="shared" si="15"/>
        <v>GMS 750-32SM</v>
      </c>
      <c r="F667" s="425">
        <v>39551.866538461545</v>
      </c>
      <c r="G667" s="282">
        <f t="shared" si="16"/>
        <v>145353.10952884617</v>
      </c>
    </row>
    <row r="668" spans="1:7" ht="29">
      <c r="A668" s="412" t="s">
        <v>4318</v>
      </c>
      <c r="B668" s="412"/>
      <c r="C668" s="7" t="s">
        <v>4018</v>
      </c>
      <c r="D668" s="3" t="str">
        <v>LIFECO-UK-UL Listed Split Case (GMS 750-37SM-2G) Engine Driven Skid Pump 750 GPM @ 15 Bar Coupled with UL Listed Stallion Engine. Suction and Discharge Pressure Gauges and Air Release Valve are included.</v>
      </c>
      <c r="E668" s="210" t="str">
        <f t="shared" si="15"/>
        <v>GMS 750-37SM-2G</v>
      </c>
      <c r="F668" s="425">
        <v>41988.353846153841</v>
      </c>
      <c r="G668" s="282">
        <f t="shared" si="16"/>
        <v>154307.20038461537</v>
      </c>
    </row>
    <row r="669" spans="1:7" ht="29">
      <c r="A669" s="412" t="s">
        <v>4318</v>
      </c>
      <c r="B669" s="412"/>
      <c r="C669" s="7" t="s">
        <v>4019</v>
      </c>
      <c r="D669" s="3" t="str">
        <v>LIFECO-UK-UL Listed Split Case (GMS 750-37SM-2G) Engine Driven Skid Pump 750 GPM @ 16 Bar Coupled with UL Listed Stallion Engine. Suction and Discharge Pressure Gauges and Air Release Valve are included.</v>
      </c>
      <c r="E669" s="210" t="str">
        <f t="shared" si="15"/>
        <v>GMS 750-37SM-2G</v>
      </c>
      <c r="F669" s="425">
        <v>43222.652564102566</v>
      </c>
      <c r="G669" s="282">
        <f t="shared" si="16"/>
        <v>158843.24817307692</v>
      </c>
    </row>
    <row r="670" spans="1:7" ht="29">
      <c r="A670" s="412" t="s">
        <v>4318</v>
      </c>
      <c r="B670" s="412"/>
      <c r="C670" s="7" t="s">
        <v>4020</v>
      </c>
      <c r="D670" s="3" t="str">
        <v>LIFECO-UK-UL Listed Split Case (GMS 750-37SM-2G) Engine Driven Skid Pump 750 GPM @ 17 Bar Coupled with UL Listed Stallion Engine. Suction and Discharge Pressure Gauges and Air Release Valve are included.</v>
      </c>
      <c r="E670" s="210" t="str">
        <f t="shared" si="15"/>
        <v>GMS 750-37SM-2G</v>
      </c>
      <c r="F670" s="425">
        <v>43676.656410256408</v>
      </c>
      <c r="G670" s="282">
        <f t="shared" si="16"/>
        <v>160511.7123076923</v>
      </c>
    </row>
    <row r="671" spans="1:7" ht="29">
      <c r="A671" s="412" t="s">
        <v>4318</v>
      </c>
      <c r="B671" s="412"/>
      <c r="C671" s="7" t="s">
        <v>4021</v>
      </c>
      <c r="D671" s="3" t="str">
        <v>LIFECO-UK-UL Listed Split Case (GMS 750-37SM-2G) Engine Driven Skid Pump 750 GPM @ 18 Bar Coupled with UL Listed Stallion Engine. Suction and Discharge Pressure Gauges and Air Release Valve are included.</v>
      </c>
      <c r="E671" s="210" t="str">
        <f t="shared" si="15"/>
        <v>GMS 750-37SM-2G</v>
      </c>
      <c r="F671" s="425">
        <v>44958.085897435893</v>
      </c>
      <c r="G671" s="282">
        <f t="shared" si="16"/>
        <v>165220.96567307689</v>
      </c>
    </row>
    <row r="672" spans="1:7" ht="29">
      <c r="A672" s="412" t="s">
        <v>4318</v>
      </c>
      <c r="B672" s="412"/>
      <c r="C672" s="7" t="s">
        <v>4022</v>
      </c>
      <c r="D672" s="3" t="str">
        <v>LIFECO-UK-UL Listed Split Case (GMS 750-37SM-2G) Engine Driven Skid Pump 750 GPM @ 19.03 Bar Coupled with UL Listed Stallion Engine. Suction and Discharge Pressure Gauges and Air Release Valve are included.</v>
      </c>
      <c r="E672" s="210" t="str">
        <f t="shared" si="15"/>
        <v>GMS 750-37SM-2G</v>
      </c>
      <c r="F672" s="425">
        <v>44958.085897435893</v>
      </c>
      <c r="G672" s="282">
        <f t="shared" si="16"/>
        <v>165220.96567307689</v>
      </c>
    </row>
    <row r="673" spans="1:7" ht="29">
      <c r="A673" s="412" t="s">
        <v>4318</v>
      </c>
      <c r="B673" s="412"/>
      <c r="C673" s="7" t="s">
        <v>4023</v>
      </c>
      <c r="D673" s="3" t="str">
        <v>LIFECO-UK-UL Listed Split Case (GMS 1000-30SM) Engine Driven Skid Pump 1000 GPM @ 6.76 Bar Coupled with UL Listed Stallion Engine. Suction and Discharge Pressure Gauges and Air Release Valve are included.</v>
      </c>
      <c r="E673" s="210" t="str">
        <f t="shared" si="15"/>
        <v>GMS 1000-30SM</v>
      </c>
      <c r="F673" s="425">
        <v>31353.878205128203</v>
      </c>
      <c r="G673" s="282">
        <f t="shared" si="16"/>
        <v>115225.50240384614</v>
      </c>
    </row>
    <row r="674" spans="1:7" ht="29">
      <c r="A674" s="412" t="s">
        <v>4318</v>
      </c>
      <c r="B674" s="412"/>
      <c r="C674" s="7" t="s">
        <v>4024</v>
      </c>
      <c r="D674" s="3" t="str">
        <v>LIFECO-UK-UL Listed Split Case (GMS 1000-30SM) Engine Driven Skid Pump 1000 GPM @ 7 Bar Coupled with UL Listed Stallion Engine. Suction and Discharge Pressure Gauges and Air Release Valve are included.</v>
      </c>
      <c r="E674" s="210" t="str">
        <f t="shared" si="15"/>
        <v>GMS 1000-30SM</v>
      </c>
      <c r="F674" s="425">
        <v>32186.218589743588</v>
      </c>
      <c r="G674" s="282">
        <f t="shared" si="16"/>
        <v>118284.35331730769</v>
      </c>
    </row>
    <row r="675" spans="1:7" ht="29">
      <c r="A675" s="412" t="s">
        <v>4318</v>
      </c>
      <c r="B675" s="412"/>
      <c r="C675" s="7" t="s">
        <v>4025</v>
      </c>
      <c r="D675" s="3" t="str">
        <v>LIFECO-UK-UL Listed Split Case (GMS 1000-30SM) Engine Driven Skid Pump 1000 GPM @ 8 Bar Coupled with FM Listed Stallion Engine. Suction and Discharge Pressure Gauges and Air Release Valve are included.</v>
      </c>
      <c r="E675" s="210" t="str">
        <f t="shared" si="15"/>
        <v>GMS 1000-30SM</v>
      </c>
      <c r="F675" s="425">
        <v>32454.27307692308</v>
      </c>
      <c r="G675" s="282">
        <f t="shared" si="16"/>
        <v>119269.45355769231</v>
      </c>
    </row>
    <row r="676" spans="1:7" ht="29">
      <c r="A676" s="412" t="s">
        <v>4318</v>
      </c>
      <c r="B676" s="412"/>
      <c r="C676" s="7" t="s">
        <v>4026</v>
      </c>
      <c r="D676" s="3" t="str">
        <v>LIFECO-UK-UL Listed Split Case (GMS 1000-31SM) Engine Driven Skid Pump 1000 GPM @ 9.24 Bar Coupled with UL Listed Stallion Engine. Suction and Discharge Pressure Gauges and Air Release Valve are included.</v>
      </c>
      <c r="E676" s="210" t="str">
        <f t="shared" si="15"/>
        <v>GMS 1000-31SM</v>
      </c>
      <c r="F676" s="425">
        <v>32859.657628205132</v>
      </c>
      <c r="G676" s="282">
        <f t="shared" si="16"/>
        <v>120759.24178365385</v>
      </c>
    </row>
    <row r="677" spans="1:7" ht="29">
      <c r="A677" s="412" t="s">
        <v>4318</v>
      </c>
      <c r="B677" s="412"/>
      <c r="C677" s="7" t="s">
        <v>4027</v>
      </c>
      <c r="D677" s="3" t="str">
        <v>LIFECO-UK-UL Listed Split Case (GMS 1000-31SM) Engine Driven Skid Pump 1000 GPM @ 10 Bar Coupled with FM Listed Stallion Engine. Suction and Discharge Pressure Gauges and Air Release Valve are included.</v>
      </c>
      <c r="E677" s="210" t="str">
        <f t="shared" si="15"/>
        <v>GMS 1000-31SM</v>
      </c>
      <c r="F677" s="425">
        <v>34345.955769230772</v>
      </c>
      <c r="G677" s="282">
        <f t="shared" si="16"/>
        <v>126221.38745192307</v>
      </c>
    </row>
    <row r="678" spans="1:7" ht="29">
      <c r="A678" s="412" t="s">
        <v>4318</v>
      </c>
      <c r="B678" s="412"/>
      <c r="C678" s="7" t="s">
        <v>4028</v>
      </c>
      <c r="D678" s="3" t="str">
        <v>LIFECO-UK-UL Listed Split Case (GMS 1000-31SM) Engine Driven Skid Pump 1000 GPM @ 11 Bar Coupled with FM Listed Stallion Engine. Suction and Discharge Pressure Gauges and Air Release Valve are included.</v>
      </c>
      <c r="E678" s="210" t="str">
        <f t="shared" si="15"/>
        <v>GMS 1000-31SM</v>
      </c>
      <c r="F678" s="425">
        <v>35769.887933634993</v>
      </c>
      <c r="G678" s="282">
        <f t="shared" si="16"/>
        <v>131454.3381561086</v>
      </c>
    </row>
    <row r="679" spans="1:7" ht="29">
      <c r="A679" s="412" t="s">
        <v>4318</v>
      </c>
      <c r="B679" s="412"/>
      <c r="C679" s="7" t="s">
        <v>4029</v>
      </c>
      <c r="D679" s="3" t="str">
        <v>LIFECO-UK-UL Listed Split Case (GMS 1000-31SM) Engine Driven Skid Pump 1000 GPM @ 12 Bar Coupled with UL Listed Stallion Engine. Suction and Discharge Pressure Gauges and Air Release Valve are included.</v>
      </c>
      <c r="E679" s="210" t="str">
        <f t="shared" si="15"/>
        <v>GMS 1000-31SM</v>
      </c>
      <c r="F679" s="425">
        <v>38389.11527149321</v>
      </c>
      <c r="G679" s="282">
        <f t="shared" si="16"/>
        <v>141079.99862273753</v>
      </c>
    </row>
    <row r="680" spans="1:7" ht="29">
      <c r="A680" s="412" t="s">
        <v>4318</v>
      </c>
      <c r="B680" s="412"/>
      <c r="C680" s="7" t="s">
        <v>4030</v>
      </c>
      <c r="D680" s="3" t="str">
        <v>LIFECO-UK-UL Listed Split Case (GMS 1000-36SM-2G) Engine Driven Skid Pump 1000 GPM @ 13 Bar Coupled with UL Listed Stallion Engine. Suction and Discharge Pressure Gauges and Air Release Valve are included.</v>
      </c>
      <c r="E680" s="210" t="str">
        <f t="shared" si="15"/>
        <v>GMS 1000-36SM-2G</v>
      </c>
      <c r="F680" s="425">
        <v>40220.51282051282</v>
      </c>
      <c r="G680" s="282">
        <f t="shared" si="16"/>
        <v>147810.3846153846</v>
      </c>
    </row>
    <row r="681" spans="1:7" ht="29">
      <c r="A681" s="412" t="s">
        <v>4318</v>
      </c>
      <c r="B681" s="412"/>
      <c r="C681" s="7" t="s">
        <v>4031</v>
      </c>
      <c r="D681" s="3" t="str">
        <v>LIFECO-UK-UL Listed Split Case (GMS 1000-40SM) Engine Driven Skid Pump 1000 GPM @ 14 Bar Coupled with UL Listed Stallion Engine. Suction and Discharge Pressure Gauges and Air Release Valve are included.</v>
      </c>
      <c r="E681" s="210" t="str">
        <f t="shared" si="15"/>
        <v>GMS 1000-40SM</v>
      </c>
      <c r="F681" s="425">
        <v>42085.576923076922</v>
      </c>
      <c r="G681" s="282">
        <f t="shared" si="16"/>
        <v>154664.49519230769</v>
      </c>
    </row>
    <row r="682" spans="1:7" ht="29">
      <c r="A682" s="412" t="s">
        <v>4318</v>
      </c>
      <c r="B682" s="412"/>
      <c r="C682" s="7" t="s">
        <v>4032</v>
      </c>
      <c r="D682" s="3" t="str">
        <v>LIFECO-UK-UL Listed Split Case (GMS 1000-36SM-2G) Engine Driven Skid Pump 1000 GPM @ 15 Bar Coupled with UL Listed Stallion Engine. Suction and Discharge Pressure Gauges and Air Release Valve are included.</v>
      </c>
      <c r="E682" s="210" t="str">
        <f t="shared" ref="E682:E745" si="17">IFERROR(MID(D682, SEARCH("(", D682) + LEN("("), SEARCH(")", D682, SEARCH("(", D682) + LEN("(")) - LEN(")") - SEARCH("(", D682)), "")</f>
        <v>GMS 1000-36SM-2G</v>
      </c>
      <c r="F682" s="425">
        <v>43545.192307692312</v>
      </c>
      <c r="G682" s="282">
        <f t="shared" si="16"/>
        <v>160028.58173076925</v>
      </c>
    </row>
    <row r="683" spans="1:7" ht="29">
      <c r="A683" s="412" t="s">
        <v>4318</v>
      </c>
      <c r="B683" s="412"/>
      <c r="C683" s="7" t="s">
        <v>4033</v>
      </c>
      <c r="D683" s="3" t="str">
        <v>LIFECO-UK-UL Listed Split Case (GMS 1000-36SM-2G) Engine Driven Skid Pump 1000 GPM @ 16 Bar Coupled with FM Listed Stallion Engine. Suction and Discharge Pressure Gauges and Air Release Valve are included.</v>
      </c>
      <c r="E683" s="210" t="str">
        <f t="shared" si="17"/>
        <v>GMS 1000-36SM-2G</v>
      </c>
      <c r="F683" s="425">
        <v>44437.179487179492</v>
      </c>
      <c r="G683" s="282">
        <f t="shared" si="16"/>
        <v>163306.63461538462</v>
      </c>
    </row>
    <row r="684" spans="1:7" ht="29">
      <c r="A684" s="412" t="s">
        <v>4318</v>
      </c>
      <c r="B684" s="412"/>
      <c r="C684" s="7" t="s">
        <v>4034</v>
      </c>
      <c r="D684" s="3" t="str">
        <v>LIFECO-UK-UL Listed Split Case (GMS 1000-36SM-2G) Engine Driven Skid Pump 1000 GPM @ 17 Bar Coupled with FM Listed Stallion Engine. Suction and Discharge Pressure Gauges and Air Release Valve are included.</v>
      </c>
      <c r="E684" s="210" t="str">
        <f t="shared" si="17"/>
        <v>GMS 1000-36SM-2G</v>
      </c>
      <c r="F684" s="425">
        <v>44504.08205128205</v>
      </c>
      <c r="G684" s="282">
        <f t="shared" si="16"/>
        <v>163552.50153846154</v>
      </c>
    </row>
    <row r="685" spans="1:7" ht="29">
      <c r="A685" s="412" t="s">
        <v>4318</v>
      </c>
      <c r="B685" s="412"/>
      <c r="C685" s="7" t="s">
        <v>4035</v>
      </c>
      <c r="D685" s="3" t="str">
        <v>LIFECO-UK-UL Listed Split Case (GMS 1000-40SM) Engine Driven Skid Pump 1000 GPM @ 18 Bar Coupled with FM Listed Stallion Engine. Suction and Discharge Pressure Gauges and Air Release Valve are included.</v>
      </c>
      <c r="E685" s="210" t="str">
        <f t="shared" si="17"/>
        <v>GMS 1000-40SM</v>
      </c>
      <c r="F685" s="425">
        <v>48510</v>
      </c>
      <c r="G685" s="282">
        <f t="shared" si="16"/>
        <v>178274.25</v>
      </c>
    </row>
    <row r="686" spans="1:7" ht="29">
      <c r="A686" s="412" t="s">
        <v>4318</v>
      </c>
      <c r="B686" s="412"/>
      <c r="C686" s="7" t="s">
        <v>4036</v>
      </c>
      <c r="D686" s="3" t="str">
        <v>LIFECO-UK-UL Listed Split Case (GMS 1000-40SM) Engine Driven Skid Pump 1000 GPM @ 18.75 Bar Coupled with UL/FM Listed Engine. Suction and Discharge Pressure Gauges and Air Release Valve are included.</v>
      </c>
      <c r="E686" s="210" t="str">
        <f t="shared" si="17"/>
        <v>GMS 1000-40SM</v>
      </c>
      <c r="F686" s="425">
        <v>71764.423076923078</v>
      </c>
      <c r="G686" s="282">
        <f t="shared" si="16"/>
        <v>263734.25480769231</v>
      </c>
    </row>
    <row r="687" spans="1:7" ht="29">
      <c r="A687" s="412" t="s">
        <v>4318</v>
      </c>
      <c r="B687" s="412"/>
      <c r="C687" s="7" t="s">
        <v>4037</v>
      </c>
      <c r="D687" s="3" t="str">
        <v>LIFECO-UK-UL Listed Split Case (GMS 1250-30SM) Engine Driven Skid Pump 1250 GPM @ 6.48 Bar Coupled with UL Listed Stallion Engine. Suction and Discharge Pressure Gauges and Air Release Valve are included.</v>
      </c>
      <c r="E687" s="210" t="str">
        <f t="shared" si="17"/>
        <v>GMS 1250-30SM</v>
      </c>
      <c r="F687" s="425">
        <v>31353.878205128203</v>
      </c>
      <c r="G687" s="282">
        <f t="shared" si="16"/>
        <v>115225.50240384614</v>
      </c>
    </row>
    <row r="688" spans="1:7" ht="29">
      <c r="A688" s="412" t="s">
        <v>4318</v>
      </c>
      <c r="B688" s="412"/>
      <c r="C688" s="7" t="s">
        <v>4038</v>
      </c>
      <c r="D688" s="3" t="str">
        <v>LIFECO-UK-UL Listed Split Case (GMS 1250-30SM) Engine Driven Skid Pump 1250 GPM @ 7 Bar Coupled with UL Listed Stallion Engine. Suction and Discharge Pressure Gauges and Air Release Valve are included.</v>
      </c>
      <c r="E688" s="210" t="str">
        <f t="shared" si="17"/>
        <v>GMS 1250-30SM</v>
      </c>
      <c r="F688" s="425">
        <v>32413.220512820513</v>
      </c>
      <c r="G688" s="282">
        <f t="shared" si="16"/>
        <v>119118.58538461538</v>
      </c>
    </row>
    <row r="689" spans="1:7" ht="29">
      <c r="A689" s="412" t="s">
        <v>4318</v>
      </c>
      <c r="B689" s="412"/>
      <c r="C689" s="7" t="s">
        <v>4039</v>
      </c>
      <c r="D689" s="3" t="str">
        <v>LIFECO-UK-UL Listed Split Case (GMS 1250-30SM) Engine Driven Skid Pump 1250 GPM @ 8 Bar Coupled with UL Listed Stallion Engine. Suction and Discharge Pressure Gauges and Air Release Valve are included.</v>
      </c>
      <c r="E689" s="210" t="str">
        <f t="shared" si="17"/>
        <v>GMS 1250-30SM</v>
      </c>
      <c r="F689" s="425">
        <v>41837.019230769234</v>
      </c>
      <c r="G689" s="282">
        <f t="shared" si="16"/>
        <v>153751.04567307694</v>
      </c>
    </row>
    <row r="690" spans="1:7" ht="29">
      <c r="A690" s="412" t="s">
        <v>4318</v>
      </c>
      <c r="B690" s="412"/>
      <c r="C690" s="7" t="s">
        <v>4040</v>
      </c>
      <c r="D690" s="3" t="str">
        <v>LIFECO-UK-UL Listed Split Case (GMS 1250-29SM) Engine Driven Skid Pump 1250 GPM @ 9.45 Bar Coupled with UL Listed Stallion Engine. Suction and Discharge Pressure Gauges and Air Release Valve are included.</v>
      </c>
      <c r="E690" s="210" t="str">
        <f t="shared" si="17"/>
        <v>GMS 1250-29SM</v>
      </c>
      <c r="F690" s="425">
        <v>42291.023076923084</v>
      </c>
      <c r="G690" s="282">
        <f t="shared" ref="G690:G753" si="18">F690*3.675</f>
        <v>155419.50980769232</v>
      </c>
    </row>
    <row r="691" spans="1:7" ht="29">
      <c r="A691" s="412" t="s">
        <v>4318</v>
      </c>
      <c r="B691" s="412"/>
      <c r="C691" s="7" t="s">
        <v>4041</v>
      </c>
      <c r="D691" s="3" t="str">
        <v>LIFECO-UK-UL Listed Split Case (GMS 1250-29SM) Engine Driven Skid Pump 1250 GPM @ 10 Bar Coupled with UL Listed Stallion Engine. Suction and Discharge Pressure Gauges and Air Release Valve are included.</v>
      </c>
      <c r="E691" s="210" t="str">
        <f t="shared" si="17"/>
        <v>GMS 1250-29SM</v>
      </c>
      <c r="F691" s="425">
        <v>42820.69423076923</v>
      </c>
      <c r="G691" s="282">
        <f t="shared" si="18"/>
        <v>157366.0512980769</v>
      </c>
    </row>
    <row r="692" spans="1:7" ht="29">
      <c r="A692" s="412" t="s">
        <v>4318</v>
      </c>
      <c r="B692" s="412"/>
      <c r="C692" s="7" t="s">
        <v>4042</v>
      </c>
      <c r="D692" s="3" t="str">
        <v>LIFECO-UK-UL Listed Split Case (GMS 1250-29SM) Engine Driven Skid Pump 1250 GPM @ 11 Bar Coupled with UL Listed Stallion Engine. Suction and Discharge Pressure Gauges and Air Release Valve are included.</v>
      </c>
      <c r="E692" s="210" t="str">
        <f t="shared" si="17"/>
        <v>GMS 1250-29SM</v>
      </c>
      <c r="F692" s="425">
        <v>43071.317948717944</v>
      </c>
      <c r="G692" s="282">
        <f t="shared" si="18"/>
        <v>158287.09346153843</v>
      </c>
    </row>
    <row r="693" spans="1:7" ht="29">
      <c r="A693" s="412" t="s">
        <v>4318</v>
      </c>
      <c r="B693" s="412"/>
      <c r="C693" s="7" t="s">
        <v>4043</v>
      </c>
      <c r="D693" s="3" t="str">
        <v>LIFECO-UK-UL Listed Split Case (GMS 1250-29SM) Engine Driven Skid Pump 1250 GPM @ 12.21 Bar Coupled with UL Listed Stallion Engine. Suction and Discharge Pressure Gauges and Air Release Valve are included.</v>
      </c>
      <c r="E693" s="210" t="str">
        <f t="shared" si="17"/>
        <v>GMS 1250-29SM</v>
      </c>
      <c r="F693" s="425">
        <v>44806.751282051278</v>
      </c>
      <c r="G693" s="282">
        <f t="shared" si="18"/>
        <v>164664.81096153843</v>
      </c>
    </row>
    <row r="694" spans="1:7" ht="29">
      <c r="A694" s="412" t="s">
        <v>4318</v>
      </c>
      <c r="B694" s="412"/>
      <c r="C694" s="7" t="s">
        <v>4044</v>
      </c>
      <c r="D694" s="3" t="str">
        <v>LIFECO-UK-UL Listed Split Case (GMS 1250-36SM-2G) Engine Driven Skid Pump 1250 GPM @ 13 Bar Coupled with UL Listed Stallion Engine. Suction and Discharge Pressure Gauges and Air Release Valve are included.</v>
      </c>
      <c r="E694" s="210" t="str">
        <f t="shared" si="17"/>
        <v>GMS 1250-36SM-2G</v>
      </c>
      <c r="F694" s="425">
        <v>45866.093589743585</v>
      </c>
      <c r="G694" s="282">
        <f t="shared" si="18"/>
        <v>168557.89394230765</v>
      </c>
    </row>
    <row r="695" spans="1:7" ht="29">
      <c r="A695" s="412" t="s">
        <v>4318</v>
      </c>
      <c r="B695" s="412"/>
      <c r="C695" s="7" t="s">
        <v>4045</v>
      </c>
      <c r="D695" s="3" t="str">
        <v>LIFECO-UK-UL Listed Split Case (GMS 1250-36SM-2G) Engine Driven Skid Pump 1250 GPM @ 14 Bar Coupled with UL Listed Stallion Engine. Suction and Discharge Pressure Gauges and Air Release Valve are included.</v>
      </c>
      <c r="E695" s="210" t="str">
        <f t="shared" si="17"/>
        <v>GMS 1250-36SM-2G</v>
      </c>
      <c r="F695" s="425">
        <v>45866.093589743585</v>
      </c>
      <c r="G695" s="282">
        <f t="shared" si="18"/>
        <v>168557.89394230765</v>
      </c>
    </row>
    <row r="696" spans="1:7" ht="29">
      <c r="A696" s="412" t="s">
        <v>4318</v>
      </c>
      <c r="B696" s="412"/>
      <c r="C696" s="7" t="s">
        <v>4046</v>
      </c>
      <c r="D696" s="3" t="str">
        <v>LIFECO-UK-UL Listed Split Case (GMS 1250-36SM-2G) Engine Driven Skid Pump 1250 GPM @ 15 Bar Coupled with UL Listed Stallion Engine. Suction and Discharge Pressure Gauges and Air Release Valve are included.</v>
      </c>
      <c r="E696" s="210" t="str">
        <f t="shared" si="17"/>
        <v>GMS 1250-36SM-2G</v>
      </c>
      <c r="F696" s="425">
        <v>45866.093589743585</v>
      </c>
      <c r="G696" s="282">
        <f t="shared" si="18"/>
        <v>168557.89394230765</v>
      </c>
    </row>
    <row r="697" spans="1:7" ht="29">
      <c r="A697" s="412" t="s">
        <v>4318</v>
      </c>
      <c r="B697" s="412"/>
      <c r="C697" s="7" t="s">
        <v>4047</v>
      </c>
      <c r="D697" s="3" t="str">
        <v>LIFECO-UK-UL Listed Split Case (GMS 1250-36SM-2G) Engine Driven Skid Pump 1250 GPM @ 16 Bar Coupled with FM Listed Stallion Engine. Suction and Discharge Pressure Gauges and Air Release Valve are included.</v>
      </c>
      <c r="E697" s="210" t="str">
        <f t="shared" si="17"/>
        <v>GMS 1250-36SM-2G</v>
      </c>
      <c r="F697" s="425">
        <v>45866.093589743585</v>
      </c>
      <c r="G697" s="282">
        <f t="shared" si="18"/>
        <v>168557.89394230765</v>
      </c>
    </row>
    <row r="698" spans="1:7" ht="29">
      <c r="A698" s="412" t="s">
        <v>4318</v>
      </c>
      <c r="B698" s="412"/>
      <c r="C698" s="7" t="s">
        <v>4048</v>
      </c>
      <c r="D698" s="3" t="str">
        <v>LIFECO-UK-UL Listed Split Case (GMS 1250-36SM-2G) Engine Driven Skid Pump 1250 GPM @ 17 Bar Coupled with UL/FM Listed Engine. Suction and Discharge Pressure Gauges and Air Release Valve are included.</v>
      </c>
      <c r="E698" s="210" t="str">
        <f t="shared" si="17"/>
        <v>GMS 1250-36SM-2G</v>
      </c>
      <c r="F698" s="425">
        <v>69858.814102564094</v>
      </c>
      <c r="G698" s="282">
        <f t="shared" si="18"/>
        <v>256731.14182692303</v>
      </c>
    </row>
    <row r="699" spans="1:7" ht="29">
      <c r="A699" s="412" t="s">
        <v>4318</v>
      </c>
      <c r="B699" s="412"/>
      <c r="C699" s="7" t="s">
        <v>4049</v>
      </c>
      <c r="D699" s="3" t="str">
        <v>LIFECO-UK-UL Listed Split Case (GMS 1250-36SM-2G) Engine Driven Skid Pump 1250 GPM @ 18 Bar Coupled with UL Listed Engine. Suction and Discharge Pressure Gauges and Air Release Valve are included.</v>
      </c>
      <c r="E699" s="210" t="str">
        <f t="shared" si="17"/>
        <v>GMS 1250-36SM-2G</v>
      </c>
      <c r="F699" s="425">
        <v>85549.679487179485</v>
      </c>
      <c r="G699" s="282">
        <f t="shared" si="18"/>
        <v>314395.07211538457</v>
      </c>
    </row>
    <row r="700" spans="1:7" ht="29">
      <c r="A700" s="412" t="s">
        <v>4318</v>
      </c>
      <c r="B700" s="412"/>
      <c r="C700" s="7" t="s">
        <v>4050</v>
      </c>
      <c r="D700" s="3" t="str">
        <v>LIFECO-UK-UL Listed Split Case (GMS 1250-36SM-2G) Engine Driven Skid Pump 1250 GPM @ 19 Bar Coupled with UL Listed Engine. Suction and Discharge Pressure Gauges and Air Release Valve are included.</v>
      </c>
      <c r="E700" s="210" t="str">
        <f t="shared" si="17"/>
        <v>GMS 1250-36SM-2G</v>
      </c>
      <c r="F700" s="425">
        <v>85549.679487179485</v>
      </c>
      <c r="G700" s="282">
        <f t="shared" si="18"/>
        <v>314395.07211538457</v>
      </c>
    </row>
    <row r="701" spans="1:7" ht="29">
      <c r="A701" s="412" t="s">
        <v>4318</v>
      </c>
      <c r="B701" s="412"/>
      <c r="C701" s="7" t="s">
        <v>4051</v>
      </c>
      <c r="D701" s="3" t="str">
        <v>LIFECO-UK-UL Listed Split Case (GMS 1500-30SM) Engine Driven Skid Pump 1500 GPM @ 6.07 Bar Coupled with UL Listed Stallion Engine. Suction and Discharge Pressure Gauges and Air Release Valve are included.</v>
      </c>
      <c r="E701" s="210" t="str">
        <f t="shared" si="17"/>
        <v>GMS 1500-30SM</v>
      </c>
      <c r="F701" s="425">
        <v>32791.557051282049</v>
      </c>
      <c r="G701" s="282">
        <f t="shared" si="18"/>
        <v>120508.97216346153</v>
      </c>
    </row>
    <row r="702" spans="1:7" ht="29">
      <c r="A702" s="412" t="s">
        <v>4318</v>
      </c>
      <c r="B702" s="412"/>
      <c r="C702" s="7" t="s">
        <v>4052</v>
      </c>
      <c r="D702" s="3" t="str">
        <v>LIFECO-UK-UL Listed Split Case (GMS 1500-30SM) Engine Driven Skid Pump 1500 GPM @ 7 Bar Coupled with UL Listed Stallion Engine. Suction and Discharge Pressure Gauges and Air Release Valve are included.</v>
      </c>
      <c r="E702" s="210" t="str">
        <f t="shared" si="17"/>
        <v>GMS 1500-30SM</v>
      </c>
      <c r="F702" s="425">
        <v>41837.019230769234</v>
      </c>
      <c r="G702" s="282">
        <f t="shared" si="18"/>
        <v>153751.04567307694</v>
      </c>
    </row>
    <row r="703" spans="1:7" ht="29">
      <c r="A703" s="412" t="s">
        <v>4318</v>
      </c>
      <c r="B703" s="412"/>
      <c r="C703" s="7" t="s">
        <v>4053</v>
      </c>
      <c r="D703" s="3" t="str">
        <v>LIFECO-UK-UL Listed Split Case (GMS 1500-30SM) Engine Driven Skid Pump 1500 GPM @ 8 Bar Coupled with UL Listed Stallion Engine. Suction and Discharge Pressure Gauges and Air Release Valve are included.</v>
      </c>
      <c r="E703" s="210" t="str">
        <f t="shared" si="17"/>
        <v>GMS 1500-30SM</v>
      </c>
      <c r="F703" s="425">
        <v>42442.357692307691</v>
      </c>
      <c r="G703" s="282">
        <f t="shared" si="18"/>
        <v>155975.66451923075</v>
      </c>
    </row>
    <row r="704" spans="1:7" ht="29">
      <c r="A704" s="412" t="s">
        <v>4318</v>
      </c>
      <c r="B704" s="412"/>
      <c r="C704" s="7" t="s">
        <v>4054</v>
      </c>
      <c r="D704" s="3" t="str">
        <v>LIFECO-UK-UL Listed Split Case (GMS 1500-30SM) Engine Driven Skid Pump 1500 GPM @ 9 Bar Coupled with UL Listed Stallion Engine. Suction and Discharge Pressure Gauges and Air Release Valve are included.</v>
      </c>
      <c r="E704" s="210" t="str">
        <f t="shared" si="17"/>
        <v>GMS 1500-30SM</v>
      </c>
      <c r="F704" s="425">
        <v>43804.369230769233</v>
      </c>
      <c r="G704" s="282">
        <f t="shared" si="18"/>
        <v>160981.05692307692</v>
      </c>
    </row>
    <row r="705" spans="1:7" ht="29">
      <c r="A705" s="412" t="s">
        <v>4318</v>
      </c>
      <c r="B705" s="412"/>
      <c r="C705" s="7" t="s">
        <v>4055</v>
      </c>
      <c r="D705" s="3" t="str">
        <v>LIFECO-UK-UL Listed Split Case (GMS 1500-30SM) Engine Driven Skid Pump 1500 GPM @ 10 Bar Coupled with UL Listed Stallion Engine. Suction and Discharge Pressure Gauges and Air Release Valve are included.</v>
      </c>
      <c r="E705" s="210" t="str">
        <f t="shared" si="17"/>
        <v>GMS 1500-30SM</v>
      </c>
      <c r="F705" s="425">
        <v>43898.743589743586</v>
      </c>
      <c r="G705" s="282">
        <f t="shared" si="18"/>
        <v>161327.88269230767</v>
      </c>
    </row>
    <row r="706" spans="1:7" ht="29">
      <c r="A706" s="412" t="s">
        <v>4318</v>
      </c>
      <c r="B706" s="412"/>
      <c r="C706" s="7" t="s">
        <v>4056</v>
      </c>
      <c r="D706" s="3" t="str">
        <v>LIFECO-UK-UL Listed Split Case (GMS 1500-36SM) Engine Driven Skid Pump 1500 GPM @ 11 Bar Coupled with UL Listed Stallion Engine. Suction and Discharge Pressure Gauges and Air Release Valve are included.</v>
      </c>
      <c r="E706" s="210" t="str">
        <f t="shared" si="17"/>
        <v>GMS 1500-36SM</v>
      </c>
      <c r="F706" s="425">
        <v>44428.414743589747</v>
      </c>
      <c r="G706" s="282">
        <f t="shared" si="18"/>
        <v>163274.42418269231</v>
      </c>
    </row>
    <row r="707" spans="1:7" ht="29">
      <c r="A707" s="412" t="s">
        <v>4318</v>
      </c>
      <c r="B707" s="412"/>
      <c r="C707" s="7" t="s">
        <v>4057</v>
      </c>
      <c r="D707" s="3" t="str">
        <v>LIFECO-UK-UL Listed Split Case (GMS 1500-36SM) Engine Driven Skid Pump 1500 GPM @ 12 Bar Coupled with UL Listed Stallion Engine. Suction and Discharge Pressure Gauges and Air Release Valve are included.</v>
      </c>
      <c r="E707" s="210" t="str">
        <f t="shared" si="17"/>
        <v>GMS 1500-36SM</v>
      </c>
      <c r="F707" s="425">
        <v>44958.085897435893</v>
      </c>
      <c r="G707" s="282">
        <f t="shared" si="18"/>
        <v>165220.96567307689</v>
      </c>
    </row>
    <row r="708" spans="1:7" ht="29">
      <c r="A708" s="412" t="s">
        <v>4318</v>
      </c>
      <c r="B708" s="412"/>
      <c r="C708" s="7" t="s">
        <v>4058</v>
      </c>
      <c r="D708" s="3" t="str">
        <v>LIFECO-UK-UL Listed Split Case (GMS 1500-36SM) Engine Driven Skid Pump 1500 GPM @ 13 Bar Coupled with FM Listed Stallion Engine. Suction and Discharge Pressure Gauges and Air Release Valve are included.</v>
      </c>
      <c r="E708" s="210" t="str">
        <f t="shared" si="17"/>
        <v>GMS 1500-36SM</v>
      </c>
      <c r="F708" s="425">
        <v>45487.757051282053</v>
      </c>
      <c r="G708" s="282">
        <f t="shared" si="18"/>
        <v>167167.50716346153</v>
      </c>
    </row>
    <row r="709" spans="1:7" ht="29">
      <c r="A709" s="412" t="s">
        <v>4318</v>
      </c>
      <c r="B709" s="412"/>
      <c r="C709" s="7" t="s">
        <v>4059</v>
      </c>
      <c r="D709" s="3" t="str">
        <v>LIFECO-UK-UL Listed Split Case (GMS 1500-36SM) Engine Driven Skid Pump 1500 GPM @ 14 Bar Coupled with UL/FM Listed Engine. Suction and Discharge Pressure Gauges and Air Release Valve are included.</v>
      </c>
      <c r="E709" s="210" t="str">
        <f t="shared" si="17"/>
        <v>GMS 1500-36SM</v>
      </c>
      <c r="F709" s="425">
        <v>69372.275641025626</v>
      </c>
      <c r="G709" s="282">
        <f t="shared" si="18"/>
        <v>254943.11298076916</v>
      </c>
    </row>
    <row r="710" spans="1:7" ht="29">
      <c r="A710" s="412" t="s">
        <v>4318</v>
      </c>
      <c r="B710" s="412"/>
      <c r="C710" s="7" t="s">
        <v>4060</v>
      </c>
      <c r="D710" s="3" t="str">
        <v>LIFECO-UK-UL Listed Split Case (GMS 1500-36SM) Engine Driven Skid Pump 1500 GPM @ 15 Bar Coupled with UL Listed Engine. Suction and Discharge Pressure Gauges and Air Release Valve are included.</v>
      </c>
      <c r="E710" s="210" t="str">
        <f t="shared" si="17"/>
        <v>GMS 1500-36SM</v>
      </c>
      <c r="F710" s="425">
        <v>85103.685897435891</v>
      </c>
      <c r="G710" s="282">
        <f t="shared" si="18"/>
        <v>312756.04567307688</v>
      </c>
    </row>
    <row r="711" spans="1:7" ht="29">
      <c r="A711" s="412" t="s">
        <v>4318</v>
      </c>
      <c r="B711" s="412"/>
      <c r="C711" s="7" t="s">
        <v>4061</v>
      </c>
      <c r="D711" s="3" t="str">
        <v>LIFECO-UK-UL Listed Split Case (GMS 1500-36SM) Engine Driven Skid Pump 1500 GPM @ 16 Bar Coupled with UL Listed Engine. Suction and Discharge Pressure Gauges and Air Release Valve are included.</v>
      </c>
      <c r="E711" s="210" t="str">
        <f t="shared" si="17"/>
        <v>GMS 1500-36SM</v>
      </c>
      <c r="F711" s="425">
        <v>85103.685897435891</v>
      </c>
      <c r="G711" s="282">
        <f t="shared" si="18"/>
        <v>312756.04567307688</v>
      </c>
    </row>
    <row r="712" spans="1:7" ht="29">
      <c r="A712" s="412" t="s">
        <v>4318</v>
      </c>
      <c r="B712" s="412"/>
      <c r="C712" s="7" t="s">
        <v>4062</v>
      </c>
      <c r="D712" s="3" t="str">
        <v>LIFECO-UK-UL Listed Split Case (GMS 1500-61SL5-2G) Engine Driven Skid Pump 1500 GPM @ 6.83 Bar Coupled with UL Listed Stallion Engine. Suction and Discharge Pressure Gauges and Air Release Valve are included.</v>
      </c>
      <c r="E712" s="210" t="str">
        <f t="shared" si="17"/>
        <v>GMS 1500-61SL5-2G</v>
      </c>
      <c r="F712" s="425">
        <v>68520.833333333328</v>
      </c>
      <c r="G712" s="282">
        <f t="shared" si="18"/>
        <v>251814.06249999997</v>
      </c>
    </row>
    <row r="713" spans="1:7" ht="29">
      <c r="A713" s="412" t="s">
        <v>4318</v>
      </c>
      <c r="B713" s="412"/>
      <c r="C713" s="7" t="s">
        <v>4063</v>
      </c>
      <c r="D713" s="3" t="str">
        <v>LIFECO-UK-UL Listed Split Case (GMS 1500-61SL5-2G) Engine Driven Skid Pump 1500 GPM @ 7 Bar Coupled with UL Listed Stallion Engine. Suction and Discharge Pressure Gauges and Air Release Valve are included.</v>
      </c>
      <c r="E713" s="210" t="str">
        <f t="shared" si="17"/>
        <v>GMS 1500-61SL5-2G</v>
      </c>
      <c r="F713" s="425">
        <v>68520.833333333328</v>
      </c>
      <c r="G713" s="282">
        <f t="shared" si="18"/>
        <v>251814.06249999997</v>
      </c>
    </row>
    <row r="714" spans="1:7" ht="29">
      <c r="A714" s="412" t="s">
        <v>4318</v>
      </c>
      <c r="B714" s="412"/>
      <c r="C714" s="7" t="s">
        <v>4064</v>
      </c>
      <c r="D714" s="3" t="str">
        <v>LIFECO-UK-UL Listed Split Case (GMS 1500-61SL5-2G) Engine Driven Skid Pump 1500 GPM @ 8 Bar Coupled with UL Listed Stallion Engine. Suction and Discharge Pressure Gauges and Air Release Valve are included.</v>
      </c>
      <c r="E714" s="210" t="str">
        <f t="shared" si="17"/>
        <v>GMS 1500-61SL5-2G</v>
      </c>
      <c r="F714" s="425">
        <v>68520.833333333328</v>
      </c>
      <c r="G714" s="282">
        <f t="shared" si="18"/>
        <v>251814.06249999997</v>
      </c>
    </row>
    <row r="715" spans="1:7" ht="29">
      <c r="A715" s="412" t="s">
        <v>4318</v>
      </c>
      <c r="B715" s="412"/>
      <c r="C715" s="7" t="s">
        <v>4065</v>
      </c>
      <c r="D715" s="3" t="str">
        <v>LIFECO-UK-UL Listed Split Case (GMS 1500-61SL5-2G) Engine Driven Skid Pump 1500 GPM @ 9 Bar Coupled with UL Listed Stallion Engine. Suction and Discharge Pressure Gauges and Air Release Valve are included.</v>
      </c>
      <c r="E715" s="210" t="str">
        <f t="shared" si="17"/>
        <v>GMS 1500-61SL5-2G</v>
      </c>
      <c r="F715" s="425">
        <v>68520.833333333328</v>
      </c>
      <c r="G715" s="282">
        <f t="shared" si="18"/>
        <v>251814.06249999997</v>
      </c>
    </row>
    <row r="716" spans="1:7" ht="29">
      <c r="A716" s="412" t="s">
        <v>4318</v>
      </c>
      <c r="B716" s="412"/>
      <c r="C716" s="7" t="s">
        <v>4066</v>
      </c>
      <c r="D716" s="3" t="str">
        <v>LIFECO-UK-UL Listed Split Case (GMS 1500-61SL5-2G) Engine Driven Skid Pump 1500 GPM @ 10 Bar Coupled with UL Listed Stallion Engine. Suction and Discharge Pressure Gauges and Air Release Valve are included.</v>
      </c>
      <c r="E716" s="210" t="str">
        <f t="shared" si="17"/>
        <v>GMS 1500-61SL5-2G</v>
      </c>
      <c r="F716" s="425">
        <v>68520.833333333328</v>
      </c>
      <c r="G716" s="282">
        <f t="shared" si="18"/>
        <v>251814.06249999997</v>
      </c>
    </row>
    <row r="717" spans="1:7" ht="29">
      <c r="A717" s="412" t="s">
        <v>4318</v>
      </c>
      <c r="B717" s="412"/>
      <c r="C717" s="7" t="s">
        <v>4067</v>
      </c>
      <c r="D717" s="3" t="str">
        <v>LIFECO-UK-UL Listed Split Case (GMS 1500-61SL5-2G) Engine Driven Skid Pump 1500 GPM @ 11 Bar Coupled with UL Listed Stallion Engine. Suction and Discharge Pressure Gauges and Air Release Valve are included.</v>
      </c>
      <c r="E717" s="210" t="str">
        <f t="shared" si="17"/>
        <v>GMS 1500-61SL5-2G</v>
      </c>
      <c r="F717" s="425">
        <v>68520.833333333328</v>
      </c>
      <c r="G717" s="282">
        <f t="shared" si="18"/>
        <v>251814.06249999997</v>
      </c>
    </row>
    <row r="718" spans="1:7" ht="29">
      <c r="A718" s="412" t="s">
        <v>4318</v>
      </c>
      <c r="B718" s="412"/>
      <c r="C718" s="7" t="s">
        <v>4068</v>
      </c>
      <c r="D718" s="3" t="str">
        <v>LIFECO-UK-UL Listed Split Case (GMS 1500-61SL5-2G) Engine Driven Skid Pump 1500 GPM @ 11.31 Bar Coupled with UL Listed Stallion Engine. Suction and Discharge Pressure Gauges and Air Release Valve are included.</v>
      </c>
      <c r="E718" s="210" t="str">
        <f t="shared" si="17"/>
        <v>GMS 1500-61SL5-2G</v>
      </c>
      <c r="F718" s="425">
        <v>72899.67948717947</v>
      </c>
      <c r="G718" s="282">
        <f t="shared" si="18"/>
        <v>267906.32211538457</v>
      </c>
    </row>
    <row r="719" spans="1:7" ht="29">
      <c r="A719" s="412" t="s">
        <v>4318</v>
      </c>
      <c r="B719" s="412"/>
      <c r="C719" s="7" t="s">
        <v>4069</v>
      </c>
      <c r="D719" s="3" t="str">
        <v>LIFECO-UK-UL Listed Split Case (GMS 2000-29SM-2G) Engine Driven Skid Pump 2000 GPM @ 6.55 Bar Coupled with UL Listed Stallion Engine. Suction and Discharge Pressure Gauges and Air Release Valve are included.</v>
      </c>
      <c r="E719" s="210" t="str">
        <f t="shared" si="17"/>
        <v>GMS 2000-29SM-2G</v>
      </c>
      <c r="F719" s="425">
        <v>42291.023076923084</v>
      </c>
      <c r="G719" s="282">
        <f t="shared" si="18"/>
        <v>155419.50980769232</v>
      </c>
    </row>
    <row r="720" spans="1:7" ht="29">
      <c r="A720" s="412" t="s">
        <v>4318</v>
      </c>
      <c r="B720" s="412"/>
      <c r="C720" s="7" t="s">
        <v>4070</v>
      </c>
      <c r="D720" s="3" t="str">
        <v>LIFECO-UK-UL Listed Split Case (GMS 2000-29SM-2G) Engine Driven Skid Pump 2000 GPM @ 7 Bar Coupled with UL Listed Stallion Engine. Suction and Discharge Pressure Gauges and Air Release Valve are included.</v>
      </c>
      <c r="E720" s="210" t="str">
        <f t="shared" si="17"/>
        <v>GMS 2000-29SM-2G</v>
      </c>
      <c r="F720" s="425">
        <v>43222.652564102566</v>
      </c>
      <c r="G720" s="282">
        <f t="shared" si="18"/>
        <v>158843.24817307692</v>
      </c>
    </row>
    <row r="721" spans="1:7" ht="29">
      <c r="A721" s="412" t="s">
        <v>4318</v>
      </c>
      <c r="B721" s="412"/>
      <c r="C721" s="7" t="s">
        <v>4071</v>
      </c>
      <c r="D721" s="3" t="str">
        <v>LIFECO-UK-UL Listed Split Case (GMS 2000-29SM-2G) Engine Driven Skid Pump 2000 GPM @ 8 Bar Coupled with UL Listed Stallion Engine. Suction and Discharge Pressure Gauges and Air Release Valve are included.</v>
      </c>
      <c r="E721" s="210" t="str">
        <f t="shared" si="17"/>
        <v>GMS 2000-29SM-2G</v>
      </c>
      <c r="F721" s="425">
        <v>46168.76282051282</v>
      </c>
      <c r="G721" s="282">
        <f t="shared" si="18"/>
        <v>169670.2033653846</v>
      </c>
    </row>
    <row r="722" spans="1:7" ht="29">
      <c r="A722" s="412" t="s">
        <v>4318</v>
      </c>
      <c r="B722" s="412"/>
      <c r="C722" s="7" t="s">
        <v>4072</v>
      </c>
      <c r="D722" s="3" t="str">
        <v>LIFECO-UK-UL Listed Split Case (GMS 2000-29SM-2G) Engine Driven Skid Pump 2000 GPM @ 9 Bar Coupled with UL Listed Stallion Engine. Suction and Discharge Pressure Gauges and Air Release Valve are included.</v>
      </c>
      <c r="E722" s="210" t="str">
        <f t="shared" si="17"/>
        <v>GMS 2000-29SM-2G</v>
      </c>
      <c r="F722" s="425">
        <v>46622.76666666667</v>
      </c>
      <c r="G722" s="282">
        <f t="shared" si="18"/>
        <v>171338.66750000001</v>
      </c>
    </row>
    <row r="723" spans="1:7" ht="29">
      <c r="A723" s="412" t="s">
        <v>4318</v>
      </c>
      <c r="B723" s="412"/>
      <c r="C723" s="7" t="s">
        <v>4073</v>
      </c>
      <c r="D723" s="3" t="str">
        <v>LIFECO-UK-UL Listed Split Case (GMS 2000-29SM-2G) Engine Driven Skid Pump 2000 GPM @ 10 Bar Coupled with FM Listed Stallion Engine. Suction and Discharge Pressure Gauges and Air Release Valve are included.</v>
      </c>
      <c r="E723" s="210" t="str">
        <f t="shared" si="17"/>
        <v>GMS 2000-29SM-2G</v>
      </c>
      <c r="F723" s="425">
        <v>47530.774358974355</v>
      </c>
      <c r="G723" s="282">
        <f t="shared" si="18"/>
        <v>174675.59576923074</v>
      </c>
    </row>
    <row r="724" spans="1:7" ht="29">
      <c r="A724" s="412" t="s">
        <v>4318</v>
      </c>
      <c r="B724" s="412"/>
      <c r="C724" s="7" t="s">
        <v>4074</v>
      </c>
      <c r="D724" s="3" t="str">
        <v>LIFECO-UK-UL Listed Split Case (GMS 2000-29SM-2G) Engine Driven Skid Pump 2000 GPM @ 10.2 Bar Coupled with UL/FM Listed Engine. Suction and Discharge Pressure Gauges and Air Release Valve are included.</v>
      </c>
      <c r="E724" s="210" t="str">
        <f t="shared" si="17"/>
        <v>GMS 2000-29SM-2G</v>
      </c>
      <c r="F724" s="425">
        <v>68358.653846153829</v>
      </c>
      <c r="G724" s="282">
        <f t="shared" si="18"/>
        <v>251218.05288461532</v>
      </c>
    </row>
    <row r="725" spans="1:7" ht="29">
      <c r="A725" s="412" t="s">
        <v>4318</v>
      </c>
      <c r="B725" s="412"/>
      <c r="C725" s="7" t="s">
        <v>4075</v>
      </c>
      <c r="D725" s="3" t="str">
        <v>LIFECO-UK-UL Listed Split Case (GMS 2000-61SL5-2G) Engine Driven Skid Pump 2000 GPM @ 6.48 Bar Coupled with UL Listed Stallion Engine. Suction and Discharge Pressure Gauges and Air Release Valve are included.</v>
      </c>
      <c r="E725" s="210" t="str">
        <f t="shared" si="17"/>
        <v>GMS 2000-61SL5-2G</v>
      </c>
      <c r="F725" s="425">
        <v>68520.833333333328</v>
      </c>
      <c r="G725" s="282">
        <f t="shared" si="18"/>
        <v>251814.06249999997</v>
      </c>
    </row>
    <row r="726" spans="1:7" ht="29">
      <c r="A726" s="412" t="s">
        <v>4318</v>
      </c>
      <c r="B726" s="412"/>
      <c r="C726" s="7" t="s">
        <v>4076</v>
      </c>
      <c r="D726" s="3" t="str">
        <v>LIFECO-UK-UL Listed Split Case (GMS 2000-61SL5-2G) Engine Driven Skid Pump 2000 GPM @ 7 Bar Coupled with UL Listed Stallion Engine. Suction and Discharge Pressure Gauges and Air Release Valve are included.</v>
      </c>
      <c r="E726" s="210" t="str">
        <f t="shared" si="17"/>
        <v>GMS 2000-61SL5-2G</v>
      </c>
      <c r="F726" s="425">
        <v>68520.833333333328</v>
      </c>
      <c r="G726" s="282">
        <f t="shared" si="18"/>
        <v>251814.06249999997</v>
      </c>
    </row>
    <row r="727" spans="1:7" ht="29">
      <c r="A727" s="412" t="s">
        <v>4318</v>
      </c>
      <c r="B727" s="412"/>
      <c r="C727" s="7" t="s">
        <v>4077</v>
      </c>
      <c r="D727" s="3" t="str">
        <v>LIFECO-UK-UL Listed Split Case (GMS 2000-61SL5-2G) Engine Driven Skid Pump 2000 GPM @ 8 Bar Coupled with UL Listed Stallion Engine. Suction and Discharge Pressure Gauges and Air Release Valve are included.</v>
      </c>
      <c r="E727" s="210" t="str">
        <f t="shared" si="17"/>
        <v>GMS 2000-61SL5-2G</v>
      </c>
      <c r="F727" s="425">
        <v>68520.833333333328</v>
      </c>
      <c r="G727" s="282">
        <f t="shared" si="18"/>
        <v>251814.06249999997</v>
      </c>
    </row>
    <row r="728" spans="1:7" ht="29">
      <c r="A728" s="412" t="s">
        <v>4318</v>
      </c>
      <c r="B728" s="412"/>
      <c r="C728" s="7" t="s">
        <v>4078</v>
      </c>
      <c r="D728" s="3" t="str">
        <v>LIFECO-UK-UL Listed Split Case (GMS 2000-61SL5-2G) Engine Driven Skid Pump 2000 GPM @ 9 Bar Coupled with UL Listed Stallion Engine. Suction and Discharge Pressure Gauges and Air Release Valve are included.</v>
      </c>
      <c r="E728" s="210" t="str">
        <f t="shared" si="17"/>
        <v>GMS 2000-61SL5-2G</v>
      </c>
      <c r="F728" s="425">
        <v>68520.833333333328</v>
      </c>
      <c r="G728" s="282">
        <f t="shared" si="18"/>
        <v>251814.06249999997</v>
      </c>
    </row>
    <row r="729" spans="1:7" ht="29">
      <c r="A729" s="412" t="s">
        <v>4318</v>
      </c>
      <c r="B729" s="412"/>
      <c r="C729" s="7" t="s">
        <v>4079</v>
      </c>
      <c r="D729" s="3" t="str">
        <v>LIFECO-UK-UL Listed Split Case (GMS 2000-61SL5-2G) Engine Driven Skid Pump 2000 GPM @ 10 Bar Coupled with UL Listed Stallion Engine. Suction and Discharge Pressure Gauges and Air Release Valve are included.</v>
      </c>
      <c r="E729" s="210" t="str">
        <f t="shared" si="17"/>
        <v>GMS 2000-61SL5-2G</v>
      </c>
      <c r="F729" s="425">
        <v>72899.67948717947</v>
      </c>
      <c r="G729" s="282">
        <f t="shared" si="18"/>
        <v>267906.32211538457</v>
      </c>
    </row>
    <row r="730" spans="1:7" ht="29">
      <c r="A730" s="412" t="s">
        <v>4318</v>
      </c>
      <c r="B730" s="412"/>
      <c r="C730" s="7" t="s">
        <v>4080</v>
      </c>
      <c r="D730" s="3" t="str">
        <v>LIFECO-UK-UL Listed Split Case (GMS 2000-61SL5-2G) Engine Driven Skid Pump 2000 GPM @ 11 Bar Coupled with UL Listed Stallion Engine. Suction and Discharge Pressure Gauges and Air Release Valve are included.</v>
      </c>
      <c r="E730" s="210" t="str">
        <f t="shared" si="17"/>
        <v>GMS 2000-61SL5-2G</v>
      </c>
      <c r="F730" s="425">
        <v>72899.67948717947</v>
      </c>
      <c r="G730" s="282">
        <f t="shared" si="18"/>
        <v>267906.32211538457</v>
      </c>
    </row>
    <row r="731" spans="1:7" ht="29">
      <c r="A731" s="412" t="s">
        <v>4318</v>
      </c>
      <c r="B731" s="412"/>
      <c r="C731" s="7" t="s">
        <v>4081</v>
      </c>
      <c r="D731" s="3" t="str">
        <v>LIFECO-UK-UL Listed Split Case (GMS 2000-61SL5-2G) Engine Driven Skid Pump 2000 GPM @ 11.45 Bar Coupled with UL Listed Stallion Engine. Suction and Discharge Pressure Gauges and Air Release Valve are included.</v>
      </c>
      <c r="E731" s="210" t="str">
        <f t="shared" si="17"/>
        <v>GMS 2000-61SL5-2G</v>
      </c>
      <c r="F731" s="425">
        <v>72899.67948717947</v>
      </c>
      <c r="G731" s="282">
        <f t="shared" si="18"/>
        <v>267906.32211538457</v>
      </c>
    </row>
    <row r="732" spans="1:7" ht="29">
      <c r="A732" s="412" t="s">
        <v>4318</v>
      </c>
      <c r="B732" s="412"/>
      <c r="C732" s="7" t="s">
        <v>4082</v>
      </c>
      <c r="D732" s="3" t="str">
        <v>LIFECO-UK-UL Listed Split Case (GMS 2000-61SL6-2G) Engine Driven Skid Pump 2000 GPM @ 11.93 Bar Coupled with UL Listed Stallion Engine. Suction and Discharge Pressure Gauges and Air Release Valve are included.</v>
      </c>
      <c r="E732" s="210" t="str">
        <f t="shared" si="17"/>
        <v>GMS 2000-61SL6-2G</v>
      </c>
      <c r="F732" s="425">
        <v>72899.67948717947</v>
      </c>
      <c r="G732" s="282">
        <f t="shared" si="18"/>
        <v>267906.32211538457</v>
      </c>
    </row>
    <row r="733" spans="1:7" ht="29">
      <c r="A733" s="412" t="s">
        <v>4318</v>
      </c>
      <c r="B733" s="412"/>
      <c r="C733" s="7" t="s">
        <v>4083</v>
      </c>
      <c r="D733" s="3" t="str">
        <v>LIFECO-UK-UL Listed Split Case (GMS 2500-29SM-2G) Engine Driven Skid Pump 2500 GPM @ 6.13 Bar Coupled with UL Listed Stallion Engine. Suction and Discharge Pressure Gauges and Air Release Valve are included.</v>
      </c>
      <c r="E733" s="210" t="str">
        <f t="shared" si="17"/>
        <v>GMS 2500-29SM-2G</v>
      </c>
      <c r="F733" s="425">
        <v>42163.275000000001</v>
      </c>
      <c r="G733" s="282">
        <f t="shared" si="18"/>
        <v>154950.03562499999</v>
      </c>
    </row>
    <row r="734" spans="1:7" ht="29">
      <c r="A734" s="412" t="s">
        <v>4318</v>
      </c>
      <c r="B734" s="412"/>
      <c r="C734" s="7" t="s">
        <v>4084</v>
      </c>
      <c r="D734" s="3" t="str">
        <v>LIFECO-UK-UL Listed Split Case (GMS 2500-29SM-2G) Engine Driven Skid Pump 2500 GPM @ 7 Bar Coupled with UL Listed Stallion Engine. Suction and Discharge Pressure Gauges and Air Release Valve are included.</v>
      </c>
      <c r="E734" s="210" t="str">
        <f t="shared" si="17"/>
        <v>GMS 2500-29SM-2G</v>
      </c>
      <c r="F734" s="425">
        <v>42163.275000000001</v>
      </c>
      <c r="G734" s="282">
        <f t="shared" si="18"/>
        <v>154950.03562499999</v>
      </c>
    </row>
    <row r="735" spans="1:7" ht="29">
      <c r="A735" s="412" t="s">
        <v>4318</v>
      </c>
      <c r="B735" s="412"/>
      <c r="C735" s="7" t="s">
        <v>4085</v>
      </c>
      <c r="D735" s="3" t="str">
        <v>LIFECO-UK-UL Listed Split Case (GMS 2500-29SM-2G) Engine Driven Skid Pump 2500 GPM @ 8 Bar Coupled with UL Listed Stallion Engine. Suction and Discharge Pressure Gauges and Air Release Valve are included.</v>
      </c>
      <c r="E735" s="210" t="str">
        <f t="shared" si="17"/>
        <v>GMS 2500-29SM-2G</v>
      </c>
      <c r="F735" s="425">
        <v>46320.097435897434</v>
      </c>
      <c r="G735" s="282">
        <f t="shared" si="18"/>
        <v>170226.35807692306</v>
      </c>
    </row>
    <row r="736" spans="1:7" ht="29">
      <c r="A736" s="412" t="s">
        <v>4318</v>
      </c>
      <c r="B736" s="412"/>
      <c r="C736" s="7" t="s">
        <v>4086</v>
      </c>
      <c r="D736" s="3" t="str">
        <v>LIFECO-UK-UL Listed Split Case (GMS 2500-29SM-2G) Engine Driven Skid Pump 2500 GPM @ 9 Bar Coupled with FM Listed Stallion Engine. Suction and Discharge Pressure Gauges and Air Release Valve are included.</v>
      </c>
      <c r="E736" s="210" t="str">
        <f>IFERROR(MID(D736, SEARCH("(", D736) + LEN("("), SEARCH(")", D736, SEARCH("(", D736) + LEN("(")) - LEN(")") - SEARCH("(", D736)), "")</f>
        <v>GMS 2500-29SM-2G</v>
      </c>
      <c r="F736" s="425">
        <v>47530.774358974355</v>
      </c>
      <c r="G736" s="282">
        <f t="shared" si="18"/>
        <v>174675.59576923074</v>
      </c>
    </row>
    <row r="737" spans="1:7" ht="29">
      <c r="A737" s="412" t="s">
        <v>4318</v>
      </c>
      <c r="B737" s="412"/>
      <c r="C737" s="7" t="s">
        <v>4087</v>
      </c>
      <c r="D737" s="3" t="str">
        <v>LIFECO-UK-UL Listed Split Case (GMS 2500-29SM-2G) Engine Driven Skid Pump 2500 GPM @ 9.5 Bar Coupled with UL/FM Listed Engine. Suction and Discharge Pressure Gauges and Air Release Valve are included.</v>
      </c>
      <c r="E737" s="210" t="str">
        <f t="shared" si="17"/>
        <v>GMS 2500-29SM-2G</v>
      </c>
      <c r="F737" s="425">
        <v>68358.653846153829</v>
      </c>
      <c r="G737" s="282">
        <f t="shared" si="18"/>
        <v>251218.05288461532</v>
      </c>
    </row>
    <row r="738" spans="1:7" ht="29">
      <c r="A738" s="412" t="s">
        <v>4318</v>
      </c>
      <c r="B738" s="412"/>
      <c r="C738" s="7" t="s">
        <v>4088</v>
      </c>
      <c r="D738" s="3" t="str">
        <v>LIFECO-UK-UL Listed Split Case (GMS 2500-61SL5-2G) Engine Driven Skid Pump 2500 GPM @ 6.14 Bar Coupled with UL Listed Stallion Engine. Suction and Discharge Pressure Gauges and Air Release Valve are included.</v>
      </c>
      <c r="E738" s="210" t="str">
        <f t="shared" si="17"/>
        <v>GMS 2500-61SL5-2G</v>
      </c>
      <c r="F738" s="425">
        <v>68520.833333333328</v>
      </c>
      <c r="G738" s="282">
        <f t="shared" si="18"/>
        <v>251814.06249999997</v>
      </c>
    </row>
    <row r="739" spans="1:7" ht="29">
      <c r="A739" s="412" t="s">
        <v>4318</v>
      </c>
      <c r="B739" s="412"/>
      <c r="C739" s="7" t="s">
        <v>4089</v>
      </c>
      <c r="D739" s="3" t="str">
        <v>LIFECO-UK-UL Listed Split Case (GMS 2500-61SL5-2G) Engine Driven Skid Pump 2500 GPM @ 7 Bar Coupled with UL Listed Stallion Engine. Suction and Discharge Pressure Gauges and Air Release Valve are included.</v>
      </c>
      <c r="E739" s="210" t="str">
        <f t="shared" si="17"/>
        <v>GMS 2500-61SL5-2G</v>
      </c>
      <c r="F739" s="425">
        <v>68520.833333333328</v>
      </c>
      <c r="G739" s="282">
        <f t="shared" si="18"/>
        <v>251814.06249999997</v>
      </c>
    </row>
    <row r="740" spans="1:7" ht="29">
      <c r="A740" s="412" t="s">
        <v>4318</v>
      </c>
      <c r="B740" s="412"/>
      <c r="C740" s="7" t="s">
        <v>4090</v>
      </c>
      <c r="D740" s="3" t="str">
        <v>LIFECO-UK-UL Listed Split Case (GMS 2500-61SL5-2G) Engine Driven Skid Pump 2500 GPM @ 8 Bar Coupled with UL Listed Stallion Engine. Suction and Discharge Pressure Gauges and Air Release Valve are included.</v>
      </c>
      <c r="E740" s="210" t="str">
        <f t="shared" si="17"/>
        <v>GMS 2500-61SL5-2G</v>
      </c>
      <c r="F740" s="425">
        <v>68520.833333333328</v>
      </c>
      <c r="G740" s="282">
        <f t="shared" si="18"/>
        <v>251814.06249999997</v>
      </c>
    </row>
    <row r="741" spans="1:7" ht="29">
      <c r="A741" s="412" t="s">
        <v>4318</v>
      </c>
      <c r="B741" s="412"/>
      <c r="C741" s="7" t="s">
        <v>4091</v>
      </c>
      <c r="D741" s="3" t="str">
        <v>LIFECO-UK-UL Listed Split Case (GMS 2500-61SL5-2G) Engine Driven Skid Pump 2500 GPM @ 9 Bar Coupled with UL Listed Stallion Engine. Suction and Discharge Pressure Gauges and Air Release Valve are included.</v>
      </c>
      <c r="E741" s="210" t="str">
        <f t="shared" si="17"/>
        <v>GMS 2500-61SL5-2G</v>
      </c>
      <c r="F741" s="425">
        <v>72899.67948717947</v>
      </c>
      <c r="G741" s="282">
        <f t="shared" si="18"/>
        <v>267906.32211538457</v>
      </c>
    </row>
    <row r="742" spans="1:7" ht="29">
      <c r="A742" s="412" t="s">
        <v>4318</v>
      </c>
      <c r="B742" s="412"/>
      <c r="C742" s="7" t="s">
        <v>4092</v>
      </c>
      <c r="D742" s="3" t="str">
        <v>LIFECO-UK-UL Listed Split Case (GMS 2500-61SL5-2G) Engine Driven Skid Pump 2500 GPM @ 10 Bar Coupled with UL Listed Stallion Engine. Suction and Discharge Pressure Gauges and Air Release Valve are included.</v>
      </c>
      <c r="E742" s="210" t="str">
        <f t="shared" si="17"/>
        <v>GMS 2500-61SL5-2G</v>
      </c>
      <c r="F742" s="425">
        <v>72899.67948717947</v>
      </c>
      <c r="G742" s="282">
        <f t="shared" si="18"/>
        <v>267906.32211538457</v>
      </c>
    </row>
    <row r="743" spans="1:7" ht="29">
      <c r="A743" s="412" t="s">
        <v>4318</v>
      </c>
      <c r="B743" s="412"/>
      <c r="C743" s="7" t="s">
        <v>4093</v>
      </c>
      <c r="D743" s="3" t="str">
        <v>LIFECO-UK-UL Listed Split Case (GMS 2500-61SL5-2G) Engine Driven Skid Pump 2500 GPM @ 11.17 Bar Coupled with UL Listed Stallion Engine. Suction and Discharge Pressure Gauges and Air Release Valve are included.</v>
      </c>
      <c r="E743" s="210" t="str">
        <f t="shared" si="17"/>
        <v>GMS 2500-61SL5-2G</v>
      </c>
      <c r="F743" s="425">
        <v>72899.67948717947</v>
      </c>
      <c r="G743" s="282">
        <f t="shared" si="18"/>
        <v>267906.32211538457</v>
      </c>
    </row>
    <row r="744" spans="1:7" ht="29">
      <c r="A744" s="412" t="s">
        <v>4318</v>
      </c>
      <c r="B744" s="412"/>
      <c r="C744" s="7" t="s">
        <v>4094</v>
      </c>
      <c r="D744" s="3" t="str">
        <v>LIFECO-UK-UL Listed Split Case (GMS 2500-61SL6-2G) Engine Driven Skid Pump 2500 GPM @ 11.72 Bar Coupled with UL Listed Stallion Engine. Suction and Discharge Pressure Gauges and Air Release Valve are included.</v>
      </c>
      <c r="E744" s="210" t="str">
        <f t="shared" si="17"/>
        <v>GMS 2500-61SL6-2G</v>
      </c>
      <c r="F744" s="425">
        <v>78900.320512820515</v>
      </c>
      <c r="G744" s="282">
        <f t="shared" si="18"/>
        <v>289958.67788461538</v>
      </c>
    </row>
    <row r="745" spans="1:7" ht="29">
      <c r="A745" s="412" t="s">
        <v>4318</v>
      </c>
      <c r="B745" s="412"/>
      <c r="C745" s="7" t="s">
        <v>4095</v>
      </c>
      <c r="D745" s="3" t="str">
        <v>LIFECO-UK-UL Listed Split Case (GMS 3000-61SL5-2G) Engine Driven Skid Pump 3000 GPM @ 7.17 Bar Coupled with UL Listed Stallion Engine. Suction and Discharge Pressure Gauges and Air Release Valve are included.</v>
      </c>
      <c r="E745" s="210" t="str">
        <f t="shared" si="17"/>
        <v>GMS 3000-61SL5-2G</v>
      </c>
      <c r="F745" s="425">
        <v>68520.833333333328</v>
      </c>
      <c r="G745" s="282">
        <f t="shared" si="18"/>
        <v>251814.06249999997</v>
      </c>
    </row>
    <row r="746" spans="1:7" ht="29">
      <c r="A746" s="412" t="s">
        <v>4318</v>
      </c>
      <c r="B746" s="412"/>
      <c r="C746" s="7" t="s">
        <v>4096</v>
      </c>
      <c r="D746" s="3" t="str">
        <v>LIFECO-UK-UL Listed Split Case (GMS 3000-61SL5-2G) Engine Driven Skid Pump 3000 GPM @ 8 Bar Coupled with UL Listed Stallion Engine. Suction and Discharge Pressure Gauges and Air Release Valve are included.</v>
      </c>
      <c r="E746" s="210" t="str">
        <f t="shared" ref="E746:E812" si="19">IFERROR(MID(D746, SEARCH("(", D746) + LEN("("), SEARCH(")", D746, SEARCH("(", D746) + LEN("(")) - LEN(")") - SEARCH("(", D746)), "")</f>
        <v>GMS 3000-61SL5-2G</v>
      </c>
      <c r="F746" s="425">
        <v>68520.833333333328</v>
      </c>
      <c r="G746" s="282">
        <f t="shared" si="18"/>
        <v>251814.06249999997</v>
      </c>
    </row>
    <row r="747" spans="1:7" ht="29">
      <c r="A747" s="412" t="s">
        <v>4318</v>
      </c>
      <c r="B747" s="412"/>
      <c r="C747" s="7" t="s">
        <v>4097</v>
      </c>
      <c r="D747" s="3" t="str">
        <v>LIFECO-UK-UL Listed Split Case (GMS 3000-61SL5-2G) Engine Driven Skid Pump 3000 GPM @ 9 Bar Coupled with UL Listed Stallion Engine. Suction and Discharge Pressure Gauges and Air Release Valve are included.</v>
      </c>
      <c r="E747" s="210" t="str">
        <f t="shared" si="19"/>
        <v>GMS 3000-61SL5-2G</v>
      </c>
      <c r="F747" s="425">
        <v>72899.67948717947</v>
      </c>
      <c r="G747" s="282">
        <f t="shared" si="18"/>
        <v>267906.32211538457</v>
      </c>
    </row>
    <row r="748" spans="1:7" ht="29">
      <c r="A748" s="412" t="s">
        <v>4318</v>
      </c>
      <c r="B748" s="412"/>
      <c r="C748" s="7" t="s">
        <v>4098</v>
      </c>
      <c r="D748" s="3" t="str">
        <v>LIFECO-UK-UL Listed Split Case (GMS 3000-61SL5-2G) Engine Driven Skid Pump 3000 GPM @ 10 Bar Coupled with UL Listed Stallion Engine. Suction and Discharge Pressure Gauges and Air Release Valve are included.</v>
      </c>
      <c r="E748" s="210" t="str">
        <f t="shared" si="19"/>
        <v>GMS 3000-61SL5-2G</v>
      </c>
      <c r="F748" s="425">
        <v>72899.67948717947</v>
      </c>
      <c r="G748" s="282">
        <f t="shared" si="18"/>
        <v>267906.32211538457</v>
      </c>
    </row>
    <row r="749" spans="1:7" ht="29">
      <c r="A749" s="412" t="s">
        <v>4318</v>
      </c>
      <c r="B749" s="412"/>
      <c r="C749" s="7" t="s">
        <v>4099</v>
      </c>
      <c r="D749" s="3" t="str">
        <v>LIFECO-UK-UL Listed Split Case (GMS 3000-61SL5-2G) Engine Driven Skid Pump 3000 GPM @ 10.82 Bar Coupled with UL Listed Stallion Engine. Suction and Discharge Pressure Gauges and Air Release Valve are included.</v>
      </c>
      <c r="E749" s="210" t="str">
        <f t="shared" si="19"/>
        <v>GMS 3000-61SL5-2G</v>
      </c>
      <c r="F749" s="425">
        <v>78900.320512820515</v>
      </c>
      <c r="G749" s="282">
        <f t="shared" si="18"/>
        <v>289958.67788461538</v>
      </c>
    </row>
    <row r="750" spans="1:7" ht="29">
      <c r="A750" s="412" t="s">
        <v>4318</v>
      </c>
      <c r="B750" s="412"/>
      <c r="C750" s="7" t="s">
        <v>4100</v>
      </c>
      <c r="D750" s="3" t="str">
        <v>LIFECO-UK-UL Listed Split Case (GMS 3000-61SL6-2G) Engine Driven Skid Pump 3000 GPM @ 11.31 Bar Coupled with UL Listed Stallion Engine. Suction and Discharge Pressure Gauges and Air Release Valve are included.</v>
      </c>
      <c r="E750" s="210" t="str">
        <f t="shared" si="19"/>
        <v>GMS 3000-61SL6-2G</v>
      </c>
      <c r="F750" s="425">
        <v>78900.320512820515</v>
      </c>
      <c r="G750" s="282">
        <f t="shared" si="18"/>
        <v>289958.67788461538</v>
      </c>
    </row>
    <row r="751" spans="1:7" ht="29">
      <c r="A751" s="412" t="s">
        <v>4318</v>
      </c>
      <c r="B751" s="412"/>
      <c r="C751" s="7" t="s">
        <v>4101</v>
      </c>
      <c r="D751" s="3" t="str">
        <v>LIFECO-UK-UL Listed Split Case (GMS 3500-61SL5-2G) Engine Driven Skid Pump 3500 GPM @ 7.1 Bar Coupled with FM Listed Stallion Engine. Suction and Discharge Pressure Gauges and Air Release Valve are included.</v>
      </c>
      <c r="E751" s="210" t="str">
        <f t="shared" si="19"/>
        <v>GMS 3500-61SL5-2G</v>
      </c>
      <c r="F751" s="425">
        <v>68520.833333333328</v>
      </c>
      <c r="G751" s="282">
        <f t="shared" si="18"/>
        <v>251814.06249999997</v>
      </c>
    </row>
    <row r="752" spans="1:7" ht="29">
      <c r="A752" s="412" t="s">
        <v>4318</v>
      </c>
      <c r="B752" s="412"/>
      <c r="C752" s="7" t="s">
        <v>4102</v>
      </c>
      <c r="D752" s="3" t="str">
        <v>LIFECO-UK-UL Listed Split Case (GMS 3500-61SL5-2G) Engine Driven Skid Pump 3500 GPM @ 8 Bar Coupled with UL Listed Stallion Engine. Suction and Discharge Pressure Gauges and Air Release Valve are included.</v>
      </c>
      <c r="E752" s="210" t="str">
        <f t="shared" si="19"/>
        <v>GMS 3500-61SL5-2G</v>
      </c>
      <c r="F752" s="425">
        <v>72899.67948717947</v>
      </c>
      <c r="G752" s="282">
        <f t="shared" si="18"/>
        <v>267906.32211538457</v>
      </c>
    </row>
    <row r="753" spans="1:7" ht="29">
      <c r="A753" s="412" t="s">
        <v>4318</v>
      </c>
      <c r="B753" s="412"/>
      <c r="C753" s="7" t="s">
        <v>4103</v>
      </c>
      <c r="D753" s="3" t="str">
        <v>LIFECO-UK-UL Listed Split Case (GMS 3500-61SL5-2G) Engine Driven Skid Pump 3500 GPM @ 9 Bar Coupled with UL Listed Stallion Engine. Suction and Discharge Pressure Gauges and Air Release Valve are included.</v>
      </c>
      <c r="E753" s="210" t="str">
        <f t="shared" si="19"/>
        <v>GMS 3500-61SL5-2G</v>
      </c>
      <c r="F753" s="425">
        <v>72899.67948717947</v>
      </c>
      <c r="G753" s="282">
        <f t="shared" si="18"/>
        <v>267906.32211538457</v>
      </c>
    </row>
    <row r="754" spans="1:7" ht="29">
      <c r="A754" s="412" t="s">
        <v>4318</v>
      </c>
      <c r="B754" s="412"/>
      <c r="C754" s="7" t="s">
        <v>4104</v>
      </c>
      <c r="D754" s="3" t="str">
        <v>LIFECO-UK-UL Listed Split Case (GMS 3500-61SL5-2G) Engine Driven Skid Pump 3500 GPM @ 10 Bar Coupled with UL Listed Stallion Engine. Suction and Discharge Pressure Gauges and Air Release Valve are included.</v>
      </c>
      <c r="E754" s="210" t="str">
        <f t="shared" si="19"/>
        <v>GMS 3500-61SL5-2G</v>
      </c>
      <c r="F754" s="425">
        <v>78900.320512820515</v>
      </c>
      <c r="G754" s="282">
        <f>F754*3.675</f>
        <v>289958.67788461538</v>
      </c>
    </row>
    <row r="755" spans="1:7" ht="29">
      <c r="A755" s="412" t="s">
        <v>4318</v>
      </c>
      <c r="B755" s="412"/>
      <c r="C755" s="7" t="s">
        <v>4105</v>
      </c>
      <c r="D755" s="3" t="str">
        <v>LIFECO-UK-UL Listed Split Case (GMS 3500-61SL5-2G) Engine Driven Skid Pump 3500 GPM @ 10.2 Bar Coupled with UL Listed Stallion Engine. Suction and Discharge Pressure Gauges and Air Release Valve are included.</v>
      </c>
      <c r="E755" s="210" t="str">
        <f t="shared" si="19"/>
        <v>GMS 3500-61SL5-2G</v>
      </c>
      <c r="F755" s="425">
        <v>78900.320512820515</v>
      </c>
      <c r="G755" s="282">
        <f>F755*3.675</f>
        <v>289958.67788461538</v>
      </c>
    </row>
    <row r="756" spans="1:7" ht="29">
      <c r="A756" s="412" t="s">
        <v>4318</v>
      </c>
      <c r="B756" s="412"/>
      <c r="C756" s="7" t="s">
        <v>4106</v>
      </c>
      <c r="D756" s="3" t="str">
        <v>LIFECO-UK-UL Listed Split Case (GMS 3500-61SL6-2G) Engine Driven Skid Pump 3500 GPM @ 10.76 Bar Coupled with UL Listed Stallion Engine. Suction and Discharge Pressure Gauges and Air Release Valve are included.</v>
      </c>
      <c r="E756" s="210" t="str">
        <f t="shared" si="19"/>
        <v>GMS 3500-61SL6-2G</v>
      </c>
      <c r="F756" s="425">
        <v>78900.320512820515</v>
      </c>
      <c r="G756" s="282">
        <f>F756*3.675</f>
        <v>289958.67788461538</v>
      </c>
    </row>
    <row r="757" spans="1:7" ht="18.5">
      <c r="A757" s="419" t="s">
        <v>398</v>
      </c>
      <c r="B757" s="419"/>
      <c r="C757" s="419"/>
      <c r="D757" s="419"/>
      <c r="E757" s="420" t="str">
        <f t="shared" si="19"/>
        <v/>
      </c>
      <c r="F757" s="419"/>
      <c r="G757" s="419"/>
    </row>
    <row r="758" spans="1:7" ht="29">
      <c r="A758" s="421" t="s">
        <v>0</v>
      </c>
      <c r="B758" s="409" t="s">
        <v>4315</v>
      </c>
      <c r="C758" s="409" t="s">
        <v>3880</v>
      </c>
      <c r="D758" s="421" t="s">
        <v>1</v>
      </c>
      <c r="E758" s="422" t="str">
        <f t="shared" si="19"/>
        <v/>
      </c>
      <c r="F758" s="423" t="s">
        <v>4316</v>
      </c>
      <c r="G758" s="424" t="s">
        <v>4591</v>
      </c>
    </row>
    <row r="759" spans="1:7" ht="29">
      <c r="A759" s="412" t="s">
        <v>4318</v>
      </c>
      <c r="B759" s="412"/>
      <c r="C759" s="407" t="s">
        <v>1539</v>
      </c>
      <c r="D759" s="210" t="str">
        <f t="array" ref="D759:D927">'UL Electric Split Case 60Hz'!D3:D171</f>
        <v>LIFECO-UK-UL Listed Split Case (GMS 150-25SH) Electric Motor Driven Skid Pump 150 GPM @ 7.86 Bar Coupled with UL Listed ODP Motor. Suction and Discharge Pressure Gauges, Air Release Valve and Casing Relief Valve are included.</v>
      </c>
      <c r="E759" s="210" t="str">
        <f t="shared" si="19"/>
        <v>GMS 150-25SH</v>
      </c>
      <c r="F759" s="425">
        <f t="array" ref="F759:F927">'UL Electric Split Case 60Hz'!F3:F171</f>
        <v>12851.363461538462</v>
      </c>
      <c r="G759" s="282">
        <f t="shared" ref="G759:G822" si="20">F759*3.675</f>
        <v>47228.760721153842</v>
      </c>
    </row>
    <row r="760" spans="1:7" ht="29">
      <c r="A760" s="412" t="s">
        <v>4318</v>
      </c>
      <c r="B760" s="412"/>
      <c r="C760" s="7" t="s">
        <v>1540</v>
      </c>
      <c r="D760" s="210" t="str">
        <v>LIFECO-UK-UL Listed Split Case (GMS 150-25SH) Electric Motor Driven Skid Pump 150 GPM @ 8 Bar Coupled with UL Listed ODP Motor. Suction and Discharge Pressure Gauges, Air Release Valve and Casing Relief Valve are included.</v>
      </c>
      <c r="E760" s="210" t="str">
        <f t="shared" si="19"/>
        <v>GMS 150-25SH</v>
      </c>
      <c r="F760" s="425">
        <v>12851.363461538462</v>
      </c>
      <c r="G760" s="282">
        <f t="shared" si="20"/>
        <v>47228.760721153842</v>
      </c>
    </row>
    <row r="761" spans="1:7" ht="29">
      <c r="A761" s="412" t="s">
        <v>4318</v>
      </c>
      <c r="B761" s="412"/>
      <c r="C761" s="7" t="s">
        <v>1541</v>
      </c>
      <c r="D761" s="210" t="str">
        <v>LIFECO-UK-UL Listed Split Case (GMS 150-25SH) Electric Motor Driven Skid Pump 150 GPM @ 9 Bar Coupled with UL Listed ODP Motor. Suction and Discharge Pressure Gauges, Air Release Valve and Casing Relief Valve are included.</v>
      </c>
      <c r="E761" s="210" t="str">
        <f t="shared" si="19"/>
        <v>GMS 150-25SH</v>
      </c>
      <c r="F761" s="425">
        <v>13683.703846153847</v>
      </c>
      <c r="G761" s="282">
        <f t="shared" si="20"/>
        <v>50287.611634615387</v>
      </c>
    </row>
    <row r="762" spans="1:7" ht="29">
      <c r="A762" s="412" t="s">
        <v>4318</v>
      </c>
      <c r="B762" s="412"/>
      <c r="C762" s="7" t="s">
        <v>1542</v>
      </c>
      <c r="D762" s="210" t="str">
        <v>LIFECO-UK-UL Listed Split Case (GMS 150-25SH) Electric Motor Driven Skid Pump 150 GPM @ 10 Bar Coupled with UL Listed ODP Motor. Suction and Discharge Pressure Gauges, Air Release Valve and Casing Relief Valve are included.</v>
      </c>
      <c r="E762" s="210" t="str">
        <f t="shared" si="19"/>
        <v>GMS 150-25SH</v>
      </c>
      <c r="F762" s="425">
        <v>13683.703846153847</v>
      </c>
      <c r="G762" s="282">
        <f t="shared" si="20"/>
        <v>50287.611634615387</v>
      </c>
    </row>
    <row r="763" spans="1:7" ht="29">
      <c r="A763" s="412" t="s">
        <v>4318</v>
      </c>
      <c r="B763" s="412"/>
      <c r="C763" s="7" t="s">
        <v>1543</v>
      </c>
      <c r="D763" s="210" t="str">
        <v>LIFECO-UK-UL Listed Split Case (GMS 150-25SH) Electric Motor Driven Skid Pump 150 GPM @ 11 Bar Coupled with UL Listed ODP Motor. Suction and Discharge Pressure Gauges, Air Release Valve and Casing Relief Valve are included.</v>
      </c>
      <c r="E763" s="210" t="str">
        <f t="shared" si="19"/>
        <v>GMS 150-25SH</v>
      </c>
      <c r="F763" s="425">
        <v>15491.116666666665</v>
      </c>
      <c r="G763" s="282">
        <f t="shared" si="20"/>
        <v>56929.853749999987</v>
      </c>
    </row>
    <row r="764" spans="1:7" ht="29">
      <c r="A764" s="412" t="s">
        <v>4318</v>
      </c>
      <c r="B764" s="412"/>
      <c r="C764" s="7" t="s">
        <v>1544</v>
      </c>
      <c r="D764" s="210" t="str">
        <v>LIFECO-UK-UL Listed Split Case (GMS 150-25SH) Electric Motor Driven Skid Pump 150 GPM @ 12 Bar Coupled with UL Listed ODP Motor. Suction and Discharge Pressure Gauges, Air Release Valve and Casing Relief Valve are included.</v>
      </c>
      <c r="E764" s="210" t="str">
        <f t="shared" si="19"/>
        <v>GMS 150-25SH</v>
      </c>
      <c r="F764" s="425">
        <v>15491.116666666665</v>
      </c>
      <c r="G764" s="282">
        <f t="shared" si="20"/>
        <v>56929.853749999987</v>
      </c>
    </row>
    <row r="765" spans="1:7" ht="29">
      <c r="A765" s="412" t="s">
        <v>4318</v>
      </c>
      <c r="B765" s="412"/>
      <c r="C765" s="7" t="s">
        <v>1545</v>
      </c>
      <c r="D765" s="210" t="str">
        <v>LIFECO-UK-UL Listed Split Case (GMS 150-25SH) Electric Motor Driven Skid Pump 150 GPM @ 13 Bar Coupled with UL Listed ODP Motor. Suction and Discharge Pressure Gauges, Air Release Valve and Casing Relief Valve are included.</v>
      </c>
      <c r="E765" s="210" t="str">
        <f t="shared" si="19"/>
        <v>GMS 150-25SH</v>
      </c>
      <c r="F765" s="425">
        <v>15491.116666666665</v>
      </c>
      <c r="G765" s="282">
        <f t="shared" si="20"/>
        <v>56929.853749999987</v>
      </c>
    </row>
    <row r="766" spans="1:7" ht="29">
      <c r="A766" s="412" t="s">
        <v>4318</v>
      </c>
      <c r="B766" s="412"/>
      <c r="C766" s="7" t="s">
        <v>1546</v>
      </c>
      <c r="D766" s="210" t="str">
        <v>LIFECO-UK-UL Listed Split Case (GMS 150-25SH) Electric Motor Driven Skid Pump 150 GPM @ 14.34 Bar Coupled with UL Listed ODP Motor. Suction and Discharge Pressure Gauges, Air Release Valve and Casing Relief Valve are included.</v>
      </c>
      <c r="E766" s="210" t="str">
        <f t="shared" si="19"/>
        <v>GMS 150-25SH</v>
      </c>
      <c r="F766" s="425">
        <v>16428.782051282047</v>
      </c>
      <c r="G766" s="282">
        <f t="shared" si="20"/>
        <v>60375.774038461517</v>
      </c>
    </row>
    <row r="767" spans="1:7" ht="29">
      <c r="A767" s="412" t="s">
        <v>4318</v>
      </c>
      <c r="B767" s="412"/>
      <c r="C767" s="7" t="s">
        <v>1547</v>
      </c>
      <c r="D767" s="210" t="str">
        <v>LIFECO-UK-UL Listed Split Case (GMS 150-SN31SH) Electric Motor Driven Skid Pump 150 GPM @ 15.58 Bar Coupled with UL Listed ODP Motor. Suction and Discharge Pressure Gauges, Air Release Valve and Casing Relief Valve are included.</v>
      </c>
      <c r="E767" s="210" t="str">
        <f t="shared" si="19"/>
        <v>GMS 150-SN31SH</v>
      </c>
      <c r="F767" s="425">
        <v>15491.116666666665</v>
      </c>
      <c r="G767" s="282">
        <f t="shared" si="20"/>
        <v>56929.853749999987</v>
      </c>
    </row>
    <row r="768" spans="1:7" ht="29">
      <c r="A768" s="412" t="s">
        <v>4318</v>
      </c>
      <c r="B768" s="412"/>
      <c r="C768" s="7" t="s">
        <v>1548</v>
      </c>
      <c r="D768" s="210" t="str">
        <v>LIFECO-UK-UL Listed Split Case (GMS 150-SN31SH) Electric Motor Driven Skid Pump 150 GPM @ 16 Bar Coupled with UL Listed ODP Motor. Suction and Discharge Pressure Gauges, Air Release Valve and Casing Relief Valve are included.</v>
      </c>
      <c r="E768" s="210" t="str">
        <f t="shared" si="19"/>
        <v>GMS 150-SN31SH</v>
      </c>
      <c r="F768" s="425">
        <v>15491.116666666665</v>
      </c>
      <c r="G768" s="282">
        <f t="shared" si="20"/>
        <v>56929.853749999987</v>
      </c>
    </row>
    <row r="769" spans="1:7" ht="29">
      <c r="A769" s="412" t="s">
        <v>4318</v>
      </c>
      <c r="B769" s="412"/>
      <c r="C769" s="7" t="s">
        <v>1549</v>
      </c>
      <c r="D769" s="210" t="str">
        <v>LIFECO-UK-UL Listed Split Case (GMS 150-SN31SH) Electric Motor Driven Skid Pump 150 GPM @ 17 Bar Coupled with UL Listed ODP Motor. Suction and Discharge Pressure Gauges, Air Release Valve and Casing Relief Valve are included.</v>
      </c>
      <c r="E769" s="210" t="str">
        <f t="shared" si="19"/>
        <v>GMS 150-SN31SH</v>
      </c>
      <c r="F769" s="425">
        <v>16258.493589743597</v>
      </c>
      <c r="G769" s="282">
        <f t="shared" si="20"/>
        <v>59749.963942307717</v>
      </c>
    </row>
    <row r="770" spans="1:7" ht="29">
      <c r="A770" s="412" t="s">
        <v>4318</v>
      </c>
      <c r="B770" s="412"/>
      <c r="C770" s="7" t="s">
        <v>1550</v>
      </c>
      <c r="D770" s="210" t="str">
        <v>LIFECO-UK-UL Listed Split Case (GMS 150-SN31SH) Electric Motor Driven Skid Pump 150 GPM @ 18 Bar Coupled with UL Listed ODP Motor. Suction and Discharge Pressure Gauges, Air Release Valve and Casing Relief Valve are included.</v>
      </c>
      <c r="E770" s="210" t="str">
        <f t="shared" si="19"/>
        <v>GMS 150-SN31SH</v>
      </c>
      <c r="F770" s="425">
        <v>16258.493589743597</v>
      </c>
      <c r="G770" s="282">
        <f t="shared" si="20"/>
        <v>59749.963942307717</v>
      </c>
    </row>
    <row r="771" spans="1:7" ht="29">
      <c r="A771" s="412" t="s">
        <v>4318</v>
      </c>
      <c r="B771" s="412"/>
      <c r="C771" s="7" t="s">
        <v>1551</v>
      </c>
      <c r="D771" s="210" t="str">
        <v>LIFECO-UK-UL Listed Split Case (GMS 150-SN31SH) Electric Motor Driven Skid Pump 150 GPM @ 19 Bar Coupled with UL Listed ODP Motor. Suction and Discharge Pressure Gauges, Air Release Valve and Casing Relief Valve are included.</v>
      </c>
      <c r="E771" s="210" t="str">
        <f t="shared" si="19"/>
        <v>GMS 150-SN31SH</v>
      </c>
      <c r="F771" s="425">
        <v>22883.525641025644</v>
      </c>
      <c r="G771" s="282">
        <f t="shared" si="20"/>
        <v>84096.956730769234</v>
      </c>
    </row>
    <row r="772" spans="1:7" ht="29">
      <c r="A772" s="412" t="s">
        <v>4318</v>
      </c>
      <c r="B772" s="412"/>
      <c r="C772" s="7" t="s">
        <v>1552</v>
      </c>
      <c r="D772" s="210" t="str">
        <v>LIFECO-UK-UL Listed Split Case (GMS 150-SN31SH) Electric Motor Driven Skid Pump 150 GPM @ 20 Bar Coupled with UL Listed ODP Motor. Suction and Discharge Pressure Gauges, Air Release Valve and Casing Relief Valve are included.</v>
      </c>
      <c r="E772" s="210" t="str">
        <f t="shared" si="19"/>
        <v>GMS 150-SN31SH</v>
      </c>
      <c r="F772" s="425">
        <v>22883.525641025644</v>
      </c>
      <c r="G772" s="282">
        <f t="shared" si="20"/>
        <v>84096.956730769234</v>
      </c>
    </row>
    <row r="773" spans="1:7" ht="29">
      <c r="A773" s="412" t="s">
        <v>4318</v>
      </c>
      <c r="B773" s="412"/>
      <c r="C773" s="7" t="s">
        <v>1553</v>
      </c>
      <c r="D773" s="210" t="str">
        <v>LIFECO-UK-UL Listed Split Case (GMS 200-25SH) Electric Motor Driven Skid Pump 200 GPM @ 7.86 Bar Coupled with UL Listed ODP Motor. Suction and Discharge Pressure Gauges, Air Release Valve and Casing Relief Valve are included.</v>
      </c>
      <c r="E773" s="210" t="str">
        <f t="shared" si="19"/>
        <v>GMS 200-25SH</v>
      </c>
      <c r="F773" s="425">
        <v>12851.363461538462</v>
      </c>
      <c r="G773" s="282">
        <f t="shared" si="20"/>
        <v>47228.760721153842</v>
      </c>
    </row>
    <row r="774" spans="1:7" ht="29">
      <c r="A774" s="412" t="s">
        <v>4318</v>
      </c>
      <c r="B774" s="412"/>
      <c r="C774" s="7" t="s">
        <v>1554</v>
      </c>
      <c r="D774" s="210" t="str">
        <v>LIFECO-UK-UL Listed Split Case (GMS 200-25SH) Electric Motor Driven Skid Pump 200 GPM @ 8 Bar Coupled with UL Listed ODP Motor. Suction and Discharge Pressure Gauges, Air Release Valve and Casing Relief Valve are included.</v>
      </c>
      <c r="E774" s="210" t="str">
        <f t="shared" si="19"/>
        <v>GMS 200-25SH</v>
      </c>
      <c r="F774" s="425">
        <v>12851.363461538462</v>
      </c>
      <c r="G774" s="282">
        <f t="shared" si="20"/>
        <v>47228.760721153842</v>
      </c>
    </row>
    <row r="775" spans="1:7" ht="29">
      <c r="A775" s="412" t="s">
        <v>4318</v>
      </c>
      <c r="B775" s="412"/>
      <c r="C775" s="7" t="s">
        <v>1555</v>
      </c>
      <c r="D775" s="210" t="str">
        <v>LIFECO-UK-UL Listed Split Case (GMS 200-25SH) Electric Motor Driven Skid Pump 200 GPM @ 9 Bar Coupled with UL Listed ODP Motor. Suction and Discharge Pressure Gauges, Air Release Valve and Casing Relief Valve are included.</v>
      </c>
      <c r="E775" s="210" t="str">
        <f t="shared" si="19"/>
        <v>GMS 200-25SH</v>
      </c>
      <c r="F775" s="425">
        <v>13683.703846153847</v>
      </c>
      <c r="G775" s="282">
        <f t="shared" si="20"/>
        <v>50287.611634615387</v>
      </c>
    </row>
    <row r="776" spans="1:7" ht="29">
      <c r="A776" s="412" t="s">
        <v>4318</v>
      </c>
      <c r="B776" s="412"/>
      <c r="C776" s="7" t="s">
        <v>1556</v>
      </c>
      <c r="D776" s="210" t="str">
        <v>LIFECO-UK-UL Listed Split Case (GMS 200-25SH) Electric Motor Driven Skid Pump 200 GPM @ 10 Bar Coupled with UL Listed ODP Motor. Suction and Discharge Pressure Gauges, Air Release Valve and Casing Relief Valve are included.</v>
      </c>
      <c r="E776" s="210" t="str">
        <f t="shared" si="19"/>
        <v>GMS 200-25SH</v>
      </c>
      <c r="F776" s="425">
        <v>13683.703846153847</v>
      </c>
      <c r="G776" s="282">
        <f t="shared" si="20"/>
        <v>50287.611634615387</v>
      </c>
    </row>
    <row r="777" spans="1:7" ht="29">
      <c r="A777" s="412" t="s">
        <v>4318</v>
      </c>
      <c r="B777" s="412"/>
      <c r="C777" s="7" t="s">
        <v>1557</v>
      </c>
      <c r="D777" s="210" t="str">
        <v>LIFECO-UK-UL Listed Split Case (GMS 200-25SH) Electric Motor Driven Skid Pump 200 GPM @ 11 Bar Coupled with UL Listed ODP Motor. Suction and Discharge Pressure Gauges, Air Release Valve and Casing Relief Valve are included.</v>
      </c>
      <c r="E777" s="210" t="str">
        <f t="shared" si="19"/>
        <v>GMS 200-25SH</v>
      </c>
      <c r="F777" s="425">
        <v>15491.116666666665</v>
      </c>
      <c r="G777" s="282">
        <f t="shared" si="20"/>
        <v>56929.853749999987</v>
      </c>
    </row>
    <row r="778" spans="1:7" ht="29">
      <c r="A778" s="412" t="s">
        <v>4318</v>
      </c>
      <c r="B778" s="412"/>
      <c r="C778" s="7" t="s">
        <v>1558</v>
      </c>
      <c r="D778" s="210" t="str">
        <v>LIFECO-UK-UL Listed Split Case (GMS 200-25SH) Electric Motor Driven Skid Pump 200 GPM @ 12 Bar Coupled with UL Listed ODP Motor. Suction and Discharge Pressure Gauges, Air Release Valve and Casing Relief Valve are included.</v>
      </c>
      <c r="E778" s="210" t="str">
        <f t="shared" si="19"/>
        <v>GMS 200-25SH</v>
      </c>
      <c r="F778" s="425">
        <v>15491.116666666665</v>
      </c>
      <c r="G778" s="282">
        <f t="shared" si="20"/>
        <v>56929.853749999987</v>
      </c>
    </row>
    <row r="779" spans="1:7" ht="29">
      <c r="A779" s="412" t="s">
        <v>4318</v>
      </c>
      <c r="B779" s="412"/>
      <c r="C779" s="7" t="s">
        <v>1559</v>
      </c>
      <c r="D779" s="210" t="str">
        <v>LIFECO-UK-UL Listed Split Case (GMS 200-25SH) Electric Motor Driven Skid Pump 200 GPM @ 13 Bar Coupled with UL Listed ODP Motor. Suction and Discharge Pressure Gauges, Air Release Valve and Casing Relief Valve are included.</v>
      </c>
      <c r="E779" s="210" t="str">
        <f t="shared" si="19"/>
        <v>GMS 200-25SH</v>
      </c>
      <c r="F779" s="425">
        <v>15491.116666666665</v>
      </c>
      <c r="G779" s="282">
        <f t="shared" si="20"/>
        <v>56929.853749999987</v>
      </c>
    </row>
    <row r="780" spans="1:7" ht="29">
      <c r="A780" s="412" t="s">
        <v>4318</v>
      </c>
      <c r="B780" s="412"/>
      <c r="C780" s="7" t="s">
        <v>1560</v>
      </c>
      <c r="D780" s="210" t="str">
        <v>LIFECO-UK-UL Listed Split Case (GMS 200-25SH) Electric Motor Driven Skid Pump 200 GPM @ 14.27 Bar Coupled with UL Listed ODP Motor. Suction and Discharge Pressure Gauges, Air Release Valve and Casing Relief Valve are included.</v>
      </c>
      <c r="E780" s="210" t="str">
        <f t="shared" si="19"/>
        <v>GMS 200-25SH</v>
      </c>
      <c r="F780" s="425">
        <v>16428.782051282047</v>
      </c>
      <c r="G780" s="282">
        <f t="shared" si="20"/>
        <v>60375.774038461517</v>
      </c>
    </row>
    <row r="781" spans="1:7" ht="29">
      <c r="A781" s="412" t="s">
        <v>4318</v>
      </c>
      <c r="B781" s="412"/>
      <c r="C781" s="7" t="s">
        <v>1561</v>
      </c>
      <c r="D781" s="210" t="str">
        <v>LIFECO-UK-UL Listed Split Case (GMS 200-SN31SH) Electric Motor Driven Skid Pump 200 GPM @ 15.58 Bar Coupled with UL Listed ODP Motor. Suction and Discharge Pressure Gauges, Air Release Valve and Casing Relief Valve are included.</v>
      </c>
      <c r="E781" s="210" t="str">
        <f t="shared" si="19"/>
        <v>GMS 200-SN31SH</v>
      </c>
      <c r="F781" s="425">
        <v>16258.493589743597</v>
      </c>
      <c r="G781" s="282">
        <f t="shared" si="20"/>
        <v>59749.963942307717</v>
      </c>
    </row>
    <row r="782" spans="1:7" ht="29">
      <c r="A782" s="412" t="s">
        <v>4318</v>
      </c>
      <c r="B782" s="412"/>
      <c r="C782" s="7" t="s">
        <v>1562</v>
      </c>
      <c r="D782" s="210" t="str">
        <v>LIFECO-UK-UL Listed Split Case (GMS 200-SN31SH) Electric Motor Driven Skid Pump 200 GPM @ 16 Bar Coupled with UL Listed ODP Motor. Suction and Discharge Pressure Gauges, Air Release Valve and Casing Relief Valve are included.</v>
      </c>
      <c r="E782" s="210" t="str">
        <f t="shared" si="19"/>
        <v>GMS 200-SN31SH</v>
      </c>
      <c r="F782" s="425">
        <v>16258.493589743597</v>
      </c>
      <c r="G782" s="282">
        <f t="shared" si="20"/>
        <v>59749.963942307717</v>
      </c>
    </row>
    <row r="783" spans="1:7" ht="29">
      <c r="A783" s="412" t="s">
        <v>4318</v>
      </c>
      <c r="B783" s="412"/>
      <c r="C783" s="7" t="s">
        <v>1563</v>
      </c>
      <c r="D783" s="210" t="str">
        <v>LIFECO-UK-UL Listed Split Case (GMS 200-SN31SH) Electric Motor Driven Skid Pump 200 GPM @ 17 Bar Coupled with UL Listed ODP Motor. Suction and Discharge Pressure Gauges, Air Release Valve and Casing Relief Valve are included.</v>
      </c>
      <c r="E783" s="210" t="str">
        <f t="shared" si="19"/>
        <v>GMS 200-SN31SH</v>
      </c>
      <c r="F783" s="425">
        <v>16258.493589743597</v>
      </c>
      <c r="G783" s="282">
        <f t="shared" si="20"/>
        <v>59749.963942307717</v>
      </c>
    </row>
    <row r="784" spans="1:7" ht="29">
      <c r="A784" s="412" t="s">
        <v>4318</v>
      </c>
      <c r="B784" s="412"/>
      <c r="C784" s="7" t="s">
        <v>1564</v>
      </c>
      <c r="D784" s="210" t="str">
        <v>LIFECO-UK-UL Listed Split Case (GMS 200-SN31SH) Electric Motor Driven Skid Pump 200 GPM @ 18 Bar Coupled with UL Listed ODP Motor. Suction and Discharge Pressure Gauges, Air Release Valve and Casing Relief Valve are included.</v>
      </c>
      <c r="E784" s="210" t="str">
        <f t="shared" si="19"/>
        <v>GMS 200-SN31SH</v>
      </c>
      <c r="F784" s="425">
        <v>22883.525641025644</v>
      </c>
      <c r="G784" s="282">
        <f t="shared" si="20"/>
        <v>84096.956730769234</v>
      </c>
    </row>
    <row r="785" spans="1:7" ht="29">
      <c r="A785" s="412" t="s">
        <v>4318</v>
      </c>
      <c r="B785" s="412"/>
      <c r="C785" s="7" t="s">
        <v>1565</v>
      </c>
      <c r="D785" s="210" t="str">
        <v>LIFECO-UK-UL Listed Split Case (GMS 200-SN31SH) Electric Motor Driven Skid Pump 200 GPM @ 19 Bar Coupled with UL Listed ODP Motor. Suction and Discharge Pressure Gauges, Air Release Valve and Casing Relief Valve are included.</v>
      </c>
      <c r="E785" s="210" t="str">
        <f t="shared" si="19"/>
        <v>GMS 200-SN31SH</v>
      </c>
      <c r="F785" s="425">
        <v>22883.525641025644</v>
      </c>
      <c r="G785" s="282">
        <f t="shared" si="20"/>
        <v>84096.956730769234</v>
      </c>
    </row>
    <row r="786" spans="1:7" ht="29">
      <c r="A786" s="412" t="s">
        <v>4318</v>
      </c>
      <c r="B786" s="412"/>
      <c r="C786" s="7" t="s">
        <v>1566</v>
      </c>
      <c r="D786" s="210" t="str">
        <v>LIFECO-UK-UL Listed Split Case (GMS 200-SN31SH) Electric Motor Driven Skid Pump 200 GPM @ 20 Bar Coupled with UL Listed ODP Motor. Suction and Discharge Pressure Gauges, Air Release Valve and Casing Relief Valve are included.</v>
      </c>
      <c r="E786" s="210" t="str">
        <f t="shared" si="19"/>
        <v>GMS 200-SN31SH</v>
      </c>
      <c r="F786" s="425">
        <v>28178.206410256411</v>
      </c>
      <c r="G786" s="282">
        <f t="shared" si="20"/>
        <v>103554.90855769231</v>
      </c>
    </row>
    <row r="787" spans="1:7" ht="29">
      <c r="A787" s="412" t="s">
        <v>4318</v>
      </c>
      <c r="B787" s="412"/>
      <c r="C787" s="7" t="s">
        <v>1567</v>
      </c>
      <c r="D787" s="210" t="str">
        <v>LIFECO-UK-UL Listed Split Case (GMS 250-25SH) Electric Motor Driven Skid Pump 250 GPM @ 7.86 Bar Coupled with UL Listed ODP Motor. Suction and Discharge Pressure Gauges, Air Release Valve and Casing Relief Valve are included.</v>
      </c>
      <c r="E787" s="210" t="str">
        <f t="shared" si="19"/>
        <v>GMS 250-25SH</v>
      </c>
      <c r="F787" s="425">
        <v>12851.363461538462</v>
      </c>
      <c r="G787" s="282">
        <f t="shared" si="20"/>
        <v>47228.760721153842</v>
      </c>
    </row>
    <row r="788" spans="1:7" ht="29">
      <c r="A788" s="412" t="s">
        <v>4318</v>
      </c>
      <c r="B788" s="412"/>
      <c r="C788" s="7" t="s">
        <v>1568</v>
      </c>
      <c r="D788" s="210" t="str">
        <v>LIFECO-UK-UL Listed Split Case (GMS 250-25SH) Electric Motor Driven Skid Pump 250 GPM @ 8 Bar Coupled with UL Listed ODP Motor. Suction and Discharge Pressure Gauges, Air Release Valve and Casing Relief Valve are included.</v>
      </c>
      <c r="E788" s="210" t="str">
        <f t="shared" si="19"/>
        <v>GMS 250-25SH</v>
      </c>
      <c r="F788" s="425">
        <v>12851.363461538462</v>
      </c>
      <c r="G788" s="282">
        <f t="shared" si="20"/>
        <v>47228.760721153842</v>
      </c>
    </row>
    <row r="789" spans="1:7" ht="29">
      <c r="A789" s="412" t="s">
        <v>4318</v>
      </c>
      <c r="B789" s="412"/>
      <c r="C789" s="7" t="s">
        <v>1569</v>
      </c>
      <c r="D789" s="210" t="str">
        <v>LIFECO-UK-UL Listed Split Case (GMS 250-25SH) Electric Motor Driven Skid Pump 250 GPM @ 9 Bar Coupled with UL Listed ODP Motor. Suction and Discharge Pressure Gauges, Air Release Valve and Casing Relief Valve are included.</v>
      </c>
      <c r="E789" s="210" t="str">
        <f t="shared" si="19"/>
        <v>GMS 250-25SH</v>
      </c>
      <c r="F789" s="425">
        <v>13683.703846153847</v>
      </c>
      <c r="G789" s="282">
        <f t="shared" si="20"/>
        <v>50287.611634615387</v>
      </c>
    </row>
    <row r="790" spans="1:7" ht="29">
      <c r="A790" s="412" t="s">
        <v>4318</v>
      </c>
      <c r="B790" s="412"/>
      <c r="C790" s="7" t="s">
        <v>1570</v>
      </c>
      <c r="D790" s="210" t="str">
        <v>LIFECO-UK-UL Listed Split Case (GMS 250-25SH) Electric Motor Driven Skid Pump 250 GPM @ 10 Bar Coupled with UL Listed ODP Motor. Suction and Discharge Pressure Gauges, Air Release Valve and Casing Relief Valve are included.</v>
      </c>
      <c r="E790" s="210" t="str">
        <f t="shared" si="19"/>
        <v>GMS 250-25SH</v>
      </c>
      <c r="F790" s="425">
        <v>13683.703846153847</v>
      </c>
      <c r="G790" s="282">
        <f t="shared" si="20"/>
        <v>50287.611634615387</v>
      </c>
    </row>
    <row r="791" spans="1:7" ht="29">
      <c r="A791" s="412" t="s">
        <v>4318</v>
      </c>
      <c r="B791" s="412"/>
      <c r="C791" s="7" t="s">
        <v>1571</v>
      </c>
      <c r="D791" s="210" t="str">
        <v>LIFECO-UK-UL Listed Split Case (GMS 250-25SH) Electric Motor Driven Skid Pump 250 GPM @ 11 Bar Coupled with UL Listed ODP Motor. Suction and Discharge Pressure Gauges, Air Release Valve and Casing Relief Valve are included.</v>
      </c>
      <c r="E791" s="210" t="str">
        <f t="shared" si="19"/>
        <v>GMS 250-25SH</v>
      </c>
      <c r="F791" s="425">
        <v>15491.116666666665</v>
      </c>
      <c r="G791" s="282">
        <f t="shared" si="20"/>
        <v>56929.853749999987</v>
      </c>
    </row>
    <row r="792" spans="1:7" ht="29">
      <c r="A792" s="412" t="s">
        <v>4318</v>
      </c>
      <c r="B792" s="412"/>
      <c r="C792" s="7" t="s">
        <v>1572</v>
      </c>
      <c r="D792" s="210" t="str">
        <v>LIFECO-UK-UL Listed Split Case (GMS 250-25SH) Electric Motor Driven Skid Pump 250 GPM @ 12 Bar Coupled with UL Listed ODP Motor. Suction and Discharge Pressure Gauges, Air Release Valve and Casing Relief Valve are included.</v>
      </c>
      <c r="E792" s="210" t="str">
        <f t="shared" si="19"/>
        <v>GMS 250-25SH</v>
      </c>
      <c r="F792" s="425">
        <v>15491.116666666665</v>
      </c>
      <c r="G792" s="282">
        <f t="shared" si="20"/>
        <v>56929.853749999987</v>
      </c>
    </row>
    <row r="793" spans="1:7" ht="29">
      <c r="A793" s="412" t="s">
        <v>4318</v>
      </c>
      <c r="B793" s="412"/>
      <c r="C793" s="7" t="s">
        <v>1573</v>
      </c>
      <c r="D793" s="210" t="str">
        <v>LIFECO-UK-UL Listed Split Case (GMS 250-25SH) Electric Motor Driven Skid Pump 250 GPM @ 13 Bar Coupled with UL Listed ODP Motor. Suction and Discharge Pressure Gauges, Air Release Valve and Casing Relief Valve are included.</v>
      </c>
      <c r="E793" s="210" t="str">
        <f t="shared" si="19"/>
        <v>GMS 250-25SH</v>
      </c>
      <c r="F793" s="425">
        <v>16299.038461538461</v>
      </c>
      <c r="G793" s="282">
        <f t="shared" si="20"/>
        <v>59898.966346153844</v>
      </c>
    </row>
    <row r="794" spans="1:7" ht="29">
      <c r="A794" s="412" t="s">
        <v>4318</v>
      </c>
      <c r="B794" s="412"/>
      <c r="C794" s="7" t="s">
        <v>1574</v>
      </c>
      <c r="D794" s="210" t="str">
        <v>LIFECO-UK-UL Listed Split Case (GMS 250-25SH) Electric Motor Driven Skid Pump 250 GPM @ 14.27 Bar Coupled with UL Listed ODP Motor. Suction and Discharge Pressure Gauges, Air Release Valve and Casing Relief Valve are included.</v>
      </c>
      <c r="E794" s="210" t="str">
        <f t="shared" si="19"/>
        <v>GMS 250-25SH</v>
      </c>
      <c r="F794" s="425">
        <v>16428.782051282047</v>
      </c>
      <c r="G794" s="282">
        <f t="shared" si="20"/>
        <v>60375.774038461517</v>
      </c>
    </row>
    <row r="795" spans="1:7" ht="29">
      <c r="A795" s="412" t="s">
        <v>4318</v>
      </c>
      <c r="B795" s="412"/>
      <c r="C795" s="7" t="s">
        <v>1575</v>
      </c>
      <c r="D795" s="210" t="str">
        <v>LIFECO-UK-UL Listed Split Case (GMS 250-SN31SH) Electric Motor Driven Skid Pump 250 GPM @ 15.59 Bar Coupled with UL Listed ODP Motor. Suction and Discharge Pressure Gauges, Air Release Valve and Casing Relief Valve are included.</v>
      </c>
      <c r="E795" s="210" t="str">
        <f t="shared" si="19"/>
        <v>GMS 250-SN31SH</v>
      </c>
      <c r="F795" s="425">
        <v>16258.493589743597</v>
      </c>
      <c r="G795" s="282">
        <f t="shared" si="20"/>
        <v>59749.963942307717</v>
      </c>
    </row>
    <row r="796" spans="1:7" ht="29">
      <c r="A796" s="412" t="s">
        <v>4318</v>
      </c>
      <c r="B796" s="412"/>
      <c r="C796" s="7" t="s">
        <v>1576</v>
      </c>
      <c r="D796" s="210" t="str">
        <v>LIFECO-UK-UL Listed Split Case (GMS 250-SN31SH) Electric Motor Driven Skid Pump 250 GPM @ 16 Bar Coupled with UL Listed ODP Motor. Suction and Discharge Pressure Gauges, Air Release Valve and Casing Relief Valve are included.</v>
      </c>
      <c r="E796" s="210" t="str">
        <f t="shared" si="19"/>
        <v>GMS 250-SN31SH</v>
      </c>
      <c r="F796" s="425">
        <v>16258.493589743597</v>
      </c>
      <c r="G796" s="282">
        <f t="shared" si="20"/>
        <v>59749.963942307717</v>
      </c>
    </row>
    <row r="797" spans="1:7" ht="29">
      <c r="A797" s="412" t="s">
        <v>4318</v>
      </c>
      <c r="B797" s="412"/>
      <c r="C797" s="7" t="s">
        <v>1577</v>
      </c>
      <c r="D797" s="210" t="str">
        <v>LIFECO-UK-UL Listed Split Case (GMS 250-SN31SH) Electric Motor Driven Skid Pump 250 GPM @ 17 Bar Coupled with UL Listed ODP Motor. Suction and Discharge Pressure Gauges, Air Release Valve and Casing Relief Valve are included.</v>
      </c>
      <c r="E797" s="210" t="str">
        <f t="shared" si="19"/>
        <v>GMS 250-SN31SH</v>
      </c>
      <c r="F797" s="425">
        <v>22883.525641025644</v>
      </c>
      <c r="G797" s="282">
        <f t="shared" si="20"/>
        <v>84096.956730769234</v>
      </c>
    </row>
    <row r="798" spans="1:7" ht="29">
      <c r="A798" s="412" t="s">
        <v>4318</v>
      </c>
      <c r="B798" s="412"/>
      <c r="C798" s="7" t="s">
        <v>1578</v>
      </c>
      <c r="D798" s="210" t="str">
        <v>LIFECO-UK-UL Listed Split Case (GMS 250-SN31SH) Electric Motor Driven Skid Pump 250 GPM @ 18 Bar Coupled with UL Listed ODP Motor. Suction and Discharge Pressure Gauges, Air Release Valve and Casing Relief Valve are included.</v>
      </c>
      <c r="E798" s="210" t="str">
        <f t="shared" si="19"/>
        <v>GMS 250-SN31SH</v>
      </c>
      <c r="F798" s="425">
        <v>22883.525641025644</v>
      </c>
      <c r="G798" s="282">
        <f t="shared" si="20"/>
        <v>84096.956730769234</v>
      </c>
    </row>
    <row r="799" spans="1:7" ht="29">
      <c r="A799" s="412" t="s">
        <v>4318</v>
      </c>
      <c r="B799" s="412"/>
      <c r="C799" s="7" t="s">
        <v>1579</v>
      </c>
      <c r="D799" s="210" t="str">
        <v>LIFECO-UK-UL Listed Split Case (GMS 250-SN31SH) Electric Motor Driven Skid Pump 250 GPM @ 19 Bar Coupled with UL Listed ODP Motor. Suction and Discharge Pressure Gauges, Air Release Valve and Casing Relief Valve are included.</v>
      </c>
      <c r="E799" s="210" t="str">
        <f t="shared" si="19"/>
        <v>GMS 250-SN31SH</v>
      </c>
      <c r="F799" s="425">
        <v>28178.206410256411</v>
      </c>
      <c r="G799" s="282">
        <f t="shared" si="20"/>
        <v>103554.90855769231</v>
      </c>
    </row>
    <row r="800" spans="1:7" ht="29">
      <c r="A800" s="412" t="s">
        <v>4318</v>
      </c>
      <c r="B800" s="412"/>
      <c r="C800" s="7" t="s">
        <v>1580</v>
      </c>
      <c r="D800" s="210" t="str">
        <v>LIFECO-UK-UL Listed Split Case (GMS 250-SN31SH) Electric Motor Driven Skid Pump 250 GPM @ 20 Bar Coupled with UL Listed ODP Motor. Suction and Discharge Pressure Gauges, Air Release Valve and Casing Relief Valve are included.</v>
      </c>
      <c r="E800" s="210" t="str">
        <f t="shared" si="19"/>
        <v>GMS 250-SN31SH</v>
      </c>
      <c r="F800" s="425">
        <v>28178.206410256411</v>
      </c>
      <c r="G800" s="282">
        <f t="shared" si="20"/>
        <v>103554.90855769231</v>
      </c>
    </row>
    <row r="801" spans="1:7" ht="29">
      <c r="A801" s="412" t="s">
        <v>4318</v>
      </c>
      <c r="B801" s="412"/>
      <c r="C801" s="7" t="s">
        <v>1581</v>
      </c>
      <c r="D801" s="210" t="str">
        <v>LIFECO-UK-UL Listed Split Case (GMS 300-25SH) Electric Motor Driven Skid Pump 300 GPM @ 7.86 Bar Coupled with UL Listed ODP Motor. Suction and Discharge Pressure Gauges, Air Release Valve and Casing Relief Valve are included.</v>
      </c>
      <c r="E801" s="210" t="str">
        <f t="shared" si="19"/>
        <v>GMS 300-25SH</v>
      </c>
      <c r="F801" s="425">
        <v>13683.703846153847</v>
      </c>
      <c r="G801" s="282">
        <f t="shared" si="20"/>
        <v>50287.611634615387</v>
      </c>
    </row>
    <row r="802" spans="1:7" ht="29">
      <c r="A802" s="412" t="s">
        <v>4318</v>
      </c>
      <c r="B802" s="412"/>
      <c r="C802" s="7" t="s">
        <v>1582</v>
      </c>
      <c r="D802" s="210" t="str">
        <v>LIFECO-UK-UL Listed Split Case (GMS 300-25SH) Electric Motor Driven Skid Pump 300 GPM @ 8 Bar Coupled with UL Listed ODP Motor. Suction and Discharge Pressure Gauges, Air Release Valve and Casing Relief Valve are included.</v>
      </c>
      <c r="E802" s="210" t="str">
        <f t="shared" si="19"/>
        <v>GMS 300-25SH</v>
      </c>
      <c r="F802" s="425">
        <v>13683.703846153847</v>
      </c>
      <c r="G802" s="282">
        <f t="shared" si="20"/>
        <v>50287.611634615387</v>
      </c>
    </row>
    <row r="803" spans="1:7" ht="29">
      <c r="A803" s="412" t="s">
        <v>4318</v>
      </c>
      <c r="B803" s="412"/>
      <c r="C803" s="7" t="s">
        <v>1583</v>
      </c>
      <c r="D803" s="210" t="str">
        <v>LIFECO-UK-UL Listed Split Case (GMS 300-25SH) Electric Motor Driven Skid Pump 300 GPM @ 9 Bar Coupled with UL Listed ODP Motor. Suction and Discharge Pressure Gauges, Air Release Valve and Casing Relief Valve are included.</v>
      </c>
      <c r="E803" s="210" t="str">
        <f t="shared" si="19"/>
        <v>GMS 300-25SH</v>
      </c>
      <c r="F803" s="425">
        <v>13683.703846153847</v>
      </c>
      <c r="G803" s="282">
        <f t="shared" si="20"/>
        <v>50287.611634615387</v>
      </c>
    </row>
    <row r="804" spans="1:7" ht="29">
      <c r="A804" s="412" t="s">
        <v>4318</v>
      </c>
      <c r="B804" s="412"/>
      <c r="C804" s="7" t="s">
        <v>1584</v>
      </c>
      <c r="D804" s="210" t="str">
        <v>LIFECO-UK-UL Listed Split Case (GMS 300-25SH) Electric Motor Driven Skid Pump 300 GPM @ 10 Bar Coupled with UL Listed ODP Motor. Suction and Discharge Pressure Gauges, Air Release Valve and Casing Relief Valve are included.</v>
      </c>
      <c r="E804" s="210" t="str">
        <f t="shared" si="19"/>
        <v>GMS 300-25SH</v>
      </c>
      <c r="F804" s="425">
        <v>15491.116666666665</v>
      </c>
      <c r="G804" s="282">
        <f t="shared" si="20"/>
        <v>56929.853749999987</v>
      </c>
    </row>
    <row r="805" spans="1:7" ht="29">
      <c r="A805" s="412" t="s">
        <v>4318</v>
      </c>
      <c r="B805" s="412"/>
      <c r="C805" s="7" t="s">
        <v>1585</v>
      </c>
      <c r="D805" s="210" t="str">
        <v>LIFECO-UK-UL Listed Split Case (GMS 300-25SH) Electric Motor Driven Skid Pump 300 GPM @ 11 Bar Coupled with UL Listed ODP Motor. Suction and Discharge Pressure Gauges, Air Release Valve and Casing Relief Valve are included.</v>
      </c>
      <c r="E805" s="210" t="str">
        <f t="shared" si="19"/>
        <v>GMS 300-25SH</v>
      </c>
      <c r="F805" s="425">
        <v>15491.116666666665</v>
      </c>
      <c r="G805" s="282">
        <f t="shared" si="20"/>
        <v>56929.853749999987</v>
      </c>
    </row>
    <row r="806" spans="1:7" ht="29">
      <c r="A806" s="412" t="s">
        <v>4318</v>
      </c>
      <c r="B806" s="412"/>
      <c r="C806" s="7" t="s">
        <v>1586</v>
      </c>
      <c r="D806" s="210" t="str">
        <v>LIFECO-UK-UL Listed Split Case (GMS 300-25SH) Electric Motor Driven Skid Pump 300 GPM @ 12 Bar Coupled with UL Listed ODP Motor. Suction and Discharge Pressure Gauges, Air Release Valve and Casing Relief Valve are included.</v>
      </c>
      <c r="E806" s="210" t="str">
        <f t="shared" si="19"/>
        <v>GMS 300-25SH</v>
      </c>
      <c r="F806" s="425">
        <v>15491.116666666665</v>
      </c>
      <c r="G806" s="282">
        <f t="shared" si="20"/>
        <v>56929.853749999987</v>
      </c>
    </row>
    <row r="807" spans="1:7" ht="29">
      <c r="A807" s="412" t="s">
        <v>4318</v>
      </c>
      <c r="B807" s="412"/>
      <c r="C807" s="7" t="s">
        <v>1587</v>
      </c>
      <c r="D807" s="210" t="str">
        <v>LIFECO-UK-UL Listed Split Case (GMS 300-25SH) Electric Motor Driven Skid Pump 300 GPM @ 13 Bar Coupled with UL Listed ODP Motor. Suction and Discharge Pressure Gauges, Air Release Valve and Casing Relief Valve are included.</v>
      </c>
      <c r="E807" s="210" t="str">
        <f t="shared" si="19"/>
        <v>GMS 300-25SH</v>
      </c>
      <c r="F807" s="425">
        <v>16299.038461538461</v>
      </c>
      <c r="G807" s="282">
        <f t="shared" si="20"/>
        <v>59898.966346153844</v>
      </c>
    </row>
    <row r="808" spans="1:7" ht="29">
      <c r="A808" s="412" t="s">
        <v>4318</v>
      </c>
      <c r="B808" s="412"/>
      <c r="C808" s="7" t="s">
        <v>1588</v>
      </c>
      <c r="D808" s="210" t="str">
        <v>LIFECO-UK-UL Listed Split Case (GMS 300-25SH) Electric Motor Driven Skid Pump 300 GPM @ 14.21 Bar Coupled with UL Listed ODP Motor. Suction and Discharge Pressure Gauges, Air Release Valve and Casing Relief Valve are included.</v>
      </c>
      <c r="E808" s="210" t="str">
        <f t="shared" si="19"/>
        <v>GMS 300-25SH</v>
      </c>
      <c r="F808" s="425">
        <v>16428.782051282047</v>
      </c>
      <c r="G808" s="282">
        <f t="shared" si="20"/>
        <v>60375.774038461517</v>
      </c>
    </row>
    <row r="809" spans="1:7" ht="29">
      <c r="A809" s="412" t="s">
        <v>4318</v>
      </c>
      <c r="B809" s="412"/>
      <c r="C809" s="7" t="s">
        <v>1589</v>
      </c>
      <c r="D809" s="210" t="str">
        <v>LIFECO-UK-UL Listed Split Case (GMS 300-SN31SH) Electric Motor Driven Skid Pump 300 GPM @ 15.58 Bar Coupled with UL Listed ODP Motor. Suction and Discharge Pressure Gauges, Air Release Valve and Casing Relief Valve are included.</v>
      </c>
      <c r="E809" s="210" t="str">
        <f t="shared" si="19"/>
        <v>GMS 300-SN31SH</v>
      </c>
      <c r="F809" s="425">
        <v>16258.493589743597</v>
      </c>
      <c r="G809" s="282">
        <f t="shared" si="20"/>
        <v>59749.963942307717</v>
      </c>
    </row>
    <row r="810" spans="1:7" ht="29">
      <c r="A810" s="412" t="s">
        <v>4318</v>
      </c>
      <c r="B810" s="412"/>
      <c r="C810" s="7" t="s">
        <v>1590</v>
      </c>
      <c r="D810" s="210" t="str">
        <v>LIFECO-UK-UL Listed Split Case (GMS 300-SN31SH) Electric Motor Driven Skid Pump 300 GPM @ 16 Bar Coupled with UL Listed ODP Motor. Suction and Discharge Pressure Gauges, Air Release Valve and Casing Relief Valve are included.</v>
      </c>
      <c r="E810" s="210" t="str">
        <f t="shared" si="19"/>
        <v>GMS 300-SN31SH</v>
      </c>
      <c r="F810" s="425">
        <v>16258.493589743597</v>
      </c>
      <c r="G810" s="282">
        <f t="shared" si="20"/>
        <v>59749.963942307717</v>
      </c>
    </row>
    <row r="811" spans="1:7" ht="29">
      <c r="A811" s="412" t="s">
        <v>4318</v>
      </c>
      <c r="B811" s="412"/>
      <c r="C811" s="7" t="s">
        <v>1591</v>
      </c>
      <c r="D811" s="210" t="str">
        <v>LIFECO-UK-UL Listed Split Case (GMS 300-SN31SH) Electric Motor Driven Skid Pump 300 GPM @ 17 Bar Coupled with UL Listed ODP Motor. Suction and Discharge Pressure Gauges, Air Release Valve and Casing Relief Valve are included.</v>
      </c>
      <c r="E811" s="210" t="str">
        <f t="shared" si="19"/>
        <v>GMS 300-SN31SH</v>
      </c>
      <c r="F811" s="425">
        <v>22883.525641025644</v>
      </c>
      <c r="G811" s="282">
        <f t="shared" si="20"/>
        <v>84096.956730769234</v>
      </c>
    </row>
    <row r="812" spans="1:7" ht="29">
      <c r="A812" s="412" t="s">
        <v>4318</v>
      </c>
      <c r="B812" s="412"/>
      <c r="C812" s="7" t="s">
        <v>1592</v>
      </c>
      <c r="D812" s="210" t="str">
        <v>LIFECO-UK-UL Listed Split Case (GMS 300-SN31SH) Electric Motor Driven Skid Pump 300 GPM @ 18 Bar Coupled with UL Listed ODP Motor. Suction and Discharge Pressure Gauges, Air Release Valve and Casing Relief Valve are included.</v>
      </c>
      <c r="E812" s="210" t="str">
        <f t="shared" si="19"/>
        <v>GMS 300-SN31SH</v>
      </c>
      <c r="F812" s="425">
        <v>22883.525641025644</v>
      </c>
      <c r="G812" s="282">
        <f t="shared" si="20"/>
        <v>84096.956730769234</v>
      </c>
    </row>
    <row r="813" spans="1:7" ht="29">
      <c r="A813" s="412" t="s">
        <v>4318</v>
      </c>
      <c r="B813" s="412"/>
      <c r="C813" s="7" t="s">
        <v>1593</v>
      </c>
      <c r="D813" s="210" t="str">
        <v>LIFECO-UK-UL Listed Split Case (GMS 300-SN31SH) Electric Motor Driven Skid Pump 300 GPM @ 19 Bar Coupled with UL Listed ODP Motor. Suction and Discharge Pressure Gauges, Air Release Valve and Casing Relief Valve are included.</v>
      </c>
      <c r="E813" s="210" t="str">
        <f t="shared" ref="E813:E876" si="21">IFERROR(MID(D813, SEARCH("(", D813) + LEN("("), SEARCH(")", D813, SEARCH("(", D813) + LEN("(")) - LEN(")") - SEARCH("(", D813)), "")</f>
        <v>GMS 300-SN31SH</v>
      </c>
      <c r="F813" s="425">
        <v>28178.206410256411</v>
      </c>
      <c r="G813" s="282">
        <f t="shared" si="20"/>
        <v>103554.90855769231</v>
      </c>
    </row>
    <row r="814" spans="1:7" ht="29">
      <c r="A814" s="412" t="s">
        <v>4318</v>
      </c>
      <c r="B814" s="412"/>
      <c r="C814" s="7" t="s">
        <v>1594</v>
      </c>
      <c r="D814" s="210" t="str">
        <v>LIFECO-UK-UL Listed Split Case (GMS 300-SN31SH) Electric Motor Driven Skid Pump 300 GPM @ 20 Bar Coupled with UL Listed ODP Motor. Suction and Discharge Pressure Gauges, Air Release Valve and Casing Relief Valve are included.</v>
      </c>
      <c r="E814" s="210" t="str">
        <f t="shared" si="21"/>
        <v>GMS 300-SN31SH</v>
      </c>
      <c r="F814" s="425">
        <v>28178.206410256411</v>
      </c>
      <c r="G814" s="282">
        <f t="shared" si="20"/>
        <v>103554.90855769231</v>
      </c>
    </row>
    <row r="815" spans="1:7" ht="29">
      <c r="A815" s="412" t="s">
        <v>4318</v>
      </c>
      <c r="B815" s="412"/>
      <c r="C815" s="7" t="s">
        <v>1595</v>
      </c>
      <c r="D815" s="210" t="str">
        <v>LIFECO-UK-UL Listed Split Case (GMS 400-25SH) Electric Motor Driven Skid Pump 400 GPM @ 7.86 Bar Coupled with UL Listed ODP Motor. Suction and Discharge Pressure Gauges, Air Release Valve and Casing Relief Valve are included.</v>
      </c>
      <c r="E815" s="210" t="str">
        <f t="shared" si="21"/>
        <v>GMS 400-25SH</v>
      </c>
      <c r="F815" s="425">
        <v>13683.703846153847</v>
      </c>
      <c r="G815" s="282">
        <f t="shared" si="20"/>
        <v>50287.611634615387</v>
      </c>
    </row>
    <row r="816" spans="1:7" ht="29">
      <c r="A816" s="412" t="s">
        <v>4318</v>
      </c>
      <c r="B816" s="412"/>
      <c r="C816" s="7" t="s">
        <v>1596</v>
      </c>
      <c r="D816" s="210" t="str">
        <v>LIFECO-UK-UL Listed Split Case (GMS 400-25SH) Electric Motor Driven Skid Pump 400 GPM @ 8 Bar Coupled with UL Listed ODP Motor. Suction and Discharge Pressure Gauges, Air Release Valve and Casing Relief Valve are included.</v>
      </c>
      <c r="E816" s="210" t="str">
        <f t="shared" si="21"/>
        <v>GMS 400-25SH</v>
      </c>
      <c r="F816" s="425">
        <v>13683.703846153847</v>
      </c>
      <c r="G816" s="282">
        <f t="shared" si="20"/>
        <v>50287.611634615387</v>
      </c>
    </row>
    <row r="817" spans="1:7" ht="29">
      <c r="A817" s="412" t="s">
        <v>4318</v>
      </c>
      <c r="B817" s="412"/>
      <c r="C817" s="7" t="s">
        <v>1597</v>
      </c>
      <c r="D817" s="210" t="str">
        <v>LIFECO-UK-UL Listed Split Case (GMS 400-25SH) Electric Motor Driven Skid Pump 400 GPM @ 9 Bar Coupled with UL Listed ODP Motor. Suction and Discharge Pressure Gauges, Air Release Valve and Casing Relief Valve are included.</v>
      </c>
      <c r="E817" s="210" t="str">
        <f t="shared" si="21"/>
        <v>GMS 400-25SH</v>
      </c>
      <c r="F817" s="425">
        <v>15491.116666666665</v>
      </c>
      <c r="G817" s="282">
        <f t="shared" si="20"/>
        <v>56929.853749999987</v>
      </c>
    </row>
    <row r="818" spans="1:7" ht="29">
      <c r="A818" s="412" t="s">
        <v>4318</v>
      </c>
      <c r="B818" s="412"/>
      <c r="C818" s="7" t="s">
        <v>1598</v>
      </c>
      <c r="D818" s="210" t="str">
        <v>LIFECO-UK-UL Listed Split Case (GMS 400-25SH) Electric Motor Driven Skid Pump 400 GPM @ 10 Bar Coupled with UL Listed ODP Motor. Suction and Discharge Pressure Gauges, Air Release Valve and Casing Relief Valve are included.</v>
      </c>
      <c r="E818" s="210" t="str">
        <f t="shared" si="21"/>
        <v>GMS 400-25SH</v>
      </c>
      <c r="F818" s="425">
        <v>15491.116666666665</v>
      </c>
      <c r="G818" s="282">
        <f t="shared" si="20"/>
        <v>56929.853749999987</v>
      </c>
    </row>
    <row r="819" spans="1:7" ht="29">
      <c r="A819" s="412" t="s">
        <v>4318</v>
      </c>
      <c r="B819" s="412"/>
      <c r="C819" s="7" t="s">
        <v>1599</v>
      </c>
      <c r="D819" s="210" t="str">
        <v>LIFECO-UK-UL Listed Split Case (GMS 400-25SH) Electric Motor Driven Skid Pump 400 GPM @ 11 Bar Coupled with UL Listed ODP Motor. Suction and Discharge Pressure Gauges, Air Release Valve and Casing Relief Valve are included.</v>
      </c>
      <c r="E819" s="210" t="str">
        <f t="shared" si="21"/>
        <v>GMS 400-25SH</v>
      </c>
      <c r="F819" s="425">
        <v>16299.038461538461</v>
      </c>
      <c r="G819" s="282">
        <f t="shared" si="20"/>
        <v>59898.966346153844</v>
      </c>
    </row>
    <row r="820" spans="1:7" ht="29">
      <c r="A820" s="412" t="s">
        <v>4318</v>
      </c>
      <c r="B820" s="412"/>
      <c r="C820" s="7" t="s">
        <v>1600</v>
      </c>
      <c r="D820" s="210" t="str">
        <v>LIFECO-UK-UL Listed Split Case (GMS 400-25SH) Electric Motor Driven Skid Pump 400 GPM @ 12 Bar Coupled with UL Listed ODP Motor. Suction and Discharge Pressure Gauges, Air Release Valve and Casing Relief Valve are included.</v>
      </c>
      <c r="E820" s="210" t="str">
        <f t="shared" si="21"/>
        <v>GMS 400-25SH</v>
      </c>
      <c r="F820" s="425">
        <v>16299.038461538461</v>
      </c>
      <c r="G820" s="282">
        <f t="shared" si="20"/>
        <v>59898.966346153844</v>
      </c>
    </row>
    <row r="821" spans="1:7" ht="29">
      <c r="A821" s="412" t="s">
        <v>4318</v>
      </c>
      <c r="B821" s="412"/>
      <c r="C821" s="7" t="s">
        <v>1601</v>
      </c>
      <c r="D821" s="210" t="str">
        <v>LIFECO-UK-UL Listed Split Case (GMS 400-25SH) Electric Motor Driven Skid Pump 400 GPM @ 13 Bar Coupled with UL Listed ODP Motor. Suction and Discharge Pressure Gauges, Air Release Valve and Casing Relief Valve are included.</v>
      </c>
      <c r="E821" s="210" t="str">
        <f t="shared" si="21"/>
        <v>GMS 400-25SH</v>
      </c>
      <c r="F821" s="425">
        <v>16299.038461538461</v>
      </c>
      <c r="G821" s="282">
        <f t="shared" si="20"/>
        <v>59898.966346153844</v>
      </c>
    </row>
    <row r="822" spans="1:7" ht="29">
      <c r="A822" s="412" t="s">
        <v>4318</v>
      </c>
      <c r="B822" s="412"/>
      <c r="C822" s="7" t="s">
        <v>1602</v>
      </c>
      <c r="D822" s="210" t="str">
        <v>LIFECO-UK-UL Listed Split Case (GMS 400-25SH) Electric Motor Driven Skid Pump 400 GPM @ 14.2 Bar Coupled with UL Listed ODP Motor. Suction and Discharge Pressure Gauges, Air Release Valve and Casing Relief Valve are included.</v>
      </c>
      <c r="E822" s="210" t="str">
        <f t="shared" si="21"/>
        <v>GMS 400-25SH</v>
      </c>
      <c r="F822" s="425">
        <v>22883.525641025644</v>
      </c>
      <c r="G822" s="282">
        <f t="shared" si="20"/>
        <v>84096.956730769234</v>
      </c>
    </row>
    <row r="823" spans="1:7" ht="29">
      <c r="A823" s="412" t="s">
        <v>4318</v>
      </c>
      <c r="B823" s="412"/>
      <c r="C823" s="7" t="s">
        <v>1603</v>
      </c>
      <c r="D823" s="210" t="str">
        <v>LIFECO-UK-UL Listed Split Case (GMS 400-SN31SH) Electric Motor Driven Skid Pump 400 GPM @ 15.51 Bar Coupled with UL Listed ODP Motor. Suction and Discharge Pressure Gauges, Air Release Valve and Casing Relief Valve are included.</v>
      </c>
      <c r="E823" s="210" t="str">
        <f t="shared" si="21"/>
        <v>GMS 400-SN31SH</v>
      </c>
      <c r="F823" s="425">
        <v>22883.525641025644</v>
      </c>
      <c r="G823" s="282">
        <f t="shared" ref="G823:G886" si="22">F823*3.675</f>
        <v>84096.956730769234</v>
      </c>
    </row>
    <row r="824" spans="1:7" ht="29">
      <c r="A824" s="412" t="s">
        <v>4318</v>
      </c>
      <c r="B824" s="412"/>
      <c r="C824" s="7" t="s">
        <v>1604</v>
      </c>
      <c r="D824" s="210" t="str">
        <v>LIFECO-UK-UL Listed Split Case (GMS 400-SN31SH) Electric Motor Driven Skid Pump 400 GPM @ 16 Bar Coupled with UL Listed ODP Motor. Suction and Discharge Pressure Gauges, Air Release Valve and Casing Relief Valve are included.</v>
      </c>
      <c r="E824" s="210" t="str">
        <f t="shared" si="21"/>
        <v>GMS 400-SN31SH</v>
      </c>
      <c r="F824" s="425">
        <v>22883.525641025644</v>
      </c>
      <c r="G824" s="282">
        <f t="shared" si="22"/>
        <v>84096.956730769234</v>
      </c>
    </row>
    <row r="825" spans="1:7" ht="29">
      <c r="A825" s="412" t="s">
        <v>4318</v>
      </c>
      <c r="B825" s="412"/>
      <c r="C825" s="7" t="s">
        <v>1605</v>
      </c>
      <c r="D825" s="210" t="str">
        <v>LIFECO-UK-UL Listed Split Case (GMS 400-SN31SH) Electric Motor Driven Skid Pump 400 GPM @ 17 Bar Coupled with UL Listed ODP Motor. Suction and Discharge Pressure Gauges, Air Release Valve and Casing Relief Valve are included.</v>
      </c>
      <c r="E825" s="210" t="str">
        <f t="shared" si="21"/>
        <v>GMS 400-SN31SH</v>
      </c>
      <c r="F825" s="425">
        <v>22883.525641025644</v>
      </c>
      <c r="G825" s="282">
        <f t="shared" si="22"/>
        <v>84096.956730769234</v>
      </c>
    </row>
    <row r="826" spans="1:7" ht="29">
      <c r="A826" s="412" t="s">
        <v>4318</v>
      </c>
      <c r="B826" s="412"/>
      <c r="C826" s="7" t="s">
        <v>1606</v>
      </c>
      <c r="D826" s="210" t="str">
        <v>LIFECO-UK-UL Listed Split Case (GMS 400-SN31SH) Electric Motor Driven Skid Pump 400 GPM @ 18 Bar Coupled with UL Listed ODP Motor. Suction and Discharge Pressure Gauges, Air Release Valve and Casing Relief Valve are included.</v>
      </c>
      <c r="E826" s="210" t="str">
        <f t="shared" si="21"/>
        <v>GMS 400-SN31SH</v>
      </c>
      <c r="F826" s="425">
        <v>28178.206410256411</v>
      </c>
      <c r="G826" s="282">
        <f t="shared" si="22"/>
        <v>103554.90855769231</v>
      </c>
    </row>
    <row r="827" spans="1:7" ht="29">
      <c r="A827" s="412" t="s">
        <v>4318</v>
      </c>
      <c r="B827" s="412"/>
      <c r="C827" s="7" t="s">
        <v>1607</v>
      </c>
      <c r="D827" s="210" t="str">
        <v>LIFECO-UK-UL Listed Split Case (GMS 400-SN31SH) Electric Motor Driven Skid Pump 400 GPM @ 19 Bar Coupled with UL Listed ODP Motor. Suction and Discharge Pressure Gauges, Air Release Valve and Casing Relief Valve are included.</v>
      </c>
      <c r="E827" s="210" t="str">
        <f t="shared" si="21"/>
        <v>GMS 400-SN31SH</v>
      </c>
      <c r="F827" s="425">
        <v>28178.206410256411</v>
      </c>
      <c r="G827" s="282">
        <f t="shared" si="22"/>
        <v>103554.90855769231</v>
      </c>
    </row>
    <row r="828" spans="1:7" ht="29">
      <c r="A828" s="412" t="s">
        <v>4318</v>
      </c>
      <c r="B828" s="412"/>
      <c r="C828" s="7" t="s">
        <v>1608</v>
      </c>
      <c r="D828" s="210" t="str">
        <v>LIFECO-UK-UL Listed Split Case (GMS 400-SN31SH) Electric Motor Driven Skid Pump 400 GPM @ 20 Bar Coupled with UL Listed ODP Motor. Suction and Discharge Pressure Gauges, Air Release Valve and Casing Relief Valve are included.</v>
      </c>
      <c r="E828" s="210" t="str">
        <f t="shared" si="21"/>
        <v>GMS 400-SN31SH</v>
      </c>
      <c r="F828" s="425">
        <v>28178.206410256411</v>
      </c>
      <c r="G828" s="282">
        <f t="shared" si="22"/>
        <v>103554.90855769231</v>
      </c>
    </row>
    <row r="829" spans="1:7" ht="29">
      <c r="A829" s="412" t="s">
        <v>4318</v>
      </c>
      <c r="B829" s="412"/>
      <c r="C829" s="7" t="s">
        <v>1609</v>
      </c>
      <c r="D829" s="210" t="str">
        <v>LIFECO-UK-UL Listed Split Case (GMS 450-25SH) Electric Motor Driven Skid Pump 450 GPM @ 7.86 Bar Coupled with UL Listed ODP Motor. Suction and Discharge Pressure Gauges, Air Release Valve and Casing Relief Valve are included.</v>
      </c>
      <c r="E829" s="210" t="str">
        <f t="shared" si="21"/>
        <v>GMS 450-25SH</v>
      </c>
      <c r="F829" s="425">
        <v>13683.703846153847</v>
      </c>
      <c r="G829" s="282">
        <f t="shared" si="22"/>
        <v>50287.611634615387</v>
      </c>
    </row>
    <row r="830" spans="1:7" ht="29">
      <c r="A830" s="412" t="s">
        <v>4318</v>
      </c>
      <c r="B830" s="412"/>
      <c r="C830" s="7" t="s">
        <v>1610</v>
      </c>
      <c r="D830" s="210" t="str">
        <v>LIFECO-UK-UL Listed Split Case (GMS 450-25SH) Electric Motor Driven Skid Pump 450 GPM @ 8 Bar Coupled with UL Listed ODP Motor. Suction and Discharge Pressure Gauges, Air Release Valve and Casing Relief Valve are included.</v>
      </c>
      <c r="E830" s="210" t="str">
        <f t="shared" si="21"/>
        <v>GMS 450-25SH</v>
      </c>
      <c r="F830" s="425">
        <v>13683.703846153847</v>
      </c>
      <c r="G830" s="282">
        <f t="shared" si="22"/>
        <v>50287.611634615387</v>
      </c>
    </row>
    <row r="831" spans="1:7" ht="29">
      <c r="A831" s="412" t="s">
        <v>4318</v>
      </c>
      <c r="B831" s="412"/>
      <c r="C831" s="7" t="s">
        <v>1611</v>
      </c>
      <c r="D831" s="210" t="str">
        <v>LIFECO-UK-UL Listed Split Case (GMS 450-25SH) Electric Motor Driven Skid Pump 450 GPM @ 9 Bar Coupled with UL Listed ODP Motor. Suction and Discharge Pressure Gauges, Air Release Valve and Casing Relief Valve are included.</v>
      </c>
      <c r="E831" s="210" t="str">
        <f t="shared" si="21"/>
        <v>GMS 450-25SH</v>
      </c>
      <c r="F831" s="425">
        <v>15491.116666666665</v>
      </c>
      <c r="G831" s="282">
        <f t="shared" si="22"/>
        <v>56929.853749999987</v>
      </c>
    </row>
    <row r="832" spans="1:7" ht="29">
      <c r="A832" s="412" t="s">
        <v>4318</v>
      </c>
      <c r="B832" s="412"/>
      <c r="C832" s="7" t="s">
        <v>1612</v>
      </c>
      <c r="D832" s="210" t="str">
        <v>LIFECO-UK-UL Listed Split Case (GMS 450-25SH) Electric Motor Driven Skid Pump 450 GPM @ 10 Bar Coupled with UL Listed ODP Motor. Suction and Discharge Pressure Gauges, Air Release Valve and Casing Relief Valve are included.</v>
      </c>
      <c r="E832" s="210" t="str">
        <f t="shared" si="21"/>
        <v>GMS 450-25SH</v>
      </c>
      <c r="F832" s="425">
        <v>15491.116666666665</v>
      </c>
      <c r="G832" s="282">
        <f t="shared" si="22"/>
        <v>56929.853749999987</v>
      </c>
    </row>
    <row r="833" spans="1:7" ht="29">
      <c r="A833" s="412" t="s">
        <v>4318</v>
      </c>
      <c r="B833" s="412"/>
      <c r="C833" s="7" t="s">
        <v>1613</v>
      </c>
      <c r="D833" s="210" t="str">
        <v>LIFECO-UK-UL Listed Split Case (GMS 450-25SH) Electric Motor Driven Skid Pump 450 GPM @ 11 Bar Coupled with UL Listed ODP Motor. Suction and Discharge Pressure Gauges, Air Release Valve and Casing Relief Valve are included.</v>
      </c>
      <c r="E833" s="210" t="str">
        <f t="shared" si="21"/>
        <v>GMS 450-25SH</v>
      </c>
      <c r="F833" s="425">
        <v>16299.038461538461</v>
      </c>
      <c r="G833" s="282">
        <f t="shared" si="22"/>
        <v>59898.966346153844</v>
      </c>
    </row>
    <row r="834" spans="1:7" ht="29">
      <c r="A834" s="412" t="s">
        <v>4318</v>
      </c>
      <c r="B834" s="412"/>
      <c r="C834" s="7" t="s">
        <v>1614</v>
      </c>
      <c r="D834" s="210" t="str">
        <v>LIFECO-UK-UL Listed Split Case (GMS 450-25SH) Electric Motor Driven Skid Pump 450 GPM @ 12 Bar Coupled with UL Listed ODP Motor. Suction and Discharge Pressure Gauges, Air Release Valve and Casing Relief Valve are included.</v>
      </c>
      <c r="E834" s="210" t="str">
        <f t="shared" si="21"/>
        <v>GMS 450-25SH</v>
      </c>
      <c r="F834" s="425">
        <v>16299.038461538461</v>
      </c>
      <c r="G834" s="282">
        <f t="shared" si="22"/>
        <v>59898.966346153844</v>
      </c>
    </row>
    <row r="835" spans="1:7" ht="29">
      <c r="A835" s="412" t="s">
        <v>4318</v>
      </c>
      <c r="B835" s="412"/>
      <c r="C835" s="7" t="s">
        <v>1615</v>
      </c>
      <c r="D835" s="210" t="str">
        <v>LIFECO-UK-UL Listed Split Case (GMS 450-25SH) Electric Motor Driven Skid Pump 450 GPM @ 13 Bar Coupled with UL Listed ODP Motor. Suction and Discharge Pressure Gauges, Air Release Valve and Casing Relief Valve are included.</v>
      </c>
      <c r="E835" s="210" t="str">
        <f t="shared" si="21"/>
        <v>GMS 450-25SH</v>
      </c>
      <c r="F835" s="425">
        <v>16299.038461538461</v>
      </c>
      <c r="G835" s="282">
        <f t="shared" si="22"/>
        <v>59898.966346153844</v>
      </c>
    </row>
    <row r="836" spans="1:7" ht="29">
      <c r="A836" s="412" t="s">
        <v>4318</v>
      </c>
      <c r="B836" s="412"/>
      <c r="C836" s="7" t="s">
        <v>1616</v>
      </c>
      <c r="D836" s="210" t="str">
        <v>LIFECO-UK-UL Listed Split Case (GMS 450-25SH) Electric Motor Driven Skid Pump 450 GPM @ 14.2 Bar Coupled with UL Listed ODP Motor. Suction and Discharge Pressure Gauges, Air Release Valve and Casing Relief Valve are included.</v>
      </c>
      <c r="E836" s="210" t="str">
        <f t="shared" si="21"/>
        <v>GMS 450-25SH</v>
      </c>
      <c r="F836" s="425">
        <v>22883.525641025644</v>
      </c>
      <c r="G836" s="282">
        <f t="shared" si="22"/>
        <v>84096.956730769234</v>
      </c>
    </row>
    <row r="837" spans="1:7" ht="29">
      <c r="A837" s="412" t="s">
        <v>4318</v>
      </c>
      <c r="B837" s="412"/>
      <c r="C837" s="7" t="s">
        <v>1617</v>
      </c>
      <c r="D837" s="210" t="str">
        <v>LIFECO-UK-UL Listed Split Case (GMS 450-SN31SH) Electric Motor Driven Skid Pump 450 GPM @ 15.4 Bar Coupled with UL Listed ODP Motor. Suction and Discharge Pressure Gauges, Air Release Valve and Casing Relief Valve are included.</v>
      </c>
      <c r="E837" s="210" t="str">
        <f t="shared" si="21"/>
        <v>GMS 450-SN31SH</v>
      </c>
      <c r="F837" s="425">
        <v>22883.525641025644</v>
      </c>
      <c r="G837" s="282">
        <f t="shared" si="22"/>
        <v>84096.956730769234</v>
      </c>
    </row>
    <row r="838" spans="1:7" ht="29">
      <c r="A838" s="412" t="s">
        <v>4318</v>
      </c>
      <c r="B838" s="412"/>
      <c r="C838" s="7" t="s">
        <v>1618</v>
      </c>
      <c r="D838" s="210" t="str">
        <v>LIFECO-UK-UL Listed Split Case (GMS 450-SN31SH) Electric Motor Driven Skid Pump 450 GPM @ 16 Bar Coupled with UL Listed ODP Motor. Suction and Discharge Pressure Gauges, Air Release Valve and Casing Relief Valve are included.</v>
      </c>
      <c r="E838" s="210" t="str">
        <f t="shared" si="21"/>
        <v>GMS 450-SN31SH</v>
      </c>
      <c r="F838" s="425">
        <v>22883.525641025644</v>
      </c>
      <c r="G838" s="282">
        <f t="shared" si="22"/>
        <v>84096.956730769234</v>
      </c>
    </row>
    <row r="839" spans="1:7" ht="29">
      <c r="A839" s="412" t="s">
        <v>4318</v>
      </c>
      <c r="B839" s="412"/>
      <c r="C839" s="7" t="s">
        <v>1619</v>
      </c>
      <c r="D839" s="210" t="str">
        <v>LIFECO-UK-UL Listed Split Case (GMS 450-SN31SH) Electric Motor Driven Skid Pump 450 GPM @ 17 Bar Coupled with UL Listed ODP Motor. Suction and Discharge Pressure Gauges, Air Release Valve and Casing Relief Valve are included.</v>
      </c>
      <c r="E839" s="210" t="str">
        <f t="shared" si="21"/>
        <v>GMS 450-SN31SH</v>
      </c>
      <c r="F839" s="425">
        <v>22883.525641025644</v>
      </c>
      <c r="G839" s="282">
        <f t="shared" si="22"/>
        <v>84096.956730769234</v>
      </c>
    </row>
    <row r="840" spans="1:7" ht="29">
      <c r="A840" s="412" t="s">
        <v>4318</v>
      </c>
      <c r="B840" s="412"/>
      <c r="C840" s="7" t="s">
        <v>1620</v>
      </c>
      <c r="D840" s="210" t="str">
        <v>LIFECO-UK-UL Listed Split Case (GMS 450-SN31SH) Electric Motor Driven Skid Pump 450 GPM @ 18 Bar Coupled with UL Listed ODP Motor. Suction and Discharge Pressure Gauges, Air Release Valve and Casing Relief Valve are included.</v>
      </c>
      <c r="E840" s="210" t="str">
        <f t="shared" si="21"/>
        <v>GMS 450-SN31SH</v>
      </c>
      <c r="F840" s="425">
        <v>28178.206410256411</v>
      </c>
      <c r="G840" s="282">
        <f t="shared" si="22"/>
        <v>103554.90855769231</v>
      </c>
    </row>
    <row r="841" spans="1:7" ht="29">
      <c r="A841" s="412" t="s">
        <v>4318</v>
      </c>
      <c r="B841" s="412"/>
      <c r="C841" s="7" t="s">
        <v>1621</v>
      </c>
      <c r="D841" s="210" t="str">
        <v>LIFECO-UK-UL Listed Split Case (GMS 450-SN31SH) Electric Motor Driven Skid Pump 450 GPM @ 19 Bar Coupled with UL Listed ODP Motor. Suction and Discharge Pressure Gauges, Air Release Valve and Casing Relief Valve are included.</v>
      </c>
      <c r="E841" s="210" t="str">
        <f t="shared" si="21"/>
        <v>GMS 450-SN31SH</v>
      </c>
      <c r="F841" s="425">
        <v>28178.206410256411</v>
      </c>
      <c r="G841" s="282">
        <f t="shared" si="22"/>
        <v>103554.90855769231</v>
      </c>
    </row>
    <row r="842" spans="1:7" ht="29">
      <c r="A842" s="412" t="s">
        <v>4318</v>
      </c>
      <c r="B842" s="412"/>
      <c r="C842" s="7" t="s">
        <v>1622</v>
      </c>
      <c r="D842" s="210" t="str">
        <v>LIFECO-UK-UL Listed Split Case (GMS 450-SN31SH) Electric Motor Driven Skid Pump 450 GPM @ 20 Bar Coupled with UL Listed ODP Motor. Suction and Discharge Pressure Gauges, Air Release Valve and Casing Relief Valve are included.</v>
      </c>
      <c r="E842" s="210" t="str">
        <f t="shared" si="21"/>
        <v>GMS 450-SN31SH</v>
      </c>
      <c r="F842" s="425">
        <v>28178.206410256411</v>
      </c>
      <c r="G842" s="282">
        <f t="shared" si="22"/>
        <v>103554.90855769231</v>
      </c>
    </row>
    <row r="843" spans="1:7" ht="29">
      <c r="A843" s="412" t="s">
        <v>4318</v>
      </c>
      <c r="B843" s="412"/>
      <c r="C843" s="7" t="s">
        <v>1623</v>
      </c>
      <c r="D843" s="210" t="str">
        <v>LIFECO-UK-UL Listed Split Case (GMS 500-25SH) Electric Motor Driven Skid Pump 500 GPM @ 7.79 Bar Coupled with UL Listed ODP Motor. Suction and Discharge Pressure Gauges, Air Release Valve and Casing Relief Valve are included.</v>
      </c>
      <c r="E843" s="210" t="str">
        <f t="shared" si="21"/>
        <v>GMS 500-25SH</v>
      </c>
      <c r="F843" s="425">
        <v>13683.703846153847</v>
      </c>
      <c r="G843" s="282">
        <f t="shared" si="22"/>
        <v>50287.611634615387</v>
      </c>
    </row>
    <row r="844" spans="1:7" ht="29">
      <c r="A844" s="412" t="s">
        <v>4318</v>
      </c>
      <c r="B844" s="412"/>
      <c r="C844" s="7" t="s">
        <v>1624</v>
      </c>
      <c r="D844" s="210" t="str">
        <v>LIFECO-UK-UL Listed Split Case (GMS 500-25SH) Electric Motor Driven Skid Pump 500 GPM @ 9 Bar Coupled with UL Listed ODP Motor. Suction and Discharge Pressure Gauges, Air Release Valve and Casing Relief Valve are included.</v>
      </c>
      <c r="E844" s="210" t="str">
        <f t="shared" si="21"/>
        <v>GMS 500-25SH</v>
      </c>
      <c r="F844" s="425">
        <v>15491.116666666665</v>
      </c>
      <c r="G844" s="282">
        <f t="shared" si="22"/>
        <v>56929.853749999987</v>
      </c>
    </row>
    <row r="845" spans="1:7" ht="29">
      <c r="A845" s="412" t="s">
        <v>4318</v>
      </c>
      <c r="B845" s="412"/>
      <c r="C845" s="7" t="s">
        <v>1625</v>
      </c>
      <c r="D845" s="210" t="str">
        <v>LIFECO-UK-UL Listed Split Case (GMS 500-25SH) Electric Motor Driven Skid Pump 500 GPM @ 10 Bar Coupled with UL Listed ODP Motor. Suction and Discharge Pressure Gauges, Air Release Valve and Casing Relief Valve are included.</v>
      </c>
      <c r="E845" s="210" t="str">
        <f t="shared" si="21"/>
        <v>GMS 500-25SH</v>
      </c>
      <c r="F845" s="425">
        <v>15491.116666666665</v>
      </c>
      <c r="G845" s="282">
        <f t="shared" si="22"/>
        <v>56929.853749999987</v>
      </c>
    </row>
    <row r="846" spans="1:7" ht="29">
      <c r="A846" s="412" t="s">
        <v>4318</v>
      </c>
      <c r="B846" s="412"/>
      <c r="C846" s="7" t="s">
        <v>1626</v>
      </c>
      <c r="D846" s="210" t="str">
        <v>LIFECO-UK-UL Listed Split Case (GMS 500-25SH) Electric Motor Driven Skid Pump 500 GPM @ 11 Bar Coupled with UL Listed ODP Motor. Suction and Discharge Pressure Gauges, Air Release Valve and Casing Relief Valve are included.</v>
      </c>
      <c r="E846" s="210" t="str">
        <f t="shared" si="21"/>
        <v>GMS 500-25SH</v>
      </c>
      <c r="F846" s="425">
        <v>16299.038461538461</v>
      </c>
      <c r="G846" s="282">
        <f t="shared" si="22"/>
        <v>59898.966346153844</v>
      </c>
    </row>
    <row r="847" spans="1:7" ht="29">
      <c r="A847" s="412" t="s">
        <v>4318</v>
      </c>
      <c r="B847" s="412"/>
      <c r="C847" s="7" t="s">
        <v>1627</v>
      </c>
      <c r="D847" s="210" t="str">
        <v>LIFECO-UK-UL Listed Split Case (GMS 500-25SH) Electric Motor Driven Skid Pump 500 GPM @ 12 Bar Coupled with UL Listed ODP Motor. Suction and Discharge Pressure Gauges, Air Release Valve and Casing Relief Valve are included.</v>
      </c>
      <c r="E847" s="210" t="str">
        <f t="shared" si="21"/>
        <v>GMS 500-25SH</v>
      </c>
      <c r="F847" s="425">
        <v>16299.038461538461</v>
      </c>
      <c r="G847" s="282">
        <f t="shared" si="22"/>
        <v>59898.966346153844</v>
      </c>
    </row>
    <row r="848" spans="1:7" ht="29">
      <c r="A848" s="412" t="s">
        <v>4318</v>
      </c>
      <c r="B848" s="412"/>
      <c r="C848" s="7" t="s">
        <v>1628</v>
      </c>
      <c r="D848" s="210" t="str">
        <v>LIFECO-UK-UL Listed Split Case (GMS 500-25SH) Electric Motor Driven Skid Pump 500 GPM @ 13 Bar Coupled with UL Listed ODP Motor. Suction and Discharge Pressure Gauges, Air Release Valve and Casing Relief Valve are included.</v>
      </c>
      <c r="E848" s="210" t="str">
        <f t="shared" si="21"/>
        <v>GMS 500-25SH</v>
      </c>
      <c r="F848" s="425">
        <v>22883.525641025644</v>
      </c>
      <c r="G848" s="282">
        <f t="shared" si="22"/>
        <v>84096.956730769234</v>
      </c>
    </row>
    <row r="849" spans="1:7" ht="29">
      <c r="A849" s="412" t="s">
        <v>4318</v>
      </c>
      <c r="B849" s="412"/>
      <c r="C849" s="7" t="s">
        <v>1629</v>
      </c>
      <c r="D849" s="210" t="str">
        <v>LIFECO-UK-UL Listed Split Case (GMS 500-25SH) Electric Motor Driven Skid Pump 500 GPM @ 14.13 Bar Coupled with UL Listed ODP Motor. Suction and Discharge Pressure Gauges, Air Release Valve and Casing Relief Valve are included.</v>
      </c>
      <c r="E849" s="210" t="str">
        <f t="shared" si="21"/>
        <v>GMS 500-25SH</v>
      </c>
      <c r="F849" s="425">
        <v>22883.525641025644</v>
      </c>
      <c r="G849" s="282">
        <f t="shared" si="22"/>
        <v>84096.956730769234</v>
      </c>
    </row>
    <row r="850" spans="1:7" ht="29">
      <c r="A850" s="412" t="s">
        <v>4318</v>
      </c>
      <c r="B850" s="412"/>
      <c r="C850" s="7" t="s">
        <v>1630</v>
      </c>
      <c r="D850" s="210" t="str">
        <v>LIFECO-UK-UL Listed Split Case (GMS 500-25SH) Electric Motor Driven Skid Pump 500 GPM @ 14.96 Bar Coupled with UL Listed ODP Motor. Suction and Discharge Pressure Gauges, Air Release Valve and Casing Relief Valve are included.</v>
      </c>
      <c r="E850" s="210" t="str">
        <f t="shared" si="21"/>
        <v>GMS 500-25SH</v>
      </c>
      <c r="F850" s="425">
        <v>22883.525641025644</v>
      </c>
      <c r="G850" s="282">
        <f t="shared" si="22"/>
        <v>84096.956730769234</v>
      </c>
    </row>
    <row r="851" spans="1:7" ht="29">
      <c r="A851" s="412" t="s">
        <v>4318</v>
      </c>
      <c r="B851" s="412"/>
      <c r="C851" s="7" t="s">
        <v>1631</v>
      </c>
      <c r="D851" s="210" t="str">
        <v>LIFECO-UK-UL Listed Split Case (GMS 500-SN31SH) Electric Motor Driven Skid Pump 500 GPM @ 15.44 Bar Coupled with UL Listed ODP Motor. Suction and Discharge Pressure Gauges, Air Release Valve and Casing Relief Valve are included.</v>
      </c>
      <c r="E851" s="210" t="str">
        <f t="shared" si="21"/>
        <v>GMS 500-SN31SH</v>
      </c>
      <c r="F851" s="425">
        <v>22883.525641025644</v>
      </c>
      <c r="G851" s="282">
        <f t="shared" si="22"/>
        <v>84096.956730769234</v>
      </c>
    </row>
    <row r="852" spans="1:7" ht="29">
      <c r="A852" s="412" t="s">
        <v>4318</v>
      </c>
      <c r="B852" s="412"/>
      <c r="C852" s="7" t="s">
        <v>1632</v>
      </c>
      <c r="D852" s="210" t="str">
        <v>LIFECO-UK-UL Listed Split Case (GMS 500-SN31SH) Electric Motor Driven Skid Pump 500 GPM @ 16 Bar Coupled with UL Listed ODP Motor. Suction and Discharge Pressure Gauges, Air Release Valve and Casing Relief Valve are included.</v>
      </c>
      <c r="E852" s="210" t="str">
        <f t="shared" si="21"/>
        <v>GMS 500-SN31SH</v>
      </c>
      <c r="F852" s="425">
        <v>22883.525641025644</v>
      </c>
      <c r="G852" s="282">
        <f t="shared" si="22"/>
        <v>84096.956730769234</v>
      </c>
    </row>
    <row r="853" spans="1:7" ht="29">
      <c r="A853" s="412" t="s">
        <v>4318</v>
      </c>
      <c r="B853" s="412"/>
      <c r="C853" s="7" t="s">
        <v>1633</v>
      </c>
      <c r="D853" s="210" t="str">
        <v>LIFECO-UK-UL Listed Split Case (GMS 500-SN31SH) Electric Motor Driven Skid Pump 500 GPM @ 17 Bar Coupled with UL Listed ODP Motor. Suction and Discharge Pressure Gauges, Air Release Valve and Casing Relief Valve are included.</v>
      </c>
      <c r="E853" s="210" t="str">
        <f t="shared" si="21"/>
        <v>GMS 500-SN31SH</v>
      </c>
      <c r="F853" s="425">
        <v>22883.525641025644</v>
      </c>
      <c r="G853" s="282">
        <f t="shared" si="22"/>
        <v>84096.956730769234</v>
      </c>
    </row>
    <row r="854" spans="1:7" ht="29">
      <c r="A854" s="412" t="s">
        <v>4318</v>
      </c>
      <c r="B854" s="412"/>
      <c r="C854" s="7" t="s">
        <v>1634</v>
      </c>
      <c r="D854" s="210" t="str">
        <v>LIFECO-UK-UL Listed Split Case (GMS 500-SN31SH) Electric Motor Driven Skid Pump 500 GPM @ 18 Bar Coupled with UL Listed ODP Motor. Suction and Discharge Pressure Gauges, Air Release Valve and Casing Relief Valve are included.</v>
      </c>
      <c r="E854" s="210" t="str">
        <f t="shared" si="21"/>
        <v>GMS 500-SN31SH</v>
      </c>
      <c r="F854" s="425">
        <v>28178.206410256411</v>
      </c>
      <c r="G854" s="282">
        <f t="shared" si="22"/>
        <v>103554.90855769231</v>
      </c>
    </row>
    <row r="855" spans="1:7" ht="29">
      <c r="A855" s="412" t="s">
        <v>4318</v>
      </c>
      <c r="B855" s="412"/>
      <c r="C855" s="7" t="s">
        <v>1635</v>
      </c>
      <c r="D855" s="210" t="str">
        <v>LIFECO-UK-UL Listed Split Case (GMS 500-SN31SH) Electric Motor Driven Skid Pump 500 GPM @ 19 Bar Coupled with UL Listed ODP Motor. Suction and Discharge Pressure Gauges, Air Release Valve and Casing Relief Valve are included.</v>
      </c>
      <c r="E855" s="210" t="str">
        <f t="shared" si="21"/>
        <v>GMS 500-SN31SH</v>
      </c>
      <c r="F855" s="425">
        <v>28178.206410256411</v>
      </c>
      <c r="G855" s="282">
        <f t="shared" si="22"/>
        <v>103554.90855769231</v>
      </c>
    </row>
    <row r="856" spans="1:7" ht="29">
      <c r="A856" s="412" t="s">
        <v>4318</v>
      </c>
      <c r="B856" s="412"/>
      <c r="C856" s="7" t="s">
        <v>1636</v>
      </c>
      <c r="D856" s="210" t="str">
        <v>LIFECO-UK-UL Listed Split Case (GMS 500-SN31SH) Electric Motor Driven Skid Pump 500 GPM @ 20 Bar Coupled with UL Listed ODP Motor. Suction and Discharge Pressure Gauges, Air Release Valve and Casing Relief Valve are included.</v>
      </c>
      <c r="E856" s="210" t="str">
        <f t="shared" si="21"/>
        <v>GMS 500-SN31SH</v>
      </c>
      <c r="F856" s="425">
        <v>28178.206410256411</v>
      </c>
      <c r="G856" s="282">
        <f t="shared" si="22"/>
        <v>103554.90855769231</v>
      </c>
    </row>
    <row r="857" spans="1:7" ht="29">
      <c r="A857" s="412" t="s">
        <v>4318</v>
      </c>
      <c r="B857" s="412"/>
      <c r="C857" s="7" t="s">
        <v>1637</v>
      </c>
      <c r="D857" s="210" t="str">
        <v>LIFECO-UK-UL Listed Split Case (GMS 750-25SH) Electric Motor Driven Skid Pump 750 GPM @ 7.31 Bar Coupled with UL Listed ODP Motor. Suction and Discharge Pressure Gauges, Air Release Valve and Casing Relief Valve are included.</v>
      </c>
      <c r="E857" s="210" t="str">
        <f t="shared" si="21"/>
        <v>GMS 750-25SH</v>
      </c>
      <c r="F857" s="425">
        <v>13947.435897435895</v>
      </c>
      <c r="G857" s="282">
        <f t="shared" si="22"/>
        <v>51256.826923076907</v>
      </c>
    </row>
    <row r="858" spans="1:7" ht="29">
      <c r="A858" s="412" t="s">
        <v>4318</v>
      </c>
      <c r="B858" s="412"/>
      <c r="C858" s="7" t="s">
        <v>1638</v>
      </c>
      <c r="D858" s="210" t="str">
        <v>LIFECO-UK-UL Listed Split Case (GMS 750-25SH) Electric Motor Driven Skid Pump 750 GPM @ 8 Bar Coupled with UL Listed ODP Motor. Suction and Discharge Pressure Gauges, Air Release Valve and Casing Relief Valve are included.</v>
      </c>
      <c r="E858" s="210" t="str">
        <f t="shared" si="21"/>
        <v>GMS 750-25SH</v>
      </c>
      <c r="F858" s="425">
        <v>15718.118589743588</v>
      </c>
      <c r="G858" s="282">
        <f t="shared" si="22"/>
        <v>57764.085817307685</v>
      </c>
    </row>
    <row r="859" spans="1:7" ht="29">
      <c r="A859" s="412" t="s">
        <v>4318</v>
      </c>
      <c r="B859" s="412"/>
      <c r="C859" s="7" t="s">
        <v>1639</v>
      </c>
      <c r="D859" s="210" t="str">
        <v>LIFECO-UK-UL Listed Split Case (GMS 750-25SH) Electric Motor Driven Skid Pump 750 GPM @ 9 Bar Coupled with UL Listed ODP Motor. Suction and Discharge Pressure Gauges, Air Release Valve and Casing Relief Valve are included.</v>
      </c>
      <c r="E859" s="210" t="str">
        <f t="shared" si="21"/>
        <v>GMS 750-25SH</v>
      </c>
      <c r="F859" s="425">
        <v>15718.118589743588</v>
      </c>
      <c r="G859" s="282">
        <f t="shared" si="22"/>
        <v>57764.085817307685</v>
      </c>
    </row>
    <row r="860" spans="1:7" ht="29">
      <c r="A860" s="412" t="s">
        <v>4318</v>
      </c>
      <c r="B860" s="412"/>
      <c r="C860" s="7" t="s">
        <v>1640</v>
      </c>
      <c r="D860" s="210" t="str">
        <v>LIFECO-UK-UL Listed Split Case (GMS 750-25SH) Electric Motor Driven Skid Pump 750 GPM @ 10 Bar Coupled with UL Listed ODP Motor. Suction and Discharge Pressure Gauges, Air Release Valve and Casing Relief Valve are included.</v>
      </c>
      <c r="E860" s="210" t="str">
        <f t="shared" si="21"/>
        <v>GMS 750-25SH</v>
      </c>
      <c r="F860" s="425">
        <v>16299.038461538461</v>
      </c>
      <c r="G860" s="282">
        <f t="shared" si="22"/>
        <v>59898.966346153844</v>
      </c>
    </row>
    <row r="861" spans="1:7" ht="29">
      <c r="A861" s="412" t="s">
        <v>4318</v>
      </c>
      <c r="B861" s="412"/>
      <c r="C861" s="7" t="s">
        <v>1641</v>
      </c>
      <c r="D861" s="210" t="str">
        <v>LIFECO-UK-UL Listed Split Case (GMS 750-25SH) Electric Motor Driven Skid Pump 750 GPM @ 11 Bar Coupled with UL Listed ODP Motor. Suction and Discharge Pressure Gauges, Air Release Valve and Casing Relief Valve are included.</v>
      </c>
      <c r="E861" s="210" t="str">
        <f t="shared" si="21"/>
        <v>GMS 750-25SH</v>
      </c>
      <c r="F861" s="425">
        <v>22883.525641025644</v>
      </c>
      <c r="G861" s="282">
        <f t="shared" si="22"/>
        <v>84096.956730769234</v>
      </c>
    </row>
    <row r="862" spans="1:7" ht="29">
      <c r="A862" s="412" t="s">
        <v>4318</v>
      </c>
      <c r="B862" s="412"/>
      <c r="C862" s="7" t="s">
        <v>1642</v>
      </c>
      <c r="D862" s="210" t="str">
        <v>LIFECO-UK-UL Listed Split Case (GMS 750-25SH) Electric Motor Driven Skid Pump 750 GPM @ 12 Bar Coupled with UL Listed ODP Motor. Suction and Discharge Pressure Gauges, Air Release Valve and Casing Relief Valve are included.</v>
      </c>
      <c r="E862" s="210" t="str">
        <f t="shared" si="21"/>
        <v>GMS 750-25SH</v>
      </c>
      <c r="F862" s="425">
        <v>22883.525641025644</v>
      </c>
      <c r="G862" s="282">
        <f t="shared" si="22"/>
        <v>84096.956730769234</v>
      </c>
    </row>
    <row r="863" spans="1:7" ht="29">
      <c r="A863" s="412" t="s">
        <v>4318</v>
      </c>
      <c r="B863" s="412"/>
      <c r="C863" s="7" t="s">
        <v>1643</v>
      </c>
      <c r="D863" s="210" t="str">
        <v>LIFECO-UK-UL Listed Split Case (GMS 750-25SH) Electric Motor Driven Skid Pump 750 GPM @ 13 Bar Coupled with UL Listed ODP Motor. Suction and Discharge Pressure Gauges, Air Release Valve and Casing Relief Valve are included.</v>
      </c>
      <c r="E863" s="210" t="str">
        <f t="shared" si="21"/>
        <v>GMS 750-25SH</v>
      </c>
      <c r="F863" s="425">
        <v>28178.206410256411</v>
      </c>
      <c r="G863" s="282">
        <f t="shared" si="22"/>
        <v>103554.90855769231</v>
      </c>
    </row>
    <row r="864" spans="1:7" ht="29">
      <c r="A864" s="412" t="s">
        <v>4318</v>
      </c>
      <c r="B864" s="412"/>
      <c r="C864" s="7" t="s">
        <v>1644</v>
      </c>
      <c r="D864" s="210" t="str">
        <v>LIFECO-UK-UL Listed Split Case (GMS 750-25SH) Electric Motor Driven Skid Pump 750 GPM @ 14 Bar Coupled with UL Listed ODP Motor. Suction and Discharge Pressure Gauges, Air Release Valve and Casing Relief Valve are included.</v>
      </c>
      <c r="E864" s="210" t="str">
        <f t="shared" si="21"/>
        <v>GMS 750-25SH</v>
      </c>
      <c r="F864" s="425">
        <v>28178.206410256411</v>
      </c>
      <c r="G864" s="282">
        <f t="shared" si="22"/>
        <v>103554.90855769231</v>
      </c>
    </row>
    <row r="865" spans="1:7" ht="29">
      <c r="A865" s="412" t="s">
        <v>4318</v>
      </c>
      <c r="B865" s="412"/>
      <c r="C865" s="7" t="s">
        <v>1645</v>
      </c>
      <c r="D865" s="210" t="str">
        <v>LIFECO-UK-UL Listed Split Case (GMS 750-SN31SH) Electric Motor Driven Skid Pump 750 GPM @ 15.03 Bar Coupled with UL Listed ODP Motor. Suction and Discharge Pressure Gauges, Air Release Valve and Casing Relief Valve are included.</v>
      </c>
      <c r="E865" s="210" t="str">
        <f t="shared" si="21"/>
        <v>GMS 750-SN31SH</v>
      </c>
      <c r="F865" s="425">
        <v>28178.206410256411</v>
      </c>
      <c r="G865" s="282">
        <f t="shared" si="22"/>
        <v>103554.90855769231</v>
      </c>
    </row>
    <row r="866" spans="1:7" ht="29">
      <c r="A866" s="412" t="s">
        <v>4318</v>
      </c>
      <c r="B866" s="412"/>
      <c r="C866" s="7" t="s">
        <v>1646</v>
      </c>
      <c r="D866" s="210" t="str">
        <v>LIFECO-UK-UL Listed Split Case (GMS 750-SN31SH) Electric Motor Driven Skid Pump 750 GPM @ 16 Bar Coupled with UL Listed ODP Motor. Suction and Discharge Pressure Gauges, Air Release Valve and Casing Relief Valve are included.</v>
      </c>
      <c r="E866" s="210" t="str">
        <f t="shared" si="21"/>
        <v>GMS 750-SN31SH</v>
      </c>
      <c r="F866" s="425">
        <v>28178.206410256411</v>
      </c>
      <c r="G866" s="282">
        <f t="shared" si="22"/>
        <v>103554.90855769231</v>
      </c>
    </row>
    <row r="867" spans="1:7" ht="29">
      <c r="A867" s="412" t="s">
        <v>4318</v>
      </c>
      <c r="B867" s="412"/>
      <c r="C867" s="7" t="s">
        <v>1647</v>
      </c>
      <c r="D867" s="210" t="str">
        <v>LIFECO-UK-UL Listed Split Case (GMS 750-SN31SH) Electric Motor Driven Skid Pump 750 GPM @ 17 Bar Coupled with UL Listed ODP Motor. Suction and Discharge Pressure Gauges, Air Release Valve and Casing Relief Valve are included.</v>
      </c>
      <c r="E867" s="210" t="str">
        <f t="shared" si="21"/>
        <v>GMS 750-SN31SH</v>
      </c>
      <c r="F867" s="425">
        <v>28178.206410256411</v>
      </c>
      <c r="G867" s="282">
        <f t="shared" si="22"/>
        <v>103554.90855769231</v>
      </c>
    </row>
    <row r="868" spans="1:7" ht="29">
      <c r="A868" s="412" t="s">
        <v>4318</v>
      </c>
      <c r="B868" s="412"/>
      <c r="C868" s="7" t="s">
        <v>1648</v>
      </c>
      <c r="D868" s="210" t="str">
        <v>LIFECO-UK-UL Listed Split Case (GMS 750-SN31SH) Electric Motor Driven Skid Pump 750 GPM @ 18 Bar Coupled with UL Listed ODP Motor. Suction and Discharge Pressure Gauges, Air Release Valve and Casing Relief Valve are included.</v>
      </c>
      <c r="E868" s="210" t="str">
        <f t="shared" si="21"/>
        <v>GMS 750-SN31SH</v>
      </c>
      <c r="F868" s="425">
        <v>28681.537499999999</v>
      </c>
      <c r="G868" s="282">
        <f t="shared" si="22"/>
        <v>105404.65031249999</v>
      </c>
    </row>
    <row r="869" spans="1:7" ht="29">
      <c r="A869" s="412" t="s">
        <v>4318</v>
      </c>
      <c r="B869" s="412"/>
      <c r="C869" s="7" t="s">
        <v>1649</v>
      </c>
      <c r="D869" s="210" t="str">
        <v>LIFECO-UK-UL Listed Split Case (GMS 750-SN31SH) Electric Motor Driven Skid Pump 750 GPM @ 19 Bar Coupled with UL Listed ODP Motor. Suction and Discharge Pressure Gauges, Air Release Valve and Casing Relief Valve are included.</v>
      </c>
      <c r="E869" s="210" t="str">
        <f t="shared" si="21"/>
        <v>GMS 750-SN31SH</v>
      </c>
      <c r="F869" s="425">
        <v>28681.537499999999</v>
      </c>
      <c r="G869" s="282">
        <f t="shared" si="22"/>
        <v>105404.65031249999</v>
      </c>
    </row>
    <row r="870" spans="1:7" ht="29">
      <c r="A870" s="412" t="s">
        <v>4318</v>
      </c>
      <c r="B870" s="412"/>
      <c r="C870" s="7" t="s">
        <v>1650</v>
      </c>
      <c r="D870" s="210" t="str">
        <v>LIFECO-UK-UL Listed Split Case (GMS 750-SN31SH) Electric Motor Driven Skid Pump 750 GPM @ 20 Bar Coupled with UL Listed ODP Motor. Suction and Discharge Pressure Gauges, Air Release Valve and Casing Relief Valve are included.</v>
      </c>
      <c r="E870" s="210" t="str">
        <f t="shared" si="21"/>
        <v>GMS 750-SN31SH</v>
      </c>
      <c r="F870" s="425">
        <v>28681.537499999999</v>
      </c>
      <c r="G870" s="282">
        <f t="shared" si="22"/>
        <v>105404.65031249999</v>
      </c>
    </row>
    <row r="871" spans="1:7" ht="29">
      <c r="A871" s="412" t="s">
        <v>4318</v>
      </c>
      <c r="B871" s="412"/>
      <c r="C871" s="7" t="s">
        <v>1651</v>
      </c>
      <c r="D871" s="210" t="str">
        <v>LIFECO-UK-UL Listed Split Case (GMS 1000-12SH) Electric Motor Driven Skid Pump 1000 GPM @ 10.07 Bar Coupled with UL Listed ODP Motor. Suction and Discharge Pressure Gauges, Air Release Valve and Casing Relief Valve are included.</v>
      </c>
      <c r="E871" s="210" t="str">
        <f t="shared" si="21"/>
        <v>GMS 1000-12SH</v>
      </c>
      <c r="F871" s="425">
        <v>24367.467948717946</v>
      </c>
      <c r="G871" s="282">
        <f t="shared" si="22"/>
        <v>89550.444711538439</v>
      </c>
    </row>
    <row r="872" spans="1:7" ht="29">
      <c r="A872" s="412" t="s">
        <v>4318</v>
      </c>
      <c r="B872" s="412"/>
      <c r="C872" s="7" t="s">
        <v>1652</v>
      </c>
      <c r="D872" s="210" t="str">
        <v>LIFECO-UK-UL Listed Split Case (GMS 1000-12SH) Electric Motor Driven Skid Pump 1000 GPM @ 11 Bar Coupled with UL Listed ODP Motor. Suction and Discharge Pressure Gauges, Air Release Valve and Casing Relief Valve are included.</v>
      </c>
      <c r="E872" s="210" t="str">
        <f t="shared" si="21"/>
        <v>GMS 1000-12SH</v>
      </c>
      <c r="F872" s="425">
        <v>24367.467948717946</v>
      </c>
      <c r="G872" s="282">
        <f t="shared" si="22"/>
        <v>89550.444711538439</v>
      </c>
    </row>
    <row r="873" spans="1:7" ht="29">
      <c r="A873" s="412" t="s">
        <v>4318</v>
      </c>
      <c r="B873" s="412"/>
      <c r="C873" s="7" t="s">
        <v>1653</v>
      </c>
      <c r="D873" s="210" t="str">
        <v>LIFECO-UK-UL Listed Split Case (GMS 1000-12SH) Electric Motor Driven Skid Pump 1000 GPM @ 12 Bar Coupled with UL Listed ODP Motor. Suction and Discharge Pressure Gauges, Air Release Valve and Casing Relief Valve are included.</v>
      </c>
      <c r="E873" s="210" t="str">
        <f t="shared" si="21"/>
        <v>GMS 1000-12SH</v>
      </c>
      <c r="F873" s="425">
        <v>24367.467948717946</v>
      </c>
      <c r="G873" s="282">
        <f t="shared" si="22"/>
        <v>89550.444711538439</v>
      </c>
    </row>
    <row r="874" spans="1:7" ht="29">
      <c r="A874" s="412" t="s">
        <v>4318</v>
      </c>
      <c r="B874" s="412"/>
      <c r="C874" s="7" t="s">
        <v>1654</v>
      </c>
      <c r="D874" s="210" t="str">
        <v>LIFECO-UK-UL Listed Split Case (GMS 1000-EL31SH) Electric Motor Driven Skid Pump 1000 GPM @ 13 Bar Coupled with UL Listed ODP Motor. Suction and Discharge Pressure Gauges, Air Release Valve and Casing Relief Valve are included.</v>
      </c>
      <c r="E874" s="210" t="str">
        <f t="shared" si="21"/>
        <v>GMS 1000-EL31SH</v>
      </c>
      <c r="F874" s="425">
        <v>25602.5</v>
      </c>
      <c r="G874" s="282">
        <f t="shared" si="22"/>
        <v>94089.1875</v>
      </c>
    </row>
    <row r="875" spans="1:7" ht="29">
      <c r="A875" s="412" t="s">
        <v>4318</v>
      </c>
      <c r="B875" s="412"/>
      <c r="C875" s="7" t="s">
        <v>1655</v>
      </c>
      <c r="D875" s="210" t="str">
        <v>LIFECO-UK-UL Listed Split Case (GMS 1000-EL31SH) Electric Motor Driven Skid Pump 1000 GPM @ 14 Bar Coupled with UL Listed ODP Motor. Suction and Discharge Pressure Gauges, Air Release Valve and Casing Relief Valve are included.</v>
      </c>
      <c r="E875" s="210" t="str">
        <f t="shared" si="21"/>
        <v>GMS 1000-EL31SH</v>
      </c>
      <c r="F875" s="425">
        <v>26549.423717948714</v>
      </c>
      <c r="G875" s="282">
        <f t="shared" si="22"/>
        <v>97569.132163461516</v>
      </c>
    </row>
    <row r="876" spans="1:7" ht="29">
      <c r="A876" s="412" t="s">
        <v>4318</v>
      </c>
      <c r="B876" s="412"/>
      <c r="C876" s="7" t="s">
        <v>1656</v>
      </c>
      <c r="D876" s="210" t="str">
        <v>LIFECO-UK-UL Listed Split Case (GMS 1000-EL31SH) Electric Motor Driven Skid Pump 1000 GPM @ 15 Bar Coupled with UL Listed ODP Motor. Suction and Discharge Pressure Gauges, Air Release Valve and Casing Relief Valve are included.</v>
      </c>
      <c r="E876" s="210" t="str">
        <f t="shared" si="21"/>
        <v>GMS 1000-EL31SH</v>
      </c>
      <c r="F876" s="425">
        <v>26549.423717948714</v>
      </c>
      <c r="G876" s="282">
        <f t="shared" si="22"/>
        <v>97569.132163461516</v>
      </c>
    </row>
    <row r="877" spans="1:7" ht="29">
      <c r="A877" s="412" t="s">
        <v>4318</v>
      </c>
      <c r="B877" s="412"/>
      <c r="C877" s="7" t="s">
        <v>1657</v>
      </c>
      <c r="D877" s="210" t="str">
        <v>LIFECO-UK-UL Listed Split Case (GMS 1000-EL31SH) Electric Motor Driven Skid Pump 1000 GPM @ 16 Bar Coupled with UL Listed ODP Motor. Suction and Discharge Pressure Gauges, Air Release Valve and Casing Relief Valve are included.</v>
      </c>
      <c r="E877" s="210" t="str">
        <f t="shared" ref="E877:E937" si="23">IFERROR(MID(D877, SEARCH("(", D877) + LEN("("), SEARCH(")", D877, SEARCH("(", D877) + LEN("(")) - LEN(")") - SEARCH("(", D877)), "")</f>
        <v>GMS 1000-EL31SH</v>
      </c>
      <c r="F877" s="425">
        <v>26549.423717948714</v>
      </c>
      <c r="G877" s="282">
        <f t="shared" si="22"/>
        <v>97569.132163461516</v>
      </c>
    </row>
    <row r="878" spans="1:7" ht="29">
      <c r="A878" s="412" t="s">
        <v>4318</v>
      </c>
      <c r="B878" s="412"/>
      <c r="C878" s="7" t="s">
        <v>1658</v>
      </c>
      <c r="D878" s="210" t="str">
        <v>LIFECO-UK-UL Listed Split Case (GMS 1000-EL31SH) Electric Motor Driven Skid Pump 1000 GPM @ 17 Bar Coupled with UL Listed ODP Motor. Suction and Discharge Pressure Gauges, Air Release Valve and Casing Relief Valve are included.</v>
      </c>
      <c r="E878" s="210" t="str">
        <f t="shared" si="23"/>
        <v>GMS 1000-EL31SH</v>
      </c>
      <c r="F878" s="425">
        <v>36936.378205128196</v>
      </c>
      <c r="G878" s="282">
        <f t="shared" si="22"/>
        <v>135741.18990384613</v>
      </c>
    </row>
    <row r="879" spans="1:7" ht="29">
      <c r="A879" s="412" t="s">
        <v>4318</v>
      </c>
      <c r="B879" s="412"/>
      <c r="C879" s="7" t="s">
        <v>1659</v>
      </c>
      <c r="D879" s="210" t="str">
        <v>LIFECO-UK-UL Listed Split Case (GMS 1000-EL31SH) Electric Motor Driven Skid Pump 1000 GPM @ 18 Bar Coupled with UL Listed ODP Motor. Suction and Discharge Pressure Gauges, Air Release Valve and Casing Relief Valve are included.</v>
      </c>
      <c r="E879" s="210" t="str">
        <f t="shared" si="23"/>
        <v>GMS 1000-EL31SH</v>
      </c>
      <c r="F879" s="425">
        <v>36936.378205128196</v>
      </c>
      <c r="G879" s="282">
        <f t="shared" si="22"/>
        <v>135741.18990384613</v>
      </c>
    </row>
    <row r="880" spans="1:7" ht="29">
      <c r="A880" s="412" t="s">
        <v>4318</v>
      </c>
      <c r="B880" s="412"/>
      <c r="C880" s="7" t="s">
        <v>1660</v>
      </c>
      <c r="D880" s="210" t="str">
        <v>LIFECO-UK-UL Listed Split Case (GMS 1000-EL31SH) Electric Motor Driven Skid Pump 1000 GPM @ 19 Bar Coupled with UL Listed ODP Motor. Suction and Discharge Pressure Gauges, Air Release Valve and Casing Relief Valve are included.</v>
      </c>
      <c r="E880" s="210" t="str">
        <f t="shared" si="23"/>
        <v>GMS 1000-EL31SH</v>
      </c>
      <c r="F880" s="425">
        <v>36936.378205128196</v>
      </c>
      <c r="G880" s="282">
        <f t="shared" si="22"/>
        <v>135741.18990384613</v>
      </c>
    </row>
    <row r="881" spans="1:7" ht="29">
      <c r="A881" s="412" t="s">
        <v>4318</v>
      </c>
      <c r="B881" s="412"/>
      <c r="C881" s="7" t="s">
        <v>1661</v>
      </c>
      <c r="D881" s="210" t="str">
        <v>LIFECO-UK-UL Listed Split Case (GMS 1000-EL31SH) Electric Motor Driven Skid Pump 1000 GPM @ 20 Bar Coupled with UL Listed ODP Motor. Suction and Discharge Pressure Gauges, Air Release Valve and Casing Relief Valve are included.</v>
      </c>
      <c r="E881" s="210" t="str">
        <f t="shared" si="23"/>
        <v>GMS 1000-EL31SH</v>
      </c>
      <c r="F881" s="425">
        <v>39490.70512820514</v>
      </c>
      <c r="G881" s="282">
        <f t="shared" si="22"/>
        <v>145128.34134615387</v>
      </c>
    </row>
    <row r="882" spans="1:7" ht="29">
      <c r="A882" s="412" t="s">
        <v>4318</v>
      </c>
      <c r="B882" s="412"/>
      <c r="C882" s="7" t="s">
        <v>1662</v>
      </c>
      <c r="D882" s="210" t="str">
        <v>LIFECO-UK-UL Listed Split Case (GMS 1250-15SH) Electric Motor Driven Skid Pump 1250 GPM @ 10.34 Bar Coupled with UL Listed ODP Motor. Suction and Discharge Pressure Gauges, Air Release Valve and Casing Relief Valve are included.</v>
      </c>
      <c r="E882" s="210" t="str">
        <f t="shared" si="23"/>
        <v>GMS 1250-15SH</v>
      </c>
      <c r="F882" s="425">
        <v>38679.807692307681</v>
      </c>
      <c r="G882" s="282">
        <f t="shared" si="22"/>
        <v>142148.29326923072</v>
      </c>
    </row>
    <row r="883" spans="1:7" ht="29">
      <c r="A883" s="412" t="s">
        <v>4318</v>
      </c>
      <c r="B883" s="412"/>
      <c r="C883" s="7" t="s">
        <v>1663</v>
      </c>
      <c r="D883" s="210" t="str">
        <v>LIFECO-UK-UL Listed Split Case (GMS 1250-15SH) Electric Motor Driven Skid Pump 1250 GPM @ 11 Bar Coupled with UL Listed ODP Motor. Suction and Discharge Pressure Gauges, Air Release Valve and Casing Relief Valve are included.</v>
      </c>
      <c r="E883" s="210" t="str">
        <f t="shared" si="23"/>
        <v>GMS 1250-15SH</v>
      </c>
      <c r="F883" s="425">
        <v>38679.807692307681</v>
      </c>
      <c r="G883" s="282">
        <f t="shared" si="22"/>
        <v>142148.29326923072</v>
      </c>
    </row>
    <row r="884" spans="1:7" ht="29">
      <c r="A884" s="412" t="s">
        <v>4318</v>
      </c>
      <c r="B884" s="412"/>
      <c r="C884" s="7" t="s">
        <v>1664</v>
      </c>
      <c r="D884" s="210" t="str">
        <v>LIFECO-UK-UL Listed Split Case (GMS 1250-15SH) Electric Motor Driven Skid Pump 1250 GPM @ 12 Bar Coupled with UL Listed ODP Motor. Suction and Discharge Pressure Gauges, Air Release Valve and Casing Relief Valve are included.</v>
      </c>
      <c r="E884" s="210" t="str">
        <f t="shared" si="23"/>
        <v>GMS 1250-15SH</v>
      </c>
      <c r="F884" s="425">
        <v>40950.320512820501</v>
      </c>
      <c r="G884" s="282">
        <f t="shared" si="22"/>
        <v>150492.42788461535</v>
      </c>
    </row>
    <row r="885" spans="1:7" ht="29">
      <c r="A885" s="412" t="s">
        <v>4318</v>
      </c>
      <c r="B885" s="412"/>
      <c r="C885" s="7" t="s">
        <v>1665</v>
      </c>
      <c r="D885" s="210" t="str">
        <v>LIFECO-UK-UL Listed Split Case (GMS 1250-EL31SH) Electric Motor Driven Skid Pump 1250 GPM @ 12.27 Bar Coupled with UL Listed ODP Motor. Suction and Discharge Pressure Gauges, Air Release Valve and Casing Relief Valve are included.</v>
      </c>
      <c r="E885" s="210" t="str">
        <f t="shared" si="23"/>
        <v>GMS 1250-EL31SH</v>
      </c>
      <c r="F885" s="425">
        <v>26549.423717948714</v>
      </c>
      <c r="G885" s="282">
        <f t="shared" si="22"/>
        <v>97569.132163461516</v>
      </c>
    </row>
    <row r="886" spans="1:7" ht="29">
      <c r="A886" s="412" t="s">
        <v>4318</v>
      </c>
      <c r="B886" s="412"/>
      <c r="C886" s="7" t="s">
        <v>1666</v>
      </c>
      <c r="D886" s="210" t="str">
        <v>LIFECO-UK-UL Listed Split Case (GMS 1250-EL31SH) Electric Motor Driven Skid Pump 1250 GPM @ 13 Bar Coupled with UL Listed ODP Motor. Suction and Discharge Pressure Gauges, Air Release Valve and Casing Relief Valve are included.</v>
      </c>
      <c r="E886" s="210" t="str">
        <f t="shared" si="23"/>
        <v>GMS 1250-EL31SH</v>
      </c>
      <c r="F886" s="425">
        <v>26549.423717948714</v>
      </c>
      <c r="G886" s="282">
        <f t="shared" si="22"/>
        <v>97569.132163461516</v>
      </c>
    </row>
    <row r="887" spans="1:7" ht="29">
      <c r="A887" s="412" t="s">
        <v>4318</v>
      </c>
      <c r="B887" s="412"/>
      <c r="C887" s="7" t="s">
        <v>1667</v>
      </c>
      <c r="D887" s="210" t="str">
        <v>LIFECO-UK-UL Listed Split Case (GMS 1250-EL31SH) Electric Motor Driven Skid Pump 1250 GPM @ 14 Bar Coupled with UL Listed ODP Motor. Suction and Discharge Pressure Gauges, Air Release Valve and Casing Relief Valve are included.</v>
      </c>
      <c r="E887" s="210" t="str">
        <f t="shared" si="23"/>
        <v>GMS 1250-EL31SH</v>
      </c>
      <c r="F887" s="425">
        <v>26549.423717948714</v>
      </c>
      <c r="G887" s="282">
        <f t="shared" ref="G887:G927" si="24">F887*3.675</f>
        <v>97569.132163461516</v>
      </c>
    </row>
    <row r="888" spans="1:7" ht="29">
      <c r="A888" s="412" t="s">
        <v>4318</v>
      </c>
      <c r="B888" s="412"/>
      <c r="C888" s="7" t="s">
        <v>1668</v>
      </c>
      <c r="D888" s="210" t="str">
        <v>LIFECO-UK-UL Listed Split Case (GMS 1250-EL31SH) Electric Motor Driven Skid Pump 1250 GPM @ 15 Bar Coupled with UL Listed ODP Motor. Suction and Discharge Pressure Gauges, Air Release Valve and Casing Relief Valve are included.</v>
      </c>
      <c r="E888" s="210" t="str">
        <f t="shared" si="23"/>
        <v>GMS 1250-EL31SH</v>
      </c>
      <c r="F888" s="425">
        <v>26549.423717948714</v>
      </c>
      <c r="G888" s="282">
        <f t="shared" si="24"/>
        <v>97569.132163461516</v>
      </c>
    </row>
    <row r="889" spans="1:7" ht="29">
      <c r="A889" s="412" t="s">
        <v>4318</v>
      </c>
      <c r="B889" s="412"/>
      <c r="C889" s="7" t="s">
        <v>1669</v>
      </c>
      <c r="D889" s="210" t="str">
        <v>LIFECO-UK-UL Listed Split Case (GMS 1250-EL31SH) Electric Motor Driven Skid Pump 1250 GPM @ 16 Bar Coupled with UL Listed ODP Motor. Suction and Discharge Pressure Gauges, Air Release Valve and Casing Relief Valve are included.</v>
      </c>
      <c r="E889" s="210" t="str">
        <f t="shared" si="23"/>
        <v>GMS 1250-EL31SH</v>
      </c>
      <c r="F889" s="425">
        <v>36936.378205128196</v>
      </c>
      <c r="G889" s="282">
        <f t="shared" si="24"/>
        <v>135741.18990384613</v>
      </c>
    </row>
    <row r="890" spans="1:7" ht="29">
      <c r="A890" s="412" t="s">
        <v>4318</v>
      </c>
      <c r="B890" s="412"/>
      <c r="C890" s="7" t="s">
        <v>1670</v>
      </c>
      <c r="D890" s="210" t="str">
        <v>LIFECO-UK-UL Listed Split Case (GMS 1250-EL31SH) Electric Motor Driven Skid Pump 1250 GPM @ 17 Bar Coupled with UL Listed ODP Motor. Suction and Discharge Pressure Gauges, Air Release Valve and Casing Relief Valve are included.</v>
      </c>
      <c r="E890" s="210" t="str">
        <f t="shared" si="23"/>
        <v>GMS 1250-EL31SH</v>
      </c>
      <c r="F890" s="425">
        <v>36936.378205128196</v>
      </c>
      <c r="G890" s="282">
        <f t="shared" si="24"/>
        <v>135741.18990384613</v>
      </c>
    </row>
    <row r="891" spans="1:7" ht="29">
      <c r="A891" s="412" t="s">
        <v>4318</v>
      </c>
      <c r="B891" s="412"/>
      <c r="C891" s="7" t="s">
        <v>1671</v>
      </c>
      <c r="D891" s="210" t="str">
        <v>LIFECO-UK-UL Listed Split Case (GMS 1250-EL31SH) Electric Motor Driven Skid Pump 1250 GPM @ 18 Bar Coupled with UL Listed ODP Motor. Suction and Discharge Pressure Gauges, Air Release Valve and Casing Relief Valve are included.</v>
      </c>
      <c r="E891" s="210" t="str">
        <f t="shared" si="23"/>
        <v>GMS 1250-EL31SH</v>
      </c>
      <c r="F891" s="425">
        <v>39490.70512820514</v>
      </c>
      <c r="G891" s="282">
        <f t="shared" si="24"/>
        <v>145128.34134615387</v>
      </c>
    </row>
    <row r="892" spans="1:7" ht="29">
      <c r="A892" s="412" t="s">
        <v>4318</v>
      </c>
      <c r="B892" s="412"/>
      <c r="C892" s="7" t="s">
        <v>1672</v>
      </c>
      <c r="D892" s="210" t="str">
        <v>LIFECO-UK-UL Listed Split Case (GMS 1250-EL31SH) Electric Motor Driven Skid Pump 1250 GPM @ 19 Bar Coupled with UL Listed ODP Motor. Suction and Discharge Pressure Gauges, Air Release Valve and Casing Relief Valve are included.</v>
      </c>
      <c r="E892" s="210" t="str">
        <f t="shared" si="23"/>
        <v>GMS 1250-EL31SH</v>
      </c>
      <c r="F892" s="425">
        <v>39490.70512820514</v>
      </c>
      <c r="G892" s="282">
        <f t="shared" si="24"/>
        <v>145128.34134615387</v>
      </c>
    </row>
    <row r="893" spans="1:7" ht="29">
      <c r="A893" s="412" t="s">
        <v>4318</v>
      </c>
      <c r="B893" s="412"/>
      <c r="C893" s="7" t="s">
        <v>1673</v>
      </c>
      <c r="D893" s="210" t="str">
        <v>LIFECO-UK-UL Listed Split Case (GMS 1250-EL31SH) Electric Motor Driven Skid Pump 1250 GPM @ 20 Bar Coupled with UL Listed ODP Motor. Suction and Discharge Pressure Gauges, Air Release Valve and Casing Relief Valve are included.</v>
      </c>
      <c r="E893" s="210" t="str">
        <f t="shared" si="23"/>
        <v>GMS 1250-EL31SH</v>
      </c>
      <c r="F893" s="425">
        <v>40261.057692307681</v>
      </c>
      <c r="G893" s="282">
        <f t="shared" si="24"/>
        <v>147959.38701923072</v>
      </c>
    </row>
    <row r="894" spans="1:7" ht="29">
      <c r="A894" s="412" t="s">
        <v>4318</v>
      </c>
      <c r="B894" s="412"/>
      <c r="C894" s="7" t="s">
        <v>1674</v>
      </c>
      <c r="D894" s="210" t="str">
        <v>LIFECO-UK-UL Listed Split Case (GMS 1500-15SH) Electric Motor Driven Skid Pump 1500 GPM @ 10.28 Bar Coupled with UL Listed ODP Motor. Suction and Discharge Pressure Gauges, Air Release Valve and Casing Relief Valve are included.</v>
      </c>
      <c r="E894" s="210" t="str">
        <f t="shared" si="23"/>
        <v>GMS 1500-15SH</v>
      </c>
      <c r="F894" s="425">
        <v>38679.807692307681</v>
      </c>
      <c r="G894" s="282">
        <f t="shared" si="24"/>
        <v>142148.29326923072</v>
      </c>
    </row>
    <row r="895" spans="1:7" ht="29">
      <c r="A895" s="412" t="s">
        <v>4318</v>
      </c>
      <c r="B895" s="412"/>
      <c r="C895" s="7" t="s">
        <v>1675</v>
      </c>
      <c r="D895" s="210" t="str">
        <v>LIFECO-UK-UL Listed Split Case (GMS 1500-15SH) Electric Motor Driven Skid Pump 1500 GPM @ 11 Bar Coupled with UL Listed ODP Motor. Suction and Discharge Pressure Gauges, Air Release Valve and Casing Relief Valve are included.</v>
      </c>
      <c r="E895" s="210" t="str">
        <f t="shared" si="23"/>
        <v>GMS 1500-15SH</v>
      </c>
      <c r="F895" s="425">
        <v>38679.807692307681</v>
      </c>
      <c r="G895" s="282">
        <f t="shared" si="24"/>
        <v>142148.29326923072</v>
      </c>
    </row>
    <row r="896" spans="1:7" ht="29">
      <c r="A896" s="412" t="s">
        <v>4318</v>
      </c>
      <c r="B896" s="412"/>
      <c r="C896" s="7" t="s">
        <v>1676</v>
      </c>
      <c r="D896" s="210" t="str">
        <v>LIFECO-UK-UL Listed Split Case (GMS 1500-15SH) Electric Motor Driven Skid Pump 1500 GPM @ 12 Bar Coupled with UL Listed ODP Motor. Suction and Discharge Pressure Gauges, Air Release Valve and Casing Relief Valve are included.</v>
      </c>
      <c r="E896" s="210" t="str">
        <f t="shared" si="23"/>
        <v>GMS 1500-15SH</v>
      </c>
      <c r="F896" s="425">
        <v>40950.320512820501</v>
      </c>
      <c r="G896" s="282">
        <f t="shared" si="24"/>
        <v>150492.42788461535</v>
      </c>
    </row>
    <row r="897" spans="1:7" ht="29">
      <c r="A897" s="412" t="s">
        <v>4318</v>
      </c>
      <c r="B897" s="412"/>
      <c r="C897" s="7" t="s">
        <v>1677</v>
      </c>
      <c r="D897" s="210" t="str">
        <v>LIFECO-UK-UL Listed Split Case (GMS 1500-15SH) Electric Motor Driven Skid Pump 1500 GPM @ 13 Bar Coupled with UL Listed ODP Motor. Suction and Discharge Pressure Gauges, Air Release Valve and Casing Relief Valve are included.</v>
      </c>
      <c r="E897" s="210" t="str">
        <f t="shared" si="23"/>
        <v>GMS 1500-15SH</v>
      </c>
      <c r="F897" s="425">
        <v>42247.756410256399</v>
      </c>
      <c r="G897" s="282">
        <f t="shared" si="24"/>
        <v>155260.50480769225</v>
      </c>
    </row>
    <row r="898" spans="1:7" ht="29">
      <c r="A898" s="412" t="s">
        <v>4318</v>
      </c>
      <c r="B898" s="412"/>
      <c r="C898" s="7" t="s">
        <v>1678</v>
      </c>
      <c r="D898" s="210" t="str">
        <v>LIFECO-UK-UL Listed Split Case (GMS 1500-15SH) Electric Motor Driven Skid Pump 1500 GPM @ 14.27 Bar Coupled with UL Listed ODP Motor. Suction and Discharge Pressure Gauges, Air Release Valve and Casing Relief Valve are included.</v>
      </c>
      <c r="E898" s="210" t="str">
        <f t="shared" si="23"/>
        <v>GMS 1500-15SH</v>
      </c>
      <c r="F898" s="425">
        <v>42247.756410256399</v>
      </c>
      <c r="G898" s="282">
        <f t="shared" si="24"/>
        <v>155260.50480769225</v>
      </c>
    </row>
    <row r="899" spans="1:7" ht="29">
      <c r="A899" s="412" t="s">
        <v>4318</v>
      </c>
      <c r="B899" s="412"/>
      <c r="C899" s="7" t="s">
        <v>1679</v>
      </c>
      <c r="D899" s="210" t="str">
        <v>LIFECO-UK-UL Listed Split Case (GMS 1500-15SH) Electric Motor Driven Skid Pump 1500 GPM @ 15.03 Bar Coupled with UL Listed ODP Motor. Suction and Discharge Pressure Gauges, Air Release Valve and Casing Relief Valve are included.</v>
      </c>
      <c r="E899" s="210" t="str">
        <f t="shared" si="23"/>
        <v>GMS 1500-15SH</v>
      </c>
      <c r="F899" s="425">
        <v>57735.897435897437</v>
      </c>
      <c r="G899" s="282">
        <f t="shared" si="24"/>
        <v>212179.42307692306</v>
      </c>
    </row>
    <row r="900" spans="1:7" ht="29">
      <c r="A900" s="412" t="s">
        <v>4318</v>
      </c>
      <c r="B900" s="412"/>
      <c r="C900" s="7" t="s">
        <v>1680</v>
      </c>
      <c r="D900" s="210" t="str">
        <v>LIFECO-UK-UL Listed Split Case (GMS 1500-61SL6-2G) Electric Motor Driven Skid Pump 1500 GPM @ 9.79 Bar Coupled with UL Listed ODP Motor. Suction and Discharge Pressure Gauges, Air Release Valve and Casing Relief Valve are included.</v>
      </c>
      <c r="E900" s="210" t="str">
        <f t="shared" si="23"/>
        <v>GMS 1500-61SL6-2G</v>
      </c>
      <c r="F900" s="425">
        <v>57816.987179487187</v>
      </c>
      <c r="G900" s="282">
        <f t="shared" si="24"/>
        <v>212477.4278846154</v>
      </c>
    </row>
    <row r="901" spans="1:7" ht="29">
      <c r="A901" s="412" t="s">
        <v>4318</v>
      </c>
      <c r="B901" s="412"/>
      <c r="C901" s="7" t="s">
        <v>1681</v>
      </c>
      <c r="D901" s="210" t="str">
        <v>LIFECO-UK-UL Listed Split Case (GMS 1500-61SL6-2G) Electric Motor Driven Skid Pump 1500 GPM @ 10 Bar Coupled with UL Listed ODP Motor. Suction and Discharge Pressure Gauges, Air Release Valve and Casing Relief Valve are included.</v>
      </c>
      <c r="E901" s="210" t="str">
        <f t="shared" si="23"/>
        <v>GMS 1500-61SL6-2G</v>
      </c>
      <c r="F901" s="425">
        <v>57816.987179487187</v>
      </c>
      <c r="G901" s="282">
        <f t="shared" si="24"/>
        <v>212477.4278846154</v>
      </c>
    </row>
    <row r="902" spans="1:7" ht="29">
      <c r="A902" s="412" t="s">
        <v>4318</v>
      </c>
      <c r="B902" s="412"/>
      <c r="C902" s="7" t="s">
        <v>1682</v>
      </c>
      <c r="D902" s="210" t="str">
        <v>LIFECO-UK-UL Listed Split Case (GMS 1500-61SL6-2G) Electric Motor Driven Skid Pump 1500 GPM @ 11 Bar Coupled with UL Listed ODP Motor. Suction and Discharge Pressure Gauges, Air Release Valve and Casing Relief Valve are included.</v>
      </c>
      <c r="E902" s="210" t="str">
        <f t="shared" si="23"/>
        <v>GMS 1500-61SL6-2G</v>
      </c>
      <c r="F902" s="425">
        <v>61466.025641025648</v>
      </c>
      <c r="G902" s="282">
        <f t="shared" si="24"/>
        <v>225887.64423076925</v>
      </c>
    </row>
    <row r="903" spans="1:7" ht="29">
      <c r="A903" s="412" t="s">
        <v>4318</v>
      </c>
      <c r="B903" s="412"/>
      <c r="C903" s="7" t="s">
        <v>1683</v>
      </c>
      <c r="D903" s="210" t="str">
        <v>LIFECO-UK-UL Listed Split Case (GMS 1500-61SL6-2G) Electric Motor Driven Skid Pump 1500 GPM @ 11.58 Bar Coupled with UL Listed ODP Motor. Suction and Discharge Pressure Gauges, Air Release Valve and Casing Relief Valve are included.</v>
      </c>
      <c r="E903" s="210" t="str">
        <f t="shared" si="23"/>
        <v>GMS 1500-61SL6-2G</v>
      </c>
      <c r="F903" s="425">
        <v>61466.025641025648</v>
      </c>
      <c r="G903" s="282">
        <f t="shared" si="24"/>
        <v>225887.64423076925</v>
      </c>
    </row>
    <row r="904" spans="1:7" ht="29">
      <c r="A904" s="412" t="s">
        <v>4318</v>
      </c>
      <c r="B904" s="412"/>
      <c r="C904" s="7" t="s">
        <v>1684</v>
      </c>
      <c r="D904" s="210" t="str">
        <v>LIFECO-UK-UL Listed Split Case (GMS 1500-61SL6-2G) Electric Motor Driven Skid Pump 1500 GPM @ 11.93 Bar Coupled with UL Listed ODP Motor. Suction and Discharge Pressure Gauges, Air Release Valve and Casing Relief Valve are included.</v>
      </c>
      <c r="E904" s="210" t="str">
        <f t="shared" si="23"/>
        <v>GMS 1500-61SL6-2G</v>
      </c>
      <c r="F904" s="425">
        <v>69534.455128205111</v>
      </c>
      <c r="G904" s="282">
        <f t="shared" si="24"/>
        <v>255539.12259615376</v>
      </c>
    </row>
    <row r="905" spans="1:7" ht="29">
      <c r="A905" s="412" t="s">
        <v>4318</v>
      </c>
      <c r="B905" s="412"/>
      <c r="C905" s="7" t="s">
        <v>1685</v>
      </c>
      <c r="D905" s="210" t="str">
        <v>LIFECO-UK-UL Listed Split Case (GMS 2000-15SH) Electric Motor Driven Skid Pump 2000 GPM @ 10 Bar Coupled with UL Listed ODP Motor. Suction and Discharge Pressure Gauges, Air Release Valve and Casing Relief Valve are included.</v>
      </c>
      <c r="E905" s="210" t="str">
        <f t="shared" si="23"/>
        <v>GMS 2000-15SH</v>
      </c>
      <c r="F905" s="425">
        <v>38679.807692307681</v>
      </c>
      <c r="G905" s="282">
        <f t="shared" si="24"/>
        <v>142148.29326923072</v>
      </c>
    </row>
    <row r="906" spans="1:7" ht="29">
      <c r="A906" s="412" t="s">
        <v>4318</v>
      </c>
      <c r="B906" s="412"/>
      <c r="C906" s="7" t="s">
        <v>1686</v>
      </c>
      <c r="D906" s="210" t="str">
        <v>LIFECO-UK-UL Listed Split Case (GMS 2000-15SH) Electric Motor Driven Skid Pump 2000 GPM @ 11 Bar Coupled with UL Listed ODP Motor. Suction and Discharge Pressure Gauges, Air Release Valve and Casing Relief Valve are included.</v>
      </c>
      <c r="E906" s="210" t="str">
        <f t="shared" si="23"/>
        <v>GMS 2000-15SH</v>
      </c>
      <c r="F906" s="425">
        <v>40950.320512820501</v>
      </c>
      <c r="G906" s="282">
        <f t="shared" si="24"/>
        <v>150492.42788461535</v>
      </c>
    </row>
    <row r="907" spans="1:7" ht="29">
      <c r="A907" s="412" t="s">
        <v>4318</v>
      </c>
      <c r="B907" s="412"/>
      <c r="C907" s="7" t="s">
        <v>1687</v>
      </c>
      <c r="D907" s="210" t="str">
        <v>LIFECO-UK-UL Listed Split Case (GMS 2000-15SH) Electric Motor Driven Skid Pump 2000 GPM @ 12 Bar Coupled with UL Listed ODP Motor. Suction and Discharge Pressure Gauges, Air Release Valve and Casing Relief Valve are included.</v>
      </c>
      <c r="E907" s="210" t="str">
        <f t="shared" si="23"/>
        <v>GMS 2000-15SH</v>
      </c>
      <c r="F907" s="425">
        <v>40950.320512820501</v>
      </c>
      <c r="G907" s="282">
        <f t="shared" si="24"/>
        <v>150492.42788461535</v>
      </c>
    </row>
    <row r="908" spans="1:7" ht="29">
      <c r="A908" s="412" t="s">
        <v>4318</v>
      </c>
      <c r="B908" s="412"/>
      <c r="C908" s="7" t="s">
        <v>1688</v>
      </c>
      <c r="D908" s="210" t="str">
        <v>LIFECO-UK-UL Listed Split Case (GMS 2000-15SH) Electric Motor Driven Skid Pump 2000 GPM @ 13 Bar Coupled with UL Listed ODP Motor. Suction and Discharge Pressure Gauges, Air Release Valve and Casing Relief Valve are included.</v>
      </c>
      <c r="E908" s="210" t="str">
        <f t="shared" si="23"/>
        <v>GMS 2000-15SH</v>
      </c>
      <c r="F908" s="425">
        <v>42247.756410256414</v>
      </c>
      <c r="G908" s="282">
        <f t="shared" si="24"/>
        <v>155260.50480769231</v>
      </c>
    </row>
    <row r="909" spans="1:7" ht="29">
      <c r="A909" s="412" t="s">
        <v>4318</v>
      </c>
      <c r="B909" s="412"/>
      <c r="C909" s="7" t="s">
        <v>1689</v>
      </c>
      <c r="D909" s="210" t="str">
        <v>LIFECO-UK-UL Listed Split Case (GMS 2000-15SH) Electric Motor Driven Skid Pump 2000 GPM @ 14 Bar Coupled with UL Listed ODP Motor. Suction and Discharge Pressure Gauges, Air Release Valve and Casing Relief Valve are included.</v>
      </c>
      <c r="E909" s="210" t="str">
        <f t="shared" si="23"/>
        <v>GMS 2000-15SH</v>
      </c>
      <c r="F909" s="425">
        <v>57735.897435897437</v>
      </c>
      <c r="G909" s="282">
        <f t="shared" si="24"/>
        <v>212179.42307692306</v>
      </c>
    </row>
    <row r="910" spans="1:7" ht="29">
      <c r="A910" s="412" t="s">
        <v>4318</v>
      </c>
      <c r="B910" s="412"/>
      <c r="C910" s="7" t="s">
        <v>1690</v>
      </c>
      <c r="D910" s="210" t="str">
        <v>LIFECO-UK-UL Listed Split Case (GMS 2000-15SH) Electric Motor Driven Skid Pump 2000 GPM @ 14.82 Bar Coupled with UL Listed ODP Motor. Suction and Discharge Pressure Gauges, Air Release Valve and Casing Relief Valve are included.</v>
      </c>
      <c r="E910" s="210" t="str">
        <f t="shared" si="23"/>
        <v>GMS 2000-15SH</v>
      </c>
      <c r="F910" s="425">
        <v>57735.897435897437</v>
      </c>
      <c r="G910" s="282">
        <f t="shared" si="24"/>
        <v>212179.42307692306</v>
      </c>
    </row>
    <row r="911" spans="1:7" ht="29">
      <c r="A911" s="412" t="s">
        <v>4318</v>
      </c>
      <c r="B911" s="412"/>
      <c r="C911" s="7" t="s">
        <v>1691</v>
      </c>
      <c r="D911" s="210" t="str">
        <v>LIFECO-UK-UL Listed Split Case (GMS 2000-61SL6-2G) Electric Motor Driven Skid Pump 2000 GPM @ 9.38 Bar Coupled with UL Listed ODP Motor. Suction and Discharge Pressure Gauges, Air Release Valve and Casing Relief Valve are included.</v>
      </c>
      <c r="E911" s="210" t="str">
        <f t="shared" si="23"/>
        <v>GMS 2000-61SL6-2G</v>
      </c>
      <c r="F911" s="425">
        <v>61466.025641025648</v>
      </c>
      <c r="G911" s="282">
        <f t="shared" si="24"/>
        <v>225887.64423076925</v>
      </c>
    </row>
    <row r="912" spans="1:7" ht="29">
      <c r="A912" s="412" t="s">
        <v>4318</v>
      </c>
      <c r="B912" s="412"/>
      <c r="C912" s="7" t="s">
        <v>1692</v>
      </c>
      <c r="D912" s="210" t="str">
        <v>LIFECO-UK-UL Listed Split Case (GMS 2000-61SL6-2G) Electric Motor Driven Skid Pump 2000 GPM @ 10 Bar Coupled with UL Listed ODP Motor. Suction and Discharge Pressure Gauges, Air Release Valve and Casing Relief Valve are included.</v>
      </c>
      <c r="E912" s="210" t="str">
        <f t="shared" si="23"/>
        <v>GMS 2000-61SL6-2G</v>
      </c>
      <c r="F912" s="425">
        <v>61466.025641025648</v>
      </c>
      <c r="G912" s="282">
        <f t="shared" si="24"/>
        <v>225887.64423076925</v>
      </c>
    </row>
    <row r="913" spans="1:7" ht="29">
      <c r="A913" s="412" t="s">
        <v>4318</v>
      </c>
      <c r="B913" s="412"/>
      <c r="C913" s="7" t="s">
        <v>1693</v>
      </c>
      <c r="D913" s="210" t="str">
        <v>LIFECO-UK-UL Listed Split Case (GMS 2000-61SL6-2G) Electric Motor Driven Skid Pump 2000 GPM @ 11 Bar Coupled with UL Listed ODP Motor. Suction and Discharge Pressure Gauges, Air Release Valve and Casing Relief Valve are included.</v>
      </c>
      <c r="E913" s="210" t="str">
        <f t="shared" si="23"/>
        <v>GMS 2000-61SL6-2G</v>
      </c>
      <c r="F913" s="425">
        <v>69534.455128205111</v>
      </c>
      <c r="G913" s="282">
        <f t="shared" si="24"/>
        <v>255539.12259615376</v>
      </c>
    </row>
    <row r="914" spans="1:7" ht="29">
      <c r="A914" s="412" t="s">
        <v>4318</v>
      </c>
      <c r="B914" s="412"/>
      <c r="C914" s="7" t="s">
        <v>1694</v>
      </c>
      <c r="D914" s="210" t="str">
        <v>LIFECO-UK-UL Listed Split Case (GMS 2000-61SL6-2G) Electric Motor Driven Skid Pump 2000 GPM @ 11.93 Bar Coupled with UL Listed ODP Motor. Suction and Discharge Pressure Gauges, Air Release Valve and Casing Relief Valve are included.</v>
      </c>
      <c r="E914" s="210" t="str">
        <f t="shared" si="23"/>
        <v>GMS 2000-61SL6-2G</v>
      </c>
      <c r="F914" s="425">
        <v>69534.455128205111</v>
      </c>
      <c r="G914" s="282">
        <f t="shared" si="24"/>
        <v>255539.12259615376</v>
      </c>
    </row>
    <row r="915" spans="1:7" ht="29">
      <c r="A915" s="412" t="s">
        <v>4318</v>
      </c>
      <c r="B915" s="412"/>
      <c r="C915" s="7" t="s">
        <v>1695</v>
      </c>
      <c r="D915" s="210" t="str">
        <v>LIFECO-UK-UL Listed Split Case (GMS 2500-61SL6-2G) Electric Motor Driven Skid Pump 2500 GPM @ 9.1 Bar Coupled with UL Listed ODP Motor. Suction and Discharge Pressure Gauges, Air Release Valve and Casing Relief Valve are included.</v>
      </c>
      <c r="E915" s="210" t="str">
        <f t="shared" si="23"/>
        <v>GMS 2500-61SL6-2G</v>
      </c>
      <c r="F915" s="425">
        <v>61466.025641025648</v>
      </c>
      <c r="G915" s="282">
        <f t="shared" si="24"/>
        <v>225887.64423076925</v>
      </c>
    </row>
    <row r="916" spans="1:7" ht="29">
      <c r="A916" s="412" t="s">
        <v>4318</v>
      </c>
      <c r="B916" s="412"/>
      <c r="C916" s="7" t="s">
        <v>1696</v>
      </c>
      <c r="D916" s="210" t="str">
        <v>LIFECO-UK-UL Listed Split Case (GMS 2500-61SL6-2G) Electric Motor Driven Skid Pump 2500 GPM @ 10 Bar Coupled with UL Listed ODP Motor. Suction and Discharge Pressure Gauges, Air Release Valve and Casing Relief Valve are included.</v>
      </c>
      <c r="E916" s="210" t="str">
        <f t="shared" si="23"/>
        <v>GMS 2500-61SL6-2G</v>
      </c>
      <c r="F916" s="425">
        <v>69534.455128205111</v>
      </c>
      <c r="G916" s="282">
        <f t="shared" si="24"/>
        <v>255539.12259615376</v>
      </c>
    </row>
    <row r="917" spans="1:7" ht="29">
      <c r="A917" s="412" t="s">
        <v>4318</v>
      </c>
      <c r="B917" s="412"/>
      <c r="C917" s="7" t="s">
        <v>1697</v>
      </c>
      <c r="D917" s="210" t="str">
        <v>LIFECO-UK-UL Listed Split Case (GMS 2500-61SL6-2G) Electric Motor Driven Skid Pump 2500 GPM @ 11 Bar Coupled with UL Listed ODP Motor. Suction and Discharge Pressure Gauges, Air Release Valve and Casing Relief Valve are included.</v>
      </c>
      <c r="E917" s="210" t="str">
        <f t="shared" si="23"/>
        <v>GMS 2500-61SL6-2G</v>
      </c>
      <c r="F917" s="425">
        <v>69534.455128205111</v>
      </c>
      <c r="G917" s="282">
        <f t="shared" si="24"/>
        <v>255539.12259615376</v>
      </c>
    </row>
    <row r="918" spans="1:7" ht="29">
      <c r="A918" s="412" t="s">
        <v>4318</v>
      </c>
      <c r="B918" s="412"/>
      <c r="C918" s="7" t="s">
        <v>1698</v>
      </c>
      <c r="D918" s="210" t="str">
        <v>LIFECO-UK-UL Listed Split Case (GMS 2500-61SL6-2G) Electric Motor Driven Skid Pump 2500 GPM @ 11.72 Bar Coupled with UL Listed ODP Motor. Suction and Discharge Pressure Gauges, Air Release Valve and Casing Relief Valve are included.</v>
      </c>
      <c r="E918" s="210" t="str">
        <f t="shared" si="23"/>
        <v>GMS 2500-61SL6-2G</v>
      </c>
      <c r="F918" s="425">
        <v>80035.576923076907</v>
      </c>
      <c r="G918" s="282">
        <f t="shared" si="24"/>
        <v>294130.74519230763</v>
      </c>
    </row>
    <row r="919" spans="1:7" ht="29">
      <c r="A919" s="412" t="s">
        <v>4318</v>
      </c>
      <c r="B919" s="412"/>
      <c r="C919" s="7" t="s">
        <v>1699</v>
      </c>
      <c r="D919" s="210" t="str">
        <v>LIFECO-UK-UL Listed Split Case (GMS 3000-61SL6-2G) Electric Motor Driven Skid Pump 3000 GPM @ 8.62 Bar Coupled with UL Listed ODP Motor. Suction and Discharge Pressure Gauges, Air Release Valve and Casing Relief Valve are included.</v>
      </c>
      <c r="E919" s="210" t="str">
        <f t="shared" si="23"/>
        <v>GMS 3000-61SL6-2G</v>
      </c>
      <c r="F919" s="425">
        <v>61466.025641025648</v>
      </c>
      <c r="G919" s="282">
        <f t="shared" si="24"/>
        <v>225887.64423076925</v>
      </c>
    </row>
    <row r="920" spans="1:7" ht="29">
      <c r="A920" s="412" t="s">
        <v>4318</v>
      </c>
      <c r="B920" s="412"/>
      <c r="C920" s="7" t="s">
        <v>1700</v>
      </c>
      <c r="D920" s="210" t="str">
        <v>LIFECO-UK-UL Listed Split Case (GMS 3000-61SL6-2G) Electric Motor Driven Skid Pump 3000 GPM @ 9 Bar Coupled with UL Listed ODP Motor. Suction and Discharge Pressure Gauges, Air Release Valve and Casing Relief Valve are included.</v>
      </c>
      <c r="E920" s="210" t="str">
        <f t="shared" si="23"/>
        <v>GMS 3000-61SL6-2G</v>
      </c>
      <c r="F920" s="425">
        <v>69534.455128205111</v>
      </c>
      <c r="G920" s="282">
        <f t="shared" si="24"/>
        <v>255539.12259615376</v>
      </c>
    </row>
    <row r="921" spans="1:7" ht="29">
      <c r="A921" s="412" t="s">
        <v>4318</v>
      </c>
      <c r="B921" s="412"/>
      <c r="C921" s="7" t="s">
        <v>1701</v>
      </c>
      <c r="D921" s="210" t="str">
        <v>LIFECO-UK-UL Listed Split Case (GMS 3000-61SL6-2G) Electric Motor Driven Skid Pump 3000 GPM @ 10 Bar Coupled with UL Listed ODP Motor. Suction and Discharge Pressure Gauges, Air Release Valve and Casing Relief Valve are included.</v>
      </c>
      <c r="E921" s="210" t="str">
        <f t="shared" si="23"/>
        <v>GMS 3000-61SL6-2G</v>
      </c>
      <c r="F921" s="425">
        <v>80035.576923076907</v>
      </c>
      <c r="G921" s="282">
        <f t="shared" si="24"/>
        <v>294130.74519230763</v>
      </c>
    </row>
    <row r="922" spans="1:7" ht="29">
      <c r="A922" s="412" t="s">
        <v>4318</v>
      </c>
      <c r="B922" s="412"/>
      <c r="C922" s="7" t="s">
        <v>1702</v>
      </c>
      <c r="D922" s="210" t="str">
        <v>LIFECO-UK-UL Listed Split Case (GMS 3000-61SL6-2G) Electric Motor Driven Skid Pump 3000 GPM @ 11 Bar Coupled with UL Listed ODP Motor. Suction and Discharge Pressure Gauges, Air Release Valve and Casing Relief Valve are included.</v>
      </c>
      <c r="E922" s="210" t="str">
        <f t="shared" si="23"/>
        <v>GMS 3000-61SL6-2G</v>
      </c>
      <c r="F922" s="425">
        <v>80035.576923076907</v>
      </c>
      <c r="G922" s="282">
        <f t="shared" si="24"/>
        <v>294130.74519230763</v>
      </c>
    </row>
    <row r="923" spans="1:7" ht="29">
      <c r="A923" s="412" t="s">
        <v>4318</v>
      </c>
      <c r="B923" s="412"/>
      <c r="C923" s="7" t="s">
        <v>1703</v>
      </c>
      <c r="D923" s="210" t="str">
        <v>LIFECO-UK-UL Listed Split Case (GMS 3000-61SL6-2G) Electric Motor Driven Skid Pump 3000 GPM @ 11.31 Bar Coupled with UL Listed ODP Motor. Suction and Discharge Pressure Gauges, Air Release Valve and Casing Relief Valve are included.</v>
      </c>
      <c r="E923" s="210" t="str">
        <f t="shared" si="23"/>
        <v>GMS 3000-61SL6-2G</v>
      </c>
      <c r="F923" s="425">
        <v>81657.371794871782</v>
      </c>
      <c r="G923" s="282">
        <f t="shared" si="24"/>
        <v>300090.84134615376</v>
      </c>
    </row>
    <row r="924" spans="1:7" ht="29">
      <c r="A924" s="412" t="s">
        <v>4318</v>
      </c>
      <c r="B924" s="412"/>
      <c r="C924" s="7" t="s">
        <v>1704</v>
      </c>
      <c r="D924" s="210" t="str">
        <v>LIFECO-UK-UL Listed Split Case (GMS 3500-61SL6-2G) Electric Motor Driven Skid Pump 3500 GPM @ 8.21 Bar Coupled with UL Listed ODP Motor. Suction and Discharge Pressure Gauges, Air Release Valve and Casing Relief Valve are included.</v>
      </c>
      <c r="E924" s="210" t="str">
        <f t="shared" si="23"/>
        <v>GMS 3500-61SL6-2G</v>
      </c>
      <c r="F924" s="425">
        <v>69534.455128205111</v>
      </c>
      <c r="G924" s="282">
        <f t="shared" si="24"/>
        <v>255539.12259615376</v>
      </c>
    </row>
    <row r="925" spans="1:7" ht="29">
      <c r="A925" s="412" t="s">
        <v>4318</v>
      </c>
      <c r="B925" s="412"/>
      <c r="C925" s="7" t="s">
        <v>1705</v>
      </c>
      <c r="D925" s="210" t="str">
        <v>LIFECO-UK-UL Listed Split Case (GMS 3500-61SL6-2G) Electric Motor Driven Skid Pump 3500 GPM @ 9 Bar Coupled with UL Listed ODP Motor. Suction and Discharge Pressure Gauges, Air Release Valve and Casing Relief Valve are included.</v>
      </c>
      <c r="E925" s="210" t="str">
        <f t="shared" si="23"/>
        <v>GMS 3500-61SL6-2G</v>
      </c>
      <c r="F925" s="425">
        <v>69534.455128205111</v>
      </c>
      <c r="G925" s="282">
        <f t="shared" si="24"/>
        <v>255539.12259615376</v>
      </c>
    </row>
    <row r="926" spans="1:7" ht="29">
      <c r="A926" s="412" t="s">
        <v>4318</v>
      </c>
      <c r="B926" s="412"/>
      <c r="C926" s="7" t="s">
        <v>1706</v>
      </c>
      <c r="D926" s="210" t="str">
        <v>LIFECO-UK-UL Listed Split Case (GMS 3500-61SL6-2G) Electric Motor Driven Skid Pump 3500 GPM @ 10 Bar Coupled with UL Listed ODP Motor. Suction and Discharge Pressure Gauges, Air Release Valve and Casing Relief Valve are included.</v>
      </c>
      <c r="E926" s="210" t="str">
        <f t="shared" si="23"/>
        <v>GMS 3500-61SL6-2G</v>
      </c>
      <c r="F926" s="425">
        <v>80035.576923076907</v>
      </c>
      <c r="G926" s="282">
        <f t="shared" si="24"/>
        <v>294130.74519230763</v>
      </c>
    </row>
    <row r="927" spans="1:7" ht="29">
      <c r="A927" s="412" t="s">
        <v>4318</v>
      </c>
      <c r="B927" s="412"/>
      <c r="C927" s="7" t="s">
        <v>1707</v>
      </c>
      <c r="D927" s="210" t="str">
        <v>LIFECO-UK-UL Listed Split Case (GMS 3500-61SL6-2G) Electric Motor Driven Skid Pump 3500 GPM @ 10.76 Bar Coupled with UL Listed ODP Motor. Suction and Discharge Pressure Gauges, Air Release Valve and Casing Relief Valve are included.</v>
      </c>
      <c r="E927" s="210" t="str">
        <f t="shared" si="23"/>
        <v>GMS 3500-61SL6-2G</v>
      </c>
      <c r="F927" s="425">
        <v>81657.371794871782</v>
      </c>
      <c r="G927" s="282">
        <f t="shared" si="24"/>
        <v>300090.84134615376</v>
      </c>
    </row>
    <row r="928" spans="1:7" ht="18.5">
      <c r="A928" s="426" t="s">
        <v>394</v>
      </c>
      <c r="B928" s="426"/>
      <c r="C928" s="426"/>
      <c r="D928" s="426"/>
      <c r="E928" s="427" t="str">
        <f t="shared" si="23"/>
        <v/>
      </c>
      <c r="F928" s="426"/>
      <c r="G928" s="426"/>
    </row>
    <row r="929" spans="1:7" ht="29">
      <c r="A929" s="409" t="s">
        <v>0</v>
      </c>
      <c r="B929" s="409" t="s">
        <v>4315</v>
      </c>
      <c r="C929" s="409" t="s">
        <v>3880</v>
      </c>
      <c r="D929" s="409" t="s">
        <v>1</v>
      </c>
      <c r="E929" s="415" t="str">
        <f t="shared" si="23"/>
        <v/>
      </c>
      <c r="F929" s="410" t="s">
        <v>4316</v>
      </c>
      <c r="G929" s="411" t="s">
        <v>4317</v>
      </c>
    </row>
    <row r="930" spans="1:7" ht="29">
      <c r="A930" s="412" t="s">
        <v>4318</v>
      </c>
      <c r="B930" s="412"/>
      <c r="C930" s="7" t="s">
        <v>1708</v>
      </c>
      <c r="D930" s="3" t="str">
        <f t="array" ref="D930:D1124">'UL FM Electric Split Case 50Hz'!D3:D197</f>
        <v>LIFECO-UK-UL/FM Approved Split Case (GMS 150-28SM) Electric Motor Driven Skid Pump 150 GPM @ 6.96 Bar Coupled with UL Listed ODP Motor. Suction and Discharge Pressure Gauges, Air Release Valve and Casing Relief Valve are included.</v>
      </c>
      <c r="E930" s="210" t="str">
        <f t="shared" si="23"/>
        <v>GMS 150-28SM</v>
      </c>
      <c r="F930" s="425">
        <f t="array" ref="F930:F1124">'UL FM Electric Split Case 50Hz'!F3:F197</f>
        <v>11312.019230769225</v>
      </c>
      <c r="G930" s="282">
        <f t="shared" ref="G930:G993" si="25">F930*3.675</f>
        <v>41571.6706730769</v>
      </c>
    </row>
    <row r="931" spans="1:7" ht="29">
      <c r="A931" s="412" t="s">
        <v>4318</v>
      </c>
      <c r="B931" s="412"/>
      <c r="C931" s="7" t="s">
        <v>1709</v>
      </c>
      <c r="D931" s="3" t="str">
        <v>LIFECO-UK-UL/FM Approved Split Case (GMS 150-28SM) Electric Motor Driven Skid Pump 150 GPM @ 8 Bar Coupled with UL Listed ODP Motor. Suction and Discharge Pressure Gauges, Air Release Valve and Casing Relief Valve are included.</v>
      </c>
      <c r="E931" s="210" t="str">
        <f t="shared" si="23"/>
        <v>GMS 150-28SM</v>
      </c>
      <c r="F931" s="425">
        <v>12082.371794871795</v>
      </c>
      <c r="G931" s="282">
        <f t="shared" si="25"/>
        <v>44402.716346153844</v>
      </c>
    </row>
    <row r="932" spans="1:7" ht="29">
      <c r="A932" s="412" t="s">
        <v>4318</v>
      </c>
      <c r="B932" s="412"/>
      <c r="C932" s="7" t="s">
        <v>1710</v>
      </c>
      <c r="D932" s="3" t="str">
        <v>LIFECO-UK-UL/FM Approved Split Case (GMS 150-28SM) Electric Motor Driven Skid Pump 150 GPM @ 9 Bar Coupled with UL Listed ODP Motor. Suction and Discharge Pressure Gauges, Air Release Valve and Casing Relief Valve are included.</v>
      </c>
      <c r="E932" s="210" t="str">
        <f t="shared" si="23"/>
        <v>GMS 150-28SM</v>
      </c>
      <c r="F932" s="425">
        <v>12082.371794871795</v>
      </c>
      <c r="G932" s="282">
        <f t="shared" si="25"/>
        <v>44402.716346153844</v>
      </c>
    </row>
    <row r="933" spans="1:7" ht="29">
      <c r="A933" s="412" t="s">
        <v>4318</v>
      </c>
      <c r="B933" s="412"/>
      <c r="C933" s="7" t="s">
        <v>1711</v>
      </c>
      <c r="D933" s="3" t="str">
        <v>LIFECO-UK-UL/FM Approved Split Case (GMS 150-28SM) Electric Motor Driven Skid Pump 150 GPM @ 10 Bar Coupled with UL Listed ODP Motor. Suction and Discharge Pressure Gauges, Air Release Valve and Casing Relief Valve are included.</v>
      </c>
      <c r="E933" s="210" t="str">
        <f t="shared" si="23"/>
        <v>GMS 150-28SM</v>
      </c>
      <c r="F933" s="425">
        <v>13002.698076923074</v>
      </c>
      <c r="G933" s="282">
        <f t="shared" si="25"/>
        <v>47784.915432692294</v>
      </c>
    </row>
    <row r="934" spans="1:7" ht="29">
      <c r="A934" s="412" t="s">
        <v>4318</v>
      </c>
      <c r="B934" s="412"/>
      <c r="C934" s="7" t="s">
        <v>1712</v>
      </c>
      <c r="D934" s="3" t="str">
        <v>LIFECO-UK-UL/FM Approved Split Case (GMS 150-28SM) Electric Motor Driven Skid Pump 150 GPM @ 11 Bar Coupled with UL Listed ODP Motor. Suction and Discharge Pressure Gauges, Air Release Valve and Casing Relief Valve are included.</v>
      </c>
      <c r="E934" s="210" t="str">
        <f t="shared" si="23"/>
        <v>GMS 150-28SM</v>
      </c>
      <c r="F934" s="425">
        <v>14000.144230769225</v>
      </c>
      <c r="G934" s="282">
        <f t="shared" si="25"/>
        <v>51450.5300480769</v>
      </c>
    </row>
    <row r="935" spans="1:7" ht="29">
      <c r="A935" s="412" t="s">
        <v>4318</v>
      </c>
      <c r="B935" s="412"/>
      <c r="C935" s="7" t="s">
        <v>1713</v>
      </c>
      <c r="D935" s="3" t="str">
        <v>LIFECO-UK-UL/FM Approved Split Case (GMS 150-35SM) Electric Motor Driven Skid Pump 150 GPM @ 12 Bar Coupled with UL Listed ODP Motor. Suction and Discharge Pressure Gauges, Air Release Valve and Casing Relief Valve are included.</v>
      </c>
      <c r="E935" s="210" t="str">
        <f t="shared" si="23"/>
        <v>GMS 150-35SM</v>
      </c>
      <c r="F935" s="425">
        <v>15488.141025641025</v>
      </c>
      <c r="G935" s="282">
        <f t="shared" si="25"/>
        <v>56918.918269230766</v>
      </c>
    </row>
    <row r="936" spans="1:7" ht="29">
      <c r="A936" s="412" t="s">
        <v>4318</v>
      </c>
      <c r="B936" s="412"/>
      <c r="C936" s="7" t="s">
        <v>1714</v>
      </c>
      <c r="D936" s="3" t="str">
        <v>LIFECO-UK-UL/FM Approved Split Case (GMS 150-35SM) Electric Motor Driven Skid Pump 150 GPM @ 13 Bar Coupled with UL Listed ODP Motor. Suction and Discharge Pressure Gauges, Air Release Valve and Casing Relief Valve are included.</v>
      </c>
      <c r="E936" s="210" t="str">
        <f t="shared" si="23"/>
        <v>GMS 150-35SM</v>
      </c>
      <c r="F936" s="425">
        <v>16461.217948717949</v>
      </c>
      <c r="G936" s="282">
        <f t="shared" si="25"/>
        <v>60494.975961538461</v>
      </c>
    </row>
    <row r="937" spans="1:7" ht="29">
      <c r="A937" s="412" t="s">
        <v>4318</v>
      </c>
      <c r="B937" s="412"/>
      <c r="C937" s="7" t="s">
        <v>1715</v>
      </c>
      <c r="D937" s="3" t="str">
        <v>LIFECO-UK-UL/FM Approved Split Case (GMS 150-35SM) Electric Motor Driven Skid Pump 150 GPM @ 14 Bar Coupled with UL Listed ODP Motor. Suction and Discharge Pressure Gauges, Air Release Valve and Casing Relief Valve are included.</v>
      </c>
      <c r="E937" s="210" t="str">
        <f t="shared" si="23"/>
        <v>GMS 150-35SM</v>
      </c>
      <c r="F937" s="425">
        <v>16745.032051282051</v>
      </c>
      <c r="G937" s="282">
        <f t="shared" si="25"/>
        <v>61537.992788461532</v>
      </c>
    </row>
    <row r="938" spans="1:7" ht="29">
      <c r="A938" s="412" t="s">
        <v>4318</v>
      </c>
      <c r="B938" s="412"/>
      <c r="C938" s="7" t="s">
        <v>1716</v>
      </c>
      <c r="D938" s="3" t="str">
        <v>LIFECO-UK-UL/FM Approved Split Case (GMS 150-40SM) Electric Motor Driven Skid Pump 150 GPM @ 15 Bar Coupled with UL Listed ODP Motor. Suction and Discharge Pressure Gauges, Air Release Valve and Casing Relief Valve are included.</v>
      </c>
      <c r="E938" s="210" t="str">
        <f t="shared" ref="E938:E1001" si="26">IFERROR(MID(D938, SEARCH("(", D938) + LEN("("), SEARCH(")", D938, SEARCH("(", D938) + LEN("(")) - LEN(")") - SEARCH("(", D938)), "")</f>
        <v>GMS 150-40SM</v>
      </c>
      <c r="F938" s="425">
        <v>24772.916666666664</v>
      </c>
      <c r="G938" s="282">
        <f t="shared" si="25"/>
        <v>91040.468749999985</v>
      </c>
    </row>
    <row r="939" spans="1:7" ht="29">
      <c r="A939" s="412" t="s">
        <v>4318</v>
      </c>
      <c r="B939" s="412"/>
      <c r="C939" s="7" t="s">
        <v>1717</v>
      </c>
      <c r="D939" s="3" t="str">
        <v>LIFECO-UK-UL/FM Approved Split Case (GMS 150-40SM) Electric Motor Driven Skid Pump 150 GPM @ 16 Bar Coupled with UL Listed ODP Motor. Suction and Discharge Pressure Gauges, Air Release Valve and Casing Relief Valve are included.</v>
      </c>
      <c r="E939" s="210" t="str">
        <f t="shared" si="26"/>
        <v>GMS 150-40SM</v>
      </c>
      <c r="F939" s="425">
        <v>24772.916666666664</v>
      </c>
      <c r="G939" s="282">
        <f t="shared" si="25"/>
        <v>91040.468749999985</v>
      </c>
    </row>
    <row r="940" spans="1:7" ht="29">
      <c r="A940" s="412" t="s">
        <v>4318</v>
      </c>
      <c r="B940" s="412"/>
      <c r="C940" s="7" t="s">
        <v>1718</v>
      </c>
      <c r="D940" s="3" t="str">
        <v>LIFECO-UK-UL/FM Approved Split Case (GMS 150-40SM) Electric Motor Driven Skid Pump 150 GPM @ 17 Bar Coupled with UL Listed ODP Motor. Suction and Discharge Pressure Gauges, Air Release Valve and Casing Relief Valve are included.</v>
      </c>
      <c r="E940" s="210" t="str">
        <f t="shared" si="26"/>
        <v>GMS 150-40SM</v>
      </c>
      <c r="F940" s="425">
        <v>28584.134615384617</v>
      </c>
      <c r="G940" s="282">
        <f t="shared" si="25"/>
        <v>105046.69471153847</v>
      </c>
    </row>
    <row r="941" spans="1:7" ht="29">
      <c r="A941" s="412" t="s">
        <v>4318</v>
      </c>
      <c r="B941" s="412"/>
      <c r="C941" s="7" t="s">
        <v>1719</v>
      </c>
      <c r="D941" s="3" t="str">
        <v>LIFECO-UK-UL/FM Approved Split Case (GMS 150-40SM) Electric Motor Driven Skid Pump 150 GPM @ 18 Bar Coupled with UL Listed ODP Motor. Suction and Discharge Pressure Gauges, Air Release Valve and Casing Relief Valve are included.</v>
      </c>
      <c r="E941" s="210" t="str">
        <f t="shared" si="26"/>
        <v>GMS 150-40SM</v>
      </c>
      <c r="F941" s="425">
        <v>28584.134615384617</v>
      </c>
      <c r="G941" s="282">
        <f t="shared" si="25"/>
        <v>105046.69471153847</v>
      </c>
    </row>
    <row r="942" spans="1:7" ht="29">
      <c r="A942" s="412" t="s">
        <v>4318</v>
      </c>
      <c r="B942" s="412"/>
      <c r="C942" s="7" t="s">
        <v>1720</v>
      </c>
      <c r="D942" s="3" t="str">
        <v>LIFECO-UK-UL/FM Approved Split Case (GMS 150-40SM) Electric Motor Driven Skid Pump 150 GPM @ 19 Bar Coupled with UL Listed ODP Motor. Suction and Discharge Pressure Gauges, Air Release Valve and Casing Relief Valve are included.</v>
      </c>
      <c r="E942" s="210" t="str">
        <f t="shared" si="26"/>
        <v>GMS 150-40SM</v>
      </c>
      <c r="F942" s="425">
        <v>28584.134615384617</v>
      </c>
      <c r="G942" s="282">
        <f t="shared" si="25"/>
        <v>105046.69471153847</v>
      </c>
    </row>
    <row r="943" spans="1:7" ht="29">
      <c r="A943" s="412" t="s">
        <v>4318</v>
      </c>
      <c r="B943" s="412"/>
      <c r="C943" s="7" t="s">
        <v>1721</v>
      </c>
      <c r="D943" s="3" t="str">
        <v>LIFECO-UK-UL/FM Approved Split Case (GMS 150-40SM) Electric Motor Driven Skid Pump 150 GPM @ 19.93 Bar Coupled with UL Listed ODP Motor. Suction and Discharge Pressure Gauges, Air Release Valve and Casing Relief Valve are included.</v>
      </c>
      <c r="E943" s="210" t="str">
        <f t="shared" si="26"/>
        <v>GMS 150-40SM</v>
      </c>
      <c r="F943" s="425">
        <v>28584.134615384617</v>
      </c>
      <c r="G943" s="282">
        <f t="shared" si="25"/>
        <v>105046.69471153847</v>
      </c>
    </row>
    <row r="944" spans="1:7" ht="29">
      <c r="A944" s="412" t="s">
        <v>4318</v>
      </c>
      <c r="B944" s="412"/>
      <c r="C944" s="7" t="s">
        <v>1722</v>
      </c>
      <c r="D944" s="3" t="str">
        <v>LIFECO-UK-UL/FM Approved Split Case (GMS 200-28SM) Electric Motor Driven Skid Pump 200 GPM @ 6.96 Bar Coupled with UL Listed ODP Motor. Suction and Discharge Pressure Gauges, Air Release Valve and Casing Relief Valve are included.</v>
      </c>
      <c r="E944" s="210" t="str">
        <f t="shared" si="26"/>
        <v>GMS 200-28SM</v>
      </c>
      <c r="F944" s="425">
        <v>11312.019230769225</v>
      </c>
      <c r="G944" s="282">
        <f t="shared" si="25"/>
        <v>41571.6706730769</v>
      </c>
    </row>
    <row r="945" spans="1:7" ht="29">
      <c r="A945" s="412" t="s">
        <v>4318</v>
      </c>
      <c r="B945" s="412"/>
      <c r="C945" s="7" t="s">
        <v>1723</v>
      </c>
      <c r="D945" s="3" t="str">
        <v>LIFECO-UK-UL/FM Approved Split Case (GMS 200-28SM) Electric Motor Driven Skid Pump 200 GPM @ 8 Bar Coupled with UL Listed ODP Motor. Suction and Discharge Pressure Gauges, Air Release Valve and Casing Relief Valve are included.</v>
      </c>
      <c r="E945" s="210" t="str">
        <f t="shared" si="26"/>
        <v>GMS 200-28SM</v>
      </c>
      <c r="F945" s="425">
        <v>12082.371794871795</v>
      </c>
      <c r="G945" s="282">
        <f t="shared" si="25"/>
        <v>44402.716346153844</v>
      </c>
    </row>
    <row r="946" spans="1:7" ht="29">
      <c r="A946" s="412" t="s">
        <v>4318</v>
      </c>
      <c r="B946" s="412"/>
      <c r="C946" s="7" t="s">
        <v>1724</v>
      </c>
      <c r="D946" s="3" t="str">
        <v>LIFECO-UK-UL/FM Approved Split Case (GMS 200-28SM) Electric Motor Driven Skid Pump 200 GPM @ 9 Bar Coupled with UL Listed ODP Motor. Suction and Discharge Pressure Gauges, Air Release Valve and Casing Relief Valve are included.</v>
      </c>
      <c r="E946" s="210" t="str">
        <f t="shared" si="26"/>
        <v>GMS 200-28SM</v>
      </c>
      <c r="F946" s="425">
        <v>12082.371794871795</v>
      </c>
      <c r="G946" s="282">
        <f t="shared" si="25"/>
        <v>44402.716346153844</v>
      </c>
    </row>
    <row r="947" spans="1:7" ht="29">
      <c r="A947" s="412" t="s">
        <v>4318</v>
      </c>
      <c r="B947" s="412"/>
      <c r="C947" s="7" t="s">
        <v>1725</v>
      </c>
      <c r="D947" s="3" t="str">
        <v>LIFECO-UK-UL/FM Approved Split Case (GMS 200-28SM) Electric Motor Driven Skid Pump 200 GPM @ 10 Bar Coupled with UL Listed ODP Motor. Suction and Discharge Pressure Gauges, Air Release Valve and Casing Relief Valve are included.</v>
      </c>
      <c r="E947" s="210" t="str">
        <f t="shared" si="26"/>
        <v>GMS 200-28SM</v>
      </c>
      <c r="F947" s="425">
        <v>13002.698076923074</v>
      </c>
      <c r="G947" s="282">
        <f t="shared" si="25"/>
        <v>47784.915432692294</v>
      </c>
    </row>
    <row r="948" spans="1:7" ht="29">
      <c r="A948" s="412" t="s">
        <v>4318</v>
      </c>
      <c r="B948" s="412"/>
      <c r="C948" s="7" t="s">
        <v>1726</v>
      </c>
      <c r="D948" s="3" t="str">
        <v>LIFECO-UK-UL/FM Approved Split Case (GMS 200-28SM) Electric Motor Driven Skid Pump 200 GPM @ 11 Bar Coupled with UL Listed ODP Motor. Suction and Discharge Pressure Gauges, Air Release Valve and Casing Relief Valve are included.</v>
      </c>
      <c r="E948" s="210" t="str">
        <f t="shared" si="26"/>
        <v>GMS 200-28SM</v>
      </c>
      <c r="F948" s="425">
        <v>14000.144230769225</v>
      </c>
      <c r="G948" s="282">
        <f t="shared" si="25"/>
        <v>51450.5300480769</v>
      </c>
    </row>
    <row r="949" spans="1:7" ht="29">
      <c r="A949" s="412" t="s">
        <v>4318</v>
      </c>
      <c r="B949" s="412"/>
      <c r="C949" s="7" t="s">
        <v>1727</v>
      </c>
      <c r="D949" s="3" t="str">
        <v>LIFECO-UK-UL/FM Approved Split Case (GMS 200-35SM) Electric Motor Driven Skid Pump 200 GPM @ 12 Bar Coupled with UL Listed ODP Motor. Suction and Discharge Pressure Gauges, Air Release Valve and Casing Relief Valve are included.</v>
      </c>
      <c r="E949" s="210" t="str">
        <f t="shared" si="26"/>
        <v>GMS 200-35SM</v>
      </c>
      <c r="F949" s="425">
        <v>15488.141025641025</v>
      </c>
      <c r="G949" s="282">
        <f t="shared" si="25"/>
        <v>56918.918269230766</v>
      </c>
    </row>
    <row r="950" spans="1:7" ht="29">
      <c r="A950" s="412" t="s">
        <v>4318</v>
      </c>
      <c r="B950" s="412"/>
      <c r="C950" s="7" t="s">
        <v>1728</v>
      </c>
      <c r="D950" s="3" t="str">
        <v>LIFECO-UK-UL/FM Approved Split Case (GMS 200-35SM) Electric Motor Driven Skid Pump 200 GPM @ 13 Bar Coupled with UL Listed ODP Motor. Suction and Discharge Pressure Gauges, Air Release Valve and Casing Relief Valve are included.</v>
      </c>
      <c r="E950" s="210" t="str">
        <f t="shared" si="26"/>
        <v>GMS 200-35SM</v>
      </c>
      <c r="F950" s="425">
        <v>16461.217948717949</v>
      </c>
      <c r="G950" s="282">
        <f t="shared" si="25"/>
        <v>60494.975961538461</v>
      </c>
    </row>
    <row r="951" spans="1:7" ht="29">
      <c r="A951" s="412" t="s">
        <v>4318</v>
      </c>
      <c r="B951" s="412"/>
      <c r="C951" s="7" t="s">
        <v>1729</v>
      </c>
      <c r="D951" s="3" t="str">
        <v>LIFECO-UK-UL/FM Approved Split Case (GMS 200-35SM) Electric Motor Driven Skid Pump 200 GPM @ 14 Bar Coupled with UL Listed ODP Motor. Suction and Discharge Pressure Gauges, Air Release Valve and Casing Relief Valve are included.</v>
      </c>
      <c r="E951" s="210" t="str">
        <f t="shared" si="26"/>
        <v>GMS 200-35SM</v>
      </c>
      <c r="F951" s="425">
        <v>16745.032051282051</v>
      </c>
      <c r="G951" s="282">
        <f t="shared" si="25"/>
        <v>61537.992788461532</v>
      </c>
    </row>
    <row r="952" spans="1:7" ht="29">
      <c r="A952" s="412" t="s">
        <v>4318</v>
      </c>
      <c r="B952" s="412"/>
      <c r="C952" s="7" t="s">
        <v>1730</v>
      </c>
      <c r="D952" s="3" t="str">
        <v>LIFECO-UK-UL/FM Approved Split Case (GMS 200-40SM) Electric Motor Driven Skid Pump 200 GPM @ 15 Bar Coupled with UL Listed ODP Motor. Suction and Discharge Pressure Gauges, Air Release Valve and Casing Relief Valve are included.</v>
      </c>
      <c r="E952" s="210" t="str">
        <f t="shared" si="26"/>
        <v>GMS 200-40SM</v>
      </c>
      <c r="F952" s="425">
        <v>24772.916666666664</v>
      </c>
      <c r="G952" s="282">
        <f t="shared" si="25"/>
        <v>91040.468749999985</v>
      </c>
    </row>
    <row r="953" spans="1:7" ht="29">
      <c r="A953" s="412" t="s">
        <v>4318</v>
      </c>
      <c r="B953" s="412"/>
      <c r="C953" s="7" t="s">
        <v>1731</v>
      </c>
      <c r="D953" s="3" t="str">
        <v>LIFECO-UK-UL/FM Approved Split Case (GMS 200-40SM) Electric Motor Driven Skid Pump 200 GPM @ 16 Bar Coupled with UL Listed ODP Motor. Suction and Discharge Pressure Gauges, Air Release Valve and Casing Relief Valve are included.</v>
      </c>
      <c r="E953" s="210" t="str">
        <f t="shared" si="26"/>
        <v>GMS 200-40SM</v>
      </c>
      <c r="F953" s="425">
        <v>24772.916666666664</v>
      </c>
      <c r="G953" s="282">
        <f t="shared" si="25"/>
        <v>91040.468749999985</v>
      </c>
    </row>
    <row r="954" spans="1:7" ht="29">
      <c r="A954" s="412" t="s">
        <v>4318</v>
      </c>
      <c r="B954" s="412"/>
      <c r="C954" s="7" t="s">
        <v>1732</v>
      </c>
      <c r="D954" s="3" t="str">
        <v>LIFECO-UK-UL/FM Approved Split Case (GMS 200-40SM) Electric Motor Driven Skid Pump 200 GPM @ 17 Bar Coupled with UL Listed ODP Motor. Suction and Discharge Pressure Gauges, Air Release Valve and Casing Relief Valve are included.</v>
      </c>
      <c r="E954" s="210" t="str">
        <f t="shared" si="26"/>
        <v>GMS 200-40SM</v>
      </c>
      <c r="F954" s="425">
        <v>28584.134615384617</v>
      </c>
      <c r="G954" s="282">
        <f t="shared" si="25"/>
        <v>105046.69471153847</v>
      </c>
    </row>
    <row r="955" spans="1:7" ht="29">
      <c r="A955" s="412" t="s">
        <v>4318</v>
      </c>
      <c r="B955" s="412"/>
      <c r="C955" s="7" t="s">
        <v>1733</v>
      </c>
      <c r="D955" s="3" t="str">
        <v>LIFECO-UK-UL/FM Approved Split Case (GMS 200-40SM) Electric Motor Driven Skid Pump 200 GPM @ 18 Bar Coupled with UL Listed ODP Motor. Suction and Discharge Pressure Gauges, Air Release Valve and Casing Relief Valve are included.</v>
      </c>
      <c r="E955" s="210" t="str">
        <f t="shared" si="26"/>
        <v>GMS 200-40SM</v>
      </c>
      <c r="F955" s="425">
        <v>28584.134615384617</v>
      </c>
      <c r="G955" s="282">
        <f t="shared" si="25"/>
        <v>105046.69471153847</v>
      </c>
    </row>
    <row r="956" spans="1:7" ht="29">
      <c r="A956" s="412" t="s">
        <v>4318</v>
      </c>
      <c r="B956" s="412"/>
      <c r="C956" s="7" t="s">
        <v>1734</v>
      </c>
      <c r="D956" s="3" t="str">
        <v>LIFECO-UK-UL/FM Approved Split Case (GMS 200-40SM) Electric Motor Driven Skid Pump 200 GPM @ 19 Bar Coupled with UL Listed ODP Motor. Suction and Discharge Pressure Gauges, Air Release Valve and Casing Relief Valve are included.</v>
      </c>
      <c r="E956" s="210" t="str">
        <f t="shared" si="26"/>
        <v>GMS 200-40SM</v>
      </c>
      <c r="F956" s="425">
        <v>28584.134615384617</v>
      </c>
      <c r="G956" s="282">
        <f t="shared" si="25"/>
        <v>105046.69471153847</v>
      </c>
    </row>
    <row r="957" spans="1:7" ht="29">
      <c r="A957" s="412" t="s">
        <v>4318</v>
      </c>
      <c r="B957" s="412"/>
      <c r="C957" s="7" t="s">
        <v>1735</v>
      </c>
      <c r="D957" s="3" t="str">
        <v>LIFECO-UK-UL/FM Approved Split Case (GMS 200-40SM) Electric Motor Driven Skid Pump 200 GPM @ 19.93 Bar Coupled with UL Listed ODP Motor. Suction and Discharge Pressure Gauges, Air Release Valve and Casing Relief Valve are included.</v>
      </c>
      <c r="E957" s="210" t="str">
        <f t="shared" si="26"/>
        <v>GMS 200-40SM</v>
      </c>
      <c r="F957" s="425">
        <v>28584.134615384617</v>
      </c>
      <c r="G957" s="282">
        <f t="shared" si="25"/>
        <v>105046.69471153847</v>
      </c>
    </row>
    <row r="958" spans="1:7" ht="29">
      <c r="A958" s="412" t="s">
        <v>4318</v>
      </c>
      <c r="B958" s="412"/>
      <c r="C958" s="7" t="s">
        <v>1736</v>
      </c>
      <c r="D958" s="3" t="str">
        <v>LIFECO-UK-UL/FM Approved Split Case (GMS 250-28SM) Electric Motor Driven Skid Pump 250 GPM @ 6.96 Bar Coupled with UL Listed ODP Motor. Suction and Discharge Pressure Gauges, Air Release Valve and Casing Relief Valve are included.</v>
      </c>
      <c r="E958" s="210" t="str">
        <f t="shared" si="26"/>
        <v>GMS 250-28SM</v>
      </c>
      <c r="F958" s="425">
        <v>11312.019230769225</v>
      </c>
      <c r="G958" s="282">
        <f t="shared" si="25"/>
        <v>41571.6706730769</v>
      </c>
    </row>
    <row r="959" spans="1:7" ht="29">
      <c r="A959" s="412" t="s">
        <v>4318</v>
      </c>
      <c r="B959" s="412"/>
      <c r="C959" s="7" t="s">
        <v>1737</v>
      </c>
      <c r="D959" s="3" t="str">
        <v>LIFECO-UK-UL/FM Approved Split Case (GMS 250-28SM) Electric Motor Driven Skid Pump 250 GPM @ 8 Bar Coupled with UL Listed ODP Motor. Suction and Discharge Pressure Gauges, Air Release Valve and Casing Relief Valve are included.</v>
      </c>
      <c r="E959" s="210" t="str">
        <f t="shared" si="26"/>
        <v>GMS 250-28SM</v>
      </c>
      <c r="F959" s="425">
        <v>12082.371794871795</v>
      </c>
      <c r="G959" s="282">
        <f t="shared" si="25"/>
        <v>44402.716346153844</v>
      </c>
    </row>
    <row r="960" spans="1:7" ht="29">
      <c r="A960" s="412" t="s">
        <v>4318</v>
      </c>
      <c r="B960" s="412"/>
      <c r="C960" s="7" t="s">
        <v>1738</v>
      </c>
      <c r="D960" s="3" t="str">
        <v>LIFECO-UK-UL/FM Approved Split Case (GMS 250-28SM) Electric Motor Driven Skid Pump 250 GPM @ 9 Bar Coupled with UL Listed ODP Motor. Suction and Discharge Pressure Gauges, Air Release Valve and Casing Relief Valve are included.</v>
      </c>
      <c r="E960" s="210" t="str">
        <f t="shared" si="26"/>
        <v>GMS 250-28SM</v>
      </c>
      <c r="F960" s="425">
        <v>13002.698076923074</v>
      </c>
      <c r="G960" s="282">
        <f t="shared" si="25"/>
        <v>47784.915432692294</v>
      </c>
    </row>
    <row r="961" spans="1:7" ht="29">
      <c r="A961" s="412" t="s">
        <v>4318</v>
      </c>
      <c r="B961" s="412"/>
      <c r="C961" s="7" t="s">
        <v>1739</v>
      </c>
      <c r="D961" s="3" t="str">
        <v>LIFECO-UK-UL/FM Approved Split Case (GMS 250-28SM) Electric Motor Driven Skid Pump 250 GPM @ 10 Bar Coupled with UL Listed ODP Motor. Suction and Discharge Pressure Gauges, Air Release Valve and Casing Relief Valve are included.</v>
      </c>
      <c r="E961" s="210" t="str">
        <f t="shared" si="26"/>
        <v>GMS 250-28SM</v>
      </c>
      <c r="F961" s="425">
        <v>14000.144230769225</v>
      </c>
      <c r="G961" s="282">
        <f t="shared" si="25"/>
        <v>51450.5300480769</v>
      </c>
    </row>
    <row r="962" spans="1:7" ht="29">
      <c r="A962" s="412" t="s">
        <v>4318</v>
      </c>
      <c r="B962" s="412"/>
      <c r="C962" s="7" t="s">
        <v>1740</v>
      </c>
      <c r="D962" s="3" t="str">
        <v>LIFECO-UK-UL/FM Approved Split Case (GMS 250-28SM) Electric Motor Driven Skid Pump 250 GPM @ 11 Bar Coupled with UL Listed ODP Motor. Suction and Discharge Pressure Gauges, Air Release Valve and Casing Relief Valve are included.</v>
      </c>
      <c r="E962" s="210" t="str">
        <f t="shared" si="26"/>
        <v>GMS 250-28SM</v>
      </c>
      <c r="F962" s="425">
        <v>14000.144230769225</v>
      </c>
      <c r="G962" s="282">
        <f t="shared" si="25"/>
        <v>51450.5300480769</v>
      </c>
    </row>
    <row r="963" spans="1:7" ht="29">
      <c r="A963" s="412" t="s">
        <v>4318</v>
      </c>
      <c r="B963" s="412"/>
      <c r="C963" s="7" t="s">
        <v>1741</v>
      </c>
      <c r="D963" s="3" t="str">
        <v>LIFECO-UK-UL/FM Approved Split Case (GMS 250-35SM) Electric Motor Driven Skid Pump 250 GPM @ 12 Bar Coupled with UL Listed ODP Motor. Suction and Discharge Pressure Gauges, Air Release Valve and Casing Relief Valve are included.</v>
      </c>
      <c r="E963" s="210" t="str">
        <f t="shared" si="26"/>
        <v>GMS 250-35SM</v>
      </c>
      <c r="F963" s="425">
        <v>16461.217948717949</v>
      </c>
      <c r="G963" s="282">
        <f t="shared" si="25"/>
        <v>60494.975961538461</v>
      </c>
    </row>
    <row r="964" spans="1:7" ht="29">
      <c r="A964" s="412" t="s">
        <v>4318</v>
      </c>
      <c r="B964" s="412"/>
      <c r="C964" s="7" t="s">
        <v>1742</v>
      </c>
      <c r="D964" s="3" t="str">
        <v>LIFECO-UK-UL/FM Approved Split Case (GMS 250-35SM) Electric Motor Driven Skid Pump 250 GPM @ 13 Bar Coupled with UL Listed ODP Motor. Suction and Discharge Pressure Gauges, Air Release Valve and Casing Relief Valve are included.</v>
      </c>
      <c r="E964" s="210" t="str">
        <f t="shared" si="26"/>
        <v>GMS 250-35SM</v>
      </c>
      <c r="F964" s="425">
        <v>16461.217948717949</v>
      </c>
      <c r="G964" s="282">
        <f t="shared" si="25"/>
        <v>60494.975961538461</v>
      </c>
    </row>
    <row r="965" spans="1:7" ht="29">
      <c r="A965" s="412" t="s">
        <v>4318</v>
      </c>
      <c r="B965" s="412"/>
      <c r="C965" s="7" t="s">
        <v>1743</v>
      </c>
      <c r="D965" s="3" t="str">
        <v>LIFECO-UK-UL/FM Approved Split Case (GMS 250-35SM) Electric Motor Driven Skid Pump 250 GPM @ 14 Bar Coupled with UL Listed ODP Motor. Suction and Discharge Pressure Gauges, Air Release Valve and Casing Relief Valve are included.</v>
      </c>
      <c r="E965" s="210" t="str">
        <f t="shared" si="26"/>
        <v>GMS 250-35SM</v>
      </c>
      <c r="F965" s="425">
        <v>16745.032051282051</v>
      </c>
      <c r="G965" s="282">
        <f t="shared" si="25"/>
        <v>61537.992788461532</v>
      </c>
    </row>
    <row r="966" spans="1:7" ht="29">
      <c r="A966" s="412" t="s">
        <v>4318</v>
      </c>
      <c r="B966" s="412"/>
      <c r="C966" s="7" t="s">
        <v>1744</v>
      </c>
      <c r="D966" s="3" t="str">
        <v>LIFECO-UK-UL/FM Approved Split Case (GMS 250-40SM) Electric Motor Driven Skid Pump 250 GPM @ 15 Bar Coupled with UL Listed ODP Motor. Suction and Discharge Pressure Gauges, Air Release Valve and Casing Relief Valve are included.</v>
      </c>
      <c r="E966" s="210" t="str">
        <f t="shared" si="26"/>
        <v>GMS 250-40SM</v>
      </c>
      <c r="F966" s="425">
        <v>24772.916666666664</v>
      </c>
      <c r="G966" s="282">
        <f t="shared" si="25"/>
        <v>91040.468749999985</v>
      </c>
    </row>
    <row r="967" spans="1:7" ht="29">
      <c r="A967" s="412" t="s">
        <v>4318</v>
      </c>
      <c r="B967" s="412"/>
      <c r="C967" s="7" t="s">
        <v>1745</v>
      </c>
      <c r="D967" s="3" t="str">
        <v>LIFECO-UK-UL/FM Approved Split Case (GMS 250-40SM) Electric Motor Driven Skid Pump 250 GPM @ 16 Bar Coupled with UL Listed ODP Motor. Suction and Discharge Pressure Gauges, Air Release Valve and Casing Relief Valve are included.</v>
      </c>
      <c r="E967" s="210" t="str">
        <f t="shared" si="26"/>
        <v>GMS 250-40SM</v>
      </c>
      <c r="F967" s="425">
        <v>28584.134615384617</v>
      </c>
      <c r="G967" s="282">
        <f t="shared" si="25"/>
        <v>105046.69471153847</v>
      </c>
    </row>
    <row r="968" spans="1:7" ht="29">
      <c r="A968" s="412" t="s">
        <v>4318</v>
      </c>
      <c r="B968" s="412"/>
      <c r="C968" s="7" t="s">
        <v>1746</v>
      </c>
      <c r="D968" s="3" t="str">
        <v>LIFECO-UK-UL/FM Approved Split Case (GMS 250-40SM) Electric Motor Driven Skid Pump 250 GPM @ 17 Bar Coupled with UL Listed ODP Motor. Suction and Discharge Pressure Gauges, Air Release Valve and Casing Relief Valve are included.</v>
      </c>
      <c r="E968" s="210" t="str">
        <f t="shared" si="26"/>
        <v>GMS 250-40SM</v>
      </c>
      <c r="F968" s="425">
        <v>28584.134615384617</v>
      </c>
      <c r="G968" s="282">
        <f t="shared" si="25"/>
        <v>105046.69471153847</v>
      </c>
    </row>
    <row r="969" spans="1:7" ht="29">
      <c r="A969" s="412" t="s">
        <v>4318</v>
      </c>
      <c r="B969" s="412"/>
      <c r="C969" s="7" t="s">
        <v>1747</v>
      </c>
      <c r="D969" s="3" t="str">
        <v>LIFECO-UK-UL/FM Approved Split Case (GMS 250-40SM) Electric Motor Driven Skid Pump 250 GPM @ 18 Bar Coupled with UL Listed ODP Motor. Suction and Discharge Pressure Gauges, Air Release Valve and Casing Relief Valve are included.</v>
      </c>
      <c r="E969" s="210" t="str">
        <f t="shared" si="26"/>
        <v>GMS 250-40SM</v>
      </c>
      <c r="F969" s="425">
        <v>28584.134615384617</v>
      </c>
      <c r="G969" s="282">
        <f t="shared" si="25"/>
        <v>105046.69471153847</v>
      </c>
    </row>
    <row r="970" spans="1:7" ht="29">
      <c r="A970" s="412" t="s">
        <v>4318</v>
      </c>
      <c r="B970" s="412"/>
      <c r="C970" s="7" t="s">
        <v>1748</v>
      </c>
      <c r="D970" s="3" t="str">
        <v>LIFECO-UK-UL/FM Approved Split Case (GMS 250-40SM) Electric Motor Driven Skid Pump 250 GPM @ 19 Bar Coupled with UL Listed ODP Motor. Suction and Discharge Pressure Gauges, Air Release Valve and Casing Relief Valve are included.</v>
      </c>
      <c r="E970" s="210" t="str">
        <f t="shared" si="26"/>
        <v>GMS 250-40SM</v>
      </c>
      <c r="F970" s="425">
        <v>28584.134615384617</v>
      </c>
      <c r="G970" s="282">
        <f t="shared" si="25"/>
        <v>105046.69471153847</v>
      </c>
    </row>
    <row r="971" spans="1:7" ht="29">
      <c r="A971" s="412" t="s">
        <v>4318</v>
      </c>
      <c r="B971" s="412"/>
      <c r="C971" s="7" t="s">
        <v>1749</v>
      </c>
      <c r="D971" s="3" t="str">
        <v>LIFECO-UK-UL/FM Approved Split Case (GMS 200-40SM) Electric Motor Driven Skid Pump 200 GPM @ 19.86 Bar Coupled with UL Listed ODP Motor. Suction and Discharge Pressure Gauges, Air Release Valve and Casing Relief Valve are included.</v>
      </c>
      <c r="E971" s="210" t="str">
        <f t="shared" si="26"/>
        <v>GMS 200-40SM</v>
      </c>
      <c r="F971" s="425">
        <v>29800.480769230766</v>
      </c>
      <c r="G971" s="282">
        <f t="shared" si="25"/>
        <v>109516.76682692306</v>
      </c>
    </row>
    <row r="972" spans="1:7" ht="29">
      <c r="A972" s="412" t="s">
        <v>4318</v>
      </c>
      <c r="B972" s="412"/>
      <c r="C972" s="7" t="s">
        <v>1750</v>
      </c>
      <c r="D972" s="3" t="str">
        <v>LIFECO-UK-UL/FM Approved Split Case (GMS 300-28SM) Electric Motor Driven Skid Pump 300 GPM @ 6.9 Bar Coupled with UL Listed ODP Motor. Suction and Discharge Pressure Gauges, Air Release Valve and Casing Relief Valve are included.</v>
      </c>
      <c r="E972" s="210" t="str">
        <f t="shared" si="26"/>
        <v>GMS 300-28SM</v>
      </c>
      <c r="F972" s="425">
        <v>12082.371794871795</v>
      </c>
      <c r="G972" s="282">
        <f t="shared" si="25"/>
        <v>44402.716346153844</v>
      </c>
    </row>
    <row r="973" spans="1:7" ht="29">
      <c r="A973" s="412" t="s">
        <v>4318</v>
      </c>
      <c r="B973" s="412"/>
      <c r="C973" s="7" t="s">
        <v>1751</v>
      </c>
      <c r="D973" s="3" t="str">
        <v>LIFECO-UK-UL/FM Approved Split Case (GMS 300-28SM) Electric Motor Driven Skid Pump 300 GPM @ 8 Bar Coupled with UL Listed ODP Motor. Suction and Discharge Pressure Gauges, Air Release Valve and Casing Relief Valve are included.</v>
      </c>
      <c r="E973" s="210" t="str">
        <f t="shared" si="26"/>
        <v>GMS 300-28SM</v>
      </c>
      <c r="F973" s="425">
        <v>12082.371794871795</v>
      </c>
      <c r="G973" s="282">
        <f t="shared" si="25"/>
        <v>44402.716346153844</v>
      </c>
    </row>
    <row r="974" spans="1:7" ht="29">
      <c r="A974" s="412" t="s">
        <v>4318</v>
      </c>
      <c r="B974" s="412"/>
      <c r="C974" s="7" t="s">
        <v>1752</v>
      </c>
      <c r="D974" s="3" t="str">
        <v>LIFECO-UK-UL/FM Approved Split Case (GMS 300-28SM) Electric Motor Driven Skid Pump 300 GPM @ 9 Bar Coupled with UL Listed ODP Motor. Suction and Discharge Pressure Gauges, Air Release Valve and Casing Relief Valve are included.</v>
      </c>
      <c r="E974" s="210" t="str">
        <f t="shared" si="26"/>
        <v>GMS 300-28SM</v>
      </c>
      <c r="F974" s="425">
        <v>13928.721794871792</v>
      </c>
      <c r="G974" s="282">
        <f t="shared" si="25"/>
        <v>51188.05259615383</v>
      </c>
    </row>
    <row r="975" spans="1:7" ht="29">
      <c r="A975" s="412" t="s">
        <v>4318</v>
      </c>
      <c r="B975" s="412"/>
      <c r="C975" s="7" t="s">
        <v>1753</v>
      </c>
      <c r="D975" s="3" t="str">
        <v>LIFECO-UK-UL/FM Approved Split Case (GMS 300-28SM) Electric Motor Driven Skid Pump 300 GPM @ 10 Bar Coupled with UL Listed ODP Motor. Suction and Discharge Pressure Gauges, Air Release Valve and Casing Relief Valve are included.</v>
      </c>
      <c r="E975" s="210" t="str">
        <f t="shared" si="26"/>
        <v>GMS 300-28SM</v>
      </c>
      <c r="F975" s="425">
        <v>14123.294871794869</v>
      </c>
      <c r="G975" s="282">
        <f t="shared" si="25"/>
        <v>51903.108653846139</v>
      </c>
    </row>
    <row r="976" spans="1:7" ht="29">
      <c r="A976" s="412" t="s">
        <v>4318</v>
      </c>
      <c r="B976" s="412"/>
      <c r="C976" s="7" t="s">
        <v>1754</v>
      </c>
      <c r="D976" s="3" t="str">
        <v>LIFECO-UK-UL/FM Approved Split Case (GMS 300-28SM) Electric Motor Driven Skid Pump 300 GPM @ 11 Bar Coupled with UL Listed ODP Motor. Suction and Discharge Pressure Gauges, Air Release Valve and Casing Relief Valve are included.</v>
      </c>
      <c r="E976" s="210" t="str">
        <f t="shared" si="26"/>
        <v>GMS 300-28SM</v>
      </c>
      <c r="F976" s="425">
        <v>15476.703846153843</v>
      </c>
      <c r="G976" s="282">
        <f t="shared" si="25"/>
        <v>56876.886634615374</v>
      </c>
    </row>
    <row r="977" spans="1:7" ht="29">
      <c r="A977" s="412" t="s">
        <v>4318</v>
      </c>
      <c r="B977" s="412"/>
      <c r="C977" s="7" t="s">
        <v>1755</v>
      </c>
      <c r="D977" s="3" t="str">
        <v>LIFECO-UK-UL/FM Approved Split Case (GMS 300-35SM) Electric Motor Driven Skid Pump 300 GPM @ 12 Bar Coupled with UL Listed ODP Motor. Suction and Discharge Pressure Gauges, Air Release Valve and Casing Relief Valve are included.</v>
      </c>
      <c r="E977" s="210" t="str">
        <f t="shared" si="26"/>
        <v>GMS 300-35SM</v>
      </c>
      <c r="F977" s="425">
        <v>16543.25256410256</v>
      </c>
      <c r="G977" s="282">
        <f t="shared" si="25"/>
        <v>60796.453173076909</v>
      </c>
    </row>
    <row r="978" spans="1:7" ht="29">
      <c r="A978" s="412" t="s">
        <v>4318</v>
      </c>
      <c r="B978" s="412"/>
      <c r="C978" s="7" t="s">
        <v>1756</v>
      </c>
      <c r="D978" s="3" t="str">
        <v>LIFECO-UK-UL/FM Approved Split Case (GMS 300-35SM) Electric Motor Driven Skid Pump 300 GPM @ 13 Bar Coupled with UL Listed ODP Motor. Suction and Discharge Pressure Gauges, Air Release Valve and Casing Relief Valve are included.</v>
      </c>
      <c r="E978" s="210" t="str">
        <f t="shared" si="26"/>
        <v>GMS 300-35SM</v>
      </c>
      <c r="F978" s="425">
        <v>17920.833333333339</v>
      </c>
      <c r="G978" s="282">
        <f t="shared" si="25"/>
        <v>65859.062500000015</v>
      </c>
    </row>
    <row r="979" spans="1:7" ht="29">
      <c r="A979" s="412" t="s">
        <v>4318</v>
      </c>
      <c r="B979" s="412"/>
      <c r="C979" s="7" t="s">
        <v>1757</v>
      </c>
      <c r="D979" s="3" t="str">
        <v>LIFECO-UK-UL/FM Approved Split Case (GMS 300-35SM) Electric Motor Driven Skid Pump 300 GPM @ 14 Bar Coupled with UL Listed ODP Motor. Suction and Discharge Pressure Gauges, Air Release Valve and Casing Relief Valve are included.</v>
      </c>
      <c r="E979" s="210" t="str">
        <f t="shared" si="26"/>
        <v>GMS 300-35SM</v>
      </c>
      <c r="F979" s="425">
        <v>18204.647435897437</v>
      </c>
      <c r="G979" s="282">
        <f t="shared" si="25"/>
        <v>66902.079326923078</v>
      </c>
    </row>
    <row r="980" spans="1:7" ht="29">
      <c r="A980" s="412" t="s">
        <v>4318</v>
      </c>
      <c r="B980" s="412"/>
      <c r="C980" s="7" t="s">
        <v>1758</v>
      </c>
      <c r="D980" s="3" t="str">
        <v>LIFECO-UK-UL/FM Approved Split Case (GMS 300-40SM) Electric Motor Driven Skid Pump 300 GPM @ 15 Bar Coupled with UL Listed ODP Motor. Suction and Discharge Pressure Gauges, Air Release Valve and Casing Relief Valve are included.</v>
      </c>
      <c r="E980" s="210" t="str">
        <f t="shared" si="26"/>
        <v>GMS 300-40SM</v>
      </c>
      <c r="F980" s="425">
        <v>24772.916666666664</v>
      </c>
      <c r="G980" s="282">
        <f t="shared" si="25"/>
        <v>91040.468749999985</v>
      </c>
    </row>
    <row r="981" spans="1:7" ht="29">
      <c r="A981" s="412" t="s">
        <v>4318</v>
      </c>
      <c r="B981" s="412"/>
      <c r="C981" s="7" t="s">
        <v>1759</v>
      </c>
      <c r="D981" s="3" t="str">
        <v>LIFECO-UK-UL/FM Approved Split Case (GMS 300-40SM) Electric Motor Driven Skid Pump 300 GPM @ 16 Bar Coupled with UL Listed ODP Motor. Suction and Discharge Pressure Gauges, Air Release Valve and Casing Relief Valve are included.</v>
      </c>
      <c r="E981" s="210" t="str">
        <f t="shared" si="26"/>
        <v>GMS 300-40SM</v>
      </c>
      <c r="F981" s="425">
        <v>28584.134615384617</v>
      </c>
      <c r="G981" s="282">
        <f t="shared" si="25"/>
        <v>105046.69471153847</v>
      </c>
    </row>
    <row r="982" spans="1:7" ht="29">
      <c r="A982" s="412" t="s">
        <v>4318</v>
      </c>
      <c r="B982" s="412"/>
      <c r="C982" s="7" t="s">
        <v>1760</v>
      </c>
      <c r="D982" s="3" t="str">
        <v>LIFECO-UK-UL/FM Approved Split Case (GMS 300-40SM) Electric Motor Driven Skid Pump 300 GPM @ 17 Bar Coupled with UL Listed ODP Motor. Suction and Discharge Pressure Gauges, Air Release Valve and Casing Relief Valve are included.</v>
      </c>
      <c r="E982" s="210" t="str">
        <f t="shared" si="26"/>
        <v>GMS 300-40SM</v>
      </c>
      <c r="F982" s="425">
        <v>28584.134615384617</v>
      </c>
      <c r="G982" s="282">
        <f t="shared" si="25"/>
        <v>105046.69471153847</v>
      </c>
    </row>
    <row r="983" spans="1:7" ht="29">
      <c r="A983" s="412" t="s">
        <v>4318</v>
      </c>
      <c r="B983" s="412"/>
      <c r="C983" s="7" t="s">
        <v>1761</v>
      </c>
      <c r="D983" s="3" t="str">
        <v>LIFECO-UK-UL/FM Approved Split Case (GMS 300-40SM) Electric Motor Driven Skid Pump 300 GPM @ 18 Bar Coupled with UL Listed ODP Motor. Suction and Discharge Pressure Gauges, Air Release Valve and Casing Relief Valve are included.</v>
      </c>
      <c r="E983" s="210" t="str">
        <f t="shared" si="26"/>
        <v>GMS 300-40SM</v>
      </c>
      <c r="F983" s="425">
        <v>28584.134615384617</v>
      </c>
      <c r="G983" s="282">
        <f t="shared" si="25"/>
        <v>105046.69471153847</v>
      </c>
    </row>
    <row r="984" spans="1:7" ht="29">
      <c r="A984" s="412" t="s">
        <v>4318</v>
      </c>
      <c r="B984" s="412"/>
      <c r="C984" s="7" t="s">
        <v>1762</v>
      </c>
      <c r="D984" s="3" t="str">
        <v>LIFECO-UK-UL/FM Approved Split Case (GMS 300-40SM) Electric Motor Driven Skid Pump 300 GPM @ 19 Bar Coupled with UL Listed ODP Motor. Suction and Discharge Pressure Gauges, Air Release Valve and Casing Relief Valve are included.</v>
      </c>
      <c r="E984" s="210" t="str">
        <f t="shared" si="26"/>
        <v>GMS 300-40SM</v>
      </c>
      <c r="F984" s="425">
        <v>28584.134615384617</v>
      </c>
      <c r="G984" s="282">
        <f t="shared" si="25"/>
        <v>105046.69471153847</v>
      </c>
    </row>
    <row r="985" spans="1:7" ht="29">
      <c r="A985" s="412" t="s">
        <v>4318</v>
      </c>
      <c r="B985" s="412"/>
      <c r="C985" s="7" t="s">
        <v>1763</v>
      </c>
      <c r="D985" s="3" t="str">
        <v>LIFECO-UK-UL/FM Approved Split Case (GMS 300-40SM) Electric Motor Driven Skid Pump 300 GPM @ 19.72 Bar Coupled with UL Listed ODP Motor. Suction and Discharge Pressure Gauges, Air Release Valve and Casing Relief Valve are included.</v>
      </c>
      <c r="E985" s="210" t="str">
        <f t="shared" si="26"/>
        <v>GMS 300-40SM</v>
      </c>
      <c r="F985" s="425">
        <v>29800.480769230766</v>
      </c>
      <c r="G985" s="282">
        <f t="shared" si="25"/>
        <v>109516.76682692306</v>
      </c>
    </row>
    <row r="986" spans="1:7" ht="29">
      <c r="A986" s="412" t="s">
        <v>4318</v>
      </c>
      <c r="B986" s="412"/>
      <c r="C986" s="7" t="s">
        <v>1764</v>
      </c>
      <c r="D986" s="3" t="str">
        <v>LIFECO-UK-UL/FM Approved Split Case (GMS 400-28SM) Electric Motor Driven Skid Pump 400 GPM @ 6.76 Bar Coupled with UL Listed ODP Motor. Suction and Discharge Pressure Gauges, Air Release Valve and Casing Relief Valve are included.</v>
      </c>
      <c r="E986" s="210" t="str">
        <f t="shared" si="26"/>
        <v>GMS 400-28SM</v>
      </c>
      <c r="F986" s="425">
        <v>12082.371794871795</v>
      </c>
      <c r="G986" s="282">
        <f t="shared" si="25"/>
        <v>44402.716346153844</v>
      </c>
    </row>
    <row r="987" spans="1:7" ht="29">
      <c r="A987" s="412" t="s">
        <v>4318</v>
      </c>
      <c r="B987" s="412"/>
      <c r="C987" s="7" t="s">
        <v>1765</v>
      </c>
      <c r="D987" s="3" t="str">
        <v>LIFECO-UK-UL/FM Approved Split Case (GMS 400-28SM) Electric Motor Driven Skid Pump 400 GPM @ 7 Bar Coupled with UL Listed ODP Motor. Suction and Discharge Pressure Gauges, Air Release Valve and Casing Relief Valve are included.</v>
      </c>
      <c r="E987" s="210" t="str">
        <f t="shared" si="26"/>
        <v>GMS 400-28SM</v>
      </c>
      <c r="F987" s="425">
        <v>13071.158974358974</v>
      </c>
      <c r="G987" s="282">
        <f t="shared" si="25"/>
        <v>48036.509230769225</v>
      </c>
    </row>
    <row r="988" spans="1:7" ht="29">
      <c r="A988" s="412" t="s">
        <v>4318</v>
      </c>
      <c r="B988" s="412"/>
      <c r="C988" s="7" t="s">
        <v>1766</v>
      </c>
      <c r="D988" s="3" t="str">
        <v>LIFECO-UK-UL/FM Approved Split Case (GMS 400-28SM) Electric Motor Driven Skid Pump 400 GPM @ 8 Bar Coupled with UL Listed ODP Motor. Suction and Discharge Pressure Gauges, Air Release Valve and Casing Relief Valve are included.</v>
      </c>
      <c r="E988" s="210" t="str">
        <f t="shared" si="26"/>
        <v>GMS 400-28SM</v>
      </c>
      <c r="F988" s="425">
        <v>13294.55769230769</v>
      </c>
      <c r="G988" s="282">
        <f t="shared" si="25"/>
        <v>48857.499519230754</v>
      </c>
    </row>
    <row r="989" spans="1:7" ht="29">
      <c r="A989" s="412" t="s">
        <v>4318</v>
      </c>
      <c r="B989" s="412"/>
      <c r="C989" s="7" t="s">
        <v>1767</v>
      </c>
      <c r="D989" s="3" t="str">
        <v>LIFECO-UK-UL/FM Approved Split Case (GMS 400-28SM) Electric Motor Driven Skid Pump 400 GPM @ 9 Bar Coupled with UL Listed ODP Motor. Suction and Discharge Pressure Gauges, Air Release Valve and Casing Relief Valve are included.</v>
      </c>
      <c r="E989" s="210" t="str">
        <f t="shared" si="26"/>
        <v>GMS 400-28SM</v>
      </c>
      <c r="F989" s="425">
        <v>14123.294871794869</v>
      </c>
      <c r="G989" s="282">
        <f t="shared" si="25"/>
        <v>51903.108653846139</v>
      </c>
    </row>
    <row r="990" spans="1:7" ht="29">
      <c r="A990" s="412" t="s">
        <v>4318</v>
      </c>
      <c r="B990" s="412"/>
      <c r="C990" s="7" t="s">
        <v>1768</v>
      </c>
      <c r="D990" s="3" t="str">
        <v>LIFECO-UK-UL/FM Approved Split Case (GMS 400-28SM) Electric Motor Driven Skid Pump 400 GPM @ 10 Bar Coupled with UL Listed ODP Motor. Suction and Discharge Pressure Gauges, Air Release Valve and Casing Relief Valve are included.</v>
      </c>
      <c r="E990" s="210" t="str">
        <f t="shared" si="26"/>
        <v>GMS 400-28SM</v>
      </c>
      <c r="F990" s="425">
        <v>15779.373076923075</v>
      </c>
      <c r="G990" s="282">
        <f t="shared" si="25"/>
        <v>57989.196057692301</v>
      </c>
    </row>
    <row r="991" spans="1:7" ht="29">
      <c r="A991" s="412" t="s">
        <v>4318</v>
      </c>
      <c r="B991" s="412"/>
      <c r="C991" s="7" t="s">
        <v>1769</v>
      </c>
      <c r="D991" s="3" t="str">
        <v>LIFECO-UK-UL/FM Approved Split Case (GMS 400-28SM) Electric Motor Driven Skid Pump 400 GPM @ 11 Bar Coupled with UL Listed ODP Motor. Suction and Discharge Pressure Gauges, Air Release Valve and Casing Relief Valve are included.</v>
      </c>
      <c r="E991" s="210" t="str">
        <f t="shared" si="26"/>
        <v>GMS 400-28SM</v>
      </c>
      <c r="F991" s="425">
        <v>16009.978205128202</v>
      </c>
      <c r="G991" s="282">
        <f t="shared" si="25"/>
        <v>58836.669903846137</v>
      </c>
    </row>
    <row r="992" spans="1:7" ht="29">
      <c r="A992" s="412" t="s">
        <v>4318</v>
      </c>
      <c r="B992" s="412"/>
      <c r="C992" s="7" t="s">
        <v>1770</v>
      </c>
      <c r="D992" s="3" t="str">
        <v>LIFECO-UK-UL/FM Approved Split Case (GMS 400-35SM) Electric Motor Driven Skid Pump 400 GPM @ 12 Bar Coupled with UL Listed ODP Motor. Suction and Discharge Pressure Gauges, Air Release Valve and Casing Relief Valve are included.</v>
      </c>
      <c r="E992" s="210" t="str">
        <f t="shared" si="26"/>
        <v>GMS 400-35SM</v>
      </c>
      <c r="F992" s="425">
        <v>17920.833333333339</v>
      </c>
      <c r="G992" s="282">
        <f t="shared" si="25"/>
        <v>65859.062500000015</v>
      </c>
    </row>
    <row r="993" spans="1:7" ht="29">
      <c r="A993" s="412" t="s">
        <v>4318</v>
      </c>
      <c r="B993" s="412"/>
      <c r="C993" s="7" t="s">
        <v>1771</v>
      </c>
      <c r="D993" s="3" t="str">
        <v>LIFECO-UK-UL/FM Approved Split Case (GMS 400-35SM) Electric Motor Driven Skid Pump 400 GPM @ 13 Bar Coupled with UL Listed ODP Motor. Suction and Discharge Pressure Gauges, Air Release Valve and Casing Relief Valve are included.</v>
      </c>
      <c r="E993" s="210" t="str">
        <f t="shared" si="26"/>
        <v>GMS 400-35SM</v>
      </c>
      <c r="F993" s="425">
        <v>17920.833333333339</v>
      </c>
      <c r="G993" s="282">
        <f t="shared" si="25"/>
        <v>65859.062500000015</v>
      </c>
    </row>
    <row r="994" spans="1:7" ht="29">
      <c r="A994" s="412" t="s">
        <v>4318</v>
      </c>
      <c r="B994" s="412"/>
      <c r="C994" s="7" t="s">
        <v>1772</v>
      </c>
      <c r="D994" s="3" t="str">
        <v>LIFECO-UK-UL/FM Approved Split Case (GMS 400-35SM) Electric Motor Driven Skid Pump 400 GPM @ 14 Bar Coupled with UL Listed ODP Motor. Suction and Discharge Pressure Gauges, Air Release Valve and Casing Relief Valve are included.</v>
      </c>
      <c r="E994" s="210" t="str">
        <f t="shared" si="26"/>
        <v>GMS 400-35SM</v>
      </c>
      <c r="F994" s="425">
        <v>18204.647435897437</v>
      </c>
      <c r="G994" s="282">
        <f t="shared" ref="G994:G1057" si="27">F994*3.675</f>
        <v>66902.079326923078</v>
      </c>
    </row>
    <row r="995" spans="1:7" ht="29">
      <c r="A995" s="412" t="s">
        <v>4318</v>
      </c>
      <c r="B995" s="412"/>
      <c r="C995" s="7" t="s">
        <v>1773</v>
      </c>
      <c r="D995" s="3" t="str">
        <v>LIFECO-UK-UL/FM Approved Split Case (GMS 400-40SM) Electric Motor Driven Skid Pump 400 GPM @ 15 Bar Coupled with UL Listed ODP Motor. Suction and Discharge Pressure Gauges, Air Release Valve and Casing Relief Valve are included.</v>
      </c>
      <c r="E995" s="210" t="str">
        <f t="shared" si="26"/>
        <v>GMS 400-40SM</v>
      </c>
      <c r="F995" s="425">
        <v>24772.916666666664</v>
      </c>
      <c r="G995" s="282">
        <f t="shared" si="27"/>
        <v>91040.468749999985</v>
      </c>
    </row>
    <row r="996" spans="1:7" ht="29">
      <c r="A996" s="412" t="s">
        <v>4318</v>
      </c>
      <c r="B996" s="412"/>
      <c r="C996" s="7" t="s">
        <v>1774</v>
      </c>
      <c r="D996" s="3" t="str">
        <v>LIFECO-UK-UL/FM Approved Split Case (GMS 400-40SM) Electric Motor Driven Skid Pump 400 GPM @ 16 Bar Coupled with UL Listed ODP Motor. Suction and Discharge Pressure Gauges, Air Release Valve and Casing Relief Valve are included.</v>
      </c>
      <c r="E996" s="210" t="str">
        <f t="shared" si="26"/>
        <v>GMS 400-40SM</v>
      </c>
      <c r="F996" s="425">
        <v>28584.134615384617</v>
      </c>
      <c r="G996" s="282">
        <f t="shared" si="27"/>
        <v>105046.69471153847</v>
      </c>
    </row>
    <row r="997" spans="1:7" ht="29">
      <c r="A997" s="412" t="s">
        <v>4318</v>
      </c>
      <c r="B997" s="412"/>
      <c r="C997" s="7" t="s">
        <v>1775</v>
      </c>
      <c r="D997" s="3" t="str">
        <v>LIFECO-UK-UL/FM Approved Split Case (GMS 400-40SM) Electric Motor Driven Skid Pump 400 GPM @ 17 Bar Coupled with UL Listed ODP Motor. Suction and Discharge Pressure Gauges, Air Release Valve and Casing Relief Valve are included.</v>
      </c>
      <c r="E997" s="210" t="str">
        <f t="shared" si="26"/>
        <v>GMS 400-40SM</v>
      </c>
      <c r="F997" s="425">
        <v>28584.134615384617</v>
      </c>
      <c r="G997" s="282">
        <f t="shared" si="27"/>
        <v>105046.69471153847</v>
      </c>
    </row>
    <row r="998" spans="1:7" ht="29">
      <c r="A998" s="412" t="s">
        <v>4318</v>
      </c>
      <c r="B998" s="412"/>
      <c r="C998" s="7" t="s">
        <v>1776</v>
      </c>
      <c r="D998" s="3" t="str">
        <v>LIFECO-UK-UL/FM Approved Split Case (GMS 400-40SM) Electric Motor Driven Skid Pump 400 GPM @ 18 Bar Coupled with UL Listed ODP Motor. Suction and Discharge Pressure Gauges, Air Release Valve and Casing Relief Valve are included.</v>
      </c>
      <c r="E998" s="210" t="str">
        <f t="shared" si="26"/>
        <v>GMS 400-40SM</v>
      </c>
      <c r="F998" s="425">
        <v>28584.134615384617</v>
      </c>
      <c r="G998" s="282">
        <f t="shared" si="27"/>
        <v>105046.69471153847</v>
      </c>
    </row>
    <row r="999" spans="1:7" ht="29">
      <c r="A999" s="412" t="s">
        <v>4318</v>
      </c>
      <c r="B999" s="412"/>
      <c r="C999" s="7" t="s">
        <v>1777</v>
      </c>
      <c r="D999" s="3" t="str">
        <v>LIFECO-UK-UL/FM Approved Split Case (GMS 400-40SM) Electric Motor Driven Skid Pump 400 GPM @ 19 Bar Coupled with UL Listed ODP Motor. Suction and Discharge Pressure Gauges, Air Release Valve and Casing Relief Valve are included.</v>
      </c>
      <c r="E999" s="210" t="str">
        <f t="shared" si="26"/>
        <v>GMS 400-40SM</v>
      </c>
      <c r="F999" s="425">
        <v>29800.480769230766</v>
      </c>
      <c r="G999" s="282">
        <f t="shared" si="27"/>
        <v>109516.76682692306</v>
      </c>
    </row>
    <row r="1000" spans="1:7" ht="29">
      <c r="A1000" s="412" t="s">
        <v>4318</v>
      </c>
      <c r="B1000" s="412"/>
      <c r="C1000" s="7" t="s">
        <v>1778</v>
      </c>
      <c r="D1000" s="3" t="str">
        <v>LIFECO-UK-UL/FM Approved Split Case (GMS 400-40SM) Electric Motor Driven Skid Pump 400 GPM @ 19.65 Bar Coupled with UL Listed ODP Motor. Suction and Discharge Pressure Gauges, Air Release Valve and Casing Relief Valve are included.</v>
      </c>
      <c r="E1000" s="210" t="str">
        <f t="shared" si="26"/>
        <v>GMS 400-40SM</v>
      </c>
      <c r="F1000" s="425">
        <v>29800.480769230766</v>
      </c>
      <c r="G1000" s="282">
        <f t="shared" si="27"/>
        <v>109516.76682692306</v>
      </c>
    </row>
    <row r="1001" spans="1:7" ht="29">
      <c r="A1001" s="412" t="s">
        <v>4318</v>
      </c>
      <c r="B1001" s="412"/>
      <c r="C1001" s="7" t="s">
        <v>1779</v>
      </c>
      <c r="D1001" s="3" t="str">
        <v>LIFECO-UK-UL/FM Approved Split Case (GMS 450-28SM) Electric Motor Driven Skid Pump 450 GPM @ 6.62 Bar Coupled with UL Listed ODP Motor. Suction and Discharge Pressure Gauges, Air Release Valve and Casing Relief Valve are included.</v>
      </c>
      <c r="E1001" s="210" t="str">
        <f t="shared" si="26"/>
        <v>GMS 450-28SM</v>
      </c>
      <c r="F1001" s="425">
        <v>13071.158974358974</v>
      </c>
      <c r="G1001" s="282">
        <f t="shared" si="27"/>
        <v>48036.509230769225</v>
      </c>
    </row>
    <row r="1002" spans="1:7" ht="29">
      <c r="A1002" s="412" t="s">
        <v>4318</v>
      </c>
      <c r="B1002" s="412"/>
      <c r="C1002" s="7" t="s">
        <v>1780</v>
      </c>
      <c r="D1002" s="3" t="str">
        <v>LIFECO-UK-UL/FM Approved Split Case (GMS 450-28SM) Electric Motor Driven Skid Pump 450 GPM @ 7 Bar Coupled with UL Listed ODP Motor. Suction and Discharge Pressure Gauges, Air Release Valve and Casing Relief Valve are included.</v>
      </c>
      <c r="E1002" s="210" t="str">
        <f t="shared" ref="E1002:E1065" si="28">IFERROR(MID(D1002, SEARCH("(", D1002) + LEN("("), SEARCH(")", D1002, SEARCH("(", D1002) + LEN("(")) - LEN(")") - SEARCH("(", D1002)), "")</f>
        <v>GMS 450-28SM</v>
      </c>
      <c r="F1002" s="425">
        <v>13287.351282051281</v>
      </c>
      <c r="G1002" s="282">
        <f t="shared" si="27"/>
        <v>48831.015961538455</v>
      </c>
    </row>
    <row r="1003" spans="1:7" ht="29">
      <c r="A1003" s="412" t="s">
        <v>4318</v>
      </c>
      <c r="B1003" s="412"/>
      <c r="C1003" s="7" t="s">
        <v>1781</v>
      </c>
      <c r="D1003" s="3" t="str">
        <v>LIFECO-UK-UL/FM Approved Split Case (GMS 450-28SM) Electric Motor Driven Skid Pump 450 GPM @ 8 Bar Coupled with UL Listed ODP Motor. Suction and Discharge Pressure Gauges, Air Release Valve and Casing Relief Valve are included.</v>
      </c>
      <c r="E1003" s="210" t="str">
        <f t="shared" si="28"/>
        <v>GMS 450-28SM</v>
      </c>
      <c r="F1003" s="425">
        <v>14000.144230769225</v>
      </c>
      <c r="G1003" s="282">
        <f t="shared" si="27"/>
        <v>51450.5300480769</v>
      </c>
    </row>
    <row r="1004" spans="1:7" ht="29">
      <c r="A1004" s="412" t="s">
        <v>4318</v>
      </c>
      <c r="B1004" s="412"/>
      <c r="C1004" s="7" t="s">
        <v>1782</v>
      </c>
      <c r="D1004" s="3" t="str">
        <v>LIFECO-UK-UL/FM Approved Split Case (GMS 450-28SM) Electric Motor Driven Skid Pump 450 GPM @ 9 Bar Coupled with UL Listed ODP Motor. Suction and Discharge Pressure Gauges, Air Release Valve and Casing Relief Valve are included.</v>
      </c>
      <c r="E1004" s="210" t="str">
        <f t="shared" si="28"/>
        <v>GMS 450-28SM</v>
      </c>
      <c r="F1004" s="425">
        <v>14425.964102564101</v>
      </c>
      <c r="G1004" s="282">
        <f t="shared" si="27"/>
        <v>53015.418076923066</v>
      </c>
    </row>
    <row r="1005" spans="1:7" ht="29">
      <c r="A1005" s="412" t="s">
        <v>4318</v>
      </c>
      <c r="B1005" s="412"/>
      <c r="C1005" s="7" t="s">
        <v>1783</v>
      </c>
      <c r="D1005" s="3" t="str">
        <v>LIFECO-UK-UL/FM Approved Split Case (GMS 450-28SM) Electric Motor Driven Skid Pump 450 GPM @ 10 Bar Coupled with UL Listed ODP Motor. Suction and Discharge Pressure Gauges, Air Release Valve and Casing Relief Valve are included.</v>
      </c>
      <c r="E1005" s="210" t="str">
        <f t="shared" si="28"/>
        <v>GMS 450-28SM</v>
      </c>
      <c r="F1005" s="425">
        <v>15779.373076923075</v>
      </c>
      <c r="G1005" s="282">
        <f t="shared" si="27"/>
        <v>57989.196057692301</v>
      </c>
    </row>
    <row r="1006" spans="1:7" ht="29">
      <c r="A1006" s="412" t="s">
        <v>4318</v>
      </c>
      <c r="B1006" s="412"/>
      <c r="C1006" s="7" t="s">
        <v>1784</v>
      </c>
      <c r="D1006" s="3" t="str">
        <v>LIFECO-UK-UL/FM Approved Split Case (GMS 450-28SM) Electric Motor Driven Skid Pump 450 GPM @ 11 Bar Coupled with UL Listed ODP Motor. Suction and Discharge Pressure Gauges, Air Release Valve and Casing Relief Valve are included.</v>
      </c>
      <c r="E1006" s="210" t="str">
        <f t="shared" si="28"/>
        <v>GMS 450-28SM</v>
      </c>
      <c r="F1006" s="425">
        <v>16009.978205128202</v>
      </c>
      <c r="G1006" s="282">
        <f t="shared" si="27"/>
        <v>58836.669903846137</v>
      </c>
    </row>
    <row r="1007" spans="1:7" ht="29">
      <c r="A1007" s="412" t="s">
        <v>4318</v>
      </c>
      <c r="B1007" s="412"/>
      <c r="C1007" s="7" t="s">
        <v>1785</v>
      </c>
      <c r="D1007" s="3" t="str">
        <v>LIFECO-UK-UL/FM Approved Split Case (GMS 450-37SM-2G) Electric Motor Driven Skid Pump 450 GPM @ 15.17 Bar Coupled with UL Listed ODP Motor. Suction and Discharge Pressure Gauges, Air Release Valve and Casing Relief Valve are included.</v>
      </c>
      <c r="E1007" s="210" t="str">
        <f t="shared" si="28"/>
        <v>GMS 450-37SM-2G</v>
      </c>
      <c r="F1007" s="425">
        <v>23110.576923076915</v>
      </c>
      <c r="G1007" s="282">
        <f t="shared" si="27"/>
        <v>84931.370192307659</v>
      </c>
    </row>
    <row r="1008" spans="1:7" ht="29">
      <c r="A1008" s="412" t="s">
        <v>4318</v>
      </c>
      <c r="B1008" s="412"/>
      <c r="C1008" s="7" t="s">
        <v>1786</v>
      </c>
      <c r="D1008" s="3" t="str">
        <v>LIFECO-UK-UL/FM Approved Split Case (GMS 450-37SM-2G) Electric Motor Driven Skid Pump 450 GPM @ 16 Bar Coupled with UL Listed ODP Motor. Suction and Discharge Pressure Gauges, Air Release Valve and Casing Relief Valve are included.</v>
      </c>
      <c r="E1008" s="210" t="str">
        <f t="shared" si="28"/>
        <v>GMS 450-37SM-2G</v>
      </c>
      <c r="F1008" s="425">
        <v>23110.576923076915</v>
      </c>
      <c r="G1008" s="282">
        <f t="shared" si="27"/>
        <v>84931.370192307659</v>
      </c>
    </row>
    <row r="1009" spans="1:7" ht="29">
      <c r="A1009" s="412" t="s">
        <v>4318</v>
      </c>
      <c r="B1009" s="412"/>
      <c r="C1009" s="7" t="s">
        <v>1787</v>
      </c>
      <c r="D1009" s="3" t="str">
        <v>LIFECO-UK-UL/FM Approved Split Case (GMS 450-37SM-2G) Electric Motor Driven Skid Pump 450 GPM @ 17 Bar Coupled with UL Listed ODP Motor. Suction and Discharge Pressure Gauges, Air Release Valve and Casing Relief Valve are included.</v>
      </c>
      <c r="E1009" s="210" t="str">
        <f t="shared" si="28"/>
        <v>GMS 450-37SM-2G</v>
      </c>
      <c r="F1009" s="425">
        <v>27692.147435897437</v>
      </c>
      <c r="G1009" s="282">
        <f t="shared" si="27"/>
        <v>101768.64182692308</v>
      </c>
    </row>
    <row r="1010" spans="1:7" ht="29">
      <c r="A1010" s="412" t="s">
        <v>4318</v>
      </c>
      <c r="B1010" s="412"/>
      <c r="C1010" s="7" t="s">
        <v>1788</v>
      </c>
      <c r="D1010" s="3" t="str">
        <v>LIFECO-UK-UL/FM Approved Split Case (GMS 450-37SM-2G) Electric Motor Driven Skid Pump 450 GPM @ 18 Bar Coupled with UL Listed ODP Motor. Suction and Discharge Pressure Gauges, Air Release Valve and Casing Relief Valve are included.</v>
      </c>
      <c r="E1010" s="210" t="str">
        <f t="shared" si="28"/>
        <v>GMS 450-37SM-2G</v>
      </c>
      <c r="F1010" s="425">
        <v>27692.147435897437</v>
      </c>
      <c r="G1010" s="282">
        <f t="shared" si="27"/>
        <v>101768.64182692308</v>
      </c>
    </row>
    <row r="1011" spans="1:7" ht="29">
      <c r="A1011" s="412" t="s">
        <v>4318</v>
      </c>
      <c r="B1011" s="412"/>
      <c r="C1011" s="7" t="s">
        <v>1789</v>
      </c>
      <c r="D1011" s="3" t="str">
        <v>LIFECO-UK-UL/FM Approved Split Case (GMS 450-37SM-2G) Electric Motor Driven Skid Pump 450 GPM @ 19 Bar Coupled with UL Listed ODP Motor. Suction and Discharge Pressure Gauges, Air Release Valve and Casing Relief Valve are included.</v>
      </c>
      <c r="E1011" s="210" t="str">
        <f t="shared" si="28"/>
        <v>GMS 450-37SM-2G</v>
      </c>
      <c r="F1011" s="425">
        <v>27692.147435897437</v>
      </c>
      <c r="G1011" s="282">
        <f t="shared" si="27"/>
        <v>101768.64182692308</v>
      </c>
    </row>
    <row r="1012" spans="1:7" ht="29">
      <c r="A1012" s="412" t="s">
        <v>4318</v>
      </c>
      <c r="B1012" s="412"/>
      <c r="C1012" s="7" t="s">
        <v>1790</v>
      </c>
      <c r="D1012" s="3" t="str">
        <v>LIFECO-UK-UL/FM Approved Split Case (GMS 450-37SM-2G) Electric Motor Driven Skid Pump 450 GPM @ 20.2 Bar Coupled with UL Listed ODP Motor. Suction and Discharge Pressure Gauges, Air Release Valve and Casing Relief Valve are included.</v>
      </c>
      <c r="E1012" s="210" t="str">
        <f t="shared" si="28"/>
        <v>GMS 450-37SM-2G</v>
      </c>
      <c r="F1012" s="425">
        <v>28908.493589743586</v>
      </c>
      <c r="G1012" s="282">
        <f t="shared" si="27"/>
        <v>106238.71394230767</v>
      </c>
    </row>
    <row r="1013" spans="1:7" ht="29">
      <c r="A1013" s="412" t="s">
        <v>4318</v>
      </c>
      <c r="B1013" s="412"/>
      <c r="C1013" s="7" t="s">
        <v>1791</v>
      </c>
      <c r="D1013" s="3" t="str">
        <v>LIFECO-UK-UL/FM Approved Split Case (GMS 500-28SM) Electric Motor Driven Skid Pump 500 GPM @ 6.48 Bar Coupled with UL Listed ODP Motor. Suction and Discharge Pressure Gauges, Air Release Valve and Casing Relief Valve are included.</v>
      </c>
      <c r="E1013" s="210" t="str">
        <f t="shared" si="28"/>
        <v>GMS 500-28SM</v>
      </c>
      <c r="F1013" s="425">
        <v>15946.516666666663</v>
      </c>
      <c r="G1013" s="282">
        <f t="shared" si="27"/>
        <v>58603.448749999981</v>
      </c>
    </row>
    <row r="1014" spans="1:7" ht="29">
      <c r="A1014" s="412" t="s">
        <v>4318</v>
      </c>
      <c r="B1014" s="412"/>
      <c r="C1014" s="7" t="s">
        <v>1792</v>
      </c>
      <c r="D1014" s="3" t="str">
        <v>LIFECO-UK-UL/FM Approved Split Case (GMS 500-28SM) Electric Motor Driven Skid Pump 500 GPM @ 7 Bar Coupled with UL Listed ODP Motor. Suction and Discharge Pressure Gauges, Air Release Valve and Casing Relief Valve are included.</v>
      </c>
      <c r="E1014" s="210" t="str">
        <f t="shared" si="28"/>
        <v>GMS 500-28SM</v>
      </c>
      <c r="F1014" s="425">
        <v>16169.915384615382</v>
      </c>
      <c r="G1014" s="282">
        <f t="shared" si="27"/>
        <v>59424.439038461525</v>
      </c>
    </row>
    <row r="1015" spans="1:7" ht="29">
      <c r="A1015" s="412" t="s">
        <v>4318</v>
      </c>
      <c r="B1015" s="412"/>
      <c r="C1015" s="7" t="s">
        <v>1793</v>
      </c>
      <c r="D1015" s="3" t="str">
        <v>LIFECO-UK-UL/FM Approved Split Case (GMS 500-28SM) Electric Motor Driven Skid Pump 500 GPM @ 8 Bar Coupled with UL Listed ODP Motor. Suction and Discharge Pressure Gauges, Air Release Valve and Casing Relief Valve are included.</v>
      </c>
      <c r="E1015" s="210" t="str">
        <f t="shared" si="28"/>
        <v>GMS 500-28SM</v>
      </c>
      <c r="F1015" s="425">
        <v>16687.439999999999</v>
      </c>
      <c r="G1015" s="282">
        <f t="shared" si="27"/>
        <v>61326.34199999999</v>
      </c>
    </row>
    <row r="1016" spans="1:7" ht="29">
      <c r="A1016" s="412" t="s">
        <v>4318</v>
      </c>
      <c r="B1016" s="412"/>
      <c r="C1016" s="7" t="s">
        <v>1794</v>
      </c>
      <c r="D1016" s="3" t="str">
        <v>LIFECO-UK-UL/FM Approved Split Case (GMS 500-28SM) Electric Motor Driven Skid Pump 500 GPM @ 9 Bar Coupled with UL Listed ODP Motor. Suction and Discharge Pressure Gauges, Air Release Valve and Casing Relief Valve are included.</v>
      </c>
      <c r="E1016" s="210" t="str">
        <f t="shared" si="28"/>
        <v>GMS 500-28SM</v>
      </c>
      <c r="F1016" s="425">
        <v>16687.380769230767</v>
      </c>
      <c r="G1016" s="282">
        <f t="shared" si="27"/>
        <v>61326.124326923069</v>
      </c>
    </row>
    <row r="1017" spans="1:7" ht="29">
      <c r="A1017" s="412" t="s">
        <v>4318</v>
      </c>
      <c r="B1017" s="412"/>
      <c r="C1017" s="7" t="s">
        <v>1795</v>
      </c>
      <c r="D1017" s="3" t="str">
        <v>LIFECO-UK-UL/FM Approved Split Case (GMS 500-28SM) Electric Motor Driven Skid Pump 500 GPM @ 10 Bar Coupled with UL Listed ODP Motor. Suction and Discharge Pressure Gauges, Air Release Valve and Casing Relief Valve are included.</v>
      </c>
      <c r="E1017" s="210" t="str">
        <f t="shared" si="28"/>
        <v>GMS 500-28SM</v>
      </c>
      <c r="F1017" s="425">
        <v>17242.274358974351</v>
      </c>
      <c r="G1017" s="282">
        <f t="shared" si="27"/>
        <v>63365.358269230739</v>
      </c>
    </row>
    <row r="1018" spans="1:7" ht="29">
      <c r="A1018" s="412" t="s">
        <v>4318</v>
      </c>
      <c r="B1018" s="412"/>
      <c r="C1018" s="7" t="s">
        <v>1796</v>
      </c>
      <c r="D1018" s="3" t="str">
        <v>LIFECO-UK-UL/FM Approved Split Case (GMS 500-28SM) Electric Motor Driven Skid Pump 500 GPM @ 11 Bar Coupled with UL Listed ODP Motor. Suction and Discharge Pressure Gauges, Air Release Valve and Casing Relief Valve are included.</v>
      </c>
      <c r="E1018" s="210" t="str">
        <f t="shared" si="28"/>
        <v>GMS 500-28SM</v>
      </c>
      <c r="F1018" s="425">
        <v>17609.801282051281</v>
      </c>
      <c r="G1018" s="282">
        <f t="shared" si="27"/>
        <v>64716.019711538458</v>
      </c>
    </row>
    <row r="1019" spans="1:7" ht="29">
      <c r="A1019" s="412" t="s">
        <v>4318</v>
      </c>
      <c r="B1019" s="412"/>
      <c r="C1019" s="7" t="s">
        <v>1797</v>
      </c>
      <c r="D1019" s="3" t="str">
        <v>LIFECO-UK-UL/FM Approved Split Case (GMS 500-31SM) Electric Motor Driven Skid Pump 500 GPM @ 12 Bar Coupled with UL Listed ODP Motor. Suction and Discharge Pressure Gauges, Air Release Valve and Casing Relief Valve are included.</v>
      </c>
      <c r="E1019" s="210" t="str">
        <f t="shared" si="28"/>
        <v>GMS 500-31SM</v>
      </c>
      <c r="F1019" s="425">
        <v>19694.519871794866</v>
      </c>
      <c r="G1019" s="282">
        <f t="shared" si="27"/>
        <v>72377.360528846126</v>
      </c>
    </row>
    <row r="1020" spans="1:7" ht="29">
      <c r="A1020" s="412" t="s">
        <v>4318</v>
      </c>
      <c r="B1020" s="412"/>
      <c r="C1020" s="7" t="s">
        <v>1798</v>
      </c>
      <c r="D1020" s="3" t="str">
        <v>LIFECO-UK-UL/FM Approved Split Case (GMS 500-37SM-2G) Electric Motor Driven Skid Pump 500 GPM @ 14.89 Bar Coupled with UL Listed ODP Motor. Suction and Discharge Pressure Gauges, Air Release Valve and Casing Relief Valve are included.</v>
      </c>
      <c r="E1020" s="210" t="str">
        <f t="shared" si="28"/>
        <v>GMS 500-37SM-2G</v>
      </c>
      <c r="F1020" s="425">
        <v>23110.576923076915</v>
      </c>
      <c r="G1020" s="282">
        <f t="shared" si="27"/>
        <v>84931.370192307659</v>
      </c>
    </row>
    <row r="1021" spans="1:7" ht="29">
      <c r="A1021" s="412" t="s">
        <v>4318</v>
      </c>
      <c r="B1021" s="412"/>
      <c r="C1021" s="7" t="s">
        <v>1799</v>
      </c>
      <c r="D1021" s="3" t="str">
        <v>LIFECO-UK-UL/FM Approved Split Case (GMS 500-37SM-2G) Electric Motor Driven Skid Pump 500 GPM @ 15 Bar Coupled with UL Listed ODP Motor. Suction and Discharge Pressure Gauges, Air Release Valve and Casing Relief Valve are included.</v>
      </c>
      <c r="E1021" s="210" t="str">
        <f t="shared" si="28"/>
        <v>GMS 500-37SM-2G</v>
      </c>
      <c r="F1021" s="425">
        <v>23110.576923076915</v>
      </c>
      <c r="G1021" s="282">
        <f t="shared" si="27"/>
        <v>84931.370192307659</v>
      </c>
    </row>
    <row r="1022" spans="1:7" ht="29">
      <c r="A1022" s="412" t="s">
        <v>4318</v>
      </c>
      <c r="B1022" s="412"/>
      <c r="C1022" s="7" t="s">
        <v>1800</v>
      </c>
      <c r="D1022" s="3" t="str">
        <v>LIFECO-UK-UL/FM Approved Split Case (GMS 500-37SM-2G) Electric Motor Driven Skid Pump 500 GPM @ 16 Bar Coupled with UL Listed ODP Motor. Suction and Discharge Pressure Gauges, Air Release Valve and Casing Relief Valve are included.</v>
      </c>
      <c r="E1022" s="210" t="str">
        <f t="shared" si="28"/>
        <v>GMS 500-37SM-2G</v>
      </c>
      <c r="F1022" s="425">
        <v>24032.821153846151</v>
      </c>
      <c r="G1022" s="282">
        <f t="shared" si="27"/>
        <v>88320.617740384594</v>
      </c>
    </row>
    <row r="1023" spans="1:7" ht="29">
      <c r="A1023" s="412" t="s">
        <v>4318</v>
      </c>
      <c r="B1023" s="412"/>
      <c r="C1023" s="7" t="s">
        <v>1801</v>
      </c>
      <c r="D1023" s="3" t="str">
        <v>LIFECO-UK-UL/FM Approved Split Case (GMS 500-37SM-2G) Electric Motor Driven Skid Pump 500 GPM @ 17 Bar Coupled with UL Listed ODP Motor. Suction and Discharge Pressure Gauges, Air Release Valve and Casing Relief Valve are included.</v>
      </c>
      <c r="E1023" s="210" t="str">
        <f t="shared" si="28"/>
        <v>GMS 500-37SM-2G</v>
      </c>
      <c r="F1023" s="425">
        <v>27692.147435897437</v>
      </c>
      <c r="G1023" s="282">
        <f t="shared" si="27"/>
        <v>101768.64182692308</v>
      </c>
    </row>
    <row r="1024" spans="1:7" ht="29">
      <c r="A1024" s="412" t="s">
        <v>4318</v>
      </c>
      <c r="B1024" s="412"/>
      <c r="C1024" s="7" t="s">
        <v>1802</v>
      </c>
      <c r="D1024" s="3" t="str">
        <v>LIFECO-UK-UL/FM Approved Split Case (GMS 500-37SM-2G) Electric Motor Driven Skid Pump 500 GPM @ 18 Bar Coupled with UL Listed ODP Motor. Suction and Discharge Pressure Gauges, Air Release Valve and Casing Relief Valve are included.</v>
      </c>
      <c r="E1024" s="210" t="str">
        <f t="shared" si="28"/>
        <v>GMS 500-37SM-2G</v>
      </c>
      <c r="F1024" s="425">
        <v>27692.147435897437</v>
      </c>
      <c r="G1024" s="282">
        <f t="shared" si="27"/>
        <v>101768.64182692308</v>
      </c>
    </row>
    <row r="1025" spans="1:7" ht="29">
      <c r="A1025" s="412" t="s">
        <v>4318</v>
      </c>
      <c r="B1025" s="412"/>
      <c r="C1025" s="7" t="s">
        <v>1803</v>
      </c>
      <c r="D1025" s="3" t="str">
        <v>LIFECO-UK-UL/FM Approved Split Case (GMS 500-37SM-2G) Electric Motor Driven Skid Pump 500 GPM @ 19 Bar Coupled with UL Listed ODP Motor. Suction and Discharge Pressure Gauges, Air Release Valve and Casing Relief Valve are included.</v>
      </c>
      <c r="E1025" s="210" t="str">
        <f t="shared" si="28"/>
        <v>GMS 500-37SM-2G</v>
      </c>
      <c r="F1025" s="425">
        <v>27692.147435897437</v>
      </c>
      <c r="G1025" s="282">
        <f t="shared" si="27"/>
        <v>101768.64182692308</v>
      </c>
    </row>
    <row r="1026" spans="1:7" ht="29">
      <c r="A1026" s="412" t="s">
        <v>4318</v>
      </c>
      <c r="B1026" s="412"/>
      <c r="C1026" s="7" t="s">
        <v>1804</v>
      </c>
      <c r="D1026" s="3" t="str">
        <v>LIFECO-UK-UL/FM Approved Split Case (GMS 500-37SM-2G) Electric Motor Driven Skid Pump 500 GPM @ 20 Bar Coupled with UL Listed ODP Motor. Suction and Discharge Pressure Gauges, Air Release Valve and Casing Relief Valve are included.</v>
      </c>
      <c r="E1026" s="210" t="str">
        <f t="shared" si="28"/>
        <v>GMS 500-37SM-2G</v>
      </c>
      <c r="F1026" s="425">
        <v>27692.147435897437</v>
      </c>
      <c r="G1026" s="282">
        <f t="shared" si="27"/>
        <v>101768.64182692308</v>
      </c>
    </row>
    <row r="1027" spans="1:7" ht="29">
      <c r="A1027" s="412" t="s">
        <v>4318</v>
      </c>
      <c r="B1027" s="412"/>
      <c r="C1027" s="7" t="s">
        <v>1805</v>
      </c>
      <c r="D1027" s="3" t="str">
        <v>LIFECO-UK-UL/FM Approved Split Case (GMS 500-37SM-2G) Electric Motor Driven Skid Pump 500 GPM @ 20.41 Bar Coupled with UL Listed ODP Motor. Suction and Discharge Pressure Gauges, Air Release Valve and Casing Relief Valve are included.</v>
      </c>
      <c r="E1027" s="210" t="str">
        <f t="shared" si="28"/>
        <v>GMS 500-37SM-2G</v>
      </c>
      <c r="F1027" s="425">
        <v>28908.493589743586</v>
      </c>
      <c r="G1027" s="282">
        <f t="shared" si="27"/>
        <v>106238.71394230767</v>
      </c>
    </row>
    <row r="1028" spans="1:7" ht="29">
      <c r="A1028" s="412" t="s">
        <v>4318</v>
      </c>
      <c r="B1028" s="412"/>
      <c r="C1028" s="7" t="s">
        <v>1806</v>
      </c>
      <c r="D1028" s="3" t="str">
        <v>LIFECO-UK-UL/FM Approved Split Case (GMS 750-32SM) Electric Motor Driven Skid Pump 750 GPM @ 7.65 Bar Coupled with UL Listed ODP Motor. Suction and Discharge Pressure Gauges, Air Release Valve and Casing Relief Valve are included.</v>
      </c>
      <c r="E1028" s="210" t="str">
        <f t="shared" si="28"/>
        <v>GMS 750-32SM</v>
      </c>
      <c r="F1028" s="425">
        <v>17028.846153846156</v>
      </c>
      <c r="G1028" s="282">
        <f t="shared" si="27"/>
        <v>62581.009615384617</v>
      </c>
    </row>
    <row r="1029" spans="1:7" ht="29">
      <c r="A1029" s="412" t="s">
        <v>4318</v>
      </c>
      <c r="B1029" s="412"/>
      <c r="C1029" s="7" t="s">
        <v>1807</v>
      </c>
      <c r="D1029" s="3" t="str">
        <v>LIFECO-UK-UL/FM Approved Split Case (GMS 750-32SM) Electric Motor Driven Skid Pump 750 GPM @ 8 Bar Coupled with UL Listed ODP Motor. Suction and Discharge Pressure Gauges, Air Release Valve and Casing Relief Valve are included.</v>
      </c>
      <c r="E1029" s="210" t="str">
        <f t="shared" si="28"/>
        <v>GMS 750-32SM</v>
      </c>
      <c r="F1029" s="425">
        <v>17451.260256410253</v>
      </c>
      <c r="G1029" s="282">
        <f t="shared" si="27"/>
        <v>64133.381442307676</v>
      </c>
    </row>
    <row r="1030" spans="1:7" ht="29">
      <c r="A1030" s="412" t="s">
        <v>4318</v>
      </c>
      <c r="B1030" s="412"/>
      <c r="C1030" s="7" t="s">
        <v>1808</v>
      </c>
      <c r="D1030" s="3" t="str">
        <v>LIFECO-UK-UL/FM Approved Split Case (GMS 750-31SM) Electric Motor Driven Skid Pump 750 GPM @ 9.03 Bar Coupled with UL Listed ODP Motor. Suction and Discharge Pressure Gauges, Air Release Valve and Casing Relief Valve are included.</v>
      </c>
      <c r="E1030" s="210" t="str">
        <f t="shared" si="28"/>
        <v>GMS 750-31SM</v>
      </c>
      <c r="F1030" s="425">
        <v>17451.4725</v>
      </c>
      <c r="G1030" s="282">
        <f t="shared" si="27"/>
        <v>64134.161437499999</v>
      </c>
    </row>
    <row r="1031" spans="1:7" ht="29">
      <c r="A1031" s="412" t="s">
        <v>4318</v>
      </c>
      <c r="B1031" s="412"/>
      <c r="C1031" s="7" t="s">
        <v>1809</v>
      </c>
      <c r="D1031" s="3" t="str">
        <v>LIFECO-UK-UL/FM Approved Split Case (GMS 750-31SM) Electric Motor Driven Skid Pump 750 GPM @ 10 Bar Coupled with UL Listed ODP Motor. Suction and Discharge Pressure Gauges, Air Release Valve and Casing Relief Valve are included.</v>
      </c>
      <c r="E1031" s="210" t="str">
        <f t="shared" si="28"/>
        <v>GMS 750-31SM</v>
      </c>
      <c r="F1031" s="425">
        <v>18595.5</v>
      </c>
      <c r="G1031" s="282">
        <f t="shared" si="27"/>
        <v>68338.462499999994</v>
      </c>
    </row>
    <row r="1032" spans="1:7" ht="29">
      <c r="A1032" s="412" t="s">
        <v>4318</v>
      </c>
      <c r="B1032" s="412"/>
      <c r="C1032" s="7" t="s">
        <v>1810</v>
      </c>
      <c r="D1032" s="3" t="str">
        <v>LIFECO-UK-UL/FM Approved Split Case (GMS 750-31SM) Electric Motor Driven Skid Pump 750 GPM @ 11 Bar Coupled with UL Listed ODP Motor. Suction and Discharge Pressure Gauges, Air Release Valve and Casing Relief Valve are included.</v>
      </c>
      <c r="E1032" s="210" t="str">
        <f t="shared" si="28"/>
        <v>GMS 750-31SM</v>
      </c>
      <c r="F1032" s="425">
        <v>19417.115384615383</v>
      </c>
      <c r="G1032" s="282">
        <f t="shared" si="27"/>
        <v>71357.899038461532</v>
      </c>
    </row>
    <row r="1033" spans="1:7" ht="29">
      <c r="A1033" s="412" t="s">
        <v>4318</v>
      </c>
      <c r="B1033" s="412"/>
      <c r="C1033" s="7" t="s">
        <v>1811</v>
      </c>
      <c r="D1033" s="3" t="str">
        <v>LIFECO-UK-UL/FM Approved Split Case (GMS 750-31SM) Electric Motor Driven Skid Pump 750 GPM @ 12 Bar Coupled with UL Listed ODP Motor. Suction and Discharge Pressure Gauges, Air Release Valve and Casing Relief Valve are included.</v>
      </c>
      <c r="E1033" s="210" t="str">
        <f t="shared" si="28"/>
        <v>GMS 750-31SM</v>
      </c>
      <c r="F1033" s="425">
        <v>20382.774358974355</v>
      </c>
      <c r="G1033" s="282">
        <f t="shared" si="27"/>
        <v>74906.695769230748</v>
      </c>
    </row>
    <row r="1034" spans="1:7" ht="29">
      <c r="A1034" s="412" t="s">
        <v>4318</v>
      </c>
      <c r="B1034" s="412"/>
      <c r="C1034" s="7" t="s">
        <v>1812</v>
      </c>
      <c r="D1034" s="3" t="str">
        <v>LIFECO-UK-UL/FM Approved Split Case (GMS 750-32SM) Electric Motor Driven Skid Pump 750 GPM @ 13 Bar Coupled with UL Listed ODP Motor. Suction and Discharge Pressure Gauges, Air Release Valve and Casing Relief Valve are included.</v>
      </c>
      <c r="E1034" s="210" t="str">
        <f t="shared" si="28"/>
        <v>GMS 750-32SM</v>
      </c>
      <c r="F1034" s="425">
        <v>24083.653846153848</v>
      </c>
      <c r="G1034" s="282">
        <f t="shared" si="27"/>
        <v>88507.42788461539</v>
      </c>
    </row>
    <row r="1035" spans="1:7" ht="29">
      <c r="A1035" s="412" t="s">
        <v>4318</v>
      </c>
      <c r="B1035" s="412"/>
      <c r="C1035" s="7" t="s">
        <v>1813</v>
      </c>
      <c r="D1035" s="3" t="str">
        <v>LIFECO-UK-UL/FM Approved Split Case (GMS 750-32SM) Electric Motor Driven Skid Pump 750 GPM @ 14 Bar Coupled with UL Listed ODP Motor. Suction and Discharge Pressure Gauges, Air Release Valve and Casing Relief Valve are included.</v>
      </c>
      <c r="E1035" s="210" t="str">
        <f t="shared" si="28"/>
        <v>GMS 750-32SM</v>
      </c>
      <c r="F1035" s="425">
        <v>24326.923076923078</v>
      </c>
      <c r="G1035" s="282">
        <f t="shared" si="27"/>
        <v>89401.442307692312</v>
      </c>
    </row>
    <row r="1036" spans="1:7" ht="29">
      <c r="A1036" s="412" t="s">
        <v>4318</v>
      </c>
      <c r="B1036" s="412"/>
      <c r="C1036" s="7" t="s">
        <v>1814</v>
      </c>
      <c r="D1036" s="3" t="str">
        <v>LIFECO-UK-UL/FM Approved Split Case (GMS 750-37SM-2G) Electric Motor Driven Skid Pump 750 GPM @ 15 Bar Coupled with UL Listed ODP Motor. Suction and Discharge Pressure Gauges, Air Release Valve and Casing Relief Valve are included.</v>
      </c>
      <c r="E1036" s="210" t="str">
        <f t="shared" si="28"/>
        <v>GMS 750-37SM-2G</v>
      </c>
      <c r="F1036" s="425">
        <v>27692.147435897437</v>
      </c>
      <c r="G1036" s="282">
        <f t="shared" si="27"/>
        <v>101768.64182692308</v>
      </c>
    </row>
    <row r="1037" spans="1:7" ht="29">
      <c r="A1037" s="412" t="s">
        <v>4318</v>
      </c>
      <c r="B1037" s="412"/>
      <c r="C1037" s="7" t="s">
        <v>1815</v>
      </c>
      <c r="D1037" s="3" t="str">
        <v>LIFECO-UK-UL/FM Approved Split Case (GMS 750-37SM-2G) Electric Motor Driven Skid Pump 750 GPM @ 16 Bar Coupled with UL Listed ODP Motor. Suction and Discharge Pressure Gauges, Air Release Valve and Casing Relief Valve are included.</v>
      </c>
      <c r="E1037" s="210" t="str">
        <f t="shared" si="28"/>
        <v>GMS 750-37SM-2G</v>
      </c>
      <c r="F1037" s="425">
        <v>27692.147435897437</v>
      </c>
      <c r="G1037" s="282">
        <f t="shared" si="27"/>
        <v>101768.64182692308</v>
      </c>
    </row>
    <row r="1038" spans="1:7" ht="29">
      <c r="A1038" s="412" t="s">
        <v>4318</v>
      </c>
      <c r="B1038" s="412"/>
      <c r="C1038" s="7" t="s">
        <v>1816</v>
      </c>
      <c r="D1038" s="3" t="str">
        <v>LIFECO-UK-UL/FM Approved Split Case (GMS 750-37SM-2G) Electric Motor Driven Skid Pump 750 GPM @ 17 Bar Coupled with UL Listed ODP Motor. Suction and Discharge Pressure Gauges, Air Release Valve and Casing Relief Valve are included.</v>
      </c>
      <c r="E1038" s="210" t="str">
        <f t="shared" si="28"/>
        <v>GMS 750-37SM-2G</v>
      </c>
      <c r="F1038" s="425">
        <v>27692.147435897437</v>
      </c>
      <c r="G1038" s="282">
        <f t="shared" si="27"/>
        <v>101768.64182692308</v>
      </c>
    </row>
    <row r="1039" spans="1:7" ht="29">
      <c r="A1039" s="412" t="s">
        <v>4318</v>
      </c>
      <c r="B1039" s="412"/>
      <c r="C1039" s="7" t="s">
        <v>1817</v>
      </c>
      <c r="D1039" s="3" t="str">
        <v>LIFECO-UK-UL/FM Approved Split Case (GMS 750-37SM-2G) Electric Motor Driven Skid Pump 750 GPM @ 18 Bar Coupled with UL Listed ODP Motor. Suction and Discharge Pressure Gauges, Air Release Valve and Casing Relief Valve are included.</v>
      </c>
      <c r="E1039" s="210" t="str">
        <f t="shared" si="28"/>
        <v>GMS 750-37SM-2G</v>
      </c>
      <c r="F1039" s="425">
        <v>28908.493589743586</v>
      </c>
      <c r="G1039" s="282">
        <f t="shared" si="27"/>
        <v>106238.71394230767</v>
      </c>
    </row>
    <row r="1040" spans="1:7" ht="29">
      <c r="A1040" s="412" t="s">
        <v>4318</v>
      </c>
      <c r="B1040" s="412"/>
      <c r="C1040" s="7" t="s">
        <v>1818</v>
      </c>
      <c r="D1040" s="3" t="str">
        <v>LIFECO-UK-UL/FM Approved Split Case (GMS 750-37SM-2G) Electric Motor Driven Skid Pump 750 GPM @ 19.03 Bar Coupled with UL Listed ODP Motor. Suction and Discharge Pressure Gauges, Air Release Valve and Casing Relief Valve are included.</v>
      </c>
      <c r="E1040" s="210" t="str">
        <f t="shared" si="28"/>
        <v>GMS 750-37SM-2G</v>
      </c>
      <c r="F1040" s="425">
        <v>28908.493589743586</v>
      </c>
      <c r="G1040" s="282">
        <f t="shared" si="27"/>
        <v>106238.71394230767</v>
      </c>
    </row>
    <row r="1041" spans="1:7" ht="29">
      <c r="A1041" s="412" t="s">
        <v>4318</v>
      </c>
      <c r="B1041" s="412"/>
      <c r="C1041" s="7" t="s">
        <v>1819</v>
      </c>
      <c r="D1041" s="3" t="str">
        <v>LIFECO-UK-UL/FM Approved Split Case (GMS 1000-30SM) Electric Motor Driven Skid Pump 1000 GPM @ 6.76 Bar Coupled with UL Listed ODP Motor. Suction and Discharge Pressure Gauges, Air Release Valve and Casing Relief Valve are included.</v>
      </c>
      <c r="E1041" s="210" t="str">
        <f t="shared" si="28"/>
        <v>GMS 1000-30SM</v>
      </c>
      <c r="F1041" s="425">
        <v>19502.083333333336</v>
      </c>
      <c r="G1041" s="282">
        <f t="shared" si="27"/>
        <v>71670.15625</v>
      </c>
    </row>
    <row r="1042" spans="1:7" ht="29">
      <c r="A1042" s="412" t="s">
        <v>4318</v>
      </c>
      <c r="B1042" s="412"/>
      <c r="C1042" s="7" t="s">
        <v>1820</v>
      </c>
      <c r="D1042" s="3" t="str">
        <v>LIFECO-UK-UL/FM Approved Split Case (GMS 1000-30SM) Electric Motor Driven Skid Pump 1000 GPM @ 7 Bar Coupled with UL Listed ODP Motor. Suction and Discharge Pressure Gauges, Air Release Valve and Casing Relief Valve are included.</v>
      </c>
      <c r="E1042" s="210" t="str">
        <f t="shared" si="28"/>
        <v>GMS 1000-30SM</v>
      </c>
      <c r="F1042" s="425">
        <v>19502.083333333336</v>
      </c>
      <c r="G1042" s="282">
        <f t="shared" si="27"/>
        <v>71670.15625</v>
      </c>
    </row>
    <row r="1043" spans="1:7" ht="29">
      <c r="A1043" s="412" t="s">
        <v>4318</v>
      </c>
      <c r="B1043" s="412"/>
      <c r="C1043" s="7" t="s">
        <v>1821</v>
      </c>
      <c r="D1043" s="3" t="str">
        <v>LIFECO-UK-UL/FM Approved Split Case (GMS 1000-30SM) Electric Motor Driven Skid Pump 1000 GPM @ 8 Bar Coupled with UL Listed ODP Motor. Suction and Discharge Pressure Gauges, Air Release Valve and Casing Relief Valve are included.</v>
      </c>
      <c r="E1043" s="210" t="str">
        <f t="shared" si="28"/>
        <v>GMS 1000-30SM</v>
      </c>
      <c r="F1043" s="425">
        <v>19542.628205128207</v>
      </c>
      <c r="G1043" s="282">
        <f t="shared" si="27"/>
        <v>71819.158653846156</v>
      </c>
    </row>
    <row r="1044" spans="1:7" ht="29">
      <c r="A1044" s="412" t="s">
        <v>4318</v>
      </c>
      <c r="B1044" s="412"/>
      <c r="C1044" s="7" t="s">
        <v>1822</v>
      </c>
      <c r="D1044" s="3" t="str">
        <v>LIFECO-UK-UL/FM Approved Split Case (GMS 1000-31SM) Electric Motor Driven Skid Pump 1000 GPM @ 9.24 Bar Coupled with UL Listed ODP Motor. Suction and Discharge Pressure Gauges, Air Release Valve and Casing Relief Valve are included.</v>
      </c>
      <c r="E1044" s="210" t="str">
        <f t="shared" si="28"/>
        <v>GMS 1000-31SM</v>
      </c>
      <c r="F1044" s="425">
        <v>19808.25</v>
      </c>
      <c r="G1044" s="282">
        <f t="shared" si="27"/>
        <v>72795.318749999991</v>
      </c>
    </row>
    <row r="1045" spans="1:7" ht="29">
      <c r="A1045" s="412" t="s">
        <v>4318</v>
      </c>
      <c r="B1045" s="412"/>
      <c r="C1045" s="7" t="s">
        <v>1823</v>
      </c>
      <c r="D1045" s="3" t="str">
        <v>LIFECO-UK-UL/FM Approved Split Case (GMS 1000-31SM) Electric Motor Driven Skid Pump 1000 GPM @ 10 Bar Coupled with UL Listed ODP Motor. Suction and Discharge Pressure Gauges, Air Release Valve and Casing Relief Valve are included.</v>
      </c>
      <c r="E1045" s="210" t="str">
        <f t="shared" si="28"/>
        <v>GMS 1000-31SM</v>
      </c>
      <c r="F1045" s="425">
        <v>20077.75</v>
      </c>
      <c r="G1045" s="282">
        <f t="shared" si="27"/>
        <v>73785.731249999997</v>
      </c>
    </row>
    <row r="1046" spans="1:7" ht="29">
      <c r="A1046" s="412" t="s">
        <v>4318</v>
      </c>
      <c r="B1046" s="412"/>
      <c r="C1046" s="7" t="s">
        <v>1824</v>
      </c>
      <c r="D1046" s="3" t="str">
        <v>LIFECO-UK-UL/FM Approved Split Case (GMS 1000-31SM) Electric Motor Driven Skid Pump 1000 GPM @ 11 Bar Coupled with UL Listed ODP Motor. Suction and Discharge Pressure Gauges, Air Release Valve and Casing Relief Valve are included.</v>
      </c>
      <c r="E1046" s="210" t="str">
        <f t="shared" si="28"/>
        <v>GMS 1000-31SM</v>
      </c>
      <c r="F1046" s="425">
        <v>20482</v>
      </c>
      <c r="G1046" s="282">
        <f t="shared" si="27"/>
        <v>75271.349999999991</v>
      </c>
    </row>
    <row r="1047" spans="1:7" ht="29">
      <c r="A1047" s="412" t="s">
        <v>4318</v>
      </c>
      <c r="B1047" s="412"/>
      <c r="C1047" s="7" t="s">
        <v>1825</v>
      </c>
      <c r="D1047" s="3" t="str">
        <v>LIFECO-UK-UL/FM Approved Split Case (GMS 1000-31SM) Electric Motor Driven Skid Pump 1000 GPM @ 12 Bar Coupled with UL Listed ODP Motor. Suction and Discharge Pressure Gauges, Air Release Valve and Casing Relief Valve are included.</v>
      </c>
      <c r="E1047" s="210" t="str">
        <f t="shared" si="28"/>
        <v>GMS 1000-31SM</v>
      </c>
      <c r="F1047" s="425">
        <v>22988.942307692305</v>
      </c>
      <c r="G1047" s="282">
        <f t="shared" si="27"/>
        <v>84484.36298076922</v>
      </c>
    </row>
    <row r="1048" spans="1:7" ht="29">
      <c r="A1048" s="412" t="s">
        <v>4318</v>
      </c>
      <c r="B1048" s="412"/>
      <c r="C1048" s="7" t="s">
        <v>1826</v>
      </c>
      <c r="D1048" s="3" t="str">
        <v>LIFECO-UK-UL/FM Approved Split Case (GMS 1000-36SM-2G) Electric Motor Driven Skid Pump 1000 GPM @ 13 Bar Coupled with UL Listed ODP Motor. Suction and Discharge Pressure Gauges, Air Release Valve and Casing Relief Valve are included.</v>
      </c>
      <c r="E1048" s="210" t="str">
        <f t="shared" si="28"/>
        <v>GMS 1000-36SM-2G</v>
      </c>
      <c r="F1048" s="425">
        <v>27248.579487179486</v>
      </c>
      <c r="G1048" s="282">
        <f t="shared" si="27"/>
        <v>100138.5296153846</v>
      </c>
    </row>
    <row r="1049" spans="1:7" ht="29">
      <c r="A1049" s="412" t="s">
        <v>4318</v>
      </c>
      <c r="B1049" s="412"/>
      <c r="C1049" s="7" t="s">
        <v>1827</v>
      </c>
      <c r="D1049" s="3" t="str">
        <v>LIFECO-UK-UL/FM Approved Split Case (GMS 1000-40SM) Electric Motor Driven Skid Pump 1000 GPM @ 14 Bar Coupled with UL Listed ODP Motor. Suction and Discharge Pressure Gauges, Air Release Valve and Casing Relief Valve are included.</v>
      </c>
      <c r="E1049" s="210" t="str">
        <f t="shared" si="28"/>
        <v>GMS 1000-40SM</v>
      </c>
      <c r="F1049" s="425">
        <v>29800.480769230766</v>
      </c>
      <c r="G1049" s="282">
        <f t="shared" si="27"/>
        <v>109516.76682692306</v>
      </c>
    </row>
    <row r="1050" spans="1:7" ht="29">
      <c r="A1050" s="412" t="s">
        <v>4318</v>
      </c>
      <c r="B1050" s="412"/>
      <c r="C1050" s="7" t="s">
        <v>1828</v>
      </c>
      <c r="D1050" s="3" t="str">
        <v>LIFECO-UK-UL/FM Approved Split Case (GMS 1000-36SM-2G) Electric Motor Driven Skid Pump 1000 GPM @ 15 Bar Coupled with UL Listed ODP Motor. Suction and Discharge Pressure Gauges, Air Release Valve and Casing Relief Valve are included.</v>
      </c>
      <c r="E1050" s="210" t="str">
        <f t="shared" si="28"/>
        <v>GMS 1000-36SM-2G</v>
      </c>
      <c r="F1050" s="425">
        <v>29799.962499999998</v>
      </c>
      <c r="G1050" s="282">
        <f t="shared" si="27"/>
        <v>109514.86218749998</v>
      </c>
    </row>
    <row r="1051" spans="1:7" ht="29">
      <c r="A1051" s="412" t="s">
        <v>4318</v>
      </c>
      <c r="B1051" s="412"/>
      <c r="C1051" s="7" t="s">
        <v>1829</v>
      </c>
      <c r="D1051" s="3" t="str">
        <v>LIFECO-UK-UL/FM Approved Split Case (GMS 1000-40SM) Electric Motor Driven Skid Pump 1000 GPM @ 16 Bar Coupled with UL Listed ODP Motor. Suction and Discharge Pressure Gauges, Air Release Valve and Casing Relief Valve are included.</v>
      </c>
      <c r="E1051" s="210" t="str">
        <f t="shared" si="28"/>
        <v>GMS 1000-40SM</v>
      </c>
      <c r="F1051" s="425">
        <v>29800.480769230766</v>
      </c>
      <c r="G1051" s="282">
        <f t="shared" si="27"/>
        <v>109516.76682692306</v>
      </c>
    </row>
    <row r="1052" spans="1:7" ht="29">
      <c r="A1052" s="412" t="s">
        <v>4318</v>
      </c>
      <c r="B1052" s="412"/>
      <c r="C1052" s="7" t="s">
        <v>1830</v>
      </c>
      <c r="D1052" s="3" t="str">
        <v>LIFECO-UK-UL/FM Approved Split Case (GMS 1000-36SM-2G) Electric Motor Driven Skid Pump 1000 GPM @ 17 Bar Coupled with UL Listed ODP Motor. Suction and Discharge Pressure Gauges, Air Release Valve and Casing Relief Valve are included.</v>
      </c>
      <c r="E1052" s="210" t="str">
        <f t="shared" si="28"/>
        <v>GMS 1000-36SM-2G</v>
      </c>
      <c r="F1052" s="425">
        <v>31102.711538461532</v>
      </c>
      <c r="G1052" s="282">
        <f t="shared" si="27"/>
        <v>114302.46490384612</v>
      </c>
    </row>
    <row r="1053" spans="1:7" ht="29">
      <c r="A1053" s="412" t="s">
        <v>4318</v>
      </c>
      <c r="B1053" s="412"/>
      <c r="C1053" s="7" t="s">
        <v>1831</v>
      </c>
      <c r="D1053" s="3" t="str">
        <v>LIFECO-UK-UL/FM Approved Split Case (GMS 1000-40SM) Electric Motor Driven Skid Pump 1000 GPM @ 18 Bar Coupled with UL Listed ODP Motor. Suction and Discharge Pressure Gauges, Air Release Valve and Casing Relief Valve are included.</v>
      </c>
      <c r="E1053" s="210" t="str">
        <f t="shared" si="28"/>
        <v>GMS 1000-40SM</v>
      </c>
      <c r="F1053" s="425">
        <v>32881.891025641009</v>
      </c>
      <c r="G1053" s="282">
        <f t="shared" si="27"/>
        <v>120840.94951923071</v>
      </c>
    </row>
    <row r="1054" spans="1:7" ht="29">
      <c r="A1054" s="412" t="s">
        <v>4318</v>
      </c>
      <c r="B1054" s="412"/>
      <c r="C1054" s="7" t="s">
        <v>1832</v>
      </c>
      <c r="D1054" s="3" t="str">
        <v>LIFECO-UK-UL/FM Approved Split Case (GMS 1000-40SM) Electric Motor Driven Skid Pump 1000 GPM @ 18.75 Bar Coupled with UL Listed ODP Motor. Suction and Discharge Pressure Gauges, Air Release Valve and Casing Relief Valve are included.</v>
      </c>
      <c r="E1054" s="210" t="str">
        <f t="shared" si="28"/>
        <v>GMS 1000-40SM</v>
      </c>
      <c r="F1054" s="425">
        <v>32881.891025641009</v>
      </c>
      <c r="G1054" s="282">
        <f t="shared" si="27"/>
        <v>120840.94951923071</v>
      </c>
    </row>
    <row r="1055" spans="1:7" ht="29">
      <c r="A1055" s="412" t="s">
        <v>4318</v>
      </c>
      <c r="B1055" s="412"/>
      <c r="C1055" s="7" t="s">
        <v>1833</v>
      </c>
      <c r="D1055" s="3" t="str">
        <v>LIFECO-UK-UL/FM Approved Split Case (GMS 1000-36SM-2G) Electric Motor Driven Skid Pump 1000 GPM @ 19 Bar Coupled with UL Listed ODP Motor. Suction and Discharge Pressure Gauges, Air Release Valve and Casing Relief Valve are included.</v>
      </c>
      <c r="E1055" s="210" t="str">
        <f t="shared" si="28"/>
        <v>GMS 1000-36SM-2G</v>
      </c>
      <c r="F1055" s="425">
        <v>42620.769230769227</v>
      </c>
      <c r="G1055" s="282">
        <f t="shared" si="27"/>
        <v>156631.32692307691</v>
      </c>
    </row>
    <row r="1056" spans="1:7" ht="29">
      <c r="A1056" s="412" t="s">
        <v>4318</v>
      </c>
      <c r="B1056" s="412"/>
      <c r="C1056" s="7" t="s">
        <v>1834</v>
      </c>
      <c r="D1056" s="3" t="str">
        <v>LIFECO-UK-UL/FM Approved Split Case (GMS 1000-36SM-2G) Electric Motor Driven Skid Pump 1000 GPM @ 20 Bar Coupled with UL Listed ODP Motor. Suction and Discharge Pressure Gauges, Air Release Valve and Casing Relief Valve are included.</v>
      </c>
      <c r="E1056" s="210" t="str">
        <f t="shared" si="28"/>
        <v>GMS 1000-36SM-2G</v>
      </c>
      <c r="F1056" s="425">
        <v>42620.769230769227</v>
      </c>
      <c r="G1056" s="282">
        <f t="shared" si="27"/>
        <v>156631.32692307691</v>
      </c>
    </row>
    <row r="1057" spans="1:7" ht="29">
      <c r="A1057" s="412" t="s">
        <v>4318</v>
      </c>
      <c r="B1057" s="412"/>
      <c r="C1057" s="7" t="s">
        <v>1835</v>
      </c>
      <c r="D1057" s="3" t="str">
        <v>LIFECO-UK-UL/FM Approved Split Case (GMS 1250-30SM) Electric Motor Driven Skid Pump 1250 GPM @ 6.48 Bar Coupled with UL Listed ODP Motor. Suction and Discharge Pressure Gauges, Air Release Valve and Casing Relief Valve are included.</v>
      </c>
      <c r="E1057" s="210" t="str">
        <f t="shared" si="28"/>
        <v>GMS 1250-30SM</v>
      </c>
      <c r="F1057" s="425">
        <v>19704.807692307691</v>
      </c>
      <c r="G1057" s="282">
        <f t="shared" si="27"/>
        <v>72415.168269230766</v>
      </c>
    </row>
    <row r="1058" spans="1:7" ht="29">
      <c r="A1058" s="412" t="s">
        <v>4318</v>
      </c>
      <c r="B1058" s="412"/>
      <c r="C1058" s="7" t="s">
        <v>1836</v>
      </c>
      <c r="D1058" s="3" t="str">
        <v>LIFECO-UK-UL/FM Approved Split Case (GMS 1250-30SM) Electric Motor Driven Skid Pump 1250 GPM @ 7 Bar Coupled with UL Listed ODP Motor. Suction and Discharge Pressure Gauges, Air Release Valve and Casing Relief Valve are included.</v>
      </c>
      <c r="E1058" s="210" t="str">
        <f t="shared" si="28"/>
        <v>GMS 1250-30SM</v>
      </c>
      <c r="F1058" s="425">
        <v>19704.807692307691</v>
      </c>
      <c r="G1058" s="282">
        <f t="shared" ref="G1058:G1121" si="29">F1058*3.675</f>
        <v>72415.168269230766</v>
      </c>
    </row>
    <row r="1059" spans="1:7" ht="29">
      <c r="A1059" s="412" t="s">
        <v>4318</v>
      </c>
      <c r="B1059" s="412"/>
      <c r="C1059" s="7" t="s">
        <v>1837</v>
      </c>
      <c r="D1059" s="3" t="str">
        <v>LIFECO-UK-UL/FM Approved Split Case (GMS 1250-30SM) Electric Motor Driven Skid Pump 1250 GPM @ 8 Bar Coupled with UL Listed ODP Motor. Suction and Discharge Pressure Gauges, Air Release Valve and Casing Relief Valve are included.</v>
      </c>
      <c r="E1059" s="210" t="str">
        <f t="shared" si="28"/>
        <v>GMS 1250-30SM</v>
      </c>
      <c r="F1059" s="425">
        <v>21529.326923076929</v>
      </c>
      <c r="G1059" s="282">
        <f t="shared" si="29"/>
        <v>79120.276442307717</v>
      </c>
    </row>
    <row r="1060" spans="1:7" ht="29">
      <c r="A1060" s="412" t="s">
        <v>4318</v>
      </c>
      <c r="B1060" s="412"/>
      <c r="C1060" s="7" t="s">
        <v>1838</v>
      </c>
      <c r="D1060" s="3" t="str">
        <v>LIFECO-UK-UL/FM Approved Split Case (GMS 1250-29SM) Electric Motor Driven Skid Pump 1250 GPM @ 9.45 Bar Coupled with UL Listed ODP Motor. Suction and Discharge Pressure Gauges, Air Release Valve and Casing Relief Valve are included.</v>
      </c>
      <c r="E1060" s="210" t="str">
        <f t="shared" si="28"/>
        <v>GMS 1250-29SM</v>
      </c>
      <c r="F1060" s="425">
        <v>24772.916666666668</v>
      </c>
      <c r="G1060" s="282">
        <f t="shared" si="29"/>
        <v>91040.46875</v>
      </c>
    </row>
    <row r="1061" spans="1:7" ht="29">
      <c r="A1061" s="412" t="s">
        <v>4318</v>
      </c>
      <c r="B1061" s="412"/>
      <c r="C1061" s="7" t="s">
        <v>1839</v>
      </c>
      <c r="D1061" s="3" t="str">
        <v>LIFECO-UK-UL/FM Approved Split Case (GMS 1250-29SM) Electric Motor Driven Skid Pump 1250 GPM @ 10 Bar Coupled with UL Listed ODP Motor. Suction and Discharge Pressure Gauges, Air Release Valve and Casing Relief Valve are included.</v>
      </c>
      <c r="E1061" s="210" t="str">
        <f t="shared" si="28"/>
        <v>GMS 1250-29SM</v>
      </c>
      <c r="F1061" s="425">
        <v>24772.916666666668</v>
      </c>
      <c r="G1061" s="282">
        <f t="shared" si="29"/>
        <v>91040.46875</v>
      </c>
    </row>
    <row r="1062" spans="1:7" ht="29">
      <c r="A1062" s="412" t="s">
        <v>4318</v>
      </c>
      <c r="B1062" s="412"/>
      <c r="C1062" s="7" t="s">
        <v>1840</v>
      </c>
      <c r="D1062" s="3" t="str">
        <v>LIFECO-UK-UL/FM Approved Split Case (GMS 1250-29SM) Electric Motor Driven Skid Pump 1250 GPM @ 11 Bar Coupled with UL Listed ODP Motor. Suction and Discharge Pressure Gauges, Air Release Valve and Casing Relief Valve are included.</v>
      </c>
      <c r="E1062" s="210" t="str">
        <f t="shared" si="28"/>
        <v>GMS 1250-29SM</v>
      </c>
      <c r="F1062" s="425">
        <v>24772.916666666668</v>
      </c>
      <c r="G1062" s="282">
        <f t="shared" si="29"/>
        <v>91040.46875</v>
      </c>
    </row>
    <row r="1063" spans="1:7" ht="29">
      <c r="A1063" s="412" t="s">
        <v>4318</v>
      </c>
      <c r="B1063" s="412"/>
      <c r="C1063" s="7" t="s">
        <v>1841</v>
      </c>
      <c r="D1063" s="3" t="str">
        <v>LIFECO-UK-UL/FM Approved Split Case (GMS 1250-29SM) Electric Motor Driven Skid Pump 1250 GPM @ 12.21 Bar Coupled with UL Listed ODP Motor. Suction and Discharge Pressure Gauges, Air Release Valve and Casing Relief Valve are included.</v>
      </c>
      <c r="E1063" s="210" t="str">
        <f t="shared" si="28"/>
        <v>GMS 1250-29SM</v>
      </c>
      <c r="F1063" s="425">
        <v>25948.717948717946</v>
      </c>
      <c r="G1063" s="282">
        <f t="shared" si="29"/>
        <v>95361.538461538439</v>
      </c>
    </row>
    <row r="1064" spans="1:7" ht="29">
      <c r="A1064" s="412" t="s">
        <v>4318</v>
      </c>
      <c r="B1064" s="412"/>
      <c r="C1064" s="7" t="s">
        <v>1842</v>
      </c>
      <c r="D1064" s="3" t="str">
        <v>LIFECO-UK-UL/FM Approved Split Case (GMS 1250-36SM-2G) Electric Motor Driven Skid Pump 1250 GPM @ 13 Bar Coupled with UL Listed ODP Motor. Suction and Discharge Pressure Gauges, Air Release Valve and Casing Relief Valve are included.</v>
      </c>
      <c r="E1064" s="210" t="str">
        <f t="shared" si="28"/>
        <v>GMS 1250-36SM-2G</v>
      </c>
      <c r="F1064" s="425">
        <v>27813.782051282051</v>
      </c>
      <c r="G1064" s="282">
        <f t="shared" si="29"/>
        <v>102215.64903846153</v>
      </c>
    </row>
    <row r="1065" spans="1:7" ht="29">
      <c r="A1065" s="412" t="s">
        <v>4318</v>
      </c>
      <c r="B1065" s="412"/>
      <c r="C1065" s="7" t="s">
        <v>1843</v>
      </c>
      <c r="D1065" s="3" t="str">
        <v>LIFECO-UK-UL/FM Approved Split Case (GMS 1250-36SM-2G) Electric Motor Driven Skid Pump 1250 GPM @ 14 Bar Coupled with UL Listed ODP Motor. Suction and Discharge Pressure Gauges, Air Release Valve and Casing Relief Valve are included.</v>
      </c>
      <c r="E1065" s="210" t="str">
        <f t="shared" si="28"/>
        <v>GMS 1250-36SM-2G</v>
      </c>
      <c r="F1065" s="425">
        <v>27935.416666666664</v>
      </c>
      <c r="G1065" s="282">
        <f t="shared" si="29"/>
        <v>102662.65624999999</v>
      </c>
    </row>
    <row r="1066" spans="1:7" ht="29">
      <c r="A1066" s="412" t="s">
        <v>4318</v>
      </c>
      <c r="B1066" s="412"/>
      <c r="C1066" s="7" t="s">
        <v>1844</v>
      </c>
      <c r="D1066" s="3" t="str">
        <v>LIFECO-UK-UL/FM Approved Split Case (GMS 1250-36SM-2G) Electric Motor Driven Skid Pump 1250 GPM @ 15 Bar Coupled with UL Listed ODP Motor. Suction and Discharge Pressure Gauges, Air Release Valve and Casing Relief Valve are included.</v>
      </c>
      <c r="E1066" s="210" t="str">
        <f t="shared" ref="E1066:E1140" si="30">IFERROR(MID(D1066, SEARCH("(", D1066) + LEN("("), SEARCH(")", D1066, SEARCH("(", D1066) + LEN("(")) - LEN(")") - SEARCH("(", D1066)), "")</f>
        <v>GMS 1250-36SM-2G</v>
      </c>
      <c r="F1066" s="425">
        <v>27935.416666666664</v>
      </c>
      <c r="G1066" s="282">
        <f t="shared" si="29"/>
        <v>102662.65624999999</v>
      </c>
    </row>
    <row r="1067" spans="1:7" ht="29">
      <c r="A1067" s="412" t="s">
        <v>4318</v>
      </c>
      <c r="B1067" s="412"/>
      <c r="C1067" s="7" t="s">
        <v>1845</v>
      </c>
      <c r="D1067" s="3" t="str">
        <v>LIFECO-UK-UL/FM Approved Split Case (GMS 1250-36SM-2G) Electric Motor Driven Skid Pump 1250 GPM @ 16 Bar Coupled with UL Listed ODP Motor. Suction and Discharge Pressure Gauges, Air Release Valve and Casing Relief Valve are included.</v>
      </c>
      <c r="E1067" s="210" t="str">
        <f t="shared" si="30"/>
        <v>GMS 1250-36SM-2G</v>
      </c>
      <c r="F1067" s="425">
        <v>30574.774999999998</v>
      </c>
      <c r="G1067" s="282">
        <f t="shared" si="29"/>
        <v>112362.29812499999</v>
      </c>
    </row>
    <row r="1068" spans="1:7" ht="29">
      <c r="A1068" s="412" t="s">
        <v>4318</v>
      </c>
      <c r="B1068" s="412"/>
      <c r="C1068" s="7" t="s">
        <v>1846</v>
      </c>
      <c r="D1068" s="3" t="str">
        <v>LIFECO-UK-UL/FM Approved Split Case (GMS 1250-36SM-2G) Electric Motor Driven Skid Pump 1250 GPM @ 17 Bar Coupled with UL Listed ODP Motor. Suction and Discharge Pressure Gauges, Air Release Valve and Casing Relief Valve are included.</v>
      </c>
      <c r="E1068" s="210" t="str">
        <f t="shared" si="30"/>
        <v>GMS 1250-36SM-2G</v>
      </c>
      <c r="F1068" s="425">
        <v>30588.249999999996</v>
      </c>
      <c r="G1068" s="282">
        <f t="shared" si="29"/>
        <v>112411.81874999998</v>
      </c>
    </row>
    <row r="1069" spans="1:7" ht="29">
      <c r="A1069" s="412" t="s">
        <v>4318</v>
      </c>
      <c r="B1069" s="412"/>
      <c r="C1069" s="7" t="s">
        <v>1847</v>
      </c>
      <c r="D1069" s="3" t="str">
        <v>LIFECO-UK-UL/FM Approved Split Case (GMS 1250-36SM-2G) Electric Motor Driven Skid Pump 1250 GPM @ 18 Bar Coupled with UL Listed ODP Motor. Suction and Discharge Pressure Gauges, Air Release Valve and Casing Relief Valve are included.</v>
      </c>
      <c r="E1069" s="210" t="str">
        <f t="shared" si="30"/>
        <v>GMS 1250-36SM-2G</v>
      </c>
      <c r="F1069" s="425">
        <v>42620.769230769227</v>
      </c>
      <c r="G1069" s="282">
        <f t="shared" si="29"/>
        <v>156631.32692307691</v>
      </c>
    </row>
    <row r="1070" spans="1:7" ht="29">
      <c r="A1070" s="412" t="s">
        <v>4318</v>
      </c>
      <c r="B1070" s="412"/>
      <c r="C1070" s="7" t="s">
        <v>1848</v>
      </c>
      <c r="D1070" s="3" t="str">
        <v>LIFECO-UK-UL/FM Approved Split Case (GMS 1250-36SM-2G) Electric Motor Driven Skid Pump 1250 GPM @ 19 Bar Coupled with UL Listed ODP Motor. Suction and Discharge Pressure Gauges, Air Release Valve and Casing Relief Valve are included.</v>
      </c>
      <c r="E1070" s="210" t="str">
        <f t="shared" si="30"/>
        <v>GMS 1250-36SM-2G</v>
      </c>
      <c r="F1070" s="425">
        <v>42620.769230769227</v>
      </c>
      <c r="G1070" s="282">
        <f t="shared" si="29"/>
        <v>156631.32692307691</v>
      </c>
    </row>
    <row r="1071" spans="1:7" ht="29">
      <c r="A1071" s="412" t="s">
        <v>4318</v>
      </c>
      <c r="B1071" s="412"/>
      <c r="C1071" s="7" t="s">
        <v>1849</v>
      </c>
      <c r="D1071" s="3" t="str">
        <v>LIFECO-UK-UL/FM Approved Split Case (GMS 1250-36SM-2G) Electric Motor Driven Skid Pump 1250 GPM @ 19.37 Bar Coupled with UL Listed ODP Motor. Suction and Discharge Pressure Gauges, Air Release Valve and Casing Relief Valve are included.</v>
      </c>
      <c r="E1071" s="210" t="str">
        <f t="shared" si="30"/>
        <v>GMS 1250-36SM-2G</v>
      </c>
      <c r="F1071" s="425">
        <v>44283.108974358969</v>
      </c>
      <c r="G1071" s="282">
        <f t="shared" si="29"/>
        <v>162740.42548076919</v>
      </c>
    </row>
    <row r="1072" spans="1:7" ht="29">
      <c r="A1072" s="412" t="s">
        <v>4318</v>
      </c>
      <c r="B1072" s="412"/>
      <c r="C1072" s="7" t="s">
        <v>1850</v>
      </c>
      <c r="D1072" s="3" t="str">
        <v>LIFECO-UK-UL/FM Approved Split Case (GMS 1500-30SM) Electric Motor Driven Skid Pump 1500 GPM @ 6.07 Bar Coupled with UL Listed ODP Motor. Suction and Discharge Pressure Gauges, Air Release Valve and Casing Relief Valve are included.</v>
      </c>
      <c r="E1072" s="210" t="str">
        <f t="shared" si="30"/>
        <v>GMS 1500-30SM</v>
      </c>
      <c r="F1072" s="425">
        <v>19704.807692307691</v>
      </c>
      <c r="G1072" s="282">
        <f t="shared" si="29"/>
        <v>72415.168269230766</v>
      </c>
    </row>
    <row r="1073" spans="1:7" ht="29">
      <c r="A1073" s="412" t="s">
        <v>4318</v>
      </c>
      <c r="B1073" s="412"/>
      <c r="C1073" s="7" t="s">
        <v>1851</v>
      </c>
      <c r="D1073" s="3" t="str">
        <v>LIFECO-UK-UL/FM Approved Split Case (GMS 1500-30SM) Electric Motor Driven Skid Pump 1500 GPM @ 7 Bar Coupled with UL Listed ODP Motor. Suction and Discharge Pressure Gauges, Air Release Valve and Casing Relief Valve are included.</v>
      </c>
      <c r="E1073" s="210" t="str">
        <f t="shared" si="30"/>
        <v>GMS 1500-30SM</v>
      </c>
      <c r="F1073" s="425">
        <v>22270.853846153848</v>
      </c>
      <c r="G1073" s="282">
        <f t="shared" si="29"/>
        <v>81845.387884615382</v>
      </c>
    </row>
    <row r="1074" spans="1:7" ht="29">
      <c r="A1074" s="412" t="s">
        <v>4318</v>
      </c>
      <c r="B1074" s="412"/>
      <c r="C1074" s="7" t="s">
        <v>1852</v>
      </c>
      <c r="D1074" s="3" t="str">
        <v>LIFECO-UK-UL/FM Approved Split Case (GMS 1500-30SM) Electric Motor Driven Skid Pump 1500 GPM @ 8 Bar Coupled with UL Listed ODP Motor. Suction and Discharge Pressure Gauges, Air Release Valve and Casing Relief Valve are included.</v>
      </c>
      <c r="E1074" s="210" t="str">
        <f t="shared" si="30"/>
        <v>GMS 1500-30SM</v>
      </c>
      <c r="F1074" s="425">
        <v>25340.544871794871</v>
      </c>
      <c r="G1074" s="282">
        <f t="shared" si="29"/>
        <v>93126.502403846142</v>
      </c>
    </row>
    <row r="1075" spans="1:7" ht="29">
      <c r="A1075" s="412" t="s">
        <v>4318</v>
      </c>
      <c r="B1075" s="412"/>
      <c r="C1075" s="7" t="s">
        <v>1853</v>
      </c>
      <c r="D1075" s="3" t="str">
        <v>LIFECO-UK-UL/FM Approved Split Case (GMS 1500-30SM) Electric Motor Driven Skid Pump 1500 GPM @ 9 Bar Coupled with UL Listed ODP Motor. Suction and Discharge Pressure Gauges, Air Release Valve and Casing Relief Valve are included.</v>
      </c>
      <c r="E1075" s="210" t="str">
        <f t="shared" si="30"/>
        <v>GMS 1500-30SM</v>
      </c>
      <c r="F1075" s="425">
        <v>25340.544871794871</v>
      </c>
      <c r="G1075" s="282">
        <f t="shared" si="29"/>
        <v>93126.502403846142</v>
      </c>
    </row>
    <row r="1076" spans="1:7" ht="29">
      <c r="A1076" s="412" t="s">
        <v>4318</v>
      </c>
      <c r="B1076" s="412"/>
      <c r="C1076" s="7" t="s">
        <v>1854</v>
      </c>
      <c r="D1076" s="3" t="str">
        <v>LIFECO-UK-UL/FM Approved Split Case (GMS 1500-30SM) Electric Motor Driven Skid Pump 1500 GPM @ 10 Bar Coupled with UL Listed ODP Motor. Suction and Discharge Pressure Gauges, Air Release Valve and Casing Relief Valve are included.</v>
      </c>
      <c r="E1076" s="210" t="str">
        <f t="shared" si="30"/>
        <v>GMS 1500-30SM</v>
      </c>
      <c r="F1076" s="425">
        <v>26516.346153846152</v>
      </c>
      <c r="G1076" s="282">
        <f t="shared" si="29"/>
        <v>97447.57211538461</v>
      </c>
    </row>
    <row r="1077" spans="1:7" ht="29">
      <c r="A1077" s="412" t="s">
        <v>4318</v>
      </c>
      <c r="B1077" s="412"/>
      <c r="C1077" s="7" t="s">
        <v>1855</v>
      </c>
      <c r="D1077" s="3" t="str">
        <v>LIFECO-UK-UL/FM Approved Split Case (GMS 1500-36SM) Electric Motor Driven Skid Pump 1500 GPM @ 11 Bar Coupled with UL Listed ODP Motor. Suction and Discharge Pressure Gauges, Air Release Valve and Casing Relief Valve are included.</v>
      </c>
      <c r="E1077" s="210" t="str">
        <f t="shared" si="30"/>
        <v>GMS 1500-36SM</v>
      </c>
      <c r="F1077" s="425">
        <v>27165.064102564105</v>
      </c>
      <c r="G1077" s="282">
        <f t="shared" si="29"/>
        <v>99831.610576923078</v>
      </c>
    </row>
    <row r="1078" spans="1:7" ht="29">
      <c r="A1078" s="412" t="s">
        <v>4318</v>
      </c>
      <c r="B1078" s="412"/>
      <c r="C1078" s="7" t="s">
        <v>1856</v>
      </c>
      <c r="D1078" s="3" t="str">
        <v>LIFECO-UK-UL/FM Approved Split Case (GMS 1500-36SM) Electric Motor Driven Skid Pump 1500 GPM @ 12 Bar Coupled with UL Listed ODP Motor. Suction and Discharge Pressure Gauges, Air Release Valve and Casing Relief Valve are included.</v>
      </c>
      <c r="E1078" s="210" t="str">
        <f t="shared" si="30"/>
        <v>GMS 1500-36SM</v>
      </c>
      <c r="F1078" s="425">
        <v>27165.064102564105</v>
      </c>
      <c r="G1078" s="282">
        <f t="shared" si="29"/>
        <v>99831.610576923078</v>
      </c>
    </row>
    <row r="1079" spans="1:7" ht="29">
      <c r="A1079" s="412" t="s">
        <v>4318</v>
      </c>
      <c r="B1079" s="412"/>
      <c r="C1079" s="7" t="s">
        <v>1857</v>
      </c>
      <c r="D1079" s="3" t="str">
        <v>LIFECO-UK-UL/FM Approved Split Case (GMS 1500-36SM) Electric Motor Driven Skid Pump 1500 GPM @ 13 Bar Coupled with UL Listed ODP Motor. Suction and Discharge Pressure Gauges, Air Release Valve and Casing Relief Valve are included.</v>
      </c>
      <c r="E1079" s="210" t="str">
        <f t="shared" si="30"/>
        <v>GMS 1500-36SM</v>
      </c>
      <c r="F1079" s="425">
        <v>30814.455128205125</v>
      </c>
      <c r="G1079" s="282">
        <f t="shared" si="29"/>
        <v>113243.12259615383</v>
      </c>
    </row>
    <row r="1080" spans="1:7" ht="29">
      <c r="A1080" s="412" t="s">
        <v>4318</v>
      </c>
      <c r="B1080" s="412"/>
      <c r="C1080" s="7" t="s">
        <v>1858</v>
      </c>
      <c r="D1080" s="3" t="str">
        <v>LIFECO-UK-UL/FM Approved Split Case (GMS 1500-36SM) Electric Motor Driven Skid Pump 1500 GPM @ 14 Bar Coupled with UL Listed ODP Motor. Suction and Discharge Pressure Gauges, Air Release Valve and Casing Relief Valve are included.</v>
      </c>
      <c r="E1080" s="210" t="str">
        <f t="shared" si="30"/>
        <v>GMS 1500-36SM</v>
      </c>
      <c r="F1080" s="425">
        <v>31275.665384615382</v>
      </c>
      <c r="G1080" s="282">
        <f t="shared" si="29"/>
        <v>114938.07028846153</v>
      </c>
    </row>
    <row r="1081" spans="1:7" ht="29">
      <c r="A1081" s="412" t="s">
        <v>4318</v>
      </c>
      <c r="B1081" s="412"/>
      <c r="C1081" s="7" t="s">
        <v>1859</v>
      </c>
      <c r="D1081" s="3" t="str">
        <v>LIFECO-UK-UL/FM Approved Split Case (GMS 1500-36SM) Electric Motor Driven Skid Pump 1500 GPM @ 15 Bar Coupled with UL Listed ODP Motor. Suction and Discharge Pressure Gauges, Air Release Valve and Casing Relief Valve are included.</v>
      </c>
      <c r="E1081" s="210" t="str">
        <f t="shared" si="30"/>
        <v>GMS 1500-36SM</v>
      </c>
      <c r="F1081" s="425">
        <v>42134.230769230773</v>
      </c>
      <c r="G1081" s="282">
        <f t="shared" si="29"/>
        <v>154843.29807692309</v>
      </c>
    </row>
    <row r="1082" spans="1:7" ht="29">
      <c r="A1082" s="412" t="s">
        <v>4318</v>
      </c>
      <c r="B1082" s="412"/>
      <c r="C1082" s="7" t="s">
        <v>1860</v>
      </c>
      <c r="D1082" s="3" t="str">
        <v>LIFECO-UK-UL/FM Approved Split Case (GMS 1500-36SM) Electric Motor Driven Skid Pump 1500 GPM @ 16 Bar Coupled with UL Listed ODP Motor. Suction and Discharge Pressure Gauges, Air Release Valve and Casing Relief Valve are included.</v>
      </c>
      <c r="E1082" s="210" t="str">
        <f t="shared" si="30"/>
        <v>GMS 1500-36SM</v>
      </c>
      <c r="F1082" s="425">
        <v>42134.230769230773</v>
      </c>
      <c r="G1082" s="282">
        <f t="shared" si="29"/>
        <v>154843.29807692309</v>
      </c>
    </row>
    <row r="1083" spans="1:7" ht="29">
      <c r="A1083" s="412" t="s">
        <v>4318</v>
      </c>
      <c r="B1083" s="412"/>
      <c r="C1083" s="7" t="s">
        <v>1861</v>
      </c>
      <c r="D1083" s="3" t="str">
        <v>LIFECO-UK-UL/FM Approved Split Case (GMS 1500-36SM) Electric Motor Driven Skid Pump 1500 GPM @ 17 Bar Coupled with UL Listed ODP Motor. Suction and Discharge Pressure Gauges, Air Release Valve and Casing Relief Valve are included.</v>
      </c>
      <c r="E1083" s="210" t="str">
        <f t="shared" si="30"/>
        <v>GMS 1500-36SM</v>
      </c>
      <c r="F1083" s="425">
        <v>42134.230769230773</v>
      </c>
      <c r="G1083" s="282">
        <f t="shared" si="29"/>
        <v>154843.29807692309</v>
      </c>
    </row>
    <row r="1084" spans="1:7" ht="29">
      <c r="A1084" s="412" t="s">
        <v>4318</v>
      </c>
      <c r="B1084" s="412"/>
      <c r="C1084" s="7" t="s">
        <v>1862</v>
      </c>
      <c r="D1084" s="3" t="str">
        <v>LIFECO-UK-UL/FM Approved Split Case (GMS 1500-36SM) Electric Motor Driven Skid Pump 1500 GPM @ 18 Bar Coupled with UL Listed ODP Motor. Suction and Discharge Pressure Gauges, Air Release Valve and Casing Relief Valve are included.</v>
      </c>
      <c r="E1084" s="210" t="str">
        <f t="shared" si="30"/>
        <v>GMS 1500-36SM</v>
      </c>
      <c r="F1084" s="425">
        <v>43796.570512820501</v>
      </c>
      <c r="G1084" s="282">
        <f t="shared" si="29"/>
        <v>160952.39663461535</v>
      </c>
    </row>
    <row r="1085" spans="1:7" ht="29">
      <c r="A1085" s="412" t="s">
        <v>4318</v>
      </c>
      <c r="B1085" s="412"/>
      <c r="C1085" s="7" t="s">
        <v>1863</v>
      </c>
      <c r="D1085" s="3" t="str">
        <v>LIFECO-UK-UL/FM Approved Split Case (GMS 1500-36SM) Electric Motor Driven Skid Pump 1500 GPM @ 18.96 Bar Coupled with UL Listed ODP Motor. Suction and Discharge Pressure Gauges, Air Release Valve and Casing Relief Valve are included.</v>
      </c>
      <c r="E1085" s="210" t="str">
        <f t="shared" si="30"/>
        <v>GMS 1500-36SM</v>
      </c>
      <c r="F1085" s="425">
        <v>43796.570512820501</v>
      </c>
      <c r="G1085" s="282">
        <f t="shared" si="29"/>
        <v>160952.39663461535</v>
      </c>
    </row>
    <row r="1086" spans="1:7" ht="29">
      <c r="A1086" s="412" t="s">
        <v>4318</v>
      </c>
      <c r="B1086" s="412"/>
      <c r="C1086" s="7" t="s">
        <v>1864</v>
      </c>
      <c r="D1086" s="3" t="str">
        <v>LIFECO-UK-UL/FM Approved Split Case (GMS 1500-61SL5-2G) Electric Motor Driven Skid Pump 1500 GPM @ 6.83 Bar Coupled with UL Listed ODP Motor. Suction and Discharge Pressure Gauges, Air Release Valve and Casing Relief Valve are included.</v>
      </c>
      <c r="E1086" s="210" t="str">
        <f t="shared" si="30"/>
        <v>GMS 1500-61SL5-2G</v>
      </c>
      <c r="F1086" s="425">
        <v>44923.717948717953</v>
      </c>
      <c r="G1086" s="282">
        <f t="shared" si="29"/>
        <v>165094.66346153847</v>
      </c>
    </row>
    <row r="1087" spans="1:7" ht="29">
      <c r="A1087" s="412" t="s">
        <v>4318</v>
      </c>
      <c r="B1087" s="412"/>
      <c r="C1087" s="7" t="s">
        <v>1865</v>
      </c>
      <c r="D1087" s="3" t="str">
        <v>LIFECO-UK-UL/FM Approved Split Case (GMS 1500-61SL5-2G) Electric Motor Driven Skid Pump 1500 GPM @ 7 Bar Coupled with UL Listed ODP Motor. Suction and Discharge Pressure Gauges, Air Release Valve and Casing Relief Valve are included.</v>
      </c>
      <c r="E1087" s="210" t="str">
        <f t="shared" si="30"/>
        <v>GMS 1500-61SL5-2G</v>
      </c>
      <c r="F1087" s="425">
        <v>44923.717948717953</v>
      </c>
      <c r="G1087" s="282">
        <f t="shared" si="29"/>
        <v>165094.66346153847</v>
      </c>
    </row>
    <row r="1088" spans="1:7" ht="29">
      <c r="A1088" s="412" t="s">
        <v>4318</v>
      </c>
      <c r="B1088" s="412"/>
      <c r="C1088" s="7" t="s">
        <v>1866</v>
      </c>
      <c r="D1088" s="3" t="str">
        <v>LIFECO-UK-UL/FM Approved Split Case (GMS 1500-61SL5-2G) Electric Motor Driven Skid Pump 1500 GPM @ 8 Bar Coupled with UL Listed ODP Motor. Suction and Discharge Pressure Gauges, Air Release Valve and Casing Relief Valve are included.</v>
      </c>
      <c r="E1088" s="210" t="str">
        <f t="shared" si="30"/>
        <v>GMS 1500-61SL5-2G</v>
      </c>
      <c r="F1088" s="425">
        <v>47153.685897435898</v>
      </c>
      <c r="G1088" s="282">
        <f t="shared" si="29"/>
        <v>173289.79567307691</v>
      </c>
    </row>
    <row r="1089" spans="1:7" ht="29">
      <c r="A1089" s="412" t="s">
        <v>4318</v>
      </c>
      <c r="B1089" s="412"/>
      <c r="C1089" s="7" t="s">
        <v>1867</v>
      </c>
      <c r="D1089" s="3" t="str">
        <v>LIFECO-UK-UL/FM Approved Split Case (GMS 1500-61SL5-2G) Electric Motor Driven Skid Pump 1500 GPM @ 9 Bar Coupled with UL Listed ODP Motor. Suction and Discharge Pressure Gauges, Air Release Valve and Casing Relief Valve are included.</v>
      </c>
      <c r="E1089" s="210" t="str">
        <f t="shared" si="30"/>
        <v>GMS 1500-61SL5-2G</v>
      </c>
      <c r="F1089" s="425">
        <v>58222.435897435891</v>
      </c>
      <c r="G1089" s="282">
        <f t="shared" si="29"/>
        <v>213967.45192307688</v>
      </c>
    </row>
    <row r="1090" spans="1:7" ht="29">
      <c r="A1090" s="412" t="s">
        <v>4318</v>
      </c>
      <c r="B1090" s="412"/>
      <c r="C1090" s="7" t="s">
        <v>1868</v>
      </c>
      <c r="D1090" s="3" t="str">
        <v>LIFECO-UK-UL/FM Approved Split Case (GMS 1500-61SL5-2G) Electric Motor Driven Skid Pump 1500 GPM @ 10 Bar Coupled with UL Listed ODP Motor. Suction and Discharge Pressure Gauges, Air Release Valve and Casing Relief Valve are included.</v>
      </c>
      <c r="E1090" s="210" t="str">
        <f t="shared" si="30"/>
        <v>GMS 1500-61SL5-2G</v>
      </c>
      <c r="F1090" s="425">
        <v>58222.435897435891</v>
      </c>
      <c r="G1090" s="282">
        <f t="shared" si="29"/>
        <v>213967.45192307688</v>
      </c>
    </row>
    <row r="1091" spans="1:7" ht="29">
      <c r="A1091" s="412" t="s">
        <v>4318</v>
      </c>
      <c r="B1091" s="412"/>
      <c r="C1091" s="7" t="s">
        <v>1869</v>
      </c>
      <c r="D1091" s="3" t="str">
        <v>LIFECO-UK-UL/FM Approved Split Case (GMS 1500-61SL5-2G) Electric Motor Driven Skid Pump 1500 GPM @ 11 Bar Coupled with UL Listed ODP Motor. Suction and Discharge Pressure Gauges, Air Release Valve and Casing Relief Valve are included.</v>
      </c>
      <c r="E1091" s="210" t="str">
        <f t="shared" si="30"/>
        <v>GMS 1500-61SL5-2G</v>
      </c>
      <c r="F1091" s="425">
        <v>61871.474358974352</v>
      </c>
      <c r="G1091" s="282">
        <f t="shared" si="29"/>
        <v>227377.66826923072</v>
      </c>
    </row>
    <row r="1092" spans="1:7" ht="29">
      <c r="A1092" s="412" t="s">
        <v>4318</v>
      </c>
      <c r="B1092" s="412"/>
      <c r="C1092" s="7" t="s">
        <v>1870</v>
      </c>
      <c r="D1092" s="3" t="str">
        <v>LIFECO-UK-UL/FM Approved Split Case (GMS 1500-61SL5-2G) Electric Motor Driven Skid Pump 1500 GPM @ 11.31 Bar Coupled with UL Listed ODP Motor. Suction and Discharge Pressure Gauges, Air Release Valve and Casing Relief Valve are included.</v>
      </c>
      <c r="E1092" s="210" t="str">
        <f t="shared" si="30"/>
        <v>GMS 1500-61SL5-2G</v>
      </c>
      <c r="F1092" s="425">
        <v>61871.474358974352</v>
      </c>
      <c r="G1092" s="282">
        <f t="shared" si="29"/>
        <v>227377.66826923072</v>
      </c>
    </row>
    <row r="1093" spans="1:7" ht="29">
      <c r="A1093" s="412" t="s">
        <v>4318</v>
      </c>
      <c r="B1093" s="412"/>
      <c r="C1093" s="7" t="s">
        <v>1871</v>
      </c>
      <c r="D1093" s="3" t="str">
        <v>LIFECO-UK-UL/FM Approved Split Case (GMS 2000-29SM-2G) Electric Motor Driven Skid Pump 2000 GPM @ 6.55 Bar Coupled with UL Listed ODP Motor. Suction and Discharge Pressure Gauges, Air Release Valve and Casing Relief Valve are included.</v>
      </c>
      <c r="E1093" s="210" t="str">
        <f t="shared" si="30"/>
        <v>GMS 2000-29SM-2G</v>
      </c>
      <c r="F1093" s="425">
        <v>25827.083333333332</v>
      </c>
      <c r="G1093" s="282">
        <f t="shared" si="29"/>
        <v>94914.531249999985</v>
      </c>
    </row>
    <row r="1094" spans="1:7" ht="29">
      <c r="A1094" s="412" t="s">
        <v>4318</v>
      </c>
      <c r="B1094" s="412"/>
      <c r="C1094" s="7" t="s">
        <v>1872</v>
      </c>
      <c r="D1094" s="3" t="str">
        <v>LIFECO-UK-UL/FM Approved Split Case (GMS 2000-29SM-2G) Electric Motor Driven Skid Pump 2000 GPM @ 7 Bar Coupled with UL Listed ODP Motor. Suction and Discharge Pressure Gauges, Air Release Valve and Casing Relief Valve are included.</v>
      </c>
      <c r="E1094" s="210" t="str">
        <f t="shared" si="30"/>
        <v>GMS 2000-29SM-2G</v>
      </c>
      <c r="F1094" s="425">
        <v>25827.083333333332</v>
      </c>
      <c r="G1094" s="282">
        <f t="shared" si="29"/>
        <v>94914.531249999985</v>
      </c>
    </row>
    <row r="1095" spans="1:7" ht="29">
      <c r="A1095" s="412" t="s">
        <v>4318</v>
      </c>
      <c r="B1095" s="412"/>
      <c r="C1095" s="7" t="s">
        <v>1873</v>
      </c>
      <c r="D1095" s="3" t="str">
        <v>LIFECO-UK-UL/FM Approved Split Case (GMS 2000-29SM-2G) Electric Motor Driven Skid Pump 2000 GPM @ 8 Bar Coupled with UL Listed ODP Motor. Suction and Discharge Pressure Gauges, Air Release Valve and Casing Relief Valve are included.</v>
      </c>
      <c r="E1095" s="210" t="str">
        <f t="shared" si="30"/>
        <v>GMS 2000-29SM-2G</v>
      </c>
      <c r="F1095" s="425">
        <v>28668.10833333333</v>
      </c>
      <c r="G1095" s="282">
        <f t="shared" si="29"/>
        <v>105355.29812499999</v>
      </c>
    </row>
    <row r="1096" spans="1:7" ht="29">
      <c r="A1096" s="412" t="s">
        <v>4318</v>
      </c>
      <c r="B1096" s="412"/>
      <c r="C1096" s="7" t="s">
        <v>1874</v>
      </c>
      <c r="D1096" s="3" t="str">
        <v>LIFECO-UK-UL/FM Approved Split Case (GMS 2000-29SM-2G) Electric Motor Driven Skid Pump 2000 GPM @ 9 Bar Coupled with UL Listed ODP Motor. Suction and Discharge Pressure Gauges, Air Release Valve and Casing Relief Valve are included.</v>
      </c>
      <c r="E1096" s="210" t="str">
        <f t="shared" si="30"/>
        <v>GMS 2000-29SM-2G</v>
      </c>
      <c r="F1096" s="425">
        <v>28970.777564102562</v>
      </c>
      <c r="G1096" s="282">
        <f t="shared" si="29"/>
        <v>106467.60754807691</v>
      </c>
    </row>
    <row r="1097" spans="1:7" ht="29">
      <c r="A1097" s="412" t="s">
        <v>4318</v>
      </c>
      <c r="B1097" s="412"/>
      <c r="C1097" s="7" t="s">
        <v>1875</v>
      </c>
      <c r="D1097" s="3" t="str">
        <v>LIFECO-UK-UL/FM Approved Split Case (GMS 2000-29SM-2G) Electric Motor Driven Skid Pump 2000 GPM @ 10 Bar Coupled with UL Listed ODP Motor. Suction and Discharge Pressure Gauges, Air Release Valve and Casing Relief Valve are included.</v>
      </c>
      <c r="E1097" s="210" t="str">
        <f t="shared" si="30"/>
        <v>GMS 2000-29SM-2G</v>
      </c>
      <c r="F1097" s="425">
        <v>31362.142307692306</v>
      </c>
      <c r="G1097" s="282">
        <f t="shared" si="29"/>
        <v>115255.87298076921</v>
      </c>
    </row>
    <row r="1098" spans="1:7" ht="29">
      <c r="A1098" s="412" t="s">
        <v>4318</v>
      </c>
      <c r="B1098" s="412"/>
      <c r="C1098" s="7" t="s">
        <v>1876</v>
      </c>
      <c r="D1098" s="3" t="str">
        <v>LIFECO-UK-UL/FM Approved Split Case (GMS 2000-61SL5-2G) Electric Motor Driven Skid Pump 2000 GPM @ 6.48 Bar Coupled with UL Listed ODP Motor. Suction and Discharge Pressure Gauges, Air Release Valve and Casing Relief Valve are included.</v>
      </c>
      <c r="E1098" s="210" t="str">
        <f t="shared" si="30"/>
        <v>GMS 2000-61SL5-2G</v>
      </c>
      <c r="F1098" s="425">
        <v>47153.685897435898</v>
      </c>
      <c r="G1098" s="282">
        <f t="shared" si="29"/>
        <v>173289.79567307691</v>
      </c>
    </row>
    <row r="1099" spans="1:7" ht="29">
      <c r="A1099" s="412" t="s">
        <v>4318</v>
      </c>
      <c r="B1099" s="412"/>
      <c r="C1099" s="7" t="s">
        <v>1877</v>
      </c>
      <c r="D1099" s="3" t="str">
        <v>LIFECO-UK-UL/FM Approved Split Case (GMS 2000-61SL5-2G) Electric Motor Driven Skid Pump 2000 GPM @ 7 Bar Coupled with UL Listed ODP Motor. Suction and Discharge Pressure Gauges, Air Release Valve and Casing Relief Valve are included.</v>
      </c>
      <c r="E1099" s="210" t="str">
        <f t="shared" si="30"/>
        <v>GMS 2000-61SL5-2G</v>
      </c>
      <c r="F1099" s="425">
        <v>47153.685897435898</v>
      </c>
      <c r="G1099" s="282">
        <f t="shared" si="29"/>
        <v>173289.79567307691</v>
      </c>
    </row>
    <row r="1100" spans="1:7" ht="29">
      <c r="A1100" s="412" t="s">
        <v>4318</v>
      </c>
      <c r="B1100" s="412"/>
      <c r="C1100" s="7" t="s">
        <v>1878</v>
      </c>
      <c r="D1100" s="3" t="str">
        <v>LIFECO-UK-UL/FM Approved Split Case (GMS 2000-61SL5-2G) Electric Motor Driven Skid Pump 2000 GPM @ 8 Bar Coupled with UL Listed ODP Motor. Suction and Discharge Pressure Gauges, Air Release Valve and Casing Relief Valve are included.</v>
      </c>
      <c r="E1100" s="210" t="str">
        <f t="shared" si="30"/>
        <v>GMS 2000-61SL5-2G</v>
      </c>
      <c r="F1100" s="425">
        <v>47153.685897435898</v>
      </c>
      <c r="G1100" s="282">
        <f t="shared" si="29"/>
        <v>173289.79567307691</v>
      </c>
    </row>
    <row r="1101" spans="1:7" ht="29">
      <c r="A1101" s="412" t="s">
        <v>4318</v>
      </c>
      <c r="B1101" s="412"/>
      <c r="C1101" s="7" t="s">
        <v>1879</v>
      </c>
      <c r="D1101" s="3" t="str">
        <v>LIFECO-UK-UL/FM Approved Split Case (GMS 2000-61SL5-2G) Electric Motor Driven Skid Pump 2000 GPM @ 9 Bar Coupled with UL Listed ODP Motor. Suction and Discharge Pressure Gauges, Air Release Valve and Casing Relief Valve are included.</v>
      </c>
      <c r="E1101" s="210" t="str">
        <f t="shared" si="30"/>
        <v>GMS 2000-61SL5-2G</v>
      </c>
      <c r="F1101" s="425">
        <v>58222.435897435891</v>
      </c>
      <c r="G1101" s="282">
        <f t="shared" si="29"/>
        <v>213967.45192307688</v>
      </c>
    </row>
    <row r="1102" spans="1:7" ht="29">
      <c r="A1102" s="412" t="s">
        <v>4318</v>
      </c>
      <c r="B1102" s="412"/>
      <c r="C1102" s="7" t="s">
        <v>1880</v>
      </c>
      <c r="D1102" s="3" t="str">
        <v>LIFECO-UK-UL/FM Approved Split Case (GMS 2000-61SL5-2G) Electric Motor Driven Skid Pump 2000 GPM @ 10 Bar Coupled with UL Listed ODP Motor. Suction and Discharge Pressure Gauges, Air Release Valve and Casing Relief Valve are included.</v>
      </c>
      <c r="E1102" s="210" t="str">
        <f t="shared" si="30"/>
        <v>GMS 2000-61SL5-2G</v>
      </c>
      <c r="F1102" s="425">
        <v>61871.474358974352</v>
      </c>
      <c r="G1102" s="282">
        <f t="shared" si="29"/>
        <v>227377.66826923072</v>
      </c>
    </row>
    <row r="1103" spans="1:7" ht="29">
      <c r="A1103" s="412" t="s">
        <v>4318</v>
      </c>
      <c r="B1103" s="412"/>
      <c r="C1103" s="7" t="s">
        <v>1881</v>
      </c>
      <c r="D1103" s="3" t="str">
        <v>LIFECO-UK-UL/FM Approved Split Case (GMS 2000-61SL5-2G) Electric Motor Driven Skid Pump 2000 GPM @ 11 Bar Coupled with UL Listed ODP Motor. Suction and Discharge Pressure Gauges, Air Release Valve and Casing Relief Valve are included.</v>
      </c>
      <c r="E1103" s="210" t="str">
        <f t="shared" si="30"/>
        <v>GMS 2000-61SL5-2G</v>
      </c>
      <c r="F1103" s="425">
        <v>61871.474358974352</v>
      </c>
      <c r="G1103" s="282">
        <f t="shared" si="29"/>
        <v>227377.66826923072</v>
      </c>
    </row>
    <row r="1104" spans="1:7" ht="29">
      <c r="A1104" s="412" t="s">
        <v>4318</v>
      </c>
      <c r="B1104" s="412"/>
      <c r="C1104" s="7" t="s">
        <v>1882</v>
      </c>
      <c r="D1104" s="3" t="str">
        <v>LIFECO-UK-UL/FM Approved Split Case (GMS 2000-61SL5-2G) Electric Motor Driven Skid Pump 2000 GPM @ 11.45 Bar Coupled with UL Listed ODP Motor. Suction and Discharge Pressure Gauges, Air Release Valve and Casing Relief Valve are included.</v>
      </c>
      <c r="E1104" s="210" t="str">
        <f t="shared" si="30"/>
        <v>GMS 2000-61SL5-2G</v>
      </c>
      <c r="F1104" s="425">
        <v>69939.903846153829</v>
      </c>
      <c r="G1104" s="282">
        <f t="shared" si="29"/>
        <v>257029.14663461532</v>
      </c>
    </row>
    <row r="1105" spans="1:7" ht="29">
      <c r="A1105" s="412" t="s">
        <v>4318</v>
      </c>
      <c r="B1105" s="412"/>
      <c r="C1105" s="7" t="s">
        <v>1883</v>
      </c>
      <c r="D1105" s="3" t="str">
        <v>LIFECO-UK-UL/FM Approved Split Case (GMS 2500-29SM-2G) Electric Motor Driven Skid Pump 2500 GPM @ 6.13 Bar Coupled with UL Listed ODP Motor. Suction and Discharge Pressure Gauges, Air Release Valve and Casing Relief Valve are included.</v>
      </c>
      <c r="E1105" s="210" t="str">
        <f t="shared" si="30"/>
        <v>GMS 2500-29SM-2G</v>
      </c>
      <c r="F1105" s="425">
        <v>25827.083333333332</v>
      </c>
      <c r="G1105" s="282">
        <f t="shared" si="29"/>
        <v>94914.531249999985</v>
      </c>
    </row>
    <row r="1106" spans="1:7" ht="29">
      <c r="A1106" s="412" t="s">
        <v>4318</v>
      </c>
      <c r="B1106" s="412"/>
      <c r="C1106" s="7" t="s">
        <v>1884</v>
      </c>
      <c r="D1106" s="3" t="str">
        <v>LIFECO-UK-UL/FM Approved Split Case (GMS 2500-29SM-2G) Electric Motor Driven Skid Pump 2500 GPM @ 7 Bar Coupled with UL Listed ODP Motor. Suction and Discharge Pressure Gauges, Air Release Valve and Casing Relief Valve are included.</v>
      </c>
      <c r="E1106" s="210" t="str">
        <f t="shared" si="30"/>
        <v>GMS 2500-29SM-2G</v>
      </c>
      <c r="F1106" s="425">
        <v>25827.083333333332</v>
      </c>
      <c r="G1106" s="282">
        <f t="shared" si="29"/>
        <v>94914.531249999985</v>
      </c>
    </row>
    <row r="1107" spans="1:7" ht="29">
      <c r="A1107" s="412" t="s">
        <v>4318</v>
      </c>
      <c r="B1107" s="412"/>
      <c r="C1107" s="7" t="s">
        <v>1885</v>
      </c>
      <c r="D1107" s="3" t="str">
        <v>LIFECO-UK-UL/FM Approved Split Case (GMS 2500-29SM-2G) Electric Motor Driven Skid Pump 2500 GPM @ 8 Bar Coupled with UL Listed ODP Motor. Suction and Discharge Pressure Gauges, Air Release Valve and Casing Relief Valve are included.</v>
      </c>
      <c r="E1107" s="210" t="str">
        <f t="shared" si="30"/>
        <v>GMS 2500-29SM-2G</v>
      </c>
      <c r="F1107" s="425">
        <v>28668.10833333333</v>
      </c>
      <c r="G1107" s="282">
        <f t="shared" si="29"/>
        <v>105355.29812499999</v>
      </c>
    </row>
    <row r="1108" spans="1:7" ht="29">
      <c r="A1108" s="412" t="s">
        <v>4318</v>
      </c>
      <c r="B1108" s="412"/>
      <c r="C1108" s="7" t="s">
        <v>1886</v>
      </c>
      <c r="D1108" s="3" t="str">
        <v>LIFECO-UK-UL/FM Approved Split Case (GMS 2500-29SM-2G) Electric Motor Driven Skid Pump 2500 GPM @ 9 Bar Coupled with UL Listed ODP Motor. Suction and Discharge Pressure Gauges, Air Release Valve and Casing Relief Valve are included.</v>
      </c>
      <c r="E1108" s="210" t="str">
        <f t="shared" si="30"/>
        <v>GMS 2500-29SM-2G</v>
      </c>
      <c r="F1108" s="425">
        <v>31362.142307692306</v>
      </c>
      <c r="G1108" s="282">
        <f t="shared" si="29"/>
        <v>115255.87298076921</v>
      </c>
    </row>
    <row r="1109" spans="1:7" ht="29">
      <c r="A1109" s="412" t="s">
        <v>4318</v>
      </c>
      <c r="B1109" s="412"/>
      <c r="C1109" s="7" t="s">
        <v>1887</v>
      </c>
      <c r="D1109" s="3" t="str">
        <v>LIFECO-UK-UL/FM Approved Split Case (GMS 2500-29SM-2G) Electric Motor Driven Skid Pump 2500 GPM @ 9.3 Bar Coupled with UL Listed ODP Motor. Suction and Discharge Pressure Gauges, Air Release Valve and Casing Relief Valve are included.</v>
      </c>
      <c r="E1109" s="210" t="str">
        <f t="shared" si="30"/>
        <v>GMS 2500-29SM-2G</v>
      </c>
      <c r="F1109" s="425">
        <v>31362.142307692306</v>
      </c>
      <c r="G1109" s="282">
        <f t="shared" si="29"/>
        <v>115255.87298076921</v>
      </c>
    </row>
    <row r="1110" spans="1:7" ht="29">
      <c r="A1110" s="412" t="s">
        <v>4318</v>
      </c>
      <c r="B1110" s="412"/>
      <c r="C1110" s="7" t="s">
        <v>1888</v>
      </c>
      <c r="D1110" s="3" t="str">
        <v>LIFECO-UK-UL/FM Approved Split Case (GMS 2500-61SL5-2G) Electric Motor Driven Skid Pump 2500 GPM @ 6.21 Bar Coupled with UL Listed ODP Motor. Suction and Discharge Pressure Gauges, Air Release Valve and Casing Relief Valve are included.</v>
      </c>
      <c r="E1110" s="210" t="str">
        <f t="shared" si="30"/>
        <v>GMS 2500-61SL5-2G</v>
      </c>
      <c r="F1110" s="425">
        <v>47153.685897435898</v>
      </c>
      <c r="G1110" s="282">
        <f t="shared" si="29"/>
        <v>173289.79567307691</v>
      </c>
    </row>
    <row r="1111" spans="1:7" ht="29">
      <c r="A1111" s="412" t="s">
        <v>4318</v>
      </c>
      <c r="B1111" s="412"/>
      <c r="C1111" s="7" t="s">
        <v>1889</v>
      </c>
      <c r="D1111" s="3" t="str">
        <v>LIFECO-UK-UL/FM Approved Split Case (GMS 2500-61SL5-2G) Electric Motor Driven Skid Pump 2500 GPM @ 7 Bar Coupled with UL Listed ODP Motor. Suction and Discharge Pressure Gauges, Air Release Valve and Casing Relief Valve are included.</v>
      </c>
      <c r="E1111" s="210" t="str">
        <f t="shared" si="30"/>
        <v>GMS 2500-61SL5-2G</v>
      </c>
      <c r="F1111" s="425">
        <v>47153.685897435898</v>
      </c>
      <c r="G1111" s="282">
        <f t="shared" si="29"/>
        <v>173289.79567307691</v>
      </c>
    </row>
    <row r="1112" spans="1:7" ht="29">
      <c r="A1112" s="412" t="s">
        <v>4318</v>
      </c>
      <c r="B1112" s="412"/>
      <c r="C1112" s="7" t="s">
        <v>1890</v>
      </c>
      <c r="D1112" s="3" t="str">
        <v>LIFECO-UK-UL/FM Approved Split Case (GMS 2500-61SL5-2G) Electric Motor Driven Skid Pump 2500 GPM @ 8 Bar Coupled with UL Listed ODP Motor. Suction and Discharge Pressure Gauges, Air Release Valve and Casing Relief Valve are included.</v>
      </c>
      <c r="E1112" s="210" t="str">
        <f t="shared" si="30"/>
        <v>GMS 2500-61SL5-2G</v>
      </c>
      <c r="F1112" s="425">
        <v>58222.435897435891</v>
      </c>
      <c r="G1112" s="282">
        <f t="shared" si="29"/>
        <v>213967.45192307688</v>
      </c>
    </row>
    <row r="1113" spans="1:7" ht="29">
      <c r="A1113" s="412" t="s">
        <v>4318</v>
      </c>
      <c r="B1113" s="412"/>
      <c r="C1113" s="403" t="s">
        <v>1891</v>
      </c>
      <c r="D1113" s="3" t="str">
        <v>LIFECO-UK-UL/FM Approved Split Case (GMS 2500-61SL5-2G) Electric Motor Driven Skid Pump 2500 GPM @ 9 Bar Coupled with UL Listed ODP Motor. Suction and Discharge Pressure Gauges, Air Release Valve and Casing Relief Valve are included.</v>
      </c>
      <c r="E1113" s="210" t="str">
        <f t="shared" si="30"/>
        <v>GMS 2500-61SL5-2G</v>
      </c>
      <c r="F1113" s="425">
        <v>61871.474358974352</v>
      </c>
      <c r="G1113" s="282">
        <f t="shared" si="29"/>
        <v>227377.66826923072</v>
      </c>
    </row>
    <row r="1114" spans="1:7" ht="29">
      <c r="A1114" s="412" t="s">
        <v>4318</v>
      </c>
      <c r="B1114" s="412"/>
      <c r="C1114" s="403" t="s">
        <v>1892</v>
      </c>
      <c r="D1114" s="3" t="str">
        <v>LIFECO-UK-UL/FM Approved Split Case (GMS 2500-61SL5-2G) Electric Motor Driven Skid Pump 2500 GPM @ 10 Bar Coupled with UL Listed ODP Motor. Suction and Discharge Pressure Gauges, Air Release Valve and Casing Relief Valve are included.</v>
      </c>
      <c r="E1114" s="210" t="str">
        <f t="shared" si="30"/>
        <v>GMS 2500-61SL5-2G</v>
      </c>
      <c r="F1114" s="425">
        <v>69939.903846153829</v>
      </c>
      <c r="G1114" s="282">
        <f t="shared" si="29"/>
        <v>257029.14663461532</v>
      </c>
    </row>
    <row r="1115" spans="1:7" ht="29">
      <c r="A1115" s="412" t="s">
        <v>4318</v>
      </c>
      <c r="B1115" s="412"/>
      <c r="C1115" s="403" t="s">
        <v>1893</v>
      </c>
      <c r="D1115" s="3" t="str">
        <v>LIFECO-UK-UL/FM Approved Split Case (GMS 2500-61SL5-2G) Electric Motor Driven Skid Pump 2500 GPM @ 11.17 Bar Coupled with UL Listed ODP Motor. Suction and Discharge Pressure Gauges, Air Release Valve and Casing Relief Valve are included.</v>
      </c>
      <c r="E1115" s="210" t="str">
        <f t="shared" si="30"/>
        <v>GMS 2500-61SL5-2G</v>
      </c>
      <c r="F1115" s="425">
        <v>69939.903846153829</v>
      </c>
      <c r="G1115" s="282">
        <f t="shared" si="29"/>
        <v>257029.14663461532</v>
      </c>
    </row>
    <row r="1116" spans="1:7" ht="29">
      <c r="A1116" s="412" t="s">
        <v>4318</v>
      </c>
      <c r="B1116" s="412"/>
      <c r="C1116" s="403" t="s">
        <v>1894</v>
      </c>
      <c r="D1116" s="3" t="str">
        <v>LIFECO-UK-UL/FM Approved Split Case (GMS 3000-61SL5-2G) Electric Motor Driven Skid Pump 3000 GPM @ 7.24 Bar Coupled with UL Listed ODP Motor. Suction and Discharge Pressure Gauges, Air Release Valve and Casing Relief Valve are included.</v>
      </c>
      <c r="E1116" s="210" t="str">
        <f t="shared" si="30"/>
        <v>GMS 3000-61SL5-2G</v>
      </c>
      <c r="F1116" s="425">
        <v>58222.435897435891</v>
      </c>
      <c r="G1116" s="282">
        <f t="shared" si="29"/>
        <v>213967.45192307688</v>
      </c>
    </row>
    <row r="1117" spans="1:7" ht="29">
      <c r="A1117" s="412" t="s">
        <v>4318</v>
      </c>
      <c r="B1117" s="412"/>
      <c r="C1117" s="403" t="s">
        <v>1895</v>
      </c>
      <c r="D1117" s="3" t="str">
        <v>LIFECO-UK-UL/FM Approved Split Case (GMS 3000-61SL5-2G) Electric Motor Driven Skid Pump 3000 GPM @ 8 Bar Coupled with UL Listed ODP Motor. Suction and Discharge Pressure Gauges, Air Release Valve and Casing Relief Valve are included.</v>
      </c>
      <c r="E1117" s="210" t="str">
        <f t="shared" si="30"/>
        <v>GMS 3000-61SL5-2G</v>
      </c>
      <c r="F1117" s="425">
        <v>58222.435897435891</v>
      </c>
      <c r="G1117" s="282">
        <f t="shared" si="29"/>
        <v>213967.45192307688</v>
      </c>
    </row>
    <row r="1118" spans="1:7" ht="29">
      <c r="A1118" s="412" t="s">
        <v>4318</v>
      </c>
      <c r="B1118" s="412"/>
      <c r="C1118" s="403" t="s">
        <v>1896</v>
      </c>
      <c r="D1118" s="3" t="str">
        <v>LIFECO-UK-UL/FM Approved Split Case (GMS 3000-61SL5-2G) Electric Motor Driven Skid Pump 3000 GPM @ 9 Bar Coupled with UL Listed ODP Motor. Suction and Discharge Pressure Gauges, Air Release Valve and Casing Relief Valve are included.</v>
      </c>
      <c r="E1118" s="210" t="str">
        <f t="shared" si="30"/>
        <v>GMS 3000-61SL5-2G</v>
      </c>
      <c r="F1118" s="425">
        <v>61871.474358974352</v>
      </c>
      <c r="G1118" s="282">
        <f t="shared" si="29"/>
        <v>227377.66826923072</v>
      </c>
    </row>
    <row r="1119" spans="1:7" ht="29">
      <c r="A1119" s="412" t="s">
        <v>4318</v>
      </c>
      <c r="B1119" s="412"/>
      <c r="C1119" s="403" t="s">
        <v>1897</v>
      </c>
      <c r="D1119" s="3" t="str">
        <v>LIFECO-UK-UL/FM Approved Split Case (GMS 3000-61SL5-2G) Electric Motor Driven Skid Pump 3000 GPM @ 10 Bar Coupled with UL Listed ODP Motor. Suction and Discharge Pressure Gauges, Air Release Valve and Casing Relief Valve are included.</v>
      </c>
      <c r="E1119" s="210" t="str">
        <f t="shared" si="30"/>
        <v>GMS 3000-61SL5-2G</v>
      </c>
      <c r="F1119" s="425">
        <v>69939.903846153829</v>
      </c>
      <c r="G1119" s="282">
        <f t="shared" si="29"/>
        <v>257029.14663461532</v>
      </c>
    </row>
    <row r="1120" spans="1:7" ht="29">
      <c r="A1120" s="412" t="s">
        <v>4318</v>
      </c>
      <c r="B1120" s="412"/>
      <c r="C1120" s="403" t="s">
        <v>1898</v>
      </c>
      <c r="D1120" s="3" t="str">
        <v>LIFECO-UK-UL/FM Approved Split Case (GMS 3000-61SL5-2G) Electric Motor Driven Skid Pump 3000 GPM @ 10.82 Bar Coupled with UL Listed ODP Motor. Suction and Discharge Pressure Gauges, Air Release Valve and Casing Relief Valve are included.</v>
      </c>
      <c r="E1120" s="210" t="str">
        <f t="shared" si="30"/>
        <v>GMS 3000-61SL5-2G</v>
      </c>
      <c r="F1120" s="425">
        <v>80441.025641025641</v>
      </c>
      <c r="G1120" s="282">
        <f t="shared" si="29"/>
        <v>295620.76923076919</v>
      </c>
    </row>
    <row r="1121" spans="1:7" ht="29">
      <c r="A1121" s="412" t="s">
        <v>4318</v>
      </c>
      <c r="B1121" s="412"/>
      <c r="C1121" s="403" t="s">
        <v>1899</v>
      </c>
      <c r="D1121" s="3" t="str">
        <v>LIFECO-UK-UL/FM Approved Split Case (GMS 3500-61SL5-2G) Electric Motor Driven Skid Pump 3500 GPM @ 8.14 Bar Coupled with UL Listed ODP Motor. Suction and Discharge Pressure Gauges, Air Release Valve and Casing Relief Valve are included.</v>
      </c>
      <c r="E1121" s="210" t="str">
        <f t="shared" si="30"/>
        <v>GMS 3500-61SL5-2G</v>
      </c>
      <c r="F1121" s="425">
        <v>61871.474358974352</v>
      </c>
      <c r="G1121" s="282">
        <f t="shared" si="29"/>
        <v>227377.66826923072</v>
      </c>
    </row>
    <row r="1122" spans="1:7" ht="29">
      <c r="A1122" s="412" t="s">
        <v>4318</v>
      </c>
      <c r="B1122" s="412"/>
      <c r="C1122" s="403" t="s">
        <v>1900</v>
      </c>
      <c r="D1122" s="3" t="str">
        <v>LIFECO-UK-UL/FM Approved Split Case (GMS 3500-61SL5-2G) Electric Motor Driven Skid Pump 3500 GPM @ 9 Bar Coupled with UL Listed ODP Motor. Suction and Discharge Pressure Gauges, Air Release Valve and Casing Relief Valve are included.</v>
      </c>
      <c r="E1122" s="210" t="str">
        <f t="shared" si="30"/>
        <v>GMS 3500-61SL5-2G</v>
      </c>
      <c r="F1122" s="425">
        <v>69939.903846153829</v>
      </c>
      <c r="G1122" s="282">
        <f>F1122*3.675</f>
        <v>257029.14663461532</v>
      </c>
    </row>
    <row r="1123" spans="1:7" ht="29">
      <c r="A1123" s="412" t="s">
        <v>4318</v>
      </c>
      <c r="B1123" s="412"/>
      <c r="C1123" s="403" t="s">
        <v>1901</v>
      </c>
      <c r="D1123" s="3" t="str">
        <v>LIFECO-UK-UL/FM Approved Split Case (GMS 3500-61SL5-2G) Electric Motor Driven Skid Pump 3500 GPM @ 10 Bar Coupled with UL Listed ODP Motor. Suction and Discharge Pressure Gauges, Air Release Valve and Casing Relief Valve are included.</v>
      </c>
      <c r="E1123" s="210" t="str">
        <f t="shared" si="30"/>
        <v>GMS 3500-61SL5-2G</v>
      </c>
      <c r="F1123" s="425">
        <v>80441.025641025641</v>
      </c>
      <c r="G1123" s="282">
        <f>F1123*3.675</f>
        <v>295620.76923076919</v>
      </c>
    </row>
    <row r="1124" spans="1:7" ht="29">
      <c r="A1124" s="412" t="s">
        <v>4318</v>
      </c>
      <c r="B1124" s="412"/>
      <c r="C1124" s="403" t="s">
        <v>1902</v>
      </c>
      <c r="D1124" s="3" t="str">
        <v>LIFECO-UK-UL/FM Approved Split Case (GMS 3500-61SL5-2G) Electric Motor Driven Skid Pump 3500 GPM @ 10.2 Bar Coupled with UL Listed ODP Motor. Suction and Discharge Pressure Gauges, Air Release Valve and Casing Relief Valve are included.</v>
      </c>
      <c r="E1124" s="210" t="str">
        <f t="shared" si="30"/>
        <v>GMS 3500-61SL5-2G</v>
      </c>
      <c r="F1124" s="425">
        <v>82062.820512820515</v>
      </c>
      <c r="G1124" s="282">
        <f>F1124*3.675</f>
        <v>301580.86538461538</v>
      </c>
    </row>
    <row r="1125" spans="1:7" ht="18.5">
      <c r="A1125" s="426" t="s">
        <v>395</v>
      </c>
      <c r="B1125" s="426"/>
      <c r="C1125" s="426"/>
      <c r="D1125" s="426"/>
      <c r="E1125" s="427" t="str">
        <f t="shared" si="30"/>
        <v/>
      </c>
      <c r="F1125" s="426"/>
      <c r="G1125" s="426"/>
    </row>
    <row r="1126" spans="1:7" ht="29">
      <c r="A1126" s="409" t="s">
        <v>0</v>
      </c>
      <c r="B1126" s="409" t="s">
        <v>4315</v>
      </c>
      <c r="C1126" s="409" t="s">
        <v>3880</v>
      </c>
      <c r="D1126" s="409" t="s">
        <v>1</v>
      </c>
      <c r="E1126" s="415" t="str">
        <f t="shared" si="30"/>
        <v/>
      </c>
      <c r="F1126" s="410" t="s">
        <v>4316</v>
      </c>
      <c r="G1126" s="411" t="s">
        <v>4317</v>
      </c>
    </row>
    <row r="1127" spans="1:7" ht="29">
      <c r="A1127" s="412" t="s">
        <v>4318</v>
      </c>
      <c r="B1127" s="412"/>
      <c r="C1127" s="7" t="s">
        <v>1903</v>
      </c>
      <c r="D1127" s="3" t="str">
        <f t="array" ref="D1127:D1315">'UL FM Diesel Split Case'!D3:D191</f>
        <v>LIFECO-UK-UL/FM Approved Split Case (GMS 150-28SM) Engine Driven Skid Pump 150 GPM @ 6.96 Bar Coupled with UL/FM Listed Stallion Engine. Suction and Discharge Pressure Gauges and Air Release Valve are included.</v>
      </c>
      <c r="E1127" s="210" t="str">
        <f t="shared" si="30"/>
        <v>GMS 150-28SM</v>
      </c>
      <c r="F1127" s="425">
        <f t="array" ref="F1127:F1315">'UL FM Diesel Split Case'!F3:F191</f>
        <v>20207.564102564102</v>
      </c>
      <c r="G1127" s="282">
        <f t="shared" ref="G1127:G1190" si="31">F1127*3.675</f>
        <v>74262.798076923063</v>
      </c>
    </row>
    <row r="1128" spans="1:7" ht="29">
      <c r="A1128" s="412" t="s">
        <v>4318</v>
      </c>
      <c r="B1128" s="412"/>
      <c r="C1128" s="7" t="s">
        <v>1904</v>
      </c>
      <c r="D1128" s="3" t="str">
        <v>LIFECO-UK-UL/FM Approved Split Case (GMS 150-28SM) Engine Driven Skid Pump 150 GPM @ 8 Bar Coupled with UL/FM Listed Stallion Engine. Suction and Discharge Pressure Gauges and Air Release Valve are included.</v>
      </c>
      <c r="E1128" s="210" t="str">
        <f t="shared" si="30"/>
        <v>GMS 150-28SM</v>
      </c>
      <c r="F1128" s="425">
        <v>21232.189423076921</v>
      </c>
      <c r="G1128" s="282">
        <f t="shared" si="31"/>
        <v>78028.296129807684</v>
      </c>
    </row>
    <row r="1129" spans="1:7" ht="29">
      <c r="A1129" s="412" t="s">
        <v>4318</v>
      </c>
      <c r="B1129" s="412"/>
      <c r="C1129" s="7" t="s">
        <v>1905</v>
      </c>
      <c r="D1129" s="3" t="str">
        <v>LIFECO-UK-UL/FM Approved Split Case (GMS 150-28SM) Engine Driven Skid Pump 150 GPM @ 9 Bar Coupled with UL/FM Listed Stallion Engine. Suction and Discharge Pressure Gauges and Air Release Valve are included.</v>
      </c>
      <c r="E1129" s="210" t="str">
        <f t="shared" si="30"/>
        <v>GMS 150-28SM</v>
      </c>
      <c r="F1129" s="425">
        <v>21307.856730769232</v>
      </c>
      <c r="G1129" s="282">
        <f t="shared" si="31"/>
        <v>78306.373485576929</v>
      </c>
    </row>
    <row r="1130" spans="1:7" ht="29">
      <c r="A1130" s="412" t="s">
        <v>4318</v>
      </c>
      <c r="B1130" s="412"/>
      <c r="C1130" s="7" t="s">
        <v>1906</v>
      </c>
      <c r="D1130" s="3" t="str">
        <v>LIFECO-UK-UL/FM Approved Split Case (GMS 150-28SM) Engine Driven Skid Pump 150 GPM @ 10 Bar Coupled with UL/FM Listed Stallion Engine. Suction and Discharge Pressure Gauges and Air Release Valve are included.</v>
      </c>
      <c r="E1130" s="210" t="str">
        <f t="shared" si="30"/>
        <v>GMS 150-28SM</v>
      </c>
      <c r="F1130" s="425">
        <v>21383.524038461535</v>
      </c>
      <c r="G1130" s="282">
        <f t="shared" si="31"/>
        <v>78584.450841346144</v>
      </c>
    </row>
    <row r="1131" spans="1:7" ht="29">
      <c r="A1131" s="412" t="s">
        <v>4318</v>
      </c>
      <c r="B1131" s="412"/>
      <c r="C1131" s="7" t="s">
        <v>1907</v>
      </c>
      <c r="D1131" s="3" t="str">
        <v>LIFECO-UK-UL/FM Approved Split Case (GMS 150-28SM) Engine Driven Skid Pump 150 GPM @ 11 Bar Coupled with FM Listed Stallion Engine. Suction and Discharge Pressure Gauges and Air Release Valve are included.</v>
      </c>
      <c r="E1131" s="210" t="str">
        <f t="shared" si="30"/>
        <v>GMS 150-28SM</v>
      </c>
      <c r="F1131" s="425">
        <v>21686.193269230767</v>
      </c>
      <c r="G1131" s="282">
        <f t="shared" si="31"/>
        <v>79696.760264423065</v>
      </c>
    </row>
    <row r="1132" spans="1:7" ht="29">
      <c r="A1132" s="412" t="s">
        <v>4318</v>
      </c>
      <c r="B1132" s="412"/>
      <c r="C1132" s="7" t="s">
        <v>1908</v>
      </c>
      <c r="D1132" s="3" t="str">
        <v>LIFECO-UK-UL/FM Approved Split Case (GMS 150-35SM) Engine Driven Skid Pump 150 GPM @ 12 Bar Coupled with UL/FM Listed Stallion Engine. Suction and Discharge Pressure Gauges and Air Release Valve are included.</v>
      </c>
      <c r="E1132" s="210" t="str">
        <f t="shared" si="30"/>
        <v>GMS 150-35SM</v>
      </c>
      <c r="F1132" s="425">
        <v>22896.870192307691</v>
      </c>
      <c r="G1132" s="282">
        <f t="shared" si="31"/>
        <v>84145.99795673076</v>
      </c>
    </row>
    <row r="1133" spans="1:7" ht="29">
      <c r="A1133" s="412" t="s">
        <v>4318</v>
      </c>
      <c r="B1133" s="412"/>
      <c r="C1133" s="7" t="s">
        <v>1909</v>
      </c>
      <c r="D1133" s="3" t="str">
        <v>LIFECO-UK-UL/FM Approved Split Case (GMS 150-35SM) Engine Driven Skid Pump 150 GPM @ 13 Bar Coupled with UL/FM Listed Stallion Engine. Suction and Discharge Pressure Gauges and Air Release Valve are included.</v>
      </c>
      <c r="E1133" s="210" t="str">
        <f t="shared" si="30"/>
        <v>GMS 150-35SM</v>
      </c>
      <c r="F1133" s="425">
        <v>30370.203205128204</v>
      </c>
      <c r="G1133" s="282">
        <f t="shared" si="31"/>
        <v>111610.49677884615</v>
      </c>
    </row>
    <row r="1134" spans="1:7" ht="29">
      <c r="A1134" s="412" t="s">
        <v>4318</v>
      </c>
      <c r="B1134" s="412"/>
      <c r="C1134" s="7" t="s">
        <v>1910</v>
      </c>
      <c r="D1134" s="3" t="str">
        <v>LIFECO-UK-UL/FM Approved Split Case (GMS 150-35SM) Engine Driven Skid Pump 150 GPM @ 14 Bar Coupled with UL/FM Listed Stallion Engine. Suction and Discharge Pressure Gauges and Air Release Valve are included.</v>
      </c>
      <c r="E1134" s="210" t="str">
        <f t="shared" si="30"/>
        <v>GMS 150-35SM</v>
      </c>
      <c r="F1134" s="425">
        <v>30672.872435897436</v>
      </c>
      <c r="G1134" s="282">
        <f t="shared" si="31"/>
        <v>112722.80620192307</v>
      </c>
    </row>
    <row r="1135" spans="1:7" ht="29">
      <c r="A1135" s="412" t="s">
        <v>4318</v>
      </c>
      <c r="B1135" s="412"/>
      <c r="C1135" s="7" t="s">
        <v>1911</v>
      </c>
      <c r="D1135" s="3" t="str">
        <v>LIFECO-UK-UL/FM Approved Split Case (GMS 150-40SM) Engine Driven Skid Pump 150 GPM @ 15 Bar Coupled with UL/FM Listed Stallion Engine. Suction and Discharge Pressure Gauges and Air Release Valve are included.</v>
      </c>
      <c r="E1135" s="210" t="str">
        <f t="shared" si="30"/>
        <v>GMS 150-40SM</v>
      </c>
      <c r="F1135" s="425">
        <v>40788.141025641024</v>
      </c>
      <c r="G1135" s="282">
        <f t="shared" si="31"/>
        <v>149896.41826923075</v>
      </c>
    </row>
    <row r="1136" spans="1:7" ht="29">
      <c r="A1136" s="412" t="s">
        <v>4318</v>
      </c>
      <c r="B1136" s="412"/>
      <c r="C1136" s="7" t="s">
        <v>1912</v>
      </c>
      <c r="D1136" s="3" t="str">
        <v>LIFECO-UK-UL/FM Approved Split Case (GMS 150-40SM) Engine Driven Skid Pump 150 GPM @ 16 Bar Coupled with UL/FM Listed Stallion Engine. Suction and Discharge Pressure Gauges and Air Release Valve are included.</v>
      </c>
      <c r="E1136" s="210" t="str">
        <f t="shared" si="30"/>
        <v>GMS 150-40SM</v>
      </c>
      <c r="F1136" s="425">
        <v>40788.141025641024</v>
      </c>
      <c r="G1136" s="282">
        <f t="shared" si="31"/>
        <v>149896.41826923075</v>
      </c>
    </row>
    <row r="1137" spans="1:7" ht="29">
      <c r="A1137" s="412" t="s">
        <v>4318</v>
      </c>
      <c r="B1137" s="412"/>
      <c r="C1137" s="7" t="s">
        <v>1913</v>
      </c>
      <c r="D1137" s="3" t="str">
        <v>LIFECO-UK-UL/FM Approved Split Case (GMS 150-40SM) Engine Driven Skid Pump 150 GPM @ 17 Bar Coupled with UL/FM Listed Stallion Engine. Suction and Discharge Pressure Gauges and Air Release Valve are included.</v>
      </c>
      <c r="E1137" s="210" t="str">
        <f t="shared" si="30"/>
        <v>GMS 150-40SM</v>
      </c>
      <c r="F1137" s="425">
        <v>40788.141025641024</v>
      </c>
      <c r="G1137" s="282">
        <f t="shared" si="31"/>
        <v>149896.41826923075</v>
      </c>
    </row>
    <row r="1138" spans="1:7" ht="29">
      <c r="A1138" s="412" t="s">
        <v>4318</v>
      </c>
      <c r="B1138" s="412"/>
      <c r="C1138" s="7" t="s">
        <v>1914</v>
      </c>
      <c r="D1138" s="3" t="str">
        <v>LIFECO-UK-UL/FM Approved Split Case (GMS 150-40SM) Engine Driven Skid Pump 150 GPM @ 18 Bar Coupled with UL/FM Listed Stallion Engine. Suction and Discharge Pressure Gauges and Air Release Valve are included.</v>
      </c>
      <c r="E1138" s="210" t="str">
        <f t="shared" si="30"/>
        <v>GMS 150-40SM</v>
      </c>
      <c r="F1138" s="425">
        <v>42166.666666666657</v>
      </c>
      <c r="G1138" s="282">
        <f t="shared" si="31"/>
        <v>154962.49999999997</v>
      </c>
    </row>
    <row r="1139" spans="1:7" ht="29">
      <c r="A1139" s="412" t="s">
        <v>4318</v>
      </c>
      <c r="B1139" s="412"/>
      <c r="C1139" s="7" t="s">
        <v>1915</v>
      </c>
      <c r="D1139" s="3" t="str">
        <v>LIFECO-UK-UL/FM Approved Split Case (GMS 150-40SM) Engine Driven Skid Pump 150 GPM @ 19 Bar Coupled with UL Listed tallion Engine. Suction and Discharge Pressure Gauges and Air Release Valve are included.</v>
      </c>
      <c r="E1139" s="210" t="str">
        <f t="shared" si="30"/>
        <v>GMS 150-40SM</v>
      </c>
      <c r="F1139" s="425">
        <v>42166.666666666657</v>
      </c>
      <c r="G1139" s="282">
        <f t="shared" si="31"/>
        <v>154962.49999999997</v>
      </c>
    </row>
    <row r="1140" spans="1:7" ht="29">
      <c r="A1140" s="412" t="s">
        <v>4318</v>
      </c>
      <c r="B1140" s="412"/>
      <c r="C1140" s="7" t="s">
        <v>1916</v>
      </c>
      <c r="D1140" s="3" t="str">
        <v>LIFECO-UK-UL/FM Approved Split Case (GMS 150-40SM) Engine Driven Skid Pump 150 GPM @ 19.93 Bar Coupled with UL/FM Listed Stallion Engine. Suction and Discharge Pressure Gauges and Air Release Valve are included.</v>
      </c>
      <c r="E1140" s="210" t="str">
        <f t="shared" si="30"/>
        <v>GMS 150-40SM</v>
      </c>
      <c r="F1140" s="425">
        <v>43222.652564102566</v>
      </c>
      <c r="G1140" s="282">
        <f t="shared" si="31"/>
        <v>158843.24817307692</v>
      </c>
    </row>
    <row r="1141" spans="1:7" ht="29">
      <c r="A1141" s="412" t="s">
        <v>4318</v>
      </c>
      <c r="B1141" s="412"/>
      <c r="C1141" s="7" t="s">
        <v>1917</v>
      </c>
      <c r="D1141" s="3" t="str">
        <v>LIFECO-UK-UL/FM Approved Split Case (GMS 200-28SM) Engine Driven Skid Pump 200 GPM @ 6.96 Bar Coupled with UL/FM Listed Stallion Engine. Suction and Discharge Pressure Gauges and Air Release Valve are included.</v>
      </c>
      <c r="E1141" s="210" t="str">
        <f t="shared" ref="E1141:E1204" si="32">IFERROR(MID(D1141, SEARCH("(", D1141) + LEN("("), SEARCH(")", D1141, SEARCH("(", D1141) + LEN("(")) - LEN(")") - SEARCH("(", D1141)), "")</f>
        <v>GMS 200-28SM</v>
      </c>
      <c r="F1141" s="425">
        <v>21232.189423076921</v>
      </c>
      <c r="G1141" s="282">
        <f t="shared" si="31"/>
        <v>78028.296129807684</v>
      </c>
    </row>
    <row r="1142" spans="1:7" ht="29">
      <c r="A1142" s="412" t="s">
        <v>4318</v>
      </c>
      <c r="B1142" s="412"/>
      <c r="C1142" s="7" t="s">
        <v>1918</v>
      </c>
      <c r="D1142" s="3" t="str">
        <v>LIFECO-UK-UL/FM Approved Split Case (GMS 200-28SM) Engine Driven Skid Pump 200 GPM @ 8 Bar Coupled with UL/FM Listed Stallion Engine. Suction and Discharge Pressure Gauges and Air Release Valve are included.</v>
      </c>
      <c r="E1142" s="210" t="str">
        <f t="shared" si="32"/>
        <v>GMS 200-28SM</v>
      </c>
      <c r="F1142" s="425">
        <v>21307.856730769232</v>
      </c>
      <c r="G1142" s="282">
        <f t="shared" si="31"/>
        <v>78306.373485576929</v>
      </c>
    </row>
    <row r="1143" spans="1:7" ht="29">
      <c r="A1143" s="412" t="s">
        <v>4318</v>
      </c>
      <c r="B1143" s="412"/>
      <c r="C1143" s="7" t="s">
        <v>1919</v>
      </c>
      <c r="D1143" s="3" t="str">
        <v>LIFECO-UK-UL/FM Approved Split Case (GMS 200-28SM) Engine Driven Skid Pump 200 GPM @ 9 Bar Coupled with UL/FM Listed Stallion Engine. Suction and Discharge Pressure Gauges and Air Release Valve are included.</v>
      </c>
      <c r="E1143" s="210" t="str">
        <f t="shared" si="32"/>
        <v>GMS 200-28SM</v>
      </c>
      <c r="F1143" s="425">
        <v>21383.524038461535</v>
      </c>
      <c r="G1143" s="282">
        <f t="shared" si="31"/>
        <v>78584.450841346144</v>
      </c>
    </row>
    <row r="1144" spans="1:7" ht="29">
      <c r="A1144" s="412" t="s">
        <v>4318</v>
      </c>
      <c r="B1144" s="412"/>
      <c r="C1144" s="7" t="s">
        <v>1920</v>
      </c>
      <c r="D1144" s="3" t="str">
        <v>LIFECO-UK-UL/FM Approved Split Case (GMS 200-28SM) Engine Driven Skid Pump 200 GPM @ 10 Bar Coupled with UL/FM Listed Stallion Engine. Suction and Discharge Pressure Gauges and Air Release Valve are included.</v>
      </c>
      <c r="E1144" s="210" t="str">
        <f t="shared" si="32"/>
        <v>GMS 200-28SM</v>
      </c>
      <c r="F1144" s="425">
        <v>21459.191346153842</v>
      </c>
      <c r="G1144" s="282">
        <f t="shared" si="31"/>
        <v>78862.528197115374</v>
      </c>
    </row>
    <row r="1145" spans="1:7" ht="29">
      <c r="A1145" s="412" t="s">
        <v>4318</v>
      </c>
      <c r="B1145" s="412"/>
      <c r="C1145" s="7" t="s">
        <v>1921</v>
      </c>
      <c r="D1145" s="3" t="str">
        <v>LIFECO-UK-UL/FM Approved Split Case (GMS 200-28SM) Engine Driven Skid Pump 200 GPM @ 11 Bar Coupled with FM Listed Stallion Engine. Suction and Discharge Pressure Gauges and Air Release Valve are included.</v>
      </c>
      <c r="E1145" s="210" t="str">
        <f t="shared" si="32"/>
        <v>GMS 200-28SM</v>
      </c>
      <c r="F1145" s="425">
        <v>22594.20096153846</v>
      </c>
      <c r="G1145" s="282">
        <f t="shared" si="31"/>
        <v>83033.68853365384</v>
      </c>
    </row>
    <row r="1146" spans="1:7" ht="29">
      <c r="A1146" s="412" t="s">
        <v>4318</v>
      </c>
      <c r="B1146" s="412"/>
      <c r="C1146" s="7" t="s">
        <v>1922</v>
      </c>
      <c r="D1146" s="3" t="str">
        <v>LIFECO-UK-UL/FM Approved Split Case (GMS 200-35SM) Engine Driven Skid Pump 200 GPM @ 12 Bar Coupled with UL/FM Listed Stallion Engine. Suction and Discharge Pressure Gauges and Air Release Valve are included.</v>
      </c>
      <c r="E1146" s="210" t="str">
        <f t="shared" si="32"/>
        <v>GMS 200-35SM</v>
      </c>
      <c r="F1146" s="425">
        <v>22896.870192307691</v>
      </c>
      <c r="G1146" s="282">
        <f t="shared" si="31"/>
        <v>84145.99795673076</v>
      </c>
    </row>
    <row r="1147" spans="1:7" ht="29">
      <c r="A1147" s="412" t="s">
        <v>4318</v>
      </c>
      <c r="B1147" s="412"/>
      <c r="C1147" s="7" t="s">
        <v>1923</v>
      </c>
      <c r="D1147" s="3" t="str">
        <v>LIFECO-UK-UL/FM Approved Split Case (GMS 200-35SM) Engine Driven Skid Pump 200 GPM @ 13 Bar Coupled with UL/FM Listed Stallion Engine. Suction and Discharge Pressure Gauges and Air Release Valve are included.</v>
      </c>
      <c r="E1147" s="210" t="str">
        <f t="shared" si="32"/>
        <v>GMS 200-35SM</v>
      </c>
      <c r="F1147" s="425">
        <v>30370.203205128204</v>
      </c>
      <c r="G1147" s="282">
        <f t="shared" si="31"/>
        <v>111610.49677884615</v>
      </c>
    </row>
    <row r="1148" spans="1:7" ht="29">
      <c r="A1148" s="412" t="s">
        <v>4318</v>
      </c>
      <c r="B1148" s="412"/>
      <c r="C1148" s="7" t="s">
        <v>1924</v>
      </c>
      <c r="D1148" s="3" t="str">
        <v>LIFECO-UK-UL/FM Approved Split Case (GMS 200-35SM) Engine Driven Skid Pump 200 GPM @ 14 Bar Coupled with UL/FM Listed Stallion Engine. Suction and Discharge Pressure Gauges and Air Release Valve are included.</v>
      </c>
      <c r="E1148" s="210" t="str">
        <f t="shared" si="32"/>
        <v>GMS 200-35SM</v>
      </c>
      <c r="F1148" s="425">
        <v>30672.872435897436</v>
      </c>
      <c r="G1148" s="282">
        <f t="shared" si="31"/>
        <v>112722.80620192307</v>
      </c>
    </row>
    <row r="1149" spans="1:7" ht="29">
      <c r="A1149" s="412" t="s">
        <v>4318</v>
      </c>
      <c r="B1149" s="412"/>
      <c r="C1149" s="7" t="s">
        <v>1925</v>
      </c>
      <c r="D1149" s="3" t="str">
        <v>LIFECO-UK-UL/FM Approved Split Case (GMS 200-40SM) Engine Driven Skid Pump 200 GPM @ 15 Bar Coupled with FM Listed Stallion Engine. Suction and Discharge Pressure Gauges and Air Release Valve are included.</v>
      </c>
      <c r="E1149" s="210" t="str">
        <f t="shared" si="32"/>
        <v>GMS 200-40SM</v>
      </c>
      <c r="F1149" s="425">
        <v>36388.973076923081</v>
      </c>
      <c r="G1149" s="282">
        <f t="shared" si="31"/>
        <v>133729.47605769231</v>
      </c>
    </row>
    <row r="1150" spans="1:7" ht="29">
      <c r="A1150" s="412" t="s">
        <v>4318</v>
      </c>
      <c r="B1150" s="412"/>
      <c r="C1150" s="7" t="s">
        <v>1926</v>
      </c>
      <c r="D1150" s="3" t="str">
        <v>LIFECO-UK-UL/FM Approved Split Case (GMS 200-40SM) Engine Driven Skid Pump 200 GPM @ 16 Bar Coupled with UL/FM Listed Stallion Engine. Suction and Discharge Pressure Gauges and Air Release Valve are included.</v>
      </c>
      <c r="E1150" s="210" t="str">
        <f t="shared" si="32"/>
        <v>GMS 200-40SM</v>
      </c>
      <c r="F1150" s="425">
        <v>40788.141025641024</v>
      </c>
      <c r="G1150" s="282">
        <f t="shared" si="31"/>
        <v>149896.41826923075</v>
      </c>
    </row>
    <row r="1151" spans="1:7" ht="29">
      <c r="A1151" s="412" t="s">
        <v>4318</v>
      </c>
      <c r="B1151" s="412"/>
      <c r="C1151" s="7" t="s">
        <v>1927</v>
      </c>
      <c r="D1151" s="3" t="str">
        <v>LIFECO-UK-UL/FM Approved Split Case (GMS 200-40SM) Engine Driven Skid Pump 200 GPM @ 17 Bar Coupled with UL/FM Listed Stallion Engine. Suction and Discharge Pressure Gauges and Air Release Valve are included.</v>
      </c>
      <c r="E1151" s="210" t="str">
        <f t="shared" si="32"/>
        <v>GMS 200-40SM</v>
      </c>
      <c r="F1151" s="425">
        <v>40788.141025641024</v>
      </c>
      <c r="G1151" s="282">
        <f t="shared" si="31"/>
        <v>149896.41826923075</v>
      </c>
    </row>
    <row r="1152" spans="1:7" ht="29">
      <c r="A1152" s="412" t="s">
        <v>4318</v>
      </c>
      <c r="B1152" s="412"/>
      <c r="C1152" s="7" t="s">
        <v>1928</v>
      </c>
      <c r="D1152" s="3" t="str">
        <v>LIFECO-UK-UL/FM Approved Split Case (GMS 200-40SM) Engine Driven Skid Pump 200 GPM @ 18 Bar Coupled with UL/FM Listed Stallion Engine. Suction and Discharge Pressure Gauges and Air Release Valve are included.</v>
      </c>
      <c r="E1152" s="210" t="str">
        <f t="shared" si="32"/>
        <v>GMS 200-40SM</v>
      </c>
      <c r="F1152" s="425">
        <v>42166.666666666657</v>
      </c>
      <c r="G1152" s="282">
        <f t="shared" si="31"/>
        <v>154962.49999999997</v>
      </c>
    </row>
    <row r="1153" spans="1:7" ht="29">
      <c r="A1153" s="412" t="s">
        <v>4318</v>
      </c>
      <c r="B1153" s="412"/>
      <c r="C1153" s="7" t="s">
        <v>1929</v>
      </c>
      <c r="D1153" s="3" t="str">
        <v>LIFECO-UK-UL/FM Approved Split Case (GMS 200-40SM) Engine Driven Skid Pump 200 GPM @ 19 Bar Coupled with UL/FM Listed Stallion Engine. Suction and Discharge Pressure Gauges and Air Release Valve are included.</v>
      </c>
      <c r="E1153" s="210" t="str">
        <f t="shared" si="32"/>
        <v>GMS 200-40SM</v>
      </c>
      <c r="F1153" s="425">
        <v>42166.666666666657</v>
      </c>
      <c r="G1153" s="282">
        <f t="shared" si="31"/>
        <v>154962.49999999997</v>
      </c>
    </row>
    <row r="1154" spans="1:7" ht="29">
      <c r="A1154" s="412" t="s">
        <v>4318</v>
      </c>
      <c r="B1154" s="412"/>
      <c r="C1154" s="7" t="s">
        <v>1930</v>
      </c>
      <c r="D1154" s="3" t="str">
        <v>LIFECO-UK-UL/FM Approved Split Case (GMS 200-40SM) Engine Driven Skid Pump 200 GPM @ 19.93 Bar Coupled with UL/FM Listed Stallion Engine. Suction and Discharge Pressure Gauges and Air Release Valve are included.</v>
      </c>
      <c r="E1154" s="210" t="str">
        <f t="shared" si="32"/>
        <v>GMS 200-40SM</v>
      </c>
      <c r="F1154" s="425">
        <v>43222.652564102566</v>
      </c>
      <c r="G1154" s="282">
        <f t="shared" si="31"/>
        <v>158843.24817307692</v>
      </c>
    </row>
    <row r="1155" spans="1:7" ht="29">
      <c r="A1155" s="412" t="s">
        <v>4318</v>
      </c>
      <c r="B1155" s="412"/>
      <c r="C1155" s="7" t="s">
        <v>1931</v>
      </c>
      <c r="D1155" s="3" t="str">
        <v>LIFECO-UK-UL/FM Approved Split Case (GMS 250-28SM) Engine Driven Skid Pump 250 GPM @ 6.96 Bar Coupled with UL/FM Listed Stallion Engine. Suction and Discharge Pressure Gauges and Air Release Valve are included.</v>
      </c>
      <c r="E1155" s="210" t="str">
        <f t="shared" si="32"/>
        <v>GMS 250-28SM</v>
      </c>
      <c r="F1155" s="425">
        <v>21307.856730769232</v>
      </c>
      <c r="G1155" s="282">
        <f t="shared" si="31"/>
        <v>78306.373485576929</v>
      </c>
    </row>
    <row r="1156" spans="1:7" ht="29">
      <c r="A1156" s="412" t="s">
        <v>4318</v>
      </c>
      <c r="B1156" s="412"/>
      <c r="C1156" s="7" t="s">
        <v>1932</v>
      </c>
      <c r="D1156" s="3" t="str">
        <v>LIFECO-UK-UL/FM Approved Split Case (GMS 250-28SM) Engine Driven Skid Pump 250 GPM @ 8 Bar Coupled with UL/FM Listed Stallion Engine. Suction and Discharge Pressure Gauges and Air Release Valve are included.</v>
      </c>
      <c r="E1156" s="210" t="str">
        <f t="shared" si="32"/>
        <v>GMS 250-28SM</v>
      </c>
      <c r="F1156" s="425">
        <v>21383.524038461535</v>
      </c>
      <c r="G1156" s="282">
        <f t="shared" si="31"/>
        <v>78584.450841346144</v>
      </c>
    </row>
    <row r="1157" spans="1:7" ht="29">
      <c r="A1157" s="412" t="s">
        <v>4318</v>
      </c>
      <c r="B1157" s="412"/>
      <c r="C1157" s="7" t="s">
        <v>1933</v>
      </c>
      <c r="D1157" s="3" t="str">
        <v>LIFECO-UK-UL/FM Approved Split Case (GMS 250-28SM) Engine Driven Skid Pump 250 GPM @ 9 Bar Coupled with UL/FM Listed Stallion Engine. Suction and Discharge Pressure Gauges and Air Release Valve are included.</v>
      </c>
      <c r="E1157" s="210" t="str">
        <f t="shared" si="32"/>
        <v>GMS 250-28SM</v>
      </c>
      <c r="F1157" s="425">
        <v>21459.191346153842</v>
      </c>
      <c r="G1157" s="282">
        <f t="shared" si="31"/>
        <v>78862.528197115374</v>
      </c>
    </row>
    <row r="1158" spans="1:7" ht="29">
      <c r="A1158" s="412" t="s">
        <v>4318</v>
      </c>
      <c r="B1158" s="412"/>
      <c r="C1158" s="7" t="s">
        <v>1934</v>
      </c>
      <c r="D1158" s="3" t="str">
        <v>LIFECO-UK-UL/FM Approved Split Case (GMS 250-28SM) Engine Driven Skid Pump 250 GPM @ 10 Bar Coupled with UL/FM Listed Stallion Engine. Suction and Discharge Pressure Gauges and Air Release Valve are included.</v>
      </c>
      <c r="E1158" s="210" t="str">
        <f t="shared" si="32"/>
        <v>GMS 250-28SM</v>
      </c>
      <c r="F1158" s="425">
        <v>22594.20096153846</v>
      </c>
      <c r="G1158" s="282">
        <f t="shared" si="31"/>
        <v>83033.68853365384</v>
      </c>
    </row>
    <row r="1159" spans="1:7" ht="29">
      <c r="A1159" s="412" t="s">
        <v>4318</v>
      </c>
      <c r="B1159" s="412"/>
      <c r="C1159" s="7" t="s">
        <v>1935</v>
      </c>
      <c r="D1159" s="3" t="str">
        <v>LIFECO-UK-UL/FM Approved Split Case (GMS 250-28SM) Engine Driven Skid Pump 250 GPM @ 11 Bar Coupled with UL/FM Listed Stallion Engine. Suction and Discharge Pressure Gauges and Air Release Valve are included.</v>
      </c>
      <c r="E1159" s="210" t="str">
        <f t="shared" si="32"/>
        <v>GMS 250-28SM</v>
      </c>
      <c r="F1159" s="425">
        <v>23191.666666666668</v>
      </c>
      <c r="G1159" s="282">
        <f t="shared" si="31"/>
        <v>85229.375</v>
      </c>
    </row>
    <row r="1160" spans="1:7" ht="29">
      <c r="A1160" s="412" t="s">
        <v>4318</v>
      </c>
      <c r="B1160" s="412"/>
      <c r="C1160" s="7" t="s">
        <v>1936</v>
      </c>
      <c r="D1160" s="3" t="str">
        <v>LIFECO-UK-UL/FM Approved Split Case (GMS 250-35SM) Engine Driven Skid Pump 250 GPM @ 12 Bar Coupled with UL/FM Listed Stallion Engine. Suction and Discharge Pressure Gauges and Air Release Valve are included.</v>
      </c>
      <c r="E1160" s="210" t="str">
        <f t="shared" si="32"/>
        <v>GMS 250-35SM</v>
      </c>
      <c r="F1160" s="425">
        <v>30370.203205128204</v>
      </c>
      <c r="G1160" s="282">
        <f t="shared" si="31"/>
        <v>111610.49677884615</v>
      </c>
    </row>
    <row r="1161" spans="1:7" ht="29">
      <c r="A1161" s="412" t="s">
        <v>4318</v>
      </c>
      <c r="B1161" s="412"/>
      <c r="C1161" s="7" t="s">
        <v>1937</v>
      </c>
      <c r="D1161" s="3" t="str">
        <v>LIFECO-UK-UL/FM Approved Split Case (GMS 250-35SM) Engine Driven Skid Pump 250 GPM @ 13 Bar Coupled with UL/FM Listed Stallion Engine. Suction and Discharge Pressure Gauges and Air Release Valve are included.</v>
      </c>
      <c r="E1161" s="210" t="str">
        <f t="shared" si="32"/>
        <v>GMS 250-35SM</v>
      </c>
      <c r="F1161" s="425">
        <v>30725.83955128205</v>
      </c>
      <c r="G1161" s="282">
        <f t="shared" si="31"/>
        <v>112917.46035096153</v>
      </c>
    </row>
    <row r="1162" spans="1:7" ht="29">
      <c r="A1162" s="412" t="s">
        <v>4318</v>
      </c>
      <c r="B1162" s="412"/>
      <c r="C1162" s="7" t="s">
        <v>1938</v>
      </c>
      <c r="D1162" s="3" t="str">
        <v>LIFECO-UK-UL/FM Approved Split Case (GMS 250-35SM) Engine Driven Skid Pump 250 GPM @ 14 Bar Coupled with UL/FM Listed Stallion Engine. Suction and Discharge Pressure Gauges and Air Release Valve are included.</v>
      </c>
      <c r="E1162" s="210" t="str">
        <f t="shared" si="32"/>
        <v>GMS 250-35SM</v>
      </c>
      <c r="F1162" s="425">
        <v>30880.200858974356</v>
      </c>
      <c r="G1162" s="282">
        <f t="shared" si="31"/>
        <v>113484.73815673076</v>
      </c>
    </row>
    <row r="1163" spans="1:7" ht="29">
      <c r="A1163" s="412" t="s">
        <v>4318</v>
      </c>
      <c r="B1163" s="412"/>
      <c r="C1163" s="7" t="s">
        <v>1939</v>
      </c>
      <c r="D1163" s="3" t="str">
        <v>LIFECO-UK-UL/FM Approved Split Case (GMS 250-40SM) Engine Driven Skid Pump 250 GPM @ 15 Bar Coupled with FM Listed Stallion Engine. Suction and Discharge Pressure Gauges and Air Release Valve are included.</v>
      </c>
      <c r="E1163" s="210" t="str">
        <f t="shared" si="32"/>
        <v>GMS 250-40SM</v>
      </c>
      <c r="F1163" s="425">
        <v>40788.141025641024</v>
      </c>
      <c r="G1163" s="282">
        <f t="shared" si="31"/>
        <v>149896.41826923075</v>
      </c>
    </row>
    <row r="1164" spans="1:7" ht="29">
      <c r="A1164" s="412" t="s">
        <v>4318</v>
      </c>
      <c r="B1164" s="412"/>
      <c r="C1164" s="7" t="s">
        <v>1940</v>
      </c>
      <c r="D1164" s="3" t="str">
        <v>LIFECO-UK-UL/FM Approved Split Case (GMS 250-40SM) Engine Driven Skid Pump 250 GPM @ 16 Bar Coupled with FM Listed Stallion Engine. Suction and Discharge Pressure Gauges and Air Release Valve are included.</v>
      </c>
      <c r="E1164" s="210" t="str">
        <f t="shared" si="32"/>
        <v>GMS 250-40SM</v>
      </c>
      <c r="F1164" s="425">
        <v>40788.141025641024</v>
      </c>
      <c r="G1164" s="282">
        <f t="shared" si="31"/>
        <v>149896.41826923075</v>
      </c>
    </row>
    <row r="1165" spans="1:7" ht="29">
      <c r="A1165" s="412" t="s">
        <v>4318</v>
      </c>
      <c r="B1165" s="412"/>
      <c r="C1165" s="7" t="s">
        <v>1941</v>
      </c>
      <c r="D1165" s="3" t="str">
        <v>LIFECO-UK-UL/FM Approved Split Case (GMS 250-40SM) Engine Driven Skid Pump 250 GPM @ 17 Bar Coupled with FM Listed Stallion Engine. Suction and Discharge Pressure Gauges and Air Release Valve are included.</v>
      </c>
      <c r="E1165" s="210" t="str">
        <f t="shared" si="32"/>
        <v>GMS 250-40SM</v>
      </c>
      <c r="F1165" s="425">
        <v>40788.141025641024</v>
      </c>
      <c r="G1165" s="282">
        <f t="shared" si="31"/>
        <v>149896.41826923075</v>
      </c>
    </row>
    <row r="1166" spans="1:7" ht="29">
      <c r="A1166" s="412" t="s">
        <v>4318</v>
      </c>
      <c r="B1166" s="412"/>
      <c r="C1166" s="7" t="s">
        <v>1942</v>
      </c>
      <c r="D1166" s="3" t="str">
        <v>LIFECO-UK-UL/FM Approved Split Case (GMS 250-40SM) Engine Driven Skid Pump 250 GPM @ 18 Bar Coupled with FM Listed Stallion Engine. Suction and Discharge Pressure Gauges and Air Release Valve are included.</v>
      </c>
      <c r="E1166" s="210" t="str">
        <f t="shared" si="32"/>
        <v>GMS 250-40SM</v>
      </c>
      <c r="F1166" s="425">
        <v>42166.666666666657</v>
      </c>
      <c r="G1166" s="282">
        <f t="shared" si="31"/>
        <v>154962.49999999997</v>
      </c>
    </row>
    <row r="1167" spans="1:7" ht="29">
      <c r="A1167" s="412" t="s">
        <v>4318</v>
      </c>
      <c r="B1167" s="412"/>
      <c r="C1167" s="7" t="s">
        <v>1943</v>
      </c>
      <c r="D1167" s="3" t="str">
        <v>LIFECO-UK-UL/FM Approved Split Case (GMS 250-40SM) Engine Driven Skid Pump 250 GPM @ 19 Bar Coupled with FM Listed Stallion Engine. Suction and Discharge Pressure Gauges and Air Release Valve are included.</v>
      </c>
      <c r="E1167" s="210" t="str">
        <f t="shared" si="32"/>
        <v>GMS 250-40SM</v>
      </c>
      <c r="F1167" s="425">
        <v>43222.652564102566</v>
      </c>
      <c r="G1167" s="282">
        <f t="shared" si="31"/>
        <v>158843.24817307692</v>
      </c>
    </row>
    <row r="1168" spans="1:7" ht="29">
      <c r="A1168" s="412" t="s">
        <v>4318</v>
      </c>
      <c r="B1168" s="412"/>
      <c r="C1168" s="7" t="s">
        <v>1944</v>
      </c>
      <c r="D1168" s="3" t="str">
        <v>LIFECO-UK-UL/FM Approved Split Case (GMS 250-40SM) Engine Driven Skid Pump 250 GPM @ 19.86 Bar Coupled with FM Listed Stallion Engine. Suction and Discharge Pressure Gauges and Air Release Valve are included.</v>
      </c>
      <c r="E1168" s="210" t="str">
        <f t="shared" si="32"/>
        <v>GMS 250-40SM</v>
      </c>
      <c r="F1168" s="425">
        <v>46788.782051282062</v>
      </c>
      <c r="G1168" s="282">
        <f t="shared" si="31"/>
        <v>171948.77403846156</v>
      </c>
    </row>
    <row r="1169" spans="1:7" ht="29">
      <c r="A1169" s="412" t="s">
        <v>4318</v>
      </c>
      <c r="B1169" s="412"/>
      <c r="C1169" s="7" t="s">
        <v>1945</v>
      </c>
      <c r="D1169" s="3" t="str">
        <v>LIFECO-UK-UL/FM Approved Split Case (GMS 300-28SM) Engine Driven Skid Pump 300 GPM @ 6.9 Bar Coupled with UL/FM Listed Stallion Engine. Suction and Discharge Pressure Gauges and Air Release Valve are included.</v>
      </c>
      <c r="E1169" s="210" t="str">
        <f t="shared" si="32"/>
        <v>GMS 300-28SM</v>
      </c>
      <c r="F1169" s="425">
        <v>21455.588141025633</v>
      </c>
      <c r="G1169" s="282">
        <f t="shared" si="31"/>
        <v>78849.286418269199</v>
      </c>
    </row>
    <row r="1170" spans="1:7" ht="29">
      <c r="A1170" s="412" t="s">
        <v>4318</v>
      </c>
      <c r="B1170" s="412"/>
      <c r="C1170" s="7" t="s">
        <v>1946</v>
      </c>
      <c r="D1170" s="3" t="str">
        <v>LIFECO-UK-UL/FM Approved Split Case (GMS 300-28SM) Engine Driven Skid Pump 300 GPM @ 8 Bar Coupled with UL/FM Listed Stallion Engine. Suction and Discharge Pressure Gauges and Air Release Valve are included.</v>
      </c>
      <c r="E1170" s="210" t="str">
        <f t="shared" si="32"/>
        <v>GMS 300-28SM</v>
      </c>
      <c r="F1170" s="425">
        <v>21686.193269230767</v>
      </c>
      <c r="G1170" s="282">
        <f t="shared" si="31"/>
        <v>79696.760264423065</v>
      </c>
    </row>
    <row r="1171" spans="1:7" ht="29">
      <c r="A1171" s="412" t="s">
        <v>4318</v>
      </c>
      <c r="B1171" s="412"/>
      <c r="C1171" s="7" t="s">
        <v>1947</v>
      </c>
      <c r="D1171" s="3" t="str">
        <v>LIFECO-UK-UL/FM Approved Split Case (GMS 300-28SM) Engine Driven Skid Pump 300 GPM @ 9 Bar Coupled with UL/FM Listed Stallion Engine. Suction and Discharge Pressure Gauges and Air Release Valve are included.</v>
      </c>
      <c r="E1171" s="210" t="str">
        <f t="shared" si="32"/>
        <v>GMS 300-28SM</v>
      </c>
      <c r="F1171" s="425">
        <v>22594.20096153846</v>
      </c>
      <c r="G1171" s="282">
        <f t="shared" si="31"/>
        <v>83033.68853365384</v>
      </c>
    </row>
    <row r="1172" spans="1:7" ht="29">
      <c r="A1172" s="412" t="s">
        <v>4318</v>
      </c>
      <c r="B1172" s="412"/>
      <c r="C1172" s="7" t="s">
        <v>1948</v>
      </c>
      <c r="D1172" s="3" t="str">
        <v>LIFECO-UK-UL/FM Approved Split Case (GMS 300-28SM) Engine Driven Skid Pump 300 GPM @ 10 Bar Coupled with UL/FM Listed Stallion Engine. Suction and Discharge Pressure Gauges and Air Release Valve are included.</v>
      </c>
      <c r="E1172" s="210" t="str">
        <f t="shared" si="32"/>
        <v>GMS 300-28SM</v>
      </c>
      <c r="F1172" s="425">
        <v>22896.870192307691</v>
      </c>
      <c r="G1172" s="282">
        <f t="shared" si="31"/>
        <v>84145.99795673076</v>
      </c>
    </row>
    <row r="1173" spans="1:7" ht="29">
      <c r="A1173" s="412" t="s">
        <v>4318</v>
      </c>
      <c r="B1173" s="412"/>
      <c r="C1173" s="7" t="s">
        <v>1949</v>
      </c>
      <c r="D1173" s="3" t="str">
        <v>LIFECO-UK-UL/FM Approved Split Case (GMS 300-28SM) Engine Driven Skid Pump 300 GPM @ 11 Bar Coupled with UL/FM Listed Stallion Engine. Suction and Discharge Pressure Gauges and Air Release Valve are included.</v>
      </c>
      <c r="E1173" s="210" t="str">
        <f t="shared" si="32"/>
        <v>GMS 300-28SM</v>
      </c>
      <c r="F1173" s="425">
        <v>30381.012820512813</v>
      </c>
      <c r="G1173" s="282">
        <f t="shared" si="31"/>
        <v>111650.22211538459</v>
      </c>
    </row>
    <row r="1174" spans="1:7" ht="29">
      <c r="A1174" s="412" t="s">
        <v>4318</v>
      </c>
      <c r="B1174" s="412"/>
      <c r="C1174" s="7" t="s">
        <v>1950</v>
      </c>
      <c r="D1174" s="3" t="str">
        <v>LIFECO-UK-UL/FM Approved Split Case (GMS 300-35SM) Engine Driven Skid Pump 300 GPM @ 12 Bar Coupled with UL/FM Listed Stallion Engine. Suction and Discharge Pressure Gauges and Air Release Valve are included.</v>
      </c>
      <c r="E1174" s="210" t="str">
        <f t="shared" si="32"/>
        <v>GMS 300-35SM</v>
      </c>
      <c r="F1174" s="425">
        <v>30683.682051282045</v>
      </c>
      <c r="G1174" s="282">
        <f t="shared" si="31"/>
        <v>112762.53153846151</v>
      </c>
    </row>
    <row r="1175" spans="1:7" ht="29">
      <c r="A1175" s="412" t="s">
        <v>4318</v>
      </c>
      <c r="B1175" s="412"/>
      <c r="C1175" s="7" t="s">
        <v>1951</v>
      </c>
      <c r="D1175" s="3" t="str">
        <v>LIFECO-UK-UL/FM Approved Split Case (GMS 300-35SM) Engine Driven Skid Pump 300 GPM @ 13 Bar Coupled with UL/FM Listed Stallion Engine. Suction and Discharge Pressure Gauges and Air Release Valve are included.</v>
      </c>
      <c r="E1175" s="210" t="str">
        <f t="shared" si="32"/>
        <v>GMS 300-35SM</v>
      </c>
      <c r="F1175" s="425">
        <v>30986.351282051273</v>
      </c>
      <c r="G1175" s="282">
        <f t="shared" si="31"/>
        <v>113874.84096153843</v>
      </c>
    </row>
    <row r="1176" spans="1:7" ht="29">
      <c r="A1176" s="412" t="s">
        <v>4318</v>
      </c>
      <c r="B1176" s="412"/>
      <c r="C1176" s="7" t="s">
        <v>1952</v>
      </c>
      <c r="D1176" s="3" t="str">
        <v>LIFECO-UK-UL/FM Approved Split Case (GMS 300-35SM) Engine Driven Skid Pump 300 GPM @ 14 Bar Coupled with UL/FM Listed Stallion Engine. Suction and Discharge Pressure Gauges and Air Release Valve are included.</v>
      </c>
      <c r="E1176" s="210" t="str">
        <f t="shared" si="32"/>
        <v>GMS 300-35SM</v>
      </c>
      <c r="F1176" s="425">
        <v>31289.020512820509</v>
      </c>
      <c r="G1176" s="282">
        <f t="shared" si="31"/>
        <v>114987.15038461536</v>
      </c>
    </row>
    <row r="1177" spans="1:7" ht="29">
      <c r="A1177" s="412" t="s">
        <v>4318</v>
      </c>
      <c r="B1177" s="412"/>
      <c r="C1177" s="7" t="s">
        <v>1953</v>
      </c>
      <c r="D1177" s="3" t="str">
        <v>LIFECO-UK-UL/FM Approved Split Case (GMS 300-40SM) Engine Driven Skid Pump 300 GPM @ 15 Bar Coupled with UL/FM Listed Stallion Engine. Suction and Discharge Pressure Gauges and Air Release Valve are included.</v>
      </c>
      <c r="E1177" s="210" t="str">
        <f t="shared" si="32"/>
        <v>GMS 300-40SM</v>
      </c>
      <c r="F1177" s="425">
        <v>40788.141025641024</v>
      </c>
      <c r="G1177" s="282">
        <f t="shared" si="31"/>
        <v>149896.41826923075</v>
      </c>
    </row>
    <row r="1178" spans="1:7" ht="29">
      <c r="A1178" s="412" t="s">
        <v>4318</v>
      </c>
      <c r="B1178" s="412"/>
      <c r="C1178" s="7" t="s">
        <v>1954</v>
      </c>
      <c r="D1178" s="3" t="str">
        <v>LIFECO-UK-UL/FM Approved Split Case (GMS 300-40SM) Engine Driven Skid Pump 300 GPM @ 16 Bar Coupled with UL/FM Listed Stallion Engine. Suction and Discharge Pressure Gauges and Air Release Valve are included.</v>
      </c>
      <c r="E1178" s="210" t="str">
        <f t="shared" si="32"/>
        <v>GMS 300-40SM</v>
      </c>
      <c r="F1178" s="425">
        <v>40788.141025641024</v>
      </c>
      <c r="G1178" s="282">
        <f t="shared" si="31"/>
        <v>149896.41826923075</v>
      </c>
    </row>
    <row r="1179" spans="1:7" ht="29">
      <c r="A1179" s="412" t="s">
        <v>4318</v>
      </c>
      <c r="B1179" s="412"/>
      <c r="C1179" s="7" t="s">
        <v>1955</v>
      </c>
      <c r="D1179" s="3" t="str">
        <v>LIFECO-UK-UL/FM Approved Split Case (GMS 300-40SM) Engine Driven Skid Pump 300 GPM @ 17 Bar Coupled with UL/FM Listed Stallion Engine. Suction and Discharge Pressure Gauges and Air Release Valve are included.</v>
      </c>
      <c r="E1179" s="210" t="str">
        <f t="shared" si="32"/>
        <v>GMS 300-40SM</v>
      </c>
      <c r="F1179" s="425">
        <v>40788.141025641024</v>
      </c>
      <c r="G1179" s="282">
        <f t="shared" si="31"/>
        <v>149896.41826923075</v>
      </c>
    </row>
    <row r="1180" spans="1:7" ht="29">
      <c r="A1180" s="412" t="s">
        <v>4318</v>
      </c>
      <c r="B1180" s="412"/>
      <c r="C1180" s="7" t="s">
        <v>1956</v>
      </c>
      <c r="D1180" s="3" t="str">
        <v>LIFECO-UK-UL/FM Approved Split Case (GMS 300-40SM) Engine Driven Skid Pump 300 GPM @ 18 Bar Coupled with UL/FM Listed Stallion Engine. Suction and Discharge Pressure Gauges and Air Release Valve are included.</v>
      </c>
      <c r="E1180" s="210" t="str">
        <f t="shared" si="32"/>
        <v>GMS 300-40SM</v>
      </c>
      <c r="F1180" s="425">
        <v>42166.666666666657</v>
      </c>
      <c r="G1180" s="282">
        <f t="shared" si="31"/>
        <v>154962.49999999997</v>
      </c>
    </row>
    <row r="1181" spans="1:7" ht="29">
      <c r="A1181" s="412" t="s">
        <v>4318</v>
      </c>
      <c r="B1181" s="412"/>
      <c r="C1181" s="7" t="s">
        <v>1957</v>
      </c>
      <c r="D1181" s="3" t="str">
        <v>LIFECO-UK-UL/FM Approved Split Case (GMS 300-40SM) Engine Driven Skid Pump 300 GPM @ 19 Bar Coupled with UL/FM Listed Stallion Engine. Suction and Discharge Pressure Gauges and Air Release Valve are included.</v>
      </c>
      <c r="E1181" s="210" t="str">
        <f t="shared" si="32"/>
        <v>GMS 300-40SM</v>
      </c>
      <c r="F1181" s="425">
        <v>43371.66025641025</v>
      </c>
      <c r="G1181" s="282">
        <f t="shared" si="31"/>
        <v>159390.85144230767</v>
      </c>
    </row>
    <row r="1182" spans="1:7" ht="29">
      <c r="A1182" s="412" t="s">
        <v>4318</v>
      </c>
      <c r="B1182" s="412"/>
      <c r="C1182" s="7" t="s">
        <v>1958</v>
      </c>
      <c r="D1182" s="3" t="str">
        <v>LIFECO-UK-UL/FM Approved Split Case (GMS 300-40SM) Engine Driven Skid Pump 300 GPM @ 19.72 Bar Coupled with UL/FM Listed Stallion Engine. Suction and Discharge Pressure Gauges and Air Release Valve are included.</v>
      </c>
      <c r="E1182" s="210" t="str">
        <f t="shared" si="32"/>
        <v>GMS 300-40SM</v>
      </c>
      <c r="F1182" s="425">
        <v>46788.782051282062</v>
      </c>
      <c r="G1182" s="282">
        <f t="shared" si="31"/>
        <v>171948.77403846156</v>
      </c>
    </row>
    <row r="1183" spans="1:7" ht="29">
      <c r="A1183" s="412" t="s">
        <v>4318</v>
      </c>
      <c r="B1183" s="412"/>
      <c r="C1183" s="7" t="s">
        <v>1959</v>
      </c>
      <c r="D1183" s="3" t="str">
        <v>LIFECO-UK-UL/FM Approved Split Case (GMS 400-28SM) Engine Driven Skid Pump 400 GPM @ 6.76 Bar Coupled with UL/FM Listed Stallion Engine. Suction and Discharge Pressure Gauges and Air Release Valve are included.</v>
      </c>
      <c r="E1183" s="210" t="str">
        <f t="shared" si="32"/>
        <v>GMS 400-28SM</v>
      </c>
      <c r="F1183" s="425">
        <v>22140.197115384613</v>
      </c>
      <c r="G1183" s="282">
        <f t="shared" si="31"/>
        <v>81365.224399038445</v>
      </c>
    </row>
    <row r="1184" spans="1:7" ht="29">
      <c r="A1184" s="412" t="s">
        <v>4318</v>
      </c>
      <c r="B1184" s="412"/>
      <c r="C1184" s="7" t="s">
        <v>1960</v>
      </c>
      <c r="D1184" s="3" t="str">
        <v>LIFECO-UK-UL/FM Approved Split Case (GMS 400-28SM) Engine Driven Skid Pump 400 GPM @ 7 Bar Coupled with UL/FM Listed Stallion Engine. Suction and Discharge Pressure Gauges and Air Release Valve are included.</v>
      </c>
      <c r="E1184" s="210" t="str">
        <f t="shared" si="32"/>
        <v>GMS 400-28SM</v>
      </c>
      <c r="F1184" s="425">
        <v>22370.80224358974</v>
      </c>
      <c r="G1184" s="282">
        <f t="shared" si="31"/>
        <v>82212.698245192296</v>
      </c>
    </row>
    <row r="1185" spans="1:7" ht="29">
      <c r="A1185" s="412" t="s">
        <v>4318</v>
      </c>
      <c r="B1185" s="412"/>
      <c r="C1185" s="7" t="s">
        <v>1961</v>
      </c>
      <c r="D1185" s="3" t="str">
        <v>LIFECO-UK-UL/FM Approved Split Case (GMS 400-28SM) Engine Driven Skid Pump 400 GPM @ 8 Bar Coupled with UL/FM Listed Stallion Engine. Suction and Discharge Pressure Gauges and Air Release Valve are included.</v>
      </c>
      <c r="E1185" s="210" t="str">
        <f t="shared" si="32"/>
        <v>GMS 400-28SM</v>
      </c>
      <c r="F1185" s="425">
        <v>23199.53942307692</v>
      </c>
      <c r="G1185" s="282">
        <f t="shared" si="31"/>
        <v>85258.30737980768</v>
      </c>
    </row>
    <row r="1186" spans="1:7" ht="29">
      <c r="A1186" s="412" t="s">
        <v>4318</v>
      </c>
      <c r="B1186" s="412"/>
      <c r="C1186" s="7" t="s">
        <v>1962</v>
      </c>
      <c r="D1186" s="3" t="str">
        <v>LIFECO-UK-UL/FM Approved Split Case (GMS 400-28SM) Engine Driven Skid Pump 400 GPM @ 9 Bar Coupled with UL/FM Listed Stallion Engine. Suction and Discharge Pressure Gauges and Air Release Valve are included.</v>
      </c>
      <c r="E1186" s="210" t="str">
        <f t="shared" si="32"/>
        <v>GMS 400-28SM</v>
      </c>
      <c r="F1186" s="425">
        <v>23502.208653846148</v>
      </c>
      <c r="G1186" s="282">
        <f t="shared" si="31"/>
        <v>86370.616802884586</v>
      </c>
    </row>
    <row r="1187" spans="1:7" ht="29">
      <c r="A1187" s="412" t="s">
        <v>4318</v>
      </c>
      <c r="B1187" s="412"/>
      <c r="C1187" s="7" t="s">
        <v>1963</v>
      </c>
      <c r="D1187" s="3" t="str">
        <v>LIFECO-UK-UL/FM Approved Split Case (GMS 400-28SM) Engine Driven Skid Pump 400 GPM @ 10 Bar Coupled with UL/FM Listed Stallion Engine. Suction and Discharge Pressure Gauges and Air Release Valve are included.</v>
      </c>
      <c r="E1187" s="210" t="str">
        <f t="shared" si="32"/>
        <v>GMS 400-28SM</v>
      </c>
      <c r="F1187" s="425">
        <v>30381.012820512813</v>
      </c>
      <c r="G1187" s="282">
        <f t="shared" si="31"/>
        <v>111650.22211538459</v>
      </c>
    </row>
    <row r="1188" spans="1:7" ht="29">
      <c r="A1188" s="412" t="s">
        <v>4318</v>
      </c>
      <c r="B1188" s="412"/>
      <c r="C1188" s="7" t="s">
        <v>1964</v>
      </c>
      <c r="D1188" s="3" t="str">
        <v>LIFECO-UK-UL/FM Approved Split Case (GMS 400-28SM) Engine Driven Skid Pump 400 GPM @ 11 Bar Coupled with UL/FM Listed Stallion Engine. Suction and Discharge Pressure Gauges and Air Release Valve are included.</v>
      </c>
      <c r="E1188" s="210" t="str">
        <f t="shared" si="32"/>
        <v>GMS 400-28SM</v>
      </c>
      <c r="F1188" s="425">
        <v>30683.682051282045</v>
      </c>
      <c r="G1188" s="282">
        <f t="shared" si="31"/>
        <v>112762.53153846151</v>
      </c>
    </row>
    <row r="1189" spans="1:7" ht="29">
      <c r="A1189" s="412" t="s">
        <v>4318</v>
      </c>
      <c r="B1189" s="412"/>
      <c r="C1189" s="7" t="s">
        <v>1965</v>
      </c>
      <c r="D1189" s="3" t="str">
        <v>LIFECO-UK-UL/FM Approved Split Case (GMS 400-35SM) Engine Driven Skid Pump 400 GPM @ 12 Bar Coupled with UL/FM Listed Stallion Engine. Suction and Discharge Pressure Gauges and Air Release Valve are included.</v>
      </c>
      <c r="E1189" s="210" t="str">
        <f t="shared" si="32"/>
        <v>GMS 400-35SM</v>
      </c>
      <c r="F1189" s="425">
        <v>30986.351282051273</v>
      </c>
      <c r="G1189" s="282">
        <f t="shared" si="31"/>
        <v>113874.84096153843</v>
      </c>
    </row>
    <row r="1190" spans="1:7" ht="29">
      <c r="A1190" s="412" t="s">
        <v>4318</v>
      </c>
      <c r="B1190" s="412"/>
      <c r="C1190" s="7" t="s">
        <v>1966</v>
      </c>
      <c r="D1190" s="3" t="str">
        <v>LIFECO-UK-UL/FM Approved Split Case (GMS 400-35SM) Engine Driven Skid Pump 400 GPM @ 13 Bar Coupled with UL/FM Listed Stallion Engine. Suction and Discharge Pressure Gauges and Air Release Valve are included.</v>
      </c>
      <c r="E1190" s="210" t="str">
        <f t="shared" si="32"/>
        <v>GMS 400-35SM</v>
      </c>
      <c r="F1190" s="425">
        <v>31289.020512820509</v>
      </c>
      <c r="G1190" s="282">
        <f t="shared" si="31"/>
        <v>114987.15038461536</v>
      </c>
    </row>
    <row r="1191" spans="1:7" ht="29">
      <c r="A1191" s="412" t="s">
        <v>4318</v>
      </c>
      <c r="B1191" s="412"/>
      <c r="C1191" s="7" t="s">
        <v>1967</v>
      </c>
      <c r="D1191" s="3" t="str">
        <v>LIFECO-UK-UL/FM Approved Split Case (GMS 400-35SM) Engine Driven Skid Pump 400 GPM @ 14 Bar Coupled with UL/FM Listed Stallion Engine. Suction and Discharge Pressure Gauges and Air Release Valve are included.</v>
      </c>
      <c r="E1191" s="210" t="str">
        <f t="shared" si="32"/>
        <v>GMS 400-35SM</v>
      </c>
      <c r="F1191" s="425">
        <v>31591.689743589737</v>
      </c>
      <c r="G1191" s="282">
        <f t="shared" ref="G1191:G1254" si="33">F1191*3.675</f>
        <v>116099.45980769228</v>
      </c>
    </row>
    <row r="1192" spans="1:7" ht="29">
      <c r="A1192" s="412" t="s">
        <v>4318</v>
      </c>
      <c r="B1192" s="412"/>
      <c r="C1192" s="7" t="s">
        <v>1968</v>
      </c>
      <c r="D1192" s="3" t="str">
        <v>LIFECO-UK-UL/FM Approved Split Case (GMS 400-40SM) Engine Driven Skid Pump 400 GPM @ 15 Bar Coupled with UL/FM Listed Stallion Engine. Suction and Discharge Pressure Gauges and Air Release Valve are included.</v>
      </c>
      <c r="E1192" s="210" t="str">
        <f t="shared" si="32"/>
        <v>GMS 400-40SM</v>
      </c>
      <c r="F1192" s="425">
        <v>40788.141025641024</v>
      </c>
      <c r="G1192" s="282">
        <f t="shared" si="33"/>
        <v>149896.41826923075</v>
      </c>
    </row>
    <row r="1193" spans="1:7" ht="29">
      <c r="A1193" s="412" t="s">
        <v>4318</v>
      </c>
      <c r="B1193" s="412"/>
      <c r="C1193" s="7" t="s">
        <v>1969</v>
      </c>
      <c r="D1193" s="3" t="str">
        <v>LIFECO-UK-UL/FM Approved Split Case (GMS 400-40SM) Engine Driven Skid Pump 400 GPM @ 16 Bar Coupled with UL/FM Listed Stallion Engine. Suction and Discharge Pressure Gauges and Air Release Valve are included.</v>
      </c>
      <c r="E1193" s="210" t="str">
        <f t="shared" si="32"/>
        <v>GMS 400-40SM</v>
      </c>
      <c r="F1193" s="425">
        <v>40788.141025641024</v>
      </c>
      <c r="G1193" s="282">
        <f t="shared" si="33"/>
        <v>149896.41826923075</v>
      </c>
    </row>
    <row r="1194" spans="1:7" ht="29">
      <c r="A1194" s="412" t="s">
        <v>4318</v>
      </c>
      <c r="B1194" s="412"/>
      <c r="C1194" s="7" t="s">
        <v>1970</v>
      </c>
      <c r="D1194" s="3" t="str">
        <v>LIFECO-UK-UL/FM Approved Split Case (GMS 400-40SM) Engine Driven Skid Pump 400 GPM @ 17 Bar Coupled with UL/FM Listed Stallion Engine. Suction and Discharge Pressure Gauges and Air Release Valve are included.</v>
      </c>
      <c r="E1194" s="210" t="str">
        <f t="shared" si="32"/>
        <v>GMS 400-40SM</v>
      </c>
      <c r="F1194" s="425">
        <v>40788.141025641024</v>
      </c>
      <c r="G1194" s="282">
        <f t="shared" si="33"/>
        <v>149896.41826923075</v>
      </c>
    </row>
    <row r="1195" spans="1:7" ht="29">
      <c r="A1195" s="412" t="s">
        <v>4318</v>
      </c>
      <c r="B1195" s="412"/>
      <c r="C1195" s="7" t="s">
        <v>1971</v>
      </c>
      <c r="D1195" s="3" t="str">
        <v>LIFECO-UK-UL/FM Approved Split Case (GMS 400-40SM) Engine Driven Skid Pump 400 GPM @ 18 Bar Coupled with UL/FM Listed Stallion Engine. Suction and Discharge Pressure Gauges and Air Release Valve are included.</v>
      </c>
      <c r="E1195" s="210" t="str">
        <f t="shared" si="32"/>
        <v>GMS 400-40SM</v>
      </c>
      <c r="F1195" s="425">
        <v>42166.666666666657</v>
      </c>
      <c r="G1195" s="282">
        <f t="shared" si="33"/>
        <v>154962.49999999997</v>
      </c>
    </row>
    <row r="1196" spans="1:7" ht="29">
      <c r="A1196" s="412" t="s">
        <v>4318</v>
      </c>
      <c r="B1196" s="412"/>
      <c r="C1196" s="7" t="s">
        <v>1972</v>
      </c>
      <c r="D1196" s="3" t="str">
        <v>LIFECO-UK-UL/FM Approved Split Case (GMS 400-40SM) Engine Driven Skid Pump 400 GPM @ 19 Bar Coupled with UL/FM Listed Stallion Engine. Suction and Discharge Pressure Gauges and Air Release Valve are included.</v>
      </c>
      <c r="E1196" s="210" t="str">
        <f t="shared" si="32"/>
        <v>GMS 400-40SM</v>
      </c>
      <c r="F1196" s="425">
        <v>46788.782051282062</v>
      </c>
      <c r="G1196" s="282">
        <f t="shared" si="33"/>
        <v>171948.77403846156</v>
      </c>
    </row>
    <row r="1197" spans="1:7" ht="29">
      <c r="A1197" s="412" t="s">
        <v>4318</v>
      </c>
      <c r="B1197" s="412"/>
      <c r="C1197" s="7" t="s">
        <v>1973</v>
      </c>
      <c r="D1197" s="3" t="str">
        <v>LIFECO-UK-UL/FM Approved Split Case (GMS 400-40SM) Engine Driven Skid Pump 400 GPM @ 19.65 Bar Coupled with UL/FM Listed Stallion Engine. Suction and Discharge Pressure Gauges and Air Release Valve are included.</v>
      </c>
      <c r="E1197" s="210" t="str">
        <f t="shared" si="32"/>
        <v>GMS 400-40SM</v>
      </c>
      <c r="F1197" s="425">
        <v>46788.782051282062</v>
      </c>
      <c r="G1197" s="282">
        <f t="shared" si="33"/>
        <v>171948.77403846156</v>
      </c>
    </row>
    <row r="1198" spans="1:7" ht="29">
      <c r="A1198" s="412" t="s">
        <v>4318</v>
      </c>
      <c r="B1198" s="412"/>
      <c r="C1198" s="7" t="s">
        <v>1974</v>
      </c>
      <c r="D1198" s="3" t="str">
        <v>LIFECO-UK-UL/FM Approved Split Case (GMS 450-28SM) Engine Driven Skid Pump 450 GPM @ 6.62 Bar Coupled with UL/FM Listed Stallion Engine. Suction and Discharge Pressure Gauges and Air Release Valve are included.</v>
      </c>
      <c r="E1198" s="210" t="str">
        <f t="shared" si="32"/>
        <v>GMS 450-28SM</v>
      </c>
      <c r="F1198" s="425">
        <v>22140.197115384613</v>
      </c>
      <c r="G1198" s="282">
        <f t="shared" si="33"/>
        <v>81365.224399038445</v>
      </c>
    </row>
    <row r="1199" spans="1:7" ht="29">
      <c r="A1199" s="412" t="s">
        <v>4318</v>
      </c>
      <c r="B1199" s="412"/>
      <c r="C1199" s="7" t="s">
        <v>1975</v>
      </c>
      <c r="D1199" s="3" t="str">
        <v>LIFECO-UK-UL/FM Approved Split Case (GMS 450-28SM) Engine Driven Skid Pump 450 GPM @ 7 Bar Coupled with UL/FM Listed Stallion Engine. Suction and Discharge Pressure Gauges and Air Release Valve are included.</v>
      </c>
      <c r="E1199" s="210" t="str">
        <f t="shared" si="32"/>
        <v>GMS 450-28SM</v>
      </c>
      <c r="F1199" s="425">
        <v>22370.80224358974</v>
      </c>
      <c r="G1199" s="282">
        <f t="shared" si="33"/>
        <v>82212.698245192296</v>
      </c>
    </row>
    <row r="1200" spans="1:7" ht="29">
      <c r="A1200" s="412" t="s">
        <v>4318</v>
      </c>
      <c r="B1200" s="412"/>
      <c r="C1200" s="7" t="s">
        <v>1976</v>
      </c>
      <c r="D1200" s="3" t="str">
        <v>LIFECO-UK-UL/FM Approved Split Case (GMS 450-28SM) Engine Driven Skid Pump 450 GPM @ 8 Bar Coupled with UL/FM Listed Stallion Engine. Suction and Discharge Pressure Gauges and Air Release Valve are included.</v>
      </c>
      <c r="E1200" s="210" t="str">
        <f t="shared" si="32"/>
        <v>GMS 450-28SM</v>
      </c>
      <c r="F1200" s="425">
        <v>23199.53942307692</v>
      </c>
      <c r="G1200" s="282">
        <f t="shared" si="33"/>
        <v>85258.30737980768</v>
      </c>
    </row>
    <row r="1201" spans="1:7" ht="29">
      <c r="A1201" s="412" t="s">
        <v>4318</v>
      </c>
      <c r="B1201" s="412"/>
      <c r="C1201" s="7" t="s">
        <v>1977</v>
      </c>
      <c r="D1201" s="3" t="str">
        <v>LIFECO-UK-UL/FM Approved Split Case (GMS 450-28SM) Engine Driven Skid Pump 450 GPM @ 9 Bar Coupled with UL/FM Listed Stallion Engine. Suction and Discharge Pressure Gauges and Air Release Valve are included.</v>
      </c>
      <c r="E1201" s="210" t="str">
        <f t="shared" si="32"/>
        <v>GMS 450-28SM</v>
      </c>
      <c r="F1201" s="425">
        <v>23311.75</v>
      </c>
      <c r="G1201" s="282">
        <f t="shared" si="33"/>
        <v>85670.681249999994</v>
      </c>
    </row>
    <row r="1202" spans="1:7" ht="29">
      <c r="A1202" s="412" t="s">
        <v>4318</v>
      </c>
      <c r="B1202" s="412"/>
      <c r="C1202" s="7" t="s">
        <v>1978</v>
      </c>
      <c r="D1202" s="3" t="str">
        <v>LIFECO-UK-UL/FM Approved Split Case (GMS 450-28SM) Engine Driven Skid Pump 450 GPM @ 10 Bar Coupled with UL/FM Listed Stallion Engine. Suction and Discharge Pressure Gauges and Air Release Valve are included.</v>
      </c>
      <c r="E1202" s="210" t="str">
        <f t="shared" si="32"/>
        <v>GMS 450-28SM</v>
      </c>
      <c r="F1202" s="425">
        <v>30683.682051282045</v>
      </c>
      <c r="G1202" s="282">
        <f t="shared" si="33"/>
        <v>112762.53153846151</v>
      </c>
    </row>
    <row r="1203" spans="1:7" ht="29">
      <c r="A1203" s="412" t="s">
        <v>4318</v>
      </c>
      <c r="B1203" s="412"/>
      <c r="C1203" s="7" t="s">
        <v>1979</v>
      </c>
      <c r="D1203" s="3" t="str">
        <v>LIFECO-UK-UL/FM Approved Split Case (GMS 450-28SM) Engine Driven Skid Pump 450 GPM @ 11 Bar Coupled with FM Listed Stallion Engine. Suction and Discharge Pressure Gauges and Air Release Valve are included.</v>
      </c>
      <c r="E1203" s="210" t="str">
        <f t="shared" si="32"/>
        <v>GMS 450-28SM</v>
      </c>
      <c r="F1203" s="425">
        <v>30986.351282051273</v>
      </c>
      <c r="G1203" s="282">
        <f t="shared" si="33"/>
        <v>113874.84096153843</v>
      </c>
    </row>
    <row r="1204" spans="1:7" ht="29">
      <c r="A1204" s="412" t="s">
        <v>4318</v>
      </c>
      <c r="B1204" s="412"/>
      <c r="C1204" s="7" t="s">
        <v>1980</v>
      </c>
      <c r="D1204" s="3" t="str">
        <v>LIFECO-UK-UL/FM Approved Split Case (GMS 450-37SM-2G) Engine Driven Skid Pump 450 GPM @ 15.17 Bar Coupled with FM Listed Stallion Engine. Suction and Discharge Pressure Gauges and Air Release Valve are included.</v>
      </c>
      <c r="E1204" s="210" t="str">
        <f t="shared" si="32"/>
        <v>GMS 450-37SM-2G</v>
      </c>
      <c r="F1204" s="425">
        <v>37826.651923076919</v>
      </c>
      <c r="G1204" s="282">
        <f t="shared" si="33"/>
        <v>139012.94581730766</v>
      </c>
    </row>
    <row r="1205" spans="1:7" ht="29">
      <c r="A1205" s="412" t="s">
        <v>4318</v>
      </c>
      <c r="B1205" s="412"/>
      <c r="C1205" s="7" t="s">
        <v>1981</v>
      </c>
      <c r="D1205" s="3" t="str">
        <v>LIFECO-UK-UL/FM Approved Split Case (GMS 450-37SM-2G) Engine Driven Skid Pump 450 GPM @ 16 Bar Coupled with UL/FM Listed Stallion Engine. Suction and Discharge Pressure Gauges and Air Release Valve are included.</v>
      </c>
      <c r="E1205" s="210" t="str">
        <f t="shared" ref="E1205:E1268" si="34">IFERROR(MID(D1205, SEARCH("(", D1205) + LEN("("), SEARCH(")", D1205, SEARCH("(", D1205) + LEN("(")) - LEN(")") - SEARCH("(", D1205)), "")</f>
        <v>GMS 450-37SM-2G</v>
      </c>
      <c r="F1205" s="425">
        <v>39896.153846153837</v>
      </c>
      <c r="G1205" s="282">
        <f t="shared" si="33"/>
        <v>146618.36538461535</v>
      </c>
    </row>
    <row r="1206" spans="1:7" ht="29">
      <c r="A1206" s="412" t="s">
        <v>4318</v>
      </c>
      <c r="B1206" s="412"/>
      <c r="C1206" s="7" t="s">
        <v>1982</v>
      </c>
      <c r="D1206" s="3" t="str">
        <v>LIFECO-UK-UL/FM Approved Split Case (GMS 450-37SM-2G) Engine Driven Skid Pump 450 GPM @ 17 Bar Coupled with UL/FM Listed Stallion Engine. Suction and Discharge Pressure Gauges and Air Release Valve are included.</v>
      </c>
      <c r="E1206" s="210" t="str">
        <f t="shared" si="34"/>
        <v>GMS 450-37SM-2G</v>
      </c>
      <c r="F1206" s="425">
        <v>42366.69038461538</v>
      </c>
      <c r="G1206" s="282">
        <f t="shared" si="33"/>
        <v>155697.58716346152</v>
      </c>
    </row>
    <row r="1207" spans="1:7" ht="29">
      <c r="A1207" s="412" t="s">
        <v>4318</v>
      </c>
      <c r="B1207" s="412"/>
      <c r="C1207" s="7" t="s">
        <v>1983</v>
      </c>
      <c r="D1207" s="3" t="str">
        <v>LIFECO-UK-UL/FM Approved Split Case (GMS 450-37SM-2G) Engine Driven Skid Pump 450 GPM @ 18 Bar Coupled with UL/FM Listed Stallion Engine. Suction and Discharge Pressure Gauges and Air Release Valve are included.</v>
      </c>
      <c r="E1207" s="210" t="str">
        <f t="shared" si="34"/>
        <v>GMS 450-37SM-2G</v>
      </c>
      <c r="F1207" s="425">
        <v>42366.69038461538</v>
      </c>
      <c r="G1207" s="282">
        <f t="shared" si="33"/>
        <v>155697.58716346152</v>
      </c>
    </row>
    <row r="1208" spans="1:7" ht="29">
      <c r="A1208" s="412" t="s">
        <v>4318</v>
      </c>
      <c r="B1208" s="412"/>
      <c r="C1208" s="7" t="s">
        <v>1984</v>
      </c>
      <c r="D1208" s="3" t="str">
        <v>LIFECO-UK-UL/FM Approved Split Case (GMS 450-37SM-2G) Engine Driven Skid Pump 450 GPM @ 19 Bar Coupled with UL/FM Listed Stallion Engine. Suction and Discharge Pressure Gauges and Air Release Valve are included.</v>
      </c>
      <c r="E1208" s="210" t="str">
        <f t="shared" si="34"/>
        <v>GMS 450-37SM-2G</v>
      </c>
      <c r="F1208" s="425">
        <v>43676.656410256408</v>
      </c>
      <c r="G1208" s="282">
        <f t="shared" si="33"/>
        <v>160511.7123076923</v>
      </c>
    </row>
    <row r="1209" spans="1:7" ht="29">
      <c r="A1209" s="412" t="s">
        <v>4318</v>
      </c>
      <c r="B1209" s="412"/>
      <c r="C1209" s="7" t="s">
        <v>1985</v>
      </c>
      <c r="D1209" s="3" t="str">
        <v>LIFECO-UK-UL/FM Approved Split Case (GMS 450-37SM-2G) Engine Driven Skid Pump 450 GPM @ 20.2 Bar Coupled with UL/FM Listed Stallion Engine. Suction and Discharge Pressure Gauges and Air Release Valve are included.</v>
      </c>
      <c r="E1209" s="210" t="str">
        <f t="shared" si="34"/>
        <v>GMS 450-37SM-2G</v>
      </c>
      <c r="F1209" s="425">
        <v>45866.093589743585</v>
      </c>
      <c r="G1209" s="282">
        <f t="shared" si="33"/>
        <v>168557.89394230765</v>
      </c>
    </row>
    <row r="1210" spans="1:7" ht="29">
      <c r="A1210" s="412" t="s">
        <v>4318</v>
      </c>
      <c r="B1210" s="412"/>
      <c r="C1210" s="7" t="s">
        <v>1986</v>
      </c>
      <c r="D1210" s="3" t="str">
        <v>LIFECO-UK-UL/FM Approved Split Case (GMS 500-28SM) Engine Driven Skid Pump 500 GPM @ 6.48 Bar Coupled with UL/FM Listed Stallion Engine. Suction and Discharge Pressure Gauges and Air Release Valve are included.</v>
      </c>
      <c r="E1210" s="210" t="str">
        <f t="shared" si="34"/>
        <v>GMS 500-28SM</v>
      </c>
      <c r="F1210" s="425">
        <v>22594.20096153846</v>
      </c>
      <c r="G1210" s="282">
        <f t="shared" si="33"/>
        <v>83033.68853365384</v>
      </c>
    </row>
    <row r="1211" spans="1:7" ht="29">
      <c r="A1211" s="412" t="s">
        <v>4318</v>
      </c>
      <c r="B1211" s="412"/>
      <c r="C1211" s="7" t="s">
        <v>1987</v>
      </c>
      <c r="D1211" s="3" t="str">
        <v>LIFECO-UK-UL/FM Approved Split Case (GMS 500-28SM) Engine Driven Skid Pump 500 GPM @ 7 Bar Coupled with UL/FM Listed Stallion Engine. Suction and Discharge Pressure Gauges and Air Release Valve are included.</v>
      </c>
      <c r="E1211" s="210" t="str">
        <f t="shared" si="34"/>
        <v>GMS 500-28SM</v>
      </c>
      <c r="F1211" s="425">
        <v>23199.53942307692</v>
      </c>
      <c r="G1211" s="282">
        <f t="shared" si="33"/>
        <v>85258.30737980768</v>
      </c>
    </row>
    <row r="1212" spans="1:7" ht="29">
      <c r="A1212" s="412" t="s">
        <v>4318</v>
      </c>
      <c r="B1212" s="412"/>
      <c r="C1212" s="7" t="s">
        <v>1988</v>
      </c>
      <c r="D1212" s="3" t="str">
        <v>LIFECO-UK-UL/FM Approved Split Case (GMS 500-28SM) Engine Driven Skid Pump 500 GPM @ 8 Bar Coupled with UL/FM Listed Stallion Engine. Suction and Discharge Pressure Gauges and Air Release Valve are included.</v>
      </c>
      <c r="E1212" s="210" t="str">
        <f t="shared" si="34"/>
        <v>GMS 500-28SM</v>
      </c>
      <c r="F1212" s="425">
        <v>25620.893269230764</v>
      </c>
      <c r="G1212" s="282">
        <f t="shared" si="33"/>
        <v>94156.782764423057</v>
      </c>
    </row>
    <row r="1213" spans="1:7" ht="29">
      <c r="A1213" s="412" t="s">
        <v>4318</v>
      </c>
      <c r="B1213" s="412"/>
      <c r="C1213" s="7" t="s">
        <v>1989</v>
      </c>
      <c r="D1213" s="3" t="str">
        <v>LIFECO-UK-UL/FM Approved Split Case (GMS 500-28SM) Engine Driven Skid Pump 500 GPM @ 9 Bar Coupled with UL/FM Listed Stallion Engine. Suction and Discharge Pressure Gauges and Air Release Valve are included.</v>
      </c>
      <c r="E1213" s="210" t="str">
        <f t="shared" si="34"/>
        <v>GMS 500-28SM</v>
      </c>
      <c r="F1213" s="425">
        <v>27959.658974358965</v>
      </c>
      <c r="G1213" s="282">
        <f t="shared" si="33"/>
        <v>102751.74673076918</v>
      </c>
    </row>
    <row r="1214" spans="1:7" ht="29">
      <c r="A1214" s="412" t="s">
        <v>4318</v>
      </c>
      <c r="B1214" s="412"/>
      <c r="C1214" s="7" t="s">
        <v>1990</v>
      </c>
      <c r="D1214" s="3" t="str">
        <v>LIFECO-UK-UL/FM Approved Split Case (GMS 500-28SM) Engine Driven Skid Pump 500 GPM @ 10 Bar Coupled with UL/FM Listed Stallion Engine. Suction and Discharge Pressure Gauges and Air Release Valve are included.</v>
      </c>
      <c r="E1214" s="210" t="str">
        <f t="shared" si="34"/>
        <v>GMS 500-28SM</v>
      </c>
      <c r="F1214" s="425">
        <v>28802.80897435897</v>
      </c>
      <c r="G1214" s="282">
        <f t="shared" si="33"/>
        <v>105850.32298076921</v>
      </c>
    </row>
    <row r="1215" spans="1:7" ht="29">
      <c r="A1215" s="412" t="s">
        <v>4318</v>
      </c>
      <c r="B1215" s="412"/>
      <c r="C1215" s="7" t="s">
        <v>1991</v>
      </c>
      <c r="D1215" s="3" t="str">
        <v>LIFECO-UK-UL/FM Approved Split Case (GMS 500-28SM) Engine Driven Skid Pump 500 GPM @ 11 Bar Coupled with FM Listed Stallion Engine. Suction and Discharge Pressure Gauges and Air Release Valve are included.</v>
      </c>
      <c r="E1215" s="210" t="str">
        <f t="shared" si="34"/>
        <v>GMS 500-28SM</v>
      </c>
      <c r="F1215" s="425">
        <v>28802.80897435897</v>
      </c>
      <c r="G1215" s="282">
        <f t="shared" si="33"/>
        <v>105850.32298076921</v>
      </c>
    </row>
    <row r="1216" spans="1:7" ht="29">
      <c r="A1216" s="412" t="s">
        <v>4318</v>
      </c>
      <c r="B1216" s="412"/>
      <c r="C1216" s="7" t="s">
        <v>1992</v>
      </c>
      <c r="D1216" s="3" t="str">
        <v>LIFECO-UK-UL/FM Approved Split Case (GMS 500-31SM) Engine Driven Skid Pump 500 GPM @ 12 Bar Coupled with UL/FM Listed Stallion Engine. Suction and Discharge Pressure Gauges and Air Release Valve are included.</v>
      </c>
      <c r="E1216" s="210" t="str">
        <f t="shared" si="34"/>
        <v>GMS 500-31SM</v>
      </c>
      <c r="F1216" s="425">
        <v>29660.371794871793</v>
      </c>
      <c r="G1216" s="282">
        <f t="shared" si="33"/>
        <v>109001.86634615384</v>
      </c>
    </row>
    <row r="1217" spans="1:7" ht="29">
      <c r="A1217" s="412" t="s">
        <v>4318</v>
      </c>
      <c r="B1217" s="412"/>
      <c r="C1217" s="7" t="s">
        <v>1993</v>
      </c>
      <c r="D1217" s="3" t="str">
        <v>LIFECO-UK-UL/FM Approved Split Case (GMS 500-37SM-2G) Engine Driven Skid Pump 500 GPM @ 14.89 Bar Coupled with FM Listed Stallion Engine. Suction and Discharge Pressure Gauges and Air Release Valve are included.</v>
      </c>
      <c r="E1217" s="210" t="str">
        <f t="shared" si="34"/>
        <v>GMS 500-37SM-2G</v>
      </c>
      <c r="F1217" s="425">
        <v>37902.31923076923</v>
      </c>
      <c r="G1217" s="282">
        <f t="shared" si="33"/>
        <v>139291.02317307692</v>
      </c>
    </row>
    <row r="1218" spans="1:7" ht="29">
      <c r="A1218" s="412" t="s">
        <v>4318</v>
      </c>
      <c r="B1218" s="412"/>
      <c r="C1218" s="7" t="s">
        <v>1994</v>
      </c>
      <c r="D1218" s="3" t="str">
        <v>LIFECO-UK-UL/FM Approved Split Case (GMS 500-37SM-2G) Engine Driven Skid Pump 500 GPM @ 15 Bar Coupled with FM Listed Stallion Engine. Suction and Discharge Pressure Gauges and Air Release Valve are included.</v>
      </c>
      <c r="E1218" s="210" t="str">
        <f t="shared" si="34"/>
        <v>GMS 500-37SM-2G</v>
      </c>
      <c r="F1218" s="425">
        <v>37902.31923076923</v>
      </c>
      <c r="G1218" s="282">
        <f t="shared" si="33"/>
        <v>139291.02317307692</v>
      </c>
    </row>
    <row r="1219" spans="1:7" ht="29">
      <c r="A1219" s="412" t="s">
        <v>4318</v>
      </c>
      <c r="B1219" s="412"/>
      <c r="C1219" s="7" t="s">
        <v>1995</v>
      </c>
      <c r="D1219" s="3" t="str">
        <v>LIFECO-UK-UL/FM Approved Split Case (GMS 500-37SM-2G) Engine Driven Skid Pump 500 GPM @ 16 Bar Coupled with UL/FM Listed Stallion Engine. Suction and Discharge Pressure Gauges and Air Release Valve are included.</v>
      </c>
      <c r="E1219" s="210" t="str">
        <f t="shared" si="34"/>
        <v>GMS 500-37SM-2G</v>
      </c>
      <c r="F1219" s="425">
        <v>42366.69038461538</v>
      </c>
      <c r="G1219" s="282">
        <f t="shared" si="33"/>
        <v>155697.58716346152</v>
      </c>
    </row>
    <row r="1220" spans="1:7" ht="29">
      <c r="A1220" s="412" t="s">
        <v>4318</v>
      </c>
      <c r="B1220" s="412"/>
      <c r="C1220" s="7" t="s">
        <v>1996</v>
      </c>
      <c r="D1220" s="3" t="str">
        <v>LIFECO-UK-UL/FM Approved Split Case (GMS 500-37SM-2G) Engine Driven Skid Pump 500 GPM @ 17 Bar Coupled with UL/FM Listed Stallion Engine. Suction and Discharge Pressure Gauges and Air Release Valve are included.</v>
      </c>
      <c r="E1220" s="210" t="str">
        <f t="shared" si="34"/>
        <v>GMS 500-37SM-2G</v>
      </c>
      <c r="F1220" s="425">
        <v>42788.265384615384</v>
      </c>
      <c r="G1220" s="282">
        <f t="shared" si="33"/>
        <v>157246.87528846154</v>
      </c>
    </row>
    <row r="1221" spans="1:7" ht="29">
      <c r="A1221" s="412" t="s">
        <v>4318</v>
      </c>
      <c r="B1221" s="412"/>
      <c r="C1221" s="7" t="s">
        <v>1997</v>
      </c>
      <c r="D1221" s="3" t="str">
        <v>LIFECO-UK-UL/FM Approved Split Case (GMS 500-37SM-2G) Engine Driven Skid Pump 500 GPM @ 18 Bar Coupled with UL/FM Listed Stallion Engine. Suction and Discharge Pressure Gauges and Air Release Valve are included.</v>
      </c>
      <c r="E1221" s="210" t="str">
        <f t="shared" si="34"/>
        <v>GMS 500-37SM-2G</v>
      </c>
      <c r="F1221" s="425">
        <v>43314.333333333328</v>
      </c>
      <c r="G1221" s="282">
        <f t="shared" si="33"/>
        <v>159180.17499999999</v>
      </c>
    </row>
    <row r="1222" spans="1:7" ht="29">
      <c r="A1222" s="412" t="s">
        <v>4318</v>
      </c>
      <c r="B1222" s="412"/>
      <c r="C1222" s="7" t="s">
        <v>1998</v>
      </c>
      <c r="D1222" s="3" t="str">
        <v>LIFECO-UK-UL/FM Approved Split Case (GMS 500-37SM-2G) Engine Driven Skid Pump 500 GPM @ 19 Bar Coupled with UL/FM Listed Stallion Engine. Suction and Discharge Pressure Gauges and Air Release Valve are included.</v>
      </c>
      <c r="E1222" s="210" t="str">
        <f t="shared" si="34"/>
        <v>GMS 500-37SM-2G</v>
      </c>
      <c r="F1222" s="425">
        <v>44181.105128205119</v>
      </c>
      <c r="G1222" s="282">
        <f t="shared" si="33"/>
        <v>162365.56134615382</v>
      </c>
    </row>
    <row r="1223" spans="1:7" ht="29">
      <c r="A1223" s="412" t="s">
        <v>4318</v>
      </c>
      <c r="B1223" s="412"/>
      <c r="C1223" s="7" t="s">
        <v>1999</v>
      </c>
      <c r="D1223" s="3" t="str">
        <v>LIFECO-UK-UL/FM Approved Split Case (GMS 500-37SM-2G) Engine Driven Skid Pump 500 GPM @ 20 Bar Coupled with UL/FM Listed Stallion Engine. Suction and Discharge Pressure Gauges and Air Release Valve are included.</v>
      </c>
      <c r="E1223" s="210" t="str">
        <f t="shared" si="34"/>
        <v>GMS 500-37SM-2G</v>
      </c>
      <c r="F1223" s="425">
        <v>44181.105128205119</v>
      </c>
      <c r="G1223" s="282">
        <f t="shared" si="33"/>
        <v>162365.56134615382</v>
      </c>
    </row>
    <row r="1224" spans="1:7" ht="29">
      <c r="A1224" s="412" t="s">
        <v>4318</v>
      </c>
      <c r="B1224" s="412"/>
      <c r="C1224" s="7" t="s">
        <v>2000</v>
      </c>
      <c r="D1224" s="3" t="str">
        <v>LIFECO-UK-UL/FM Approved Split Case (GMS 500-37SM-2G) Engine Driven Skid Pump 500 GPM @ 20.41 Bar Coupled with UL/FM Listed Stallion Engine. Suction and Discharge Pressure Gauges and Air Release Valve are included.</v>
      </c>
      <c r="E1224" s="210" t="str">
        <f t="shared" si="34"/>
        <v>GMS 500-37SM-2G</v>
      </c>
      <c r="F1224" s="425">
        <v>45866.093589743585</v>
      </c>
      <c r="G1224" s="282">
        <f t="shared" si="33"/>
        <v>168557.89394230765</v>
      </c>
    </row>
    <row r="1225" spans="1:7" ht="29">
      <c r="A1225" s="412" t="s">
        <v>4318</v>
      </c>
      <c r="B1225" s="412"/>
      <c r="C1225" s="7" t="s">
        <v>2001</v>
      </c>
      <c r="D1225" s="3" t="str">
        <v>LIFECO-UK-UL/FM Approved Split Case (GMS 750-32SM) Engine Driven Skid Pump 750 GPM @ 7.65 Bar Coupled with UL/FM Listed Stallion Engine. Suction and Discharge Pressure Gauges and Air Release Valve are included.</v>
      </c>
      <c r="E1225" s="210" t="str">
        <f t="shared" si="34"/>
        <v>GMS 750-32SM</v>
      </c>
      <c r="F1225" s="425">
        <v>28031.723076923081</v>
      </c>
      <c r="G1225" s="282">
        <f t="shared" si="33"/>
        <v>103016.58230769231</v>
      </c>
    </row>
    <row r="1226" spans="1:7" ht="29">
      <c r="A1226" s="412" t="s">
        <v>4318</v>
      </c>
      <c r="B1226" s="412"/>
      <c r="C1226" s="7" t="s">
        <v>2002</v>
      </c>
      <c r="D1226" s="3" t="str">
        <v>LIFECO-UK-UL/FM Approved Split Case (GMS 750-32SM) Engine Driven Skid Pump 750 GPM @ 8 Bar Coupled with UL/FM Listed Stallion Engine. Suction and Discharge Pressure Gauges and Air Release Valve are included.</v>
      </c>
      <c r="E1226" s="210" t="str">
        <f t="shared" si="34"/>
        <v>GMS 750-32SM</v>
      </c>
      <c r="F1226" s="425">
        <v>28564.997435897429</v>
      </c>
      <c r="G1226" s="282">
        <f t="shared" si="33"/>
        <v>104976.36557692304</v>
      </c>
    </row>
    <row r="1227" spans="1:7" ht="29">
      <c r="A1227" s="412" t="s">
        <v>4318</v>
      </c>
      <c r="B1227" s="412"/>
      <c r="C1227" s="7" t="s">
        <v>2003</v>
      </c>
      <c r="D1227" s="3" t="str">
        <v>LIFECO-UK-UL/FM Approved Split Case (GMS 750-31SM) Engine Driven Skid Pump 750 GPM @ 9.03 Bar Coupled with UL/FM Listed Stallion Engine. Suction and Discharge Pressure Gauges and Air Release Valve are included.</v>
      </c>
      <c r="E1227" s="210" t="str">
        <f t="shared" si="34"/>
        <v>GMS 750-31SM</v>
      </c>
      <c r="F1227" s="425">
        <v>28860.46025641025</v>
      </c>
      <c r="G1227" s="282">
        <f t="shared" si="33"/>
        <v>106062.19144230767</v>
      </c>
    </row>
    <row r="1228" spans="1:7" ht="29">
      <c r="A1228" s="412" t="s">
        <v>4318</v>
      </c>
      <c r="B1228" s="412"/>
      <c r="C1228" s="7" t="s">
        <v>2004</v>
      </c>
      <c r="D1228" s="3" t="str">
        <v>LIFECO-UK-UL/FM Approved Split Case (GMS 750-31SM) Engine Driven Skid Pump 750 GPM @ 10 Bar Coupled with UL/FM Listed Stallion Engine. Suction and Discharge Pressure Gauges and Air Release Valve are included.</v>
      </c>
      <c r="E1228" s="210" t="str">
        <f t="shared" si="34"/>
        <v>GMS 750-31SM</v>
      </c>
      <c r="F1228" s="425">
        <v>29235.193589743587</v>
      </c>
      <c r="G1228" s="282">
        <f t="shared" si="33"/>
        <v>107439.33644230767</v>
      </c>
    </row>
    <row r="1229" spans="1:7" ht="29">
      <c r="A1229" s="412" t="s">
        <v>4318</v>
      </c>
      <c r="B1229" s="412"/>
      <c r="C1229" s="7" t="s">
        <v>2005</v>
      </c>
      <c r="D1229" s="3" t="str">
        <v>LIFECO-UK-UL/FM Approved Split Case (GMS 750-31SM) Engine Driven Skid Pump 750 GPM @ 11 Bar Coupled with FM Listed Stallion Engine. Suction and Discharge Pressure Gauges and Air Release Valve are included.</v>
      </c>
      <c r="E1229" s="210" t="str">
        <f t="shared" si="34"/>
        <v>GMS 750-31SM</v>
      </c>
      <c r="F1229" s="425">
        <v>34845.359999999993</v>
      </c>
      <c r="G1229" s="282">
        <f t="shared" si="33"/>
        <v>128056.69799999997</v>
      </c>
    </row>
    <row r="1230" spans="1:7" ht="29">
      <c r="A1230" s="412" t="s">
        <v>4318</v>
      </c>
      <c r="B1230" s="412"/>
      <c r="C1230" s="7" t="s">
        <v>2006</v>
      </c>
      <c r="D1230" s="3" t="str">
        <v>LIFECO-UK-UL/FM Approved Split Case (GMS 750-31SM) Engine Driven Skid Pump 750 GPM @ 12 Bar Coupled with FM Listed Stallion Engine. Suction and Discharge Pressure Gauges and Air Release Valve are included.</v>
      </c>
      <c r="E1230" s="210" t="str">
        <f t="shared" si="34"/>
        <v>GMS 750-31SM</v>
      </c>
      <c r="F1230" s="425">
        <v>36244.84487179487</v>
      </c>
      <c r="G1230" s="282">
        <f t="shared" si="33"/>
        <v>133199.80490384615</v>
      </c>
    </row>
    <row r="1231" spans="1:7" ht="29">
      <c r="A1231" s="412" t="s">
        <v>4318</v>
      </c>
      <c r="B1231" s="412"/>
      <c r="C1231" s="7" t="s">
        <v>2007</v>
      </c>
      <c r="D1231" s="3" t="str">
        <v>LIFECO-UK-UL/FM Approved Split Case (GMS 750-32SM) Engine Driven Skid Pump 750 GPM @ 13 Bar Coupled with UL/FM Listed Stallion Engine. Suction and Discharge Pressure Gauges and Air Release Valve are included.</v>
      </c>
      <c r="E1231" s="210" t="str">
        <f t="shared" si="34"/>
        <v>GMS 750-32SM</v>
      </c>
      <c r="F1231" s="425">
        <v>36368.75</v>
      </c>
      <c r="G1231" s="282">
        <f t="shared" si="33"/>
        <v>133655.15625</v>
      </c>
    </row>
    <row r="1232" spans="1:7" ht="29">
      <c r="A1232" s="412" t="s">
        <v>4318</v>
      </c>
      <c r="B1232" s="412"/>
      <c r="C1232" s="7" t="s">
        <v>2008</v>
      </c>
      <c r="D1232" s="3" t="str">
        <v>LIFECO-UK-UL/FM Approved Split Case (GMS 750-32SM) Engine Driven Skid Pump 750 GPM @ 14 Bar Coupled with UL/FM Listed Stallion Engine. Suction and Discharge Pressure Gauges and Air Release Valve are included.</v>
      </c>
      <c r="E1232" s="210" t="str">
        <f t="shared" si="34"/>
        <v>GMS 750-32SM</v>
      </c>
      <c r="F1232" s="425">
        <v>40172.338461538464</v>
      </c>
      <c r="G1232" s="282">
        <f t="shared" si="33"/>
        <v>147633.34384615385</v>
      </c>
    </row>
    <row r="1233" spans="1:7" ht="29">
      <c r="A1233" s="412" t="s">
        <v>4318</v>
      </c>
      <c r="B1233" s="412"/>
      <c r="C1233" s="7" t="s">
        <v>2009</v>
      </c>
      <c r="D1233" s="3" t="str">
        <v>LIFECO-UK-UL/FM Approved Split Case (GMS 750-37SM-2G) Engine Driven Skid Pump 750 GPM @ 15 Bar Coupled with UL/FM Listed Stallion Engine. Suction and Discharge Pressure Gauges and Air Release Valve are included.</v>
      </c>
      <c r="E1233" s="210" t="str">
        <f t="shared" si="34"/>
        <v>GMS 750-37SM-2G</v>
      </c>
      <c r="F1233" s="425">
        <v>42788.265384615384</v>
      </c>
      <c r="G1233" s="282">
        <f t="shared" si="33"/>
        <v>157246.87528846154</v>
      </c>
    </row>
    <row r="1234" spans="1:7" ht="29">
      <c r="A1234" s="412" t="s">
        <v>4318</v>
      </c>
      <c r="B1234" s="412"/>
      <c r="C1234" s="7" t="s">
        <v>2010</v>
      </c>
      <c r="D1234" s="3" t="str">
        <v>LIFECO-UK-UL/FM Approved Split Case (GMS 750-37SM-2G) Engine Driven Skid Pump 750 GPM @ 16 Bar Coupled with UL/FM Listed Stallion Engine. Suction and Discharge Pressure Gauges and Air Release Valve are included.</v>
      </c>
      <c r="E1234" s="210" t="str">
        <f t="shared" si="34"/>
        <v>GMS 750-37SM-2G</v>
      </c>
      <c r="F1234" s="425">
        <v>44281.994871794879</v>
      </c>
      <c r="G1234" s="282">
        <f t="shared" si="33"/>
        <v>162736.33115384617</v>
      </c>
    </row>
    <row r="1235" spans="1:7" ht="29">
      <c r="A1235" s="412" t="s">
        <v>4318</v>
      </c>
      <c r="B1235" s="412"/>
      <c r="C1235" s="7" t="s">
        <v>2011</v>
      </c>
      <c r="D1235" s="3" t="str">
        <v>LIFECO-UK-UL/FM Approved Split Case (GMS 750-37SM-2G) Engine Driven Skid Pump 750 GPM @ 17 Bar Coupled with UL/FM Listed Stallion Engine. Suction and Discharge Pressure Gauges and Air Release Valve are included.</v>
      </c>
      <c r="E1235" s="210" t="str">
        <f t="shared" si="34"/>
        <v>GMS 750-37SM-2G</v>
      </c>
      <c r="F1235" s="425">
        <v>44627.902564102566</v>
      </c>
      <c r="G1235" s="282">
        <f t="shared" si="33"/>
        <v>164007.54192307693</v>
      </c>
    </row>
    <row r="1236" spans="1:7" ht="29">
      <c r="A1236" s="412" t="s">
        <v>4318</v>
      </c>
      <c r="B1236" s="412"/>
      <c r="C1236" s="7" t="s">
        <v>2012</v>
      </c>
      <c r="D1236" s="3" t="str">
        <v>LIFECO-UK-UL/FM Approved Split Case (GMS 750-37SM-2G) Engine Driven Skid Pump 750 GPM @ 18 Bar Coupled with UL/FM Listed Stallion Engine. Suction and Discharge Pressure Gauges and Air Release Valve are included.</v>
      </c>
      <c r="E1236" s="210" t="str">
        <f t="shared" si="34"/>
        <v>GMS 750-37SM-2G</v>
      </c>
      <c r="F1236" s="425">
        <v>45866.093589743585</v>
      </c>
      <c r="G1236" s="282">
        <f t="shared" si="33"/>
        <v>168557.89394230765</v>
      </c>
    </row>
    <row r="1237" spans="1:7" ht="29">
      <c r="A1237" s="412" t="s">
        <v>4318</v>
      </c>
      <c r="B1237" s="412"/>
      <c r="C1237" s="7" t="s">
        <v>2013</v>
      </c>
      <c r="D1237" s="3" t="str">
        <v>LIFECO-UK-UL/FM Approved Split Case (GMS 750-37SM-2G) Engine Driven Skid Pump 750 GPM @ 19.03 Bar Coupled with UL/FM Listed Stallion Engine. Suction and Discharge Pressure Gauges and Air Release Valve are included.</v>
      </c>
      <c r="E1237" s="210" t="str">
        <f t="shared" si="34"/>
        <v>GMS 750-37SM-2G</v>
      </c>
      <c r="F1237" s="425">
        <v>45866.093589743585</v>
      </c>
      <c r="G1237" s="282">
        <f t="shared" si="33"/>
        <v>168557.89394230765</v>
      </c>
    </row>
    <row r="1238" spans="1:7" ht="29">
      <c r="A1238" s="412" t="s">
        <v>4318</v>
      </c>
      <c r="B1238" s="412"/>
      <c r="C1238" s="7" t="s">
        <v>2014</v>
      </c>
      <c r="D1238" s="3" t="str">
        <v>LIFECO-UK-UL/FM Approved Split Case (GMS 1000-30SM) Engine Driven Skid Pump 1000 GPM @ 6.76 Bar Coupled with UL/FM Listed Stallion Engine. Suction and Discharge Pressure Gauges and Air Release Valve are included.</v>
      </c>
      <c r="E1238" s="210" t="str">
        <f t="shared" si="34"/>
        <v>GMS 1000-30SM</v>
      </c>
      <c r="F1238" s="425">
        <v>31894.358974358969</v>
      </c>
      <c r="G1238" s="282">
        <f t="shared" si="33"/>
        <v>117211.76923076921</v>
      </c>
    </row>
    <row r="1239" spans="1:7" ht="29">
      <c r="A1239" s="412" t="s">
        <v>4318</v>
      </c>
      <c r="B1239" s="412"/>
      <c r="C1239" s="7" t="s">
        <v>2015</v>
      </c>
      <c r="D1239" s="3" t="str">
        <v>LIFECO-UK-UL/FM Approved Split Case (GMS 1000-30SM) Engine Driven Skid Pump 1000 GPM @ 7 Bar Coupled with UL/FM Listed Stallion Engine. Suction and Discharge Pressure Gauges and Air Release Valve are included.</v>
      </c>
      <c r="E1239" s="210" t="str">
        <f t="shared" si="34"/>
        <v>GMS 1000-30SM</v>
      </c>
      <c r="F1239" s="425">
        <v>32723.096153846156</v>
      </c>
      <c r="G1239" s="282">
        <f t="shared" si="33"/>
        <v>120257.37836538462</v>
      </c>
    </row>
    <row r="1240" spans="1:7" ht="29">
      <c r="A1240" s="412" t="s">
        <v>4318</v>
      </c>
      <c r="B1240" s="412"/>
      <c r="C1240" s="7" t="s">
        <v>2016</v>
      </c>
      <c r="D1240" s="3" t="str">
        <v>LIFECO-UK-UL/FM Approved Split Case (GMS 1000-30SM) Engine Driven Skid Pump 1000 GPM @ 8 Bar Coupled with FM Listed Stallion Engine. Suction and Discharge Pressure Gauges and Air Release Valve are included.</v>
      </c>
      <c r="E1240" s="210" t="str">
        <f t="shared" si="34"/>
        <v>GMS 1000-30SM</v>
      </c>
      <c r="F1240" s="425">
        <v>32994.753846153842</v>
      </c>
      <c r="G1240" s="282">
        <f t="shared" si="33"/>
        <v>121255.72038461537</v>
      </c>
    </row>
    <row r="1241" spans="1:7" ht="29">
      <c r="A1241" s="412" t="s">
        <v>4318</v>
      </c>
      <c r="B1241" s="412"/>
      <c r="C1241" s="7" t="s">
        <v>2017</v>
      </c>
      <c r="D1241" s="3" t="str">
        <v>LIFECO-UK-UL/FM Approved Split Case (GMS 1000-31SM) Engine Driven Skid Pump 1000 GPM @ 9.24 Bar Coupled with UL/FM Listed Stallion Engine. Suction and Discharge Pressure Gauges and Air Release Valve are included.</v>
      </c>
      <c r="E1241" s="210" t="str">
        <f t="shared" si="34"/>
        <v>GMS 1000-31SM</v>
      </c>
      <c r="F1241" s="425">
        <v>33393.292307692303</v>
      </c>
      <c r="G1241" s="282">
        <f t="shared" si="33"/>
        <v>122720.34923076921</v>
      </c>
    </row>
    <row r="1242" spans="1:7" ht="29">
      <c r="A1242" s="412" t="s">
        <v>4318</v>
      </c>
      <c r="B1242" s="412"/>
      <c r="C1242" s="7" t="s">
        <v>2018</v>
      </c>
      <c r="D1242" s="3" t="str">
        <v>LIFECO-UK-UL/FM Approved Split Case (GMS 1000-31SM) Engine Driven Skid Pump 1000 GPM @ 10 Bar Coupled with FM Listed Stallion Engine. Suction and Discharge Pressure Gauges and Air Release Valve are included.</v>
      </c>
      <c r="E1242" s="210" t="str">
        <f t="shared" si="34"/>
        <v>GMS 1000-31SM</v>
      </c>
      <c r="F1242" s="425">
        <v>34845.359999999993</v>
      </c>
      <c r="G1242" s="282">
        <f t="shared" si="33"/>
        <v>128056.69799999997</v>
      </c>
    </row>
    <row r="1243" spans="1:7" ht="29">
      <c r="A1243" s="412" t="s">
        <v>4318</v>
      </c>
      <c r="B1243" s="412"/>
      <c r="C1243" s="7" t="s">
        <v>2019</v>
      </c>
      <c r="D1243" s="3" t="str">
        <v>LIFECO-UK-UL/FM Approved Split Case (GMS 1000-31SM) Engine Driven Skid Pump 1000 GPM @ 11 Bar Coupled with FM Listed Stallion Engine. Suction and Discharge Pressure Gauges and Air Release Valve are included.</v>
      </c>
      <c r="E1243" s="210" t="str">
        <f t="shared" si="34"/>
        <v>GMS 1000-31SM</v>
      </c>
      <c r="F1243" s="425">
        <v>36388.973076923081</v>
      </c>
      <c r="G1243" s="282">
        <f t="shared" si="33"/>
        <v>133729.47605769231</v>
      </c>
    </row>
    <row r="1244" spans="1:7" ht="29">
      <c r="A1244" s="412" t="s">
        <v>4318</v>
      </c>
      <c r="B1244" s="412"/>
      <c r="C1244" s="7" t="s">
        <v>2020</v>
      </c>
      <c r="D1244" s="3" t="str">
        <v>LIFECO-UK-UL/FM Approved Split Case (GMS 1000-31SM) Engine Driven Skid Pump 1000 GPM @ 12 Bar Coupled with UL/FM Listed Stallion Engine. Suction and Discharge Pressure Gauges and Air Release Valve are included.</v>
      </c>
      <c r="E1244" s="210" t="str">
        <f t="shared" si="34"/>
        <v>GMS 1000-31SM</v>
      </c>
      <c r="F1244" s="425">
        <v>39004.899999999994</v>
      </c>
      <c r="G1244" s="282">
        <f t="shared" si="33"/>
        <v>143343.00749999998</v>
      </c>
    </row>
    <row r="1245" spans="1:7" ht="29">
      <c r="A1245" s="412" t="s">
        <v>4318</v>
      </c>
      <c r="B1245" s="412"/>
      <c r="C1245" s="7" t="s">
        <v>2021</v>
      </c>
      <c r="D1245" s="3" t="str">
        <v>LIFECO-UK-UL/FM Approved Split Case (GMS 1000-36SM-2G) Engine Driven Skid Pump 1000 GPM @ 13 Bar Coupled with UL/FM Listed Stallion Engine. Suction and Discharge Pressure Gauges and Air Release Valve are included.</v>
      </c>
      <c r="E1245" s="210" t="str">
        <f t="shared" si="34"/>
        <v>GMS 1000-36SM-2G</v>
      </c>
      <c r="F1245" s="425">
        <v>40505.8358974359</v>
      </c>
      <c r="G1245" s="282">
        <f t="shared" si="33"/>
        <v>148858.94692307693</v>
      </c>
    </row>
    <row r="1246" spans="1:7" ht="29">
      <c r="A1246" s="412" t="s">
        <v>4318</v>
      </c>
      <c r="B1246" s="412"/>
      <c r="C1246" s="7" t="s">
        <v>2022</v>
      </c>
      <c r="D1246" s="3" t="str">
        <v>LIFECO-UK-UL/FM Approved Split Case (GMS 1000-40SM) Engine Driven Skid Pump 1000 GPM @ 14 Bar Coupled with UL/FM Listed Stallion Engine. Suction and Discharge Pressure Gauges and Air Release Valve are included.</v>
      </c>
      <c r="E1246" s="210" t="str">
        <f t="shared" si="34"/>
        <v>GMS 1000-40SM</v>
      </c>
      <c r="F1246" s="425">
        <v>42166.666666666657</v>
      </c>
      <c r="G1246" s="282">
        <f t="shared" si="33"/>
        <v>154962.49999999997</v>
      </c>
    </row>
    <row r="1247" spans="1:7" ht="29">
      <c r="A1247" s="412" t="s">
        <v>4318</v>
      </c>
      <c r="B1247" s="412"/>
      <c r="C1247" s="7" t="s">
        <v>2023</v>
      </c>
      <c r="D1247" s="3" t="str">
        <v>LIFECO-UK-UL/FM Approved Split Case (GMS 1000-36SM-2G) Engine Driven Skid Pump 1000 GPM @ 15 Bar Coupled with UL/FM Listed Stallion Engine. Suction and Discharge Pressure Gauges and Air Release Valve are included.</v>
      </c>
      <c r="E1247" s="210" t="str">
        <f t="shared" si="34"/>
        <v>GMS 1000-36SM-2G</v>
      </c>
      <c r="F1247" s="425">
        <v>44437.179487179492</v>
      </c>
      <c r="G1247" s="282">
        <f t="shared" si="33"/>
        <v>163306.63461538462</v>
      </c>
    </row>
    <row r="1248" spans="1:7" ht="29">
      <c r="A1248" s="412" t="s">
        <v>4318</v>
      </c>
      <c r="B1248" s="412"/>
      <c r="C1248" s="7" t="s">
        <v>2024</v>
      </c>
      <c r="D1248" s="3" t="str">
        <v>LIFECO-UK-UL/FM Approved Split Case (GMS 1000-40SM) Engine Driven Skid Pump 1000 GPM @ 16 Bar Coupled with UL/FM Listed Stallion Engine. Suction and Discharge Pressure Gauges and Air Release Valve are included.</v>
      </c>
      <c r="E1248" s="210" t="str">
        <f t="shared" si="34"/>
        <v>GMS 1000-40SM</v>
      </c>
      <c r="F1248" s="425">
        <v>46788.782051282062</v>
      </c>
      <c r="G1248" s="282">
        <f t="shared" si="33"/>
        <v>171948.77403846156</v>
      </c>
    </row>
    <row r="1249" spans="1:7" ht="29">
      <c r="A1249" s="412" t="s">
        <v>4318</v>
      </c>
      <c r="B1249" s="412"/>
      <c r="C1249" s="7" t="s">
        <v>2025</v>
      </c>
      <c r="D1249" s="3" t="str">
        <v>LIFECO-UK-UL/FM Approved Split Case (GMS 1000-36SM-2G) Engine Driven Skid Pump 1000 GPM @ 17 Bar Coupled with FM Listed Stallion Engine. Suction and Discharge Pressure Gauges and Air Release Valve are included.</v>
      </c>
      <c r="E1249" s="210" t="str">
        <f t="shared" si="34"/>
        <v>GMS 1000-36SM-2G</v>
      </c>
      <c r="F1249" s="425">
        <v>45448.121794871782</v>
      </c>
      <c r="G1249" s="282">
        <f t="shared" si="33"/>
        <v>167021.84759615379</v>
      </c>
    </row>
    <row r="1250" spans="1:7" ht="29">
      <c r="A1250" s="412" t="s">
        <v>4318</v>
      </c>
      <c r="B1250" s="412"/>
      <c r="C1250" s="7" t="s">
        <v>2026</v>
      </c>
      <c r="D1250" s="3" t="str">
        <v>LIFECO-UK-UL/FM Approved Split Case (GMS 1000-40SM) Engine Driven Skid Pump 1000 GPM @ 18 Bar Coupled with FM Listed Stallion Engine. Suction and Discharge Pressure Gauges and Air Release Valve are included.</v>
      </c>
      <c r="E1250" s="210" t="str">
        <f t="shared" si="34"/>
        <v>GMS 1000-40SM</v>
      </c>
      <c r="F1250" s="425">
        <v>48779.5</v>
      </c>
      <c r="G1250" s="282">
        <f t="shared" si="33"/>
        <v>179264.66250000001</v>
      </c>
    </row>
    <row r="1251" spans="1:7" ht="29">
      <c r="A1251" s="412" t="s">
        <v>4318</v>
      </c>
      <c r="B1251" s="412"/>
      <c r="C1251" s="7" t="s">
        <v>2027</v>
      </c>
      <c r="D1251" s="3" t="str">
        <v>LIFECO-UK-UL/FM Approved Split Case (GMS 1000-40SM) Engine Driven Skid Pump 1000 GPM @ 18.75 Bar Coupled with UL/FM Listed Engine. Suction and Discharge Pressure Gauges and Air Release Valve are included.</v>
      </c>
      <c r="E1251" s="210" t="str">
        <f t="shared" si="34"/>
        <v>GMS 1000-40SM</v>
      </c>
      <c r="F1251" s="425">
        <v>71845.512820512813</v>
      </c>
      <c r="G1251" s="282">
        <f t="shared" si="33"/>
        <v>264032.25961538457</v>
      </c>
    </row>
    <row r="1252" spans="1:7" ht="29">
      <c r="A1252" s="412" t="s">
        <v>4318</v>
      </c>
      <c r="B1252" s="412"/>
      <c r="C1252" s="7" t="s">
        <v>2028</v>
      </c>
      <c r="D1252" s="3" t="str">
        <v>LIFECO-UK-UL/FM Approved Split Case (GMS 1250-30SM) Engine Driven Skid Pump 1250 GPM @ 6.48 Bar Coupled with UL/FM Listed Stallion Engine. Suction and Discharge Pressure Gauges and Air Release Valve are included.</v>
      </c>
      <c r="E1252" s="210" t="str">
        <f t="shared" si="34"/>
        <v>GMS 1250-30SM</v>
      </c>
      <c r="F1252" s="425">
        <v>31894.358974358969</v>
      </c>
      <c r="G1252" s="282">
        <f t="shared" si="33"/>
        <v>117211.76923076921</v>
      </c>
    </row>
    <row r="1253" spans="1:7" ht="29">
      <c r="A1253" s="412" t="s">
        <v>4318</v>
      </c>
      <c r="B1253" s="412"/>
      <c r="C1253" s="7" t="s">
        <v>2029</v>
      </c>
      <c r="D1253" s="3" t="str">
        <v>LIFECO-UK-UL/FM Approved Split Case (GMS 1250-30SM) Engine Driven Skid Pump 1250 GPM @ 7 Bar Coupled with UL/FM Listed Stallion Engine. Suction and Discharge Pressure Gauges and Air Release Valve are included.</v>
      </c>
      <c r="E1253" s="210" t="str">
        <f t="shared" si="34"/>
        <v>GMS 1250-30SM</v>
      </c>
      <c r="F1253" s="425">
        <v>32946.494871794865</v>
      </c>
      <c r="G1253" s="282">
        <f t="shared" si="33"/>
        <v>121078.36865384612</v>
      </c>
    </row>
    <row r="1254" spans="1:7" ht="29">
      <c r="A1254" s="412" t="s">
        <v>4318</v>
      </c>
      <c r="B1254" s="412"/>
      <c r="C1254" s="7" t="s">
        <v>2030</v>
      </c>
      <c r="D1254" s="3" t="str">
        <v>LIFECO-UK-UL/FM Approved Split Case (GMS 1250-30SM) Engine Driven Skid Pump 1250 GPM @ 8 Bar Coupled with UL/FM Listed Stallion Engine. Suction and Discharge Pressure Gauges and Air Release Valve are included.</v>
      </c>
      <c r="E1254" s="210" t="str">
        <f t="shared" si="34"/>
        <v>GMS 1250-30SM</v>
      </c>
      <c r="F1254" s="425">
        <v>42449.564102564094</v>
      </c>
      <c r="G1254" s="282">
        <f t="shared" si="33"/>
        <v>156002.14807692304</v>
      </c>
    </row>
    <row r="1255" spans="1:7" ht="29">
      <c r="A1255" s="412" t="s">
        <v>4318</v>
      </c>
      <c r="B1255" s="412"/>
      <c r="C1255" s="7" t="s">
        <v>2031</v>
      </c>
      <c r="D1255" s="3" t="str">
        <v>LIFECO-UK-UL/FM Approved Split Case (GMS 1250-29SM) Engine Driven Skid Pump 1250 GPM @ 9.45 Bar Coupled with UL/FM Listed Stallion Engine. Suction and Discharge Pressure Gauges and Air Release Valve are included.</v>
      </c>
      <c r="E1255" s="210" t="str">
        <f t="shared" si="34"/>
        <v>GMS 1250-29SM</v>
      </c>
      <c r="F1255" s="425">
        <v>42910.774358974362</v>
      </c>
      <c r="G1255" s="282">
        <f t="shared" ref="G1255:G1315" si="35">F1255*3.675</f>
        <v>157697.09576923077</v>
      </c>
    </row>
    <row r="1256" spans="1:7" ht="29">
      <c r="A1256" s="412" t="s">
        <v>4318</v>
      </c>
      <c r="B1256" s="412"/>
      <c r="C1256" s="7" t="s">
        <v>2032</v>
      </c>
      <c r="D1256" s="3" t="str">
        <v>LIFECO-UK-UL/FM Approved Split Case (GMS 1250-29SM) Engine Driven Skid Pump 1250 GPM @ 10 Bar Coupled with UL/FM Listed Stallion Engine. Suction and Discharge Pressure Gauges and Air Release Valve are included.</v>
      </c>
      <c r="E1256" s="210" t="str">
        <f t="shared" si="34"/>
        <v>GMS 1250-29SM</v>
      </c>
      <c r="F1256" s="425">
        <v>43436.842307692306</v>
      </c>
      <c r="G1256" s="282">
        <f t="shared" si="35"/>
        <v>159630.39548076922</v>
      </c>
    </row>
    <row r="1257" spans="1:7" ht="29">
      <c r="A1257" s="412" t="s">
        <v>4318</v>
      </c>
      <c r="B1257" s="412"/>
      <c r="C1257" s="7" t="s">
        <v>2033</v>
      </c>
      <c r="D1257" s="3" t="str">
        <v>LIFECO-UK-UL/FM Approved Split Case (GMS 1250-29SM) Engine Driven Skid Pump 1250 GPM @ 11 Bar Coupled with UL/FM Listed Stallion Engine. Suction and Discharge Pressure Gauges and Air Release Valve are included.</v>
      </c>
      <c r="E1257" s="210" t="str">
        <f t="shared" si="34"/>
        <v>GMS 1250-29SM</v>
      </c>
      <c r="F1257" s="425">
        <v>44022.564102564094</v>
      </c>
      <c r="G1257" s="282">
        <f t="shared" si="35"/>
        <v>161782.92307692303</v>
      </c>
    </row>
    <row r="1258" spans="1:7" ht="29">
      <c r="A1258" s="412" t="s">
        <v>4318</v>
      </c>
      <c r="B1258" s="412"/>
      <c r="C1258" s="7" t="s">
        <v>2034</v>
      </c>
      <c r="D1258" s="3" t="str">
        <v>LIFECO-UK-UL/FM Approved Split Case (GMS 1250-29SM) Engine Driven Skid Pump 1250 GPM @ 12.21 Bar Coupled with UL/FM Listed Stallion Engine. Suction and Discharge Pressure Gauges and Air Release Valve are included.</v>
      </c>
      <c r="E1258" s="210" t="str">
        <f t="shared" si="34"/>
        <v>GMS 1250-29SM</v>
      </c>
      <c r="F1258" s="425">
        <v>45750.79102564101</v>
      </c>
      <c r="G1258" s="282">
        <f t="shared" si="35"/>
        <v>168134.15701923071</v>
      </c>
    </row>
    <row r="1259" spans="1:7" ht="29">
      <c r="A1259" s="412" t="s">
        <v>4318</v>
      </c>
      <c r="B1259" s="412"/>
      <c r="C1259" s="7" t="s">
        <v>2035</v>
      </c>
      <c r="D1259" s="3" t="str">
        <v>LIFECO-UK-UL/FM Approved Split Case (GMS 1250-36SM-2G) Engine Driven Skid Pump 1250 GPM @ 13 Bar Coupled with UL/FM Listed Stallion Engine. Suction and Discharge Pressure Gauges and Air Release Valve are included.</v>
      </c>
      <c r="E1259" s="210" t="str">
        <f t="shared" si="34"/>
        <v>GMS 1250-36SM-2G</v>
      </c>
      <c r="F1259" s="425">
        <v>46817.339743589742</v>
      </c>
      <c r="G1259" s="282">
        <f t="shared" si="35"/>
        <v>172053.72355769228</v>
      </c>
    </row>
    <row r="1260" spans="1:7" ht="29">
      <c r="A1260" s="412" t="s">
        <v>4318</v>
      </c>
      <c r="B1260" s="412"/>
      <c r="C1260" s="7" t="s">
        <v>2036</v>
      </c>
      <c r="D1260" s="3" t="str">
        <v>LIFECO-UK-UL/FM Approved Split Case (GMS 1250-36SM-2G) Engine Driven Skid Pump 1250 GPM @ 14 Bar Coupled with UL/FM Listed Stallion Engine. Suction and Discharge Pressure Gauges and Air Release Valve are included.</v>
      </c>
      <c r="E1260" s="210" t="str">
        <f t="shared" si="34"/>
        <v>GMS 1250-36SM-2G</v>
      </c>
      <c r="F1260" s="425">
        <v>46817.339743589742</v>
      </c>
      <c r="G1260" s="282">
        <f t="shared" si="35"/>
        <v>172053.72355769228</v>
      </c>
    </row>
    <row r="1261" spans="1:7" ht="29">
      <c r="A1261" s="412" t="s">
        <v>4318</v>
      </c>
      <c r="B1261" s="412"/>
      <c r="C1261" s="7" t="s">
        <v>2037</v>
      </c>
      <c r="D1261" s="3" t="str">
        <v>LIFECO-UK-UL/FM Approved Split Case (GMS 1250-36SM-2G) Engine Driven Skid Pump 1250 GPM @ 15 Bar Coupled with UL/FM Listed Stallion Engine. Suction and Discharge Pressure Gauges and Air Release Valve are included.</v>
      </c>
      <c r="E1261" s="210" t="str">
        <f t="shared" si="34"/>
        <v>GMS 1250-36SM-2G</v>
      </c>
      <c r="F1261" s="425">
        <v>46817.339743589699</v>
      </c>
      <c r="G1261" s="282">
        <f t="shared" si="35"/>
        <v>172053.72355769214</v>
      </c>
    </row>
    <row r="1262" spans="1:7" ht="29">
      <c r="A1262" s="412" t="s">
        <v>4318</v>
      </c>
      <c r="B1262" s="412"/>
      <c r="C1262" s="7" t="s">
        <v>2038</v>
      </c>
      <c r="D1262" s="3" t="str">
        <v>LIFECO-UK-UL/FM Approved Split Case (GMS 1250-36SM-2G) Engine Driven Skid Pump 1250 GPM @ 16 Bar Coupled with FM Listed Stallion Engine. Suction and Discharge Pressure Gauges and Air Release Valve are included.</v>
      </c>
      <c r="E1262" s="210" t="str">
        <f t="shared" si="34"/>
        <v>GMS 1250-36SM-2G</v>
      </c>
      <c r="F1262" s="425">
        <v>46817.339743589742</v>
      </c>
      <c r="G1262" s="282">
        <f t="shared" si="35"/>
        <v>172053.72355769228</v>
      </c>
    </row>
    <row r="1263" spans="1:7" ht="29">
      <c r="A1263" s="412" t="s">
        <v>4318</v>
      </c>
      <c r="B1263" s="412"/>
      <c r="C1263" s="7" t="s">
        <v>2039</v>
      </c>
      <c r="D1263" s="3" t="str">
        <v>LIFECO-UK-UL/FM Approved Split Case (GMS 1250-36SM-2G) Engine Driven Skid Pump 1250 GPM @ 17 Bar Coupled with UL/FM Listed Engine. Suction and Discharge Pressure Gauges and Air Release Valve are included.</v>
      </c>
      <c r="E1263" s="210" t="str">
        <f t="shared" si="34"/>
        <v>GMS 1250-36SM-2G</v>
      </c>
      <c r="F1263" s="425">
        <v>69899.358974358969</v>
      </c>
      <c r="G1263" s="282">
        <f t="shared" si="35"/>
        <v>256880.14423076919</v>
      </c>
    </row>
    <row r="1264" spans="1:7" ht="29">
      <c r="A1264" s="412" t="s">
        <v>4318</v>
      </c>
      <c r="B1264" s="412"/>
      <c r="C1264" s="7" t="s">
        <v>2040</v>
      </c>
      <c r="D1264" s="3" t="str">
        <v>LIFECO-UK-UL/FM Approved Split Case (GMS 1500-30SM) Engine Driven Skid Pump 1500 GPM @ 6.07 Bar Coupled with UL/FM Listed Stallion Engine. Suction and Discharge Pressure Gauges and Air Release Valve are included.</v>
      </c>
      <c r="E1264" s="210" t="str">
        <f t="shared" si="34"/>
        <v>GMS 1500-30SM</v>
      </c>
      <c r="F1264" s="425">
        <v>33328.43461538462</v>
      </c>
      <c r="G1264" s="282">
        <f t="shared" si="35"/>
        <v>122481.99721153847</v>
      </c>
    </row>
    <row r="1265" spans="1:7" ht="29">
      <c r="A1265" s="412" t="s">
        <v>4318</v>
      </c>
      <c r="B1265" s="412"/>
      <c r="C1265" s="7" t="s">
        <v>2041</v>
      </c>
      <c r="D1265" s="3" t="str">
        <v>LIFECO-UK-UL/FM Approved Split Case (GMS 1500-30SM) Engine Driven Skid Pump 1500 GPM @ 7 Bar Coupled with UL/FM Listed Stallion Engine. Suction and Discharge Pressure Gauges and Air Release Valve are included.</v>
      </c>
      <c r="E1265" s="210" t="str">
        <f t="shared" si="34"/>
        <v>GMS 1500-30SM</v>
      </c>
      <c r="F1265" s="425">
        <v>42449.564102564116</v>
      </c>
      <c r="G1265" s="282">
        <f t="shared" si="35"/>
        <v>156002.14807692313</v>
      </c>
    </row>
    <row r="1266" spans="1:7" ht="29">
      <c r="A1266" s="412" t="s">
        <v>4318</v>
      </c>
      <c r="B1266" s="412"/>
      <c r="C1266" s="7" t="s">
        <v>2042</v>
      </c>
      <c r="D1266" s="3" t="str">
        <v>LIFECO-UK-UL/FM Approved Split Case (GMS 1500-30SM) Engine Driven Skid Pump 1500 GPM @ 8 Bar Coupled with UL/FM Listed Stallion Engine. Suction and Discharge Pressure Gauges and Air Release Valve are included.</v>
      </c>
      <c r="E1266" s="210" t="str">
        <f t="shared" si="34"/>
        <v>GMS 1500-30SM</v>
      </c>
      <c r="F1266" s="425">
        <v>43054.902564102558</v>
      </c>
      <c r="G1266" s="282">
        <f t="shared" si="35"/>
        <v>158226.76692307688</v>
      </c>
    </row>
    <row r="1267" spans="1:7" ht="29">
      <c r="A1267" s="412" t="s">
        <v>4318</v>
      </c>
      <c r="B1267" s="412"/>
      <c r="C1267" s="7" t="s">
        <v>2043</v>
      </c>
      <c r="D1267" s="3" t="str">
        <v>LIFECO-UK-UL/FM Approved Split Case (GMS 1500-30SM) Engine Driven Skid Pump 1500 GPM @ 9 Bar Coupled with UL/FM Listed Stallion Engine. Suction and Discharge Pressure Gauges and Air Release Valve are included.</v>
      </c>
      <c r="E1267" s="210" t="str">
        <f t="shared" si="34"/>
        <v>GMS 1500-30SM</v>
      </c>
      <c r="F1267" s="425">
        <v>44424.120512820511</v>
      </c>
      <c r="G1267" s="282">
        <f t="shared" si="35"/>
        <v>163258.64288461537</v>
      </c>
    </row>
    <row r="1268" spans="1:7" ht="29">
      <c r="A1268" s="412" t="s">
        <v>4318</v>
      </c>
      <c r="B1268" s="412"/>
      <c r="C1268" s="7" t="s">
        <v>2044</v>
      </c>
      <c r="D1268" s="3" t="str">
        <v>LIFECO-UK-UL/FM Approved Split Case (GMS 1500-30SM) Engine Driven Skid Pump 1500 GPM @ 10 Bar Coupled with UL/FM Listed Stallion Engine. Suction and Discharge Pressure Gauges and Air Release Valve are included.</v>
      </c>
      <c r="E1268" s="210" t="str">
        <f t="shared" si="34"/>
        <v>GMS 1500-30SM</v>
      </c>
      <c r="F1268" s="425">
        <v>44842.783333333318</v>
      </c>
      <c r="G1268" s="282">
        <f t="shared" si="35"/>
        <v>164797.22874999995</v>
      </c>
    </row>
    <row r="1269" spans="1:7" ht="29">
      <c r="A1269" s="412" t="s">
        <v>4318</v>
      </c>
      <c r="B1269" s="412"/>
      <c r="C1269" s="7" t="s">
        <v>2045</v>
      </c>
      <c r="D1269" s="3" t="str">
        <v>LIFECO-UK-UL/FM Approved Split Case (GMS 1500-36SM) Engine Driven Skid Pump 1500 GPM @ 11 Bar Coupled with UL/FM Listed Stallion Engine. Suction and Discharge Pressure Gauges and Air Release Valve are included.</v>
      </c>
      <c r="E1269" s="210" t="str">
        <f t="shared" ref="E1269:E1336" si="36">IFERROR(MID(D1269, SEARCH("(", D1269) + LEN("("), SEARCH(")", D1269, SEARCH("(", D1269) + LEN("(")) - LEN(")") - SEARCH("(", D1269)), "")</f>
        <v>GMS 1500-36SM</v>
      </c>
      <c r="F1269" s="425">
        <v>45376.057692307688</v>
      </c>
      <c r="G1269" s="282">
        <f t="shared" si="35"/>
        <v>166757.01201923075</v>
      </c>
    </row>
    <row r="1270" spans="1:7" ht="29">
      <c r="A1270" s="412" t="s">
        <v>4318</v>
      </c>
      <c r="B1270" s="412"/>
      <c r="C1270" s="7" t="s">
        <v>2046</v>
      </c>
      <c r="D1270" s="3" t="str">
        <v>LIFECO-UK-UL/FM Approved Split Case (GMS 1500-36SM) Engine Driven Skid Pump 1500 GPM @ 12 Bar Coupled with UL/FM Listed Stallion Engine. Suction and Discharge Pressure Gauges and Air Release Valve are included.</v>
      </c>
      <c r="E1270" s="210" t="str">
        <f t="shared" si="36"/>
        <v>GMS 1500-36SM</v>
      </c>
      <c r="F1270" s="425">
        <v>45909.332051282043</v>
      </c>
      <c r="G1270" s="282">
        <f t="shared" si="35"/>
        <v>168716.79528846149</v>
      </c>
    </row>
    <row r="1271" spans="1:7" ht="29">
      <c r="A1271" s="412" t="s">
        <v>4318</v>
      </c>
      <c r="B1271" s="412"/>
      <c r="C1271" s="7" t="s">
        <v>2047</v>
      </c>
      <c r="D1271" s="3" t="str">
        <v>LIFECO-UK-UL/FM Approved Split Case (GMS 1500-36SM) Engine Driven Skid Pump 1500 GPM @ 13 Bar Coupled with FM Listed Stallion Engine. Suction and Discharge Pressure Gauges and Air Release Valve are included.</v>
      </c>
      <c r="E1271" s="210" t="str">
        <f t="shared" si="36"/>
        <v>GMS 1500-36SM</v>
      </c>
      <c r="F1271" s="425">
        <v>46435.399999999994</v>
      </c>
      <c r="G1271" s="282">
        <f t="shared" si="35"/>
        <v>170650.09499999997</v>
      </c>
    </row>
    <row r="1272" spans="1:7" ht="29">
      <c r="A1272" s="412" t="s">
        <v>4318</v>
      </c>
      <c r="B1272" s="412"/>
      <c r="C1272" s="7" t="s">
        <v>2048</v>
      </c>
      <c r="D1272" s="3" t="str">
        <v>LIFECO-UK-UL/FM Approved Split Case (GMS 1500-36SM) Engine Driven Skid Pump 1500 GPM @ 14 Bar Coupled with UL/FM Listed Engine. Suction and Discharge Pressure Gauges and Air Release Valve are included.</v>
      </c>
      <c r="E1272" s="210" t="str">
        <f t="shared" si="36"/>
        <v>GMS 1500-36SM</v>
      </c>
      <c r="F1272" s="425">
        <v>69412.820512820515</v>
      </c>
      <c r="G1272" s="282">
        <f t="shared" si="35"/>
        <v>255092.11538461538</v>
      </c>
    </row>
    <row r="1273" spans="1:7" ht="29">
      <c r="A1273" s="412" t="s">
        <v>4318</v>
      </c>
      <c r="B1273" s="412"/>
      <c r="C1273" s="7" t="s">
        <v>2049</v>
      </c>
      <c r="D1273" s="3" t="str">
        <v>LIFECO-UK-UL/FM Approved Split Case (GMS 1500-61SL5-2G) Engine Driven Skid Pump 1500 GPM @ 6.83 Bar Coupled with UL/FM Listed Stallion Engine. Suction and Discharge Pressure Gauges and Air Release Valve are included.</v>
      </c>
      <c r="E1273" s="210" t="str">
        <f t="shared" si="36"/>
        <v>GMS 1500-61SL5-2G</v>
      </c>
      <c r="F1273" s="425">
        <v>68683.012820512813</v>
      </c>
      <c r="G1273" s="282">
        <f t="shared" si="35"/>
        <v>252410.07211538457</v>
      </c>
    </row>
    <row r="1274" spans="1:7" ht="29">
      <c r="A1274" s="412" t="s">
        <v>4318</v>
      </c>
      <c r="B1274" s="412"/>
      <c r="C1274" s="7" t="s">
        <v>2050</v>
      </c>
      <c r="D1274" s="3" t="str">
        <v>LIFECO-UK-UL/FM Approved Split Case (GMS 1500-61SL5-2G) Engine Driven Skid Pump 1500 GPM @ 7 Bar Coupled with UL/FM Listed Stallion Engine. Suction and Discharge Pressure Gauges and Air Release Valve are included.</v>
      </c>
      <c r="E1274" s="210" t="str">
        <f t="shared" si="36"/>
        <v>GMS 1500-61SL5-2G</v>
      </c>
      <c r="F1274" s="425">
        <v>68683.012820512813</v>
      </c>
      <c r="G1274" s="282">
        <f t="shared" si="35"/>
        <v>252410.07211538457</v>
      </c>
    </row>
    <row r="1275" spans="1:7" ht="29">
      <c r="A1275" s="412" t="s">
        <v>4318</v>
      </c>
      <c r="B1275" s="412"/>
      <c r="C1275" s="7" t="s">
        <v>2051</v>
      </c>
      <c r="D1275" s="3" t="str">
        <v>LIFECO-UK-UL/FM Approved Split Case (GMS 1500-61SL5-2G) Engine Driven Skid Pump 1500 GPM @ 8 Bar Coupled with UL/FM Listed Stallion Engine. Suction and Discharge Pressure Gauges and Air Release Valve are included.</v>
      </c>
      <c r="E1275" s="210" t="str">
        <f t="shared" si="36"/>
        <v>GMS 1500-61SL5-2G</v>
      </c>
      <c r="F1275" s="425">
        <v>68683.012820512813</v>
      </c>
      <c r="G1275" s="282">
        <f t="shared" si="35"/>
        <v>252410.07211538457</v>
      </c>
    </row>
    <row r="1276" spans="1:7" ht="29">
      <c r="A1276" s="412" t="s">
        <v>4318</v>
      </c>
      <c r="B1276" s="412"/>
      <c r="C1276" s="7" t="s">
        <v>2052</v>
      </c>
      <c r="D1276" s="3" t="str">
        <v>LIFECO-UK-UL/FM Approved Split Case (GMS 1500-61SL5-2G) Engine Driven Skid Pump 1500 GPM @ 9 Bar Coupled with UL/FM Listed Stallion Engine. Suction and Discharge Pressure Gauges and Air Release Valve are included.</v>
      </c>
      <c r="E1276" s="210" t="str">
        <f t="shared" si="36"/>
        <v>GMS 1500-61SL5-2G</v>
      </c>
      <c r="F1276" s="425">
        <v>68683.012820512813</v>
      </c>
      <c r="G1276" s="282">
        <f t="shared" si="35"/>
        <v>252410.07211538457</v>
      </c>
    </row>
    <row r="1277" spans="1:7" ht="29">
      <c r="A1277" s="412" t="s">
        <v>4318</v>
      </c>
      <c r="B1277" s="412"/>
      <c r="C1277" s="7" t="s">
        <v>2053</v>
      </c>
      <c r="D1277" s="3" t="str">
        <v>LIFECO-UK-UL/FM Approved Split Case (GMS 1500-61SL5-2G) Engine Driven Skid Pump 1500 GPM @ 10 Bar Coupled with UL/FM Listed Stallion Engine. Suction and Discharge Pressure Gauges and Air Release Valve are included.</v>
      </c>
      <c r="E1277" s="210" t="str">
        <f t="shared" si="36"/>
        <v>GMS 1500-61SL5-2G</v>
      </c>
      <c r="F1277" s="425">
        <v>68683.012820512813</v>
      </c>
      <c r="G1277" s="282">
        <f t="shared" si="35"/>
        <v>252410.07211538457</v>
      </c>
    </row>
    <row r="1278" spans="1:7" ht="29">
      <c r="A1278" s="412" t="s">
        <v>4318</v>
      </c>
      <c r="B1278" s="412"/>
      <c r="C1278" s="7" t="s">
        <v>2054</v>
      </c>
      <c r="D1278" s="3" t="str">
        <v>LIFECO-UK-UL/FM Approved Split Case (GMS 1500-61SL5-2G) Engine Driven Skid Pump 1500 GPM @ 11 Bar Coupled with UL/FM Listed Stallion Engine. Suction and Discharge Pressure Gauges and Air Release Valve are included.</v>
      </c>
      <c r="E1278" s="210" t="str">
        <f t="shared" si="36"/>
        <v>GMS 1500-61SL5-2G</v>
      </c>
      <c r="F1278" s="425">
        <v>68683.012820512813</v>
      </c>
      <c r="G1278" s="282">
        <f t="shared" si="35"/>
        <v>252410.07211538457</v>
      </c>
    </row>
    <row r="1279" spans="1:7" ht="29">
      <c r="A1279" s="412" t="s">
        <v>4318</v>
      </c>
      <c r="B1279" s="412"/>
      <c r="C1279" s="7" t="s">
        <v>2055</v>
      </c>
      <c r="D1279" s="3" t="str">
        <v>LIFECO-UK-UL/FM Approved Split Case (GMS 1500-61SL5-2G) Engine Driven Skid Pump 1500 GPM @ 11.31 Bar Coupled with UL/FM Listed Stallion Engine. Suction and Discharge Pressure Gauges and Air Release Valve are included.</v>
      </c>
      <c r="E1279" s="210" t="str">
        <f t="shared" si="36"/>
        <v>GMS 1500-61SL5-2G</v>
      </c>
      <c r="F1279" s="425">
        <v>73142.948717948704</v>
      </c>
      <c r="G1279" s="282">
        <f t="shared" si="35"/>
        <v>268800.3365384615</v>
      </c>
    </row>
    <row r="1280" spans="1:7" ht="29">
      <c r="A1280" s="412" t="s">
        <v>4318</v>
      </c>
      <c r="B1280" s="412"/>
      <c r="C1280" s="7" t="s">
        <v>2056</v>
      </c>
      <c r="D1280" s="3" t="str">
        <v>LIFECO-UK-UL/FM Approved Split Case (GMS 2000-29SM-2G) Engine Driven Skid Pump 2000 GPM @ 6.55 Bar Coupled with UL/FM Listed Stallion Engine. Suction and Discharge Pressure Gauges and Air Release Valve are included.</v>
      </c>
      <c r="E1280" s="210" t="str">
        <f t="shared" si="36"/>
        <v>GMS 2000-29SM-2G</v>
      </c>
      <c r="F1280" s="425">
        <v>42896.36153846154</v>
      </c>
      <c r="G1280" s="282">
        <f t="shared" si="35"/>
        <v>157644.12865384616</v>
      </c>
    </row>
    <row r="1281" spans="1:7" ht="29">
      <c r="A1281" s="412" t="s">
        <v>4318</v>
      </c>
      <c r="B1281" s="412"/>
      <c r="C1281" s="7" t="s">
        <v>2057</v>
      </c>
      <c r="D1281" s="3" t="str">
        <v>LIFECO-UK-UL/FM Approved Split Case (GMS 2000-29SM-2G) Engine Driven Skid Pump 2000 GPM @ 7 Bar Coupled with UL/FM Listed Stallion Engine. Suction and Discharge Pressure Gauges and Air Release Valve are included.</v>
      </c>
      <c r="E1281" s="210" t="str">
        <f t="shared" si="36"/>
        <v>GMS 2000-29SM-2G</v>
      </c>
      <c r="F1281" s="425">
        <v>43827.991025641022</v>
      </c>
      <c r="G1281" s="282">
        <f t="shared" si="35"/>
        <v>161067.86701923076</v>
      </c>
    </row>
    <row r="1282" spans="1:7" ht="29">
      <c r="A1282" s="412" t="s">
        <v>4318</v>
      </c>
      <c r="B1282" s="412"/>
      <c r="C1282" s="7" t="s">
        <v>2058</v>
      </c>
      <c r="D1282" s="3" t="str">
        <v>LIFECO-UK-UL/FM Approved Split Case (GMS 2000-29SM-2G) Engine Driven Skid Pump 2000 GPM @ 8 Bar Coupled with UL/FM Listed Stallion Engine. Suction and Discharge Pressure Gauges and Air Release Valve are included.</v>
      </c>
      <c r="E1282" s="210" t="str">
        <f t="shared" si="36"/>
        <v>GMS 2000-29SM-2G</v>
      </c>
      <c r="F1282" s="425">
        <v>46925.435897435898</v>
      </c>
      <c r="G1282" s="282">
        <f t="shared" si="35"/>
        <v>172450.97692307693</v>
      </c>
    </row>
    <row r="1283" spans="1:7" ht="29">
      <c r="A1283" s="412" t="s">
        <v>4318</v>
      </c>
      <c r="B1283" s="412"/>
      <c r="C1283" s="7" t="s">
        <v>2059</v>
      </c>
      <c r="D1283" s="3" t="str">
        <v>LIFECO-UK-UL/FM Approved Split Case (GMS 2000-29SM-2G) Engine Driven Skid Pump 2000 GPM @ 9 Bar Coupled with UL/FM Listed Stallion Engine. Suction and Discharge Pressure Gauges and Air Release Valve are included.</v>
      </c>
      <c r="E1283" s="210" t="str">
        <f t="shared" si="36"/>
        <v>GMS 2000-29SM-2G</v>
      </c>
      <c r="F1283" s="425">
        <v>46925.435897435898</v>
      </c>
      <c r="G1283" s="282">
        <f t="shared" si="35"/>
        <v>172450.97692307693</v>
      </c>
    </row>
    <row r="1284" spans="1:7" ht="29">
      <c r="A1284" s="412" t="s">
        <v>4318</v>
      </c>
      <c r="B1284" s="412"/>
      <c r="C1284" s="7" t="s">
        <v>2060</v>
      </c>
      <c r="D1284" s="3" t="str">
        <v>LIFECO-UK-UL/FM Approved Split Case (GMS 2000-29SM-2G) Engine Driven Skid Pump 2000 GPM @ 10 Bar Coupled with FM Listed Stallion Engine. Suction and Discharge Pressure Gauges and Air Release Valve are included.</v>
      </c>
      <c r="E1284" s="210" t="str">
        <f t="shared" si="36"/>
        <v>GMS 2000-29SM-2G</v>
      </c>
      <c r="F1284" s="425">
        <v>47530.774358974355</v>
      </c>
      <c r="G1284" s="282">
        <f t="shared" si="35"/>
        <v>174675.59576923074</v>
      </c>
    </row>
    <row r="1285" spans="1:7" ht="29">
      <c r="A1285" s="412" t="s">
        <v>4318</v>
      </c>
      <c r="B1285" s="412"/>
      <c r="C1285" s="7" t="s">
        <v>2061</v>
      </c>
      <c r="D1285" s="3" t="str">
        <v>LIFECO-UK-UL/FM Approved Split Case (GMS 2000-61SL5-2G) Engine Driven Skid Pump 2000 GPM @ 6.48 Bar Coupled with UL/FM Listed Stallion Engine. Suction and Discharge Pressure Gauges and Air Release Valve are included.</v>
      </c>
      <c r="E1285" s="210" t="str">
        <f t="shared" si="36"/>
        <v>GMS 2000-61SL5-2G</v>
      </c>
      <c r="F1285" s="425">
        <v>68683.012820512813</v>
      </c>
      <c r="G1285" s="282">
        <f t="shared" si="35"/>
        <v>252410.07211538457</v>
      </c>
    </row>
    <row r="1286" spans="1:7" ht="29">
      <c r="A1286" s="412" t="s">
        <v>4318</v>
      </c>
      <c r="B1286" s="412"/>
      <c r="C1286" s="7" t="s">
        <v>2062</v>
      </c>
      <c r="D1286" s="3" t="str">
        <v>LIFECO-UK-UL/FM Approved Split Case (GMS 2000-61SL5-2G) Engine Driven Skid Pump 2000 GPM @ 7 Bar Coupled with UL/FM Listed Stallion Engine. Suction and Discharge Pressure Gauges and Air Release Valve are included.</v>
      </c>
      <c r="E1286" s="210" t="str">
        <f t="shared" si="36"/>
        <v>GMS 2000-61SL5-2G</v>
      </c>
      <c r="F1286" s="425">
        <v>68683.012820512813</v>
      </c>
      <c r="G1286" s="282">
        <f t="shared" si="35"/>
        <v>252410.07211538457</v>
      </c>
    </row>
    <row r="1287" spans="1:7" ht="29">
      <c r="A1287" s="412" t="s">
        <v>4318</v>
      </c>
      <c r="B1287" s="412"/>
      <c r="C1287" s="7" t="s">
        <v>2063</v>
      </c>
      <c r="D1287" s="3" t="str">
        <v>LIFECO-UK-UL/FM Approved Split Case (GMS 2000-61SL5-2G) Engine Driven Skid Pump 2000 GPM @ 8 Bar Coupled with UL/FM Listed Stallion Engine. Suction and Discharge Pressure Gauges and Air Release Valve are included.</v>
      </c>
      <c r="E1287" s="210" t="str">
        <f t="shared" si="36"/>
        <v>GMS 2000-61SL5-2G</v>
      </c>
      <c r="F1287" s="425">
        <v>68683.012820512813</v>
      </c>
      <c r="G1287" s="282">
        <f t="shared" si="35"/>
        <v>252410.07211538457</v>
      </c>
    </row>
    <row r="1288" spans="1:7" ht="29">
      <c r="A1288" s="412" t="s">
        <v>4318</v>
      </c>
      <c r="B1288" s="412"/>
      <c r="C1288" s="7" t="s">
        <v>2064</v>
      </c>
      <c r="D1288" s="3" t="str">
        <v>LIFECO-UK-UL/FM Approved Split Case (GMS 2000-61SL5-2G) Engine Driven Skid Pump 2000 GPM @ 9 Bar Coupled with UL/FM Listed Stallion Engine. Suction and Discharge Pressure Gauges and Air Release Valve are included.</v>
      </c>
      <c r="E1288" s="210" t="str">
        <f t="shared" si="36"/>
        <v>GMS 2000-61SL5-2G</v>
      </c>
      <c r="F1288" s="425">
        <v>68683.012820512813</v>
      </c>
      <c r="G1288" s="282">
        <f t="shared" si="35"/>
        <v>252410.07211538457</v>
      </c>
    </row>
    <row r="1289" spans="1:7" ht="29">
      <c r="A1289" s="412" t="s">
        <v>4318</v>
      </c>
      <c r="B1289" s="412"/>
      <c r="C1289" s="7" t="s">
        <v>2065</v>
      </c>
      <c r="D1289" s="3" t="str">
        <v>LIFECO-UK-UL/FM Approved Split Case (GMS 2000-61SL5-2G) Engine Driven Skid Pump 2000 GPM @ 10 Bar Coupled with UL/FM Listed Stallion Engine. Suction and Discharge Pressure Gauges and Air Release Valve are included.</v>
      </c>
      <c r="E1289" s="210" t="str">
        <f t="shared" si="36"/>
        <v>GMS 2000-61SL5-2G</v>
      </c>
      <c r="F1289" s="425">
        <v>75076.903846153844</v>
      </c>
      <c r="G1289" s="282">
        <f t="shared" si="35"/>
        <v>275907.62163461535</v>
      </c>
    </row>
    <row r="1290" spans="1:7" ht="29">
      <c r="A1290" s="412" t="s">
        <v>4318</v>
      </c>
      <c r="B1290" s="412"/>
      <c r="C1290" s="7" t="s">
        <v>2066</v>
      </c>
      <c r="D1290" s="3" t="str">
        <v>LIFECO-UK-UL/FM Approved Split Case (GMS 2000-61SL5-2G) Engine Driven Skid Pump 2000 GPM @ 11 Bar Coupled with UL/FM Listed Stallion Engine. Suction and Discharge Pressure Gauges and Air Release Valve are included.</v>
      </c>
      <c r="E1290" s="210" t="str">
        <f t="shared" si="36"/>
        <v>GMS 2000-61SL5-2G</v>
      </c>
      <c r="F1290" s="425">
        <v>75076.903846153844</v>
      </c>
      <c r="G1290" s="282">
        <f t="shared" si="35"/>
        <v>275907.62163461535</v>
      </c>
    </row>
    <row r="1291" spans="1:7" ht="29">
      <c r="A1291" s="412" t="s">
        <v>4318</v>
      </c>
      <c r="B1291" s="412"/>
      <c r="C1291" s="7" t="s">
        <v>2067</v>
      </c>
      <c r="D1291" s="3" t="str">
        <v>LIFECO-UK-UL/FM Approved Split Case (GMS 2000-61SL5-2G) Engine Driven Skid Pump 2000 GPM @ 11.45 Bar Coupled with UL/FM Listed Stallion Engine. Suction and Discharge Pressure Gauges and Air Release Valve are included.</v>
      </c>
      <c r="E1291" s="210" t="str">
        <f t="shared" si="36"/>
        <v>GMS 2000-61SL5-2G</v>
      </c>
      <c r="F1291" s="425">
        <v>75076.903846153844</v>
      </c>
      <c r="G1291" s="282">
        <f t="shared" si="35"/>
        <v>275907.62163461535</v>
      </c>
    </row>
    <row r="1292" spans="1:7" ht="29">
      <c r="A1292" s="412" t="s">
        <v>4318</v>
      </c>
      <c r="B1292" s="412"/>
      <c r="C1292" s="7" t="s">
        <v>2068</v>
      </c>
      <c r="D1292" s="3" t="str">
        <v>LIFECO-UK-UL/FM Approved Split Case (GMS 2000-61SL6-2G) Engine Driven Skid Pump 2000 GPM @ 11.93 Bar Coupled with UL/FM Listed Stallion Engine. Suction and Discharge Pressure Gauges and Air Release Valve are included.</v>
      </c>
      <c r="E1292" s="210" t="str">
        <f t="shared" si="36"/>
        <v>GMS 2000-61SL6-2G</v>
      </c>
      <c r="F1292" s="425">
        <v>75076.903846153844</v>
      </c>
      <c r="G1292" s="282">
        <f t="shared" si="35"/>
        <v>275907.62163461535</v>
      </c>
    </row>
    <row r="1293" spans="1:7" ht="29">
      <c r="A1293" s="412" t="s">
        <v>4318</v>
      </c>
      <c r="B1293" s="412"/>
      <c r="C1293" s="7" t="s">
        <v>2069</v>
      </c>
      <c r="D1293" s="3" t="str">
        <v>LIFECO-UK-UL/FM Approved Split Case (GMS 2500-29SM-2G) Engine Driven Skid Pump 2500 GPM @ 6.13 Bar Coupled with UL/FM Listed Stallion Engine. Suction and Discharge Pressure Gauges and Air Release Valve are included.</v>
      </c>
      <c r="E1293" s="210" t="str">
        <f t="shared" si="36"/>
        <v>GMS 2500-29SM-2G</v>
      </c>
      <c r="F1293" s="425">
        <v>42896.36153846154</v>
      </c>
      <c r="G1293" s="282">
        <f t="shared" si="35"/>
        <v>157644.12865384616</v>
      </c>
    </row>
    <row r="1294" spans="1:7" ht="29">
      <c r="A1294" s="412" t="s">
        <v>4318</v>
      </c>
      <c r="B1294" s="412"/>
      <c r="C1294" s="7" t="s">
        <v>2070</v>
      </c>
      <c r="D1294" s="3" t="str">
        <v>LIFECO-UK-UL/FM Approved Split Case (GMS 2500-29SM-2G) Engine Driven Skid Pump 2500 GPM @ 7 Bar Coupled with UL/FM Listed Stallion Engine. Suction and Discharge Pressure Gauges and Air Release Valve are included.</v>
      </c>
      <c r="E1294" s="210" t="str">
        <f t="shared" si="36"/>
        <v>GMS 2500-29SM-2G</v>
      </c>
      <c r="F1294" s="425">
        <v>43827.991025641022</v>
      </c>
      <c r="G1294" s="282">
        <f t="shared" si="35"/>
        <v>161067.86701923076</v>
      </c>
    </row>
    <row r="1295" spans="1:7" ht="29">
      <c r="A1295" s="412" t="s">
        <v>4318</v>
      </c>
      <c r="B1295" s="412"/>
      <c r="C1295" s="7" t="s">
        <v>2071</v>
      </c>
      <c r="D1295" s="3" t="str">
        <v>LIFECO-UK-UL/FM Approved Split Case (GMS 2500-29SM-2G) Engine Driven Skid Pump 2500 GPM @ 8 Bar Coupled with UL/FM Listed Stallion Engine. Suction and Discharge Pressure Gauges and Air Release Valve are included.</v>
      </c>
      <c r="E1295" s="210" t="str">
        <f t="shared" si="36"/>
        <v>GMS 2500-29SM-2G</v>
      </c>
      <c r="F1295" s="425">
        <v>46925.435897435898</v>
      </c>
      <c r="G1295" s="282">
        <f t="shared" si="35"/>
        <v>172450.97692307693</v>
      </c>
    </row>
    <row r="1296" spans="1:7" ht="29">
      <c r="A1296" s="412" t="s">
        <v>4318</v>
      </c>
      <c r="B1296" s="412"/>
      <c r="C1296" s="7" t="s">
        <v>2072</v>
      </c>
      <c r="D1296" s="3" t="str">
        <v>LIFECO-UK-UL/FM Approved Split Case (GMS 2500-29SM-2G) Engine Driven Skid Pump 2500 GPM @ 9 Bar Coupled with FM Listed Stallion Engine. Suction and Discharge Pressure Gauges and Air Release Valve are included.</v>
      </c>
      <c r="E1296" s="210" t="str">
        <f t="shared" si="36"/>
        <v>GMS 2500-29SM-2G</v>
      </c>
      <c r="F1296" s="425">
        <v>46925.435897435898</v>
      </c>
      <c r="G1296" s="282">
        <f t="shared" si="35"/>
        <v>172450.97692307693</v>
      </c>
    </row>
    <row r="1297" spans="1:7" ht="29">
      <c r="A1297" s="412" t="s">
        <v>4318</v>
      </c>
      <c r="B1297" s="412"/>
      <c r="C1297" s="7" t="s">
        <v>2073</v>
      </c>
      <c r="D1297" s="3" t="str">
        <v>LIFECO-UK-UL/FM Approved Split Case (GMS 2500-29SM-2G) Engine Driven Skid Pump 2500 GPM @ 9.3 Bar Coupled with UL/FM Listed Engine. Suction and Discharge Pressure Gauges and Air Release Valve are included.</v>
      </c>
      <c r="E1297" s="210" t="str">
        <f t="shared" si="36"/>
        <v>GMS 2500-29SM-2G</v>
      </c>
      <c r="F1297" s="425">
        <v>68439.743589743593</v>
      </c>
      <c r="G1297" s="282">
        <f t="shared" si="35"/>
        <v>251516.05769230769</v>
      </c>
    </row>
    <row r="1298" spans="1:7" ht="29">
      <c r="A1298" s="412" t="s">
        <v>4318</v>
      </c>
      <c r="B1298" s="412"/>
      <c r="C1298" s="7" t="s">
        <v>2074</v>
      </c>
      <c r="D1298" s="3" t="str">
        <v>LIFECO-UK-UL/FM Approved Split Case (GMS 2500-61SL5-2G) Engine Driven Skid Pump 2500 GPM @ 6.21 Bar Coupled with UL/FM Listed Stallion Engine. Suction and Discharge Pressure Gauges and Air Release Valve are included.</v>
      </c>
      <c r="E1298" s="210" t="str">
        <f t="shared" si="36"/>
        <v>GMS 2500-61SL5-2G</v>
      </c>
      <c r="F1298" s="425">
        <v>68683.012820512813</v>
      </c>
      <c r="G1298" s="282">
        <f t="shared" si="35"/>
        <v>252410.07211538457</v>
      </c>
    </row>
    <row r="1299" spans="1:7" ht="29">
      <c r="A1299" s="412" t="s">
        <v>4318</v>
      </c>
      <c r="B1299" s="412"/>
      <c r="C1299" s="7" t="s">
        <v>2075</v>
      </c>
      <c r="D1299" s="3" t="str">
        <v>LIFECO-UK-UL/FM Approved Split Case (GMS 2500-61SL5-2G) Engine Driven Skid Pump 2500 GPM @ 7 Bar Coupled with UL/FM Listed Stallion Engine. Suction and Discharge Pressure Gauges and Air Release Valve are included.</v>
      </c>
      <c r="E1299" s="210" t="str">
        <f t="shared" si="36"/>
        <v>GMS 2500-61SL5-2G</v>
      </c>
      <c r="F1299" s="425">
        <v>68683.012820512813</v>
      </c>
      <c r="G1299" s="282">
        <f t="shared" si="35"/>
        <v>252410.07211538457</v>
      </c>
    </row>
    <row r="1300" spans="1:7" ht="29">
      <c r="A1300" s="412" t="s">
        <v>4318</v>
      </c>
      <c r="B1300" s="412"/>
      <c r="C1300" s="7" t="s">
        <v>2076</v>
      </c>
      <c r="D1300" s="3" t="str">
        <v>LIFECO-UK-UL/FM Approved Split Case (GMS 2500-61SL5-2G) Engine Driven Skid Pump 2500 GPM @ 8 Bar Coupled with UL/FM Listed Stallion Engine. Suction and Discharge Pressure Gauges and Air Release Valve are included.</v>
      </c>
      <c r="E1300" s="210" t="str">
        <f t="shared" si="36"/>
        <v>GMS 2500-61SL5-2G</v>
      </c>
      <c r="F1300" s="425">
        <v>68683.012820512813</v>
      </c>
      <c r="G1300" s="282">
        <f t="shared" si="35"/>
        <v>252410.07211538457</v>
      </c>
    </row>
    <row r="1301" spans="1:7" ht="29">
      <c r="A1301" s="412" t="s">
        <v>4318</v>
      </c>
      <c r="B1301" s="412"/>
      <c r="C1301" s="7" t="s">
        <v>2077</v>
      </c>
      <c r="D1301" s="3" t="str">
        <v>LIFECO-UK-UL/FM Approved Split Case (GMS 2500-61SL5-2G) Engine Driven Skid Pump 2500 GPM @ 9 Bar Coupled with UL/FM Listed Stallion Engine. Suction and Discharge Pressure Gauges and Air Release Valve are included.</v>
      </c>
      <c r="E1301" s="210" t="str">
        <f t="shared" si="36"/>
        <v>GMS 2500-61SL5-2G</v>
      </c>
      <c r="F1301" s="425">
        <v>75076.903846153844</v>
      </c>
      <c r="G1301" s="282">
        <f t="shared" si="35"/>
        <v>275907.62163461535</v>
      </c>
    </row>
    <row r="1302" spans="1:7" ht="29">
      <c r="A1302" s="412" t="s">
        <v>4318</v>
      </c>
      <c r="B1302" s="412"/>
      <c r="C1302" s="7" t="s">
        <v>2078</v>
      </c>
      <c r="D1302" s="3" t="str">
        <v>LIFECO-UK-UL/FM Approved Split Case (GMS 2500-61SL5-2G) Engine Driven Skid Pump 2500 GPM @ 10 Bar Coupled with UL/FM Listed Stallion Engine. Suction and Discharge Pressure Gauges and Air Release Valve are included.</v>
      </c>
      <c r="E1302" s="210" t="str">
        <f t="shared" si="36"/>
        <v>GMS 2500-61SL5-2G</v>
      </c>
      <c r="F1302" s="425">
        <v>75076.903846153844</v>
      </c>
      <c r="G1302" s="282">
        <f t="shared" si="35"/>
        <v>275907.62163461535</v>
      </c>
    </row>
    <row r="1303" spans="1:7" ht="29">
      <c r="A1303" s="412" t="s">
        <v>4318</v>
      </c>
      <c r="B1303" s="412"/>
      <c r="C1303" s="7" t="s">
        <v>2079</v>
      </c>
      <c r="D1303" s="3" t="str">
        <v>LIFECO-UK-UL/FM Approved Split Case (GMS 2500-61SL5-2G) Engine Driven Skid Pump 2500 GPM @ 11.17 Bar Coupled with UL/FM Listed Stallion Engine. Suction and Discharge Pressure Gauges and Air Release Valve are included.</v>
      </c>
      <c r="E1303" s="210" t="str">
        <f t="shared" si="36"/>
        <v>GMS 2500-61SL5-2G</v>
      </c>
      <c r="F1303" s="425">
        <v>75076.903846153844</v>
      </c>
      <c r="G1303" s="282">
        <f t="shared" si="35"/>
        <v>275907.62163461535</v>
      </c>
    </row>
    <row r="1304" spans="1:7" ht="29">
      <c r="A1304" s="412" t="s">
        <v>4318</v>
      </c>
      <c r="B1304" s="412"/>
      <c r="C1304" s="7" t="s">
        <v>2080</v>
      </c>
      <c r="D1304" s="3" t="str">
        <v>LIFECO-UK-UL/FM Approved Split Case (GMS 2500-61SL6-2G) Engine Driven Skid Pump 2500 GPM @ 11.72 Bar Coupled with UL/FM Listed Stallion Engine. Suction and Discharge Pressure Gauges and Air Release Valve are included.</v>
      </c>
      <c r="E1304" s="210" t="str">
        <f t="shared" si="36"/>
        <v>GMS 2500-61SL6-2G</v>
      </c>
      <c r="F1304" s="425">
        <v>79062.499999999985</v>
      </c>
      <c r="G1304" s="282">
        <f t="shared" si="35"/>
        <v>290554.68749999994</v>
      </c>
    </row>
    <row r="1305" spans="1:7" ht="29">
      <c r="A1305" s="412" t="s">
        <v>4318</v>
      </c>
      <c r="B1305" s="412"/>
      <c r="C1305" s="7" t="s">
        <v>2081</v>
      </c>
      <c r="D1305" s="3" t="str">
        <v>LIFECO-UK-UL/FM Approved Split Case (GMS 3000-61SL5-2G) Engine Driven Skid Pump 3000 GPM @ 7.24 Bar Coupled with UL/FM Listed Stallion Engine. Suction and Discharge Pressure Gauges and Air Release Valve are included.</v>
      </c>
      <c r="E1305" s="210" t="str">
        <f t="shared" si="36"/>
        <v>GMS 3000-61SL5-2G</v>
      </c>
      <c r="F1305" s="425">
        <v>68683.012820512813</v>
      </c>
      <c r="G1305" s="282">
        <f t="shared" si="35"/>
        <v>252410.07211538457</v>
      </c>
    </row>
    <row r="1306" spans="1:7" ht="29">
      <c r="A1306" s="412" t="s">
        <v>4318</v>
      </c>
      <c r="B1306" s="412"/>
      <c r="C1306" s="7" t="s">
        <v>2082</v>
      </c>
      <c r="D1306" s="3" t="str">
        <v>LIFECO-UK-UL/FM Approved Split Case (GMS 3000-61SL5-2G) Engine Driven Skid Pump 3000 GPM @ 8 Bar Coupled with UL/FM Listed Stallion Engine. Suction and Discharge Pressure Gauges and Air Release Valve are included.</v>
      </c>
      <c r="E1306" s="210" t="str">
        <f t="shared" si="36"/>
        <v>GMS 3000-61SL5-2G</v>
      </c>
      <c r="F1306" s="425">
        <v>68683.012820512813</v>
      </c>
      <c r="G1306" s="282">
        <f t="shared" si="35"/>
        <v>252410.07211538457</v>
      </c>
    </row>
    <row r="1307" spans="1:7" ht="29">
      <c r="A1307" s="412" t="s">
        <v>4318</v>
      </c>
      <c r="B1307" s="412"/>
      <c r="C1307" s="7" t="s">
        <v>2083</v>
      </c>
      <c r="D1307" s="3" t="str">
        <v>LIFECO-UK-UL/FM Approved Split Case (GMS 3000-61SL5-2G) Engine Driven Skid Pump 3000 GPM @ 9 Bar Coupled with UL/FM Listed Stallion Engine. Suction and Discharge Pressure Gauges and Air Release Valve are included.</v>
      </c>
      <c r="E1307" s="210" t="str">
        <f t="shared" si="36"/>
        <v>GMS 3000-61SL5-2G</v>
      </c>
      <c r="F1307" s="425">
        <v>75228.238461538465</v>
      </c>
      <c r="G1307" s="282">
        <f t="shared" si="35"/>
        <v>276463.77634615387</v>
      </c>
    </row>
    <row r="1308" spans="1:7" ht="29">
      <c r="A1308" s="412" t="s">
        <v>4318</v>
      </c>
      <c r="B1308" s="412"/>
      <c r="C1308" s="7" t="s">
        <v>2084</v>
      </c>
      <c r="D1308" s="3" t="str">
        <v>LIFECO-UK-UL/FM Approved Split Case (GMS 3000-61SL5-2G) Engine Driven Skid Pump 3000 GPM @ 10 Bar Coupled with UL/FM Listed Stallion Engine. Suction and Discharge Pressure Gauges and Air Release Valve are included.</v>
      </c>
      <c r="E1308" s="210" t="str">
        <f t="shared" si="36"/>
        <v>GMS 3000-61SL5-2G</v>
      </c>
      <c r="F1308" s="425">
        <v>75228.238461538465</v>
      </c>
      <c r="G1308" s="282">
        <f t="shared" si="35"/>
        <v>276463.77634615387</v>
      </c>
    </row>
    <row r="1309" spans="1:7" ht="29">
      <c r="A1309" s="412" t="s">
        <v>4318</v>
      </c>
      <c r="B1309" s="412"/>
      <c r="C1309" s="7" t="s">
        <v>2085</v>
      </c>
      <c r="D1309" s="3" t="str">
        <v>LIFECO-UK-UL/FM Approved Split Case (GMS 3000-61SL5-2G) Engine Driven Skid Pump 3000 GPM @ 10.82 Bar Coupled with UL/FM Listed Stallion Engine. Suction and Discharge Pressure Gauges and Air Release Valve are included.</v>
      </c>
      <c r="E1309" s="210" t="str">
        <f t="shared" si="36"/>
        <v>GMS 3000-61SL5-2G</v>
      </c>
      <c r="F1309" s="425">
        <v>79062.499999999985</v>
      </c>
      <c r="G1309" s="282">
        <f t="shared" si="35"/>
        <v>290554.68749999994</v>
      </c>
    </row>
    <row r="1310" spans="1:7" ht="29">
      <c r="A1310" s="412" t="s">
        <v>4318</v>
      </c>
      <c r="B1310" s="412"/>
      <c r="C1310" s="7" t="s">
        <v>2086</v>
      </c>
      <c r="D1310" s="3" t="str">
        <v>LIFECO-UK-UL/FM Approved Split Case (GMS 3000-61SL6-2G) Engine Driven Skid Pump 3000 GPM @ 11.31 Bar Coupled with UL/FM Listed Stallion Engine. Suction and Discharge Pressure Gauges and Air Release Valve are included.</v>
      </c>
      <c r="E1310" s="210" t="str">
        <f t="shared" si="36"/>
        <v>GMS 3000-61SL6-2G</v>
      </c>
      <c r="F1310" s="425">
        <v>79062.499999999985</v>
      </c>
      <c r="G1310" s="282">
        <f t="shared" si="35"/>
        <v>290554.68749999994</v>
      </c>
    </row>
    <row r="1311" spans="1:7" ht="29">
      <c r="A1311" s="412" t="s">
        <v>4318</v>
      </c>
      <c r="B1311" s="412"/>
      <c r="C1311" s="7" t="s">
        <v>2087</v>
      </c>
      <c r="D1311" s="3" t="str">
        <v>LIFECO-UK-UL/FM Approved Split Case (GMS 3500-61SL5-2G) Engine Driven Skid Pump 3500 GPM @ 8.14 Bar Coupled with UL/FM Listed Stallion Engine. Suction and Discharge Pressure Gauges and Air Release Valve are included.</v>
      </c>
      <c r="E1311" s="210" t="str">
        <f t="shared" si="36"/>
        <v>GMS 3500-61SL5-2G</v>
      </c>
      <c r="F1311" s="425">
        <v>73142.948717948704</v>
      </c>
      <c r="G1311" s="282">
        <f t="shared" si="35"/>
        <v>268800.3365384615</v>
      </c>
    </row>
    <row r="1312" spans="1:7" ht="29">
      <c r="A1312" s="412" t="s">
        <v>4318</v>
      </c>
      <c r="B1312" s="412"/>
      <c r="C1312" s="404" t="s">
        <v>2088</v>
      </c>
      <c r="D1312" s="3" t="str">
        <v>LIFECO-UK-UL/FM Approved Split Case (GMS 3500-61SL5-2G) Engine Driven Skid Pump 3500 GPM @ 9 Bar Coupled with UL/FM Listed Stallion Engine. Suction and Discharge Pressure Gauges and Air Release Valve are included.</v>
      </c>
      <c r="E1312" s="210" t="str">
        <f t="shared" si="36"/>
        <v>GMS 3500-61SL5-2G</v>
      </c>
      <c r="F1312" s="425">
        <v>73142.948717948704</v>
      </c>
      <c r="G1312" s="282">
        <f t="shared" si="35"/>
        <v>268800.3365384615</v>
      </c>
    </row>
    <row r="1313" spans="1:7" ht="29">
      <c r="A1313" s="412" t="s">
        <v>4318</v>
      </c>
      <c r="B1313" s="412"/>
      <c r="C1313" s="404" t="s">
        <v>2089</v>
      </c>
      <c r="D1313" s="3" t="str">
        <v>LIFECO-UK-UL/FM Approved Split Case (GMS 3500-61SL5-2G) Engine Driven Skid Pump 3500 GPM @ 10 Bar Coupled with UL/FM Listed Stallion Engine. Suction and Discharge Pressure Gauges and Air Release Valve are included.</v>
      </c>
      <c r="E1313" s="210" t="str">
        <f t="shared" si="36"/>
        <v>GMS 3500-61SL5-2G</v>
      </c>
      <c r="F1313" s="425">
        <v>79062.499999999985</v>
      </c>
      <c r="G1313" s="282">
        <f t="shared" si="35"/>
        <v>290554.68749999994</v>
      </c>
    </row>
    <row r="1314" spans="1:7" ht="29">
      <c r="A1314" s="412" t="s">
        <v>4318</v>
      </c>
      <c r="B1314" s="412"/>
      <c r="C1314" s="404" t="s">
        <v>2090</v>
      </c>
      <c r="D1314" s="3" t="str">
        <v>LIFECO-UK-UL/FM Approved Split Case (GMS 3500-61SL5-2G) Engine Driven Skid Pump 3500 GPM @ 10.2 Bar Coupled with UL/FM Listed Stallion Engine. Suction and Discharge Pressure Gauges and Air Release Valve are included.</v>
      </c>
      <c r="E1314" s="210" t="str">
        <f t="shared" si="36"/>
        <v>GMS 3500-61SL5-2G</v>
      </c>
      <c r="F1314" s="425">
        <v>79062.499999999985</v>
      </c>
      <c r="G1314" s="282">
        <f t="shared" si="35"/>
        <v>290554.68749999994</v>
      </c>
    </row>
    <row r="1315" spans="1:7" ht="29">
      <c r="A1315" s="412" t="s">
        <v>4318</v>
      </c>
      <c r="B1315" s="412"/>
      <c r="C1315" s="404" t="s">
        <v>2091</v>
      </c>
      <c r="D1315" s="3" t="str">
        <v>LIFECO-UK-UL/FM Approved Split Case (GMS 3500-61SL6-2G) Engine Driven Skid Pump 3500 GPM @ 10.76 Bar Coupled with UL/FM Listed Stallion Engine. Suction and Discharge Pressure Gauges and Air Release Valve are included.</v>
      </c>
      <c r="E1315" s="210" t="str">
        <f t="shared" si="36"/>
        <v>GMS 3500-61SL6-2G</v>
      </c>
      <c r="F1315" s="425">
        <v>79062.499999999985</v>
      </c>
      <c r="G1315" s="282">
        <f t="shared" si="35"/>
        <v>290554.68749999994</v>
      </c>
    </row>
    <row r="1316" spans="1:7" ht="18.5">
      <c r="A1316" s="426" t="s">
        <v>399</v>
      </c>
      <c r="B1316" s="426"/>
      <c r="C1316" s="426"/>
      <c r="D1316" s="426"/>
      <c r="E1316" s="427" t="str">
        <f t="shared" si="36"/>
        <v/>
      </c>
      <c r="F1316" s="426"/>
      <c r="G1316" s="426"/>
    </row>
    <row r="1317" spans="1:7" ht="29">
      <c r="A1317" s="409" t="s">
        <v>0</v>
      </c>
      <c r="B1317" s="409" t="s">
        <v>4315</v>
      </c>
      <c r="C1317" s="409" t="s">
        <v>3880</v>
      </c>
      <c r="D1317" s="409" t="s">
        <v>1</v>
      </c>
      <c r="E1317" s="415" t="str">
        <f t="shared" si="36"/>
        <v/>
      </c>
      <c r="F1317" s="410" t="s">
        <v>4316</v>
      </c>
      <c r="G1317" s="411" t="s">
        <v>4317</v>
      </c>
    </row>
    <row r="1318" spans="1:7" ht="29">
      <c r="A1318" s="412" t="s">
        <v>4318</v>
      </c>
      <c r="B1318" s="412"/>
      <c r="C1318" s="77" t="s">
        <v>2092</v>
      </c>
      <c r="D1318" s="209" t="str">
        <f t="array" ref="D1318:D1486">'UL FM Electric Split Case 60Hz'!D3:D171</f>
        <v>LIFECO-UK-UL/FM Approved Split Case (GMS 150-25SH) Electric Motor Driven Skid Pump 150 GPM @ 7.86 Bar Coupled with UL Listed ODP Motor. Suction and Discharge Pressure Gauges, Air Release Valve and Casing Relief Valve are included.</v>
      </c>
      <c r="E1318" s="209" t="str">
        <f t="shared" si="36"/>
        <v>GMS 150-25SH</v>
      </c>
      <c r="F1318" s="425">
        <f t="array" ref="F1318:F1486">'UL FM Electric Split Case 60Hz'!F3:F171</f>
        <v>13259.966923076921</v>
      </c>
      <c r="G1318" s="282">
        <f t="shared" ref="G1318:G1381" si="37">F1318*3.675</f>
        <v>48730.378442307687</v>
      </c>
    </row>
    <row r="1319" spans="1:7" ht="29">
      <c r="A1319" s="412" t="s">
        <v>4318</v>
      </c>
      <c r="B1319" s="412"/>
      <c r="C1319" s="7" t="s">
        <v>2093</v>
      </c>
      <c r="D1319" s="209" t="str">
        <v>LIFECO-UK-UL/FM Approved Split Case (GMS 150-25SH) Electric Motor Driven Skid Pump 150 GPM @ 8 Bar Coupled with UL Listed ODP Motor. Suction and Discharge Pressure Gauges, Air Release Valve and Casing Relief Valve are included.</v>
      </c>
      <c r="E1319" s="209" t="str">
        <f t="shared" si="36"/>
        <v>GMS 150-25SH</v>
      </c>
      <c r="F1319" s="425">
        <v>13259.966923076921</v>
      </c>
      <c r="G1319" s="282">
        <f t="shared" si="37"/>
        <v>48730.378442307687</v>
      </c>
    </row>
    <row r="1320" spans="1:7" ht="29">
      <c r="A1320" s="412" t="s">
        <v>4318</v>
      </c>
      <c r="B1320" s="412"/>
      <c r="C1320" s="7" t="s">
        <v>2094</v>
      </c>
      <c r="D1320" s="209" t="str">
        <v>LIFECO-UK-UL/FM Approved Split Case (GMS 150-25SH) Electric Motor Driven Skid Pump 150 GPM @ 9 Bar Coupled with UL Listed ODP Motor. Suction and Discharge Pressure Gauges, Air Release Valve and Casing Relief Valve are included.</v>
      </c>
      <c r="E1320" s="209" t="str">
        <f t="shared" si="36"/>
        <v>GMS 150-25SH</v>
      </c>
      <c r="F1320" s="425">
        <v>14137.707692307693</v>
      </c>
      <c r="G1320" s="282">
        <f t="shared" si="37"/>
        <v>51956.075769230767</v>
      </c>
    </row>
    <row r="1321" spans="1:7" ht="29">
      <c r="A1321" s="412" t="s">
        <v>4318</v>
      </c>
      <c r="B1321" s="412"/>
      <c r="C1321" s="7" t="s">
        <v>2095</v>
      </c>
      <c r="D1321" s="209" t="str">
        <v>LIFECO-UK-UL/FM Approved Split Case (GMS 150-25SH) Electric Motor Driven Skid Pump 150 GPM @ 10 Bar Coupled with UL Listed ODP Motor. Suction and Discharge Pressure Gauges, Air Release Valve and Casing Relief Valve are included.</v>
      </c>
      <c r="E1321" s="209" t="str">
        <f t="shared" si="36"/>
        <v>GMS 150-25SH</v>
      </c>
      <c r="F1321" s="425">
        <v>14137.707692307693</v>
      </c>
      <c r="G1321" s="282">
        <f t="shared" si="37"/>
        <v>51956.075769230767</v>
      </c>
    </row>
    <row r="1322" spans="1:7" ht="29">
      <c r="A1322" s="412" t="s">
        <v>4318</v>
      </c>
      <c r="B1322" s="412"/>
      <c r="C1322" s="7" t="s">
        <v>2096</v>
      </c>
      <c r="D1322" s="209" t="str">
        <v>LIFECO-UK-UL/FM Approved Split Case (GMS 150-25SH) Electric Motor Driven Skid Pump 150 GPM @ 11 Bar Coupled with UL Listed ODP Motor. Suction and Discharge Pressure Gauges, Air Release Valve and Casing Relief Valve are included.</v>
      </c>
      <c r="E1322" s="209" t="str">
        <f t="shared" si="36"/>
        <v>GMS 150-25SH</v>
      </c>
      <c r="F1322" s="425">
        <v>15929.987051282049</v>
      </c>
      <c r="G1322" s="282">
        <f t="shared" si="37"/>
        <v>58542.702413461528</v>
      </c>
    </row>
    <row r="1323" spans="1:7" ht="29">
      <c r="A1323" s="412" t="s">
        <v>4318</v>
      </c>
      <c r="B1323" s="412"/>
      <c r="C1323" s="7" t="s">
        <v>2097</v>
      </c>
      <c r="D1323" s="209" t="str">
        <v>LIFECO-UK-UL/FM Approved Split Case (GMS 150-25SH) Electric Motor Driven Skid Pump 150 GPM @ 12 Bar Coupled with UL Listed ODP Motor. Suction and Discharge Pressure Gauges, Air Release Valve and Casing Relief Valve are included.</v>
      </c>
      <c r="E1323" s="209" t="str">
        <f t="shared" si="36"/>
        <v>GMS 150-25SH</v>
      </c>
      <c r="F1323" s="425">
        <v>15929.987051282049</v>
      </c>
      <c r="G1323" s="282">
        <f t="shared" si="37"/>
        <v>58542.702413461528</v>
      </c>
    </row>
    <row r="1324" spans="1:7" ht="29">
      <c r="A1324" s="412" t="s">
        <v>4318</v>
      </c>
      <c r="B1324" s="412"/>
      <c r="C1324" s="7" t="s">
        <v>2098</v>
      </c>
      <c r="D1324" s="209" t="str">
        <v>LIFECO-UK-UL/FM Approved Split Case (GMS 150-25SH) Electric Motor Driven Skid Pump 150 GPM @ 13 Bar Coupled with UL Listed ODP Motor. Suction and Discharge Pressure Gauges, Air Release Valve and Casing Relief Valve are included.</v>
      </c>
      <c r="E1324" s="209" t="str">
        <f t="shared" si="36"/>
        <v>GMS 150-25SH</v>
      </c>
      <c r="F1324" s="425">
        <v>15929.987051282049</v>
      </c>
      <c r="G1324" s="282">
        <f t="shared" si="37"/>
        <v>58542.702413461528</v>
      </c>
    </row>
    <row r="1325" spans="1:7" ht="29">
      <c r="A1325" s="412" t="s">
        <v>4318</v>
      </c>
      <c r="B1325" s="412"/>
      <c r="C1325" s="7" t="s">
        <v>2099</v>
      </c>
      <c r="D1325" s="209" t="str">
        <v>LIFECO-UK-UL/FM Approved Split Case (GMS 150-25SH) Electric Motor Driven Skid Pump 150 GPM @ 14.34 Bar Coupled with UL Listed ODP Motor. Suction and Discharge Pressure Gauges, Air Release Valve and Casing Relief Valve are included.</v>
      </c>
      <c r="E1325" s="209" t="str">
        <f t="shared" si="36"/>
        <v>GMS 150-25SH</v>
      </c>
      <c r="F1325" s="425">
        <v>16959.919871794871</v>
      </c>
      <c r="G1325" s="282">
        <f t="shared" si="37"/>
        <v>62327.705528846149</v>
      </c>
    </row>
    <row r="1326" spans="1:7" ht="29">
      <c r="A1326" s="412" t="s">
        <v>4318</v>
      </c>
      <c r="B1326" s="412"/>
      <c r="C1326" s="7" t="s">
        <v>2100</v>
      </c>
      <c r="D1326" s="209" t="str">
        <v>LIFECO-UK-UL/FM Approved Split Case (GMS 150-SN31SH) Electric Motor Driven Skid Pump 150 GPM @ 15.58 Bar Coupled with UL Listed ODP Motor. Suction and Discharge Pressure Gauges, Air Release Valve and Casing Relief Valve are included.</v>
      </c>
      <c r="E1326" s="209" t="str">
        <f t="shared" si="36"/>
        <v>GMS 150-SN31SH</v>
      </c>
      <c r="F1326" s="425">
        <v>16035.92128205128</v>
      </c>
      <c r="G1326" s="282">
        <f t="shared" si="37"/>
        <v>58932.010711538453</v>
      </c>
    </row>
    <row r="1327" spans="1:7" ht="29">
      <c r="A1327" s="412" t="s">
        <v>4318</v>
      </c>
      <c r="B1327" s="412"/>
      <c r="C1327" s="7" t="s">
        <v>2101</v>
      </c>
      <c r="D1327" s="209" t="str">
        <v>LIFECO-UK-UL/FM Approved Split Case (GMS 150-SN31SH) Electric Motor Driven Skid Pump 150 GPM @ 16 Bar Coupled with UL Listed ODP Motor. Suction and Discharge Pressure Gauges, Air Release Valve and Casing Relief Valve are included.</v>
      </c>
      <c r="E1327" s="209" t="str">
        <f t="shared" si="36"/>
        <v>GMS 150-SN31SH</v>
      </c>
      <c r="F1327" s="425">
        <v>16035.92128205128</v>
      </c>
      <c r="G1327" s="282">
        <f t="shared" si="37"/>
        <v>58932.010711538453</v>
      </c>
    </row>
    <row r="1328" spans="1:7" ht="29">
      <c r="A1328" s="412" t="s">
        <v>4318</v>
      </c>
      <c r="B1328" s="412"/>
      <c r="C1328" s="7" t="s">
        <v>2102</v>
      </c>
      <c r="D1328" s="209" t="str">
        <v>LIFECO-UK-UL/FM Approved Split Case (GMS 150-SN31SH) Electric Motor Driven Skid Pump 150 GPM @ 17 Bar Coupled with UL Listed ODP Motor. Suction and Discharge Pressure Gauges, Air Release Valve and Casing Relief Valve are included.</v>
      </c>
      <c r="E1328" s="209" t="str">
        <f t="shared" si="36"/>
        <v>GMS 150-SN31SH</v>
      </c>
      <c r="F1328" s="425">
        <v>16704.48717948718</v>
      </c>
      <c r="G1328" s="282">
        <f t="shared" si="37"/>
        <v>61388.990384615383</v>
      </c>
    </row>
    <row r="1329" spans="1:7" ht="29">
      <c r="A1329" s="412" t="s">
        <v>4318</v>
      </c>
      <c r="B1329" s="412"/>
      <c r="C1329" s="7" t="s">
        <v>2103</v>
      </c>
      <c r="D1329" s="209" t="str">
        <v>LIFECO-UK-UL/FM Approved Split Case (GMS 150-SN31SH) Electric Motor Driven Skid Pump 150 GPM @ 18 Bar Coupled with UL Listed ODP Motor. Suction and Discharge Pressure Gauges, Air Release Valve and Casing Relief Valve are included.</v>
      </c>
      <c r="E1329" s="209" t="str">
        <f t="shared" si="36"/>
        <v>GMS 150-SN31SH</v>
      </c>
      <c r="F1329" s="425">
        <v>16704.48717948718</v>
      </c>
      <c r="G1329" s="282">
        <f t="shared" si="37"/>
        <v>61388.990384615383</v>
      </c>
    </row>
    <row r="1330" spans="1:7" ht="29">
      <c r="A1330" s="412" t="s">
        <v>4318</v>
      </c>
      <c r="B1330" s="412"/>
      <c r="C1330" s="7" t="s">
        <v>2104</v>
      </c>
      <c r="D1330" s="209" t="str">
        <v>LIFECO-UK-UL/FM Approved Split Case (GMS 150-SN31SH) Electric Motor Driven Skid Pump 150 GPM @ 19 Bar Coupled with UL Listed ODP Motor. Suction and Discharge Pressure Gauges, Air Release Valve and Casing Relief Valve are included.</v>
      </c>
      <c r="E1330" s="209" t="str">
        <f t="shared" si="36"/>
        <v>GMS 150-SN31SH</v>
      </c>
      <c r="F1330" s="425">
        <v>23412.349230769229</v>
      </c>
      <c r="G1330" s="282">
        <f t="shared" si="37"/>
        <v>86040.383423076913</v>
      </c>
    </row>
    <row r="1331" spans="1:7" ht="29">
      <c r="A1331" s="412" t="s">
        <v>4318</v>
      </c>
      <c r="B1331" s="412"/>
      <c r="C1331" s="7" t="s">
        <v>2105</v>
      </c>
      <c r="D1331" s="209" t="str">
        <v>LIFECO-UK-UL/FM Approved Split Case (GMS 150-SN31SH) Electric Motor Driven Skid Pump 150 GPM @ 20 Bar Coupled with UL Listed ODP Motor. Suction and Discharge Pressure Gauges, Air Release Valve and Casing Relief Valve are included.</v>
      </c>
      <c r="E1331" s="209" t="str">
        <f t="shared" si="36"/>
        <v>GMS 150-SN31SH</v>
      </c>
      <c r="F1331" s="425">
        <v>23412.349230769229</v>
      </c>
      <c r="G1331" s="282">
        <f t="shared" si="37"/>
        <v>86040.383423076913</v>
      </c>
    </row>
    <row r="1332" spans="1:7" ht="29">
      <c r="A1332" s="412" t="s">
        <v>4318</v>
      </c>
      <c r="B1332" s="412"/>
      <c r="C1332" s="7" t="s">
        <v>2106</v>
      </c>
      <c r="D1332" s="209" t="str">
        <v>LIFECO-UK-UL/FM Approved Split Case (GMS 200-25SH) Electric Motor Driven Skid Pump 200 GPM @ 7.86 Bar Coupled with UL Listed ODP Motor. Suction and Discharge Pressure Gauges, Air Release Valve and Casing Relief Valve are included.</v>
      </c>
      <c r="E1332" s="209" t="str">
        <f t="shared" si="36"/>
        <v>GMS 200-25SH</v>
      </c>
      <c r="F1332" s="425">
        <v>13259.966923076921</v>
      </c>
      <c r="G1332" s="282">
        <f t="shared" si="37"/>
        <v>48730.378442307687</v>
      </c>
    </row>
    <row r="1333" spans="1:7" ht="29">
      <c r="A1333" s="412" t="s">
        <v>4318</v>
      </c>
      <c r="B1333" s="412"/>
      <c r="C1333" s="7" t="s">
        <v>2107</v>
      </c>
      <c r="D1333" s="209" t="str">
        <v>LIFECO-UK-UL/FM Approved Split Case (GMS 200-25SH) Electric Motor Driven Skid Pump 200 GPM @ 8 Bar Coupled with UL Listed ODP Motor. Suction and Discharge Pressure Gauges, Air Release Valve and Casing Relief Valve are included.</v>
      </c>
      <c r="E1333" s="209" t="str">
        <f t="shared" si="36"/>
        <v>GMS 200-25SH</v>
      </c>
      <c r="F1333" s="425">
        <v>13259.966923076921</v>
      </c>
      <c r="G1333" s="282">
        <f t="shared" si="37"/>
        <v>48730.378442307687</v>
      </c>
    </row>
    <row r="1334" spans="1:7" ht="29">
      <c r="A1334" s="412" t="s">
        <v>4318</v>
      </c>
      <c r="B1334" s="412"/>
      <c r="C1334" s="7" t="s">
        <v>2108</v>
      </c>
      <c r="D1334" s="209" t="str">
        <v>LIFECO-UK-UL/FM Approved Split Case (GMS 200-25SH) Electric Motor Driven Skid Pump 200 GPM @ 9 Bar Coupled with UL Listed ODP Motor. Suction and Discharge Pressure Gauges, Air Release Valve and Casing Relief Valve are included.</v>
      </c>
      <c r="E1334" s="209" t="str">
        <f t="shared" si="36"/>
        <v>GMS 200-25SH</v>
      </c>
      <c r="F1334" s="425">
        <v>14137.707692307693</v>
      </c>
      <c r="G1334" s="282">
        <f t="shared" si="37"/>
        <v>51956.075769230767</v>
      </c>
    </row>
    <row r="1335" spans="1:7" ht="29">
      <c r="A1335" s="412" t="s">
        <v>4318</v>
      </c>
      <c r="B1335" s="412"/>
      <c r="C1335" s="7" t="s">
        <v>2109</v>
      </c>
      <c r="D1335" s="209" t="str">
        <v>LIFECO-UK-UL/FM Approved Split Case (GMS 200-25SH) Electric Motor Driven Skid Pump 200 GPM @ 10 Bar Coupled with UL Listed ODP Motor. Suction and Discharge Pressure Gauges, Air Release Valve and Casing Relief Valve are included.</v>
      </c>
      <c r="E1335" s="209" t="str">
        <f t="shared" si="36"/>
        <v>GMS 200-25SH</v>
      </c>
      <c r="F1335" s="425">
        <v>14137.707692307693</v>
      </c>
      <c r="G1335" s="282">
        <f t="shared" si="37"/>
        <v>51956.075769230767</v>
      </c>
    </row>
    <row r="1336" spans="1:7" ht="29">
      <c r="A1336" s="412" t="s">
        <v>4318</v>
      </c>
      <c r="B1336" s="412"/>
      <c r="C1336" s="7" t="s">
        <v>2110</v>
      </c>
      <c r="D1336" s="209" t="str">
        <v>LIFECO-UK-UL/FM Approved Split Case (GMS 200-25SH) Electric Motor Driven Skid Pump 200 GPM @ 11 Bar Coupled with UL Listed ODP Motor. Suction and Discharge Pressure Gauges, Air Release Valve and Casing Relief Valve are included.</v>
      </c>
      <c r="E1336" s="209" t="str">
        <f t="shared" si="36"/>
        <v>GMS 200-25SH</v>
      </c>
      <c r="F1336" s="425">
        <v>15929.987051282049</v>
      </c>
      <c r="G1336" s="282">
        <f t="shared" si="37"/>
        <v>58542.702413461528</v>
      </c>
    </row>
    <row r="1337" spans="1:7" ht="29">
      <c r="A1337" s="412" t="s">
        <v>4318</v>
      </c>
      <c r="B1337" s="412"/>
      <c r="C1337" s="7" t="s">
        <v>2111</v>
      </c>
      <c r="D1337" s="209" t="str">
        <v>LIFECO-UK-UL/FM Approved Split Case (GMS 200-25SH) Electric Motor Driven Skid Pump 200 GPM @ 12 Bar Coupled with UL Listed ODP Motor. Suction and Discharge Pressure Gauges, Air Release Valve and Casing Relief Valve are included.</v>
      </c>
      <c r="E1337" s="209" t="str">
        <f t="shared" ref="E1337:E1400" si="38">IFERROR(MID(D1337, SEARCH("(", D1337) + LEN("("), SEARCH(")", D1337, SEARCH("(", D1337) + LEN("(")) - LEN(")") - SEARCH("(", D1337)), "")</f>
        <v>GMS 200-25SH</v>
      </c>
      <c r="F1337" s="425">
        <v>15929.987051282049</v>
      </c>
      <c r="G1337" s="282">
        <f t="shared" si="37"/>
        <v>58542.702413461528</v>
      </c>
    </row>
    <row r="1338" spans="1:7" ht="29">
      <c r="A1338" s="412" t="s">
        <v>4318</v>
      </c>
      <c r="B1338" s="412"/>
      <c r="C1338" s="7" t="s">
        <v>2112</v>
      </c>
      <c r="D1338" s="209" t="str">
        <v>LIFECO-UK-UL/FM Approved Split Case (GMS 200-25SH) Electric Motor Driven Skid Pump 200 GPM @ 13 Bar Coupled with UL Listed ODP Motor. Suction and Discharge Pressure Gauges, Air Release Valve and Casing Relief Valve are included.</v>
      </c>
      <c r="E1338" s="209" t="str">
        <f t="shared" si="38"/>
        <v>GMS 200-25SH</v>
      </c>
      <c r="F1338" s="425">
        <v>15929.987051282049</v>
      </c>
      <c r="G1338" s="282">
        <f t="shared" si="37"/>
        <v>58542.702413461528</v>
      </c>
    </row>
    <row r="1339" spans="1:7" ht="29">
      <c r="A1339" s="412" t="s">
        <v>4318</v>
      </c>
      <c r="B1339" s="412"/>
      <c r="C1339" s="7" t="s">
        <v>2113</v>
      </c>
      <c r="D1339" s="209" t="str">
        <v>LIFECO-UK-UL/FM Approved Split Case (GMS 200-25SH) Electric Motor Driven Skid Pump 200 GPM @ 14.27 Bar Coupled with UL Listed ODP Motor. Suction and Discharge Pressure Gauges, Air Release Valve and Casing Relief Valve are included.</v>
      </c>
      <c r="E1339" s="209" t="str">
        <f t="shared" si="38"/>
        <v>GMS 200-25SH</v>
      </c>
      <c r="F1339" s="425">
        <v>16959.919871794871</v>
      </c>
      <c r="G1339" s="282">
        <f t="shared" si="37"/>
        <v>62327.705528846149</v>
      </c>
    </row>
    <row r="1340" spans="1:7" ht="29">
      <c r="A1340" s="412" t="s">
        <v>4318</v>
      </c>
      <c r="B1340" s="412"/>
      <c r="C1340" s="7" t="s">
        <v>2114</v>
      </c>
      <c r="D1340" s="209" t="str">
        <v>LIFECO-UK-UL/FM Approved Split Case (GMS 200-SN31SH) Electric Motor Driven Skid Pump 200 GPM @ 15.58 Bar Coupled with UL Listed ODP Motor. Suction and Discharge Pressure Gauges, Air Release Valve and Casing Relief Valve are included.</v>
      </c>
      <c r="E1340" s="209" t="str">
        <f t="shared" si="38"/>
        <v>GMS 200-SN31SH</v>
      </c>
      <c r="F1340" s="425">
        <v>16704.48717948718</v>
      </c>
      <c r="G1340" s="282">
        <f t="shared" si="37"/>
        <v>61388.990384615383</v>
      </c>
    </row>
    <row r="1341" spans="1:7" ht="29">
      <c r="A1341" s="412" t="s">
        <v>4318</v>
      </c>
      <c r="B1341" s="412"/>
      <c r="C1341" s="7" t="s">
        <v>2115</v>
      </c>
      <c r="D1341" s="209" t="str">
        <v>LIFECO-UK-UL/FM Approved Split Case (GMS 200-SN31SH) Electric Motor Driven Skid Pump 200 GPM @ 16 Bar Coupled with UL Listed ODP Motor. Suction and Discharge Pressure Gauges, Air Release Valve and Casing Relief Valve are included.</v>
      </c>
      <c r="E1341" s="209" t="str">
        <f t="shared" si="38"/>
        <v>GMS 200-SN31SH</v>
      </c>
      <c r="F1341" s="425">
        <v>16704.48717948718</v>
      </c>
      <c r="G1341" s="282">
        <f t="shared" si="37"/>
        <v>61388.990384615383</v>
      </c>
    </row>
    <row r="1342" spans="1:7" ht="29">
      <c r="A1342" s="412" t="s">
        <v>4318</v>
      </c>
      <c r="B1342" s="412"/>
      <c r="C1342" s="7" t="s">
        <v>2116</v>
      </c>
      <c r="D1342" s="209" t="str">
        <v>LIFECO-UK-UL/FM Approved Split Case (GMS 200-SN31SH) Electric Motor Driven Skid Pump 200 GPM @ 17 Bar Coupled with UL Listed ODP Motor. Suction and Discharge Pressure Gauges, Air Release Valve and Casing Relief Valve are included.</v>
      </c>
      <c r="E1342" s="209" t="str">
        <f t="shared" si="38"/>
        <v>GMS 200-SN31SH</v>
      </c>
      <c r="F1342" s="425">
        <v>16704.48717948718</v>
      </c>
      <c r="G1342" s="282">
        <f t="shared" si="37"/>
        <v>61388.990384615383</v>
      </c>
    </row>
    <row r="1343" spans="1:7" ht="29">
      <c r="A1343" s="412" t="s">
        <v>4318</v>
      </c>
      <c r="B1343" s="412"/>
      <c r="C1343" s="7" t="s">
        <v>2117</v>
      </c>
      <c r="D1343" s="209" t="str">
        <v>LIFECO-UK-UL/FM Approved Split Case (GMS 200-SN31SH) Electric Motor Driven Skid Pump 200 GPM @ 18 Bar Coupled with UL Listed ODP Motor. Suction and Discharge Pressure Gauges, Air Release Valve and Casing Relief Valve are included.</v>
      </c>
      <c r="E1343" s="209" t="str">
        <f t="shared" si="38"/>
        <v>GMS 200-SN31SH</v>
      </c>
      <c r="F1343" s="425">
        <v>23412.349230769229</v>
      </c>
      <c r="G1343" s="282">
        <f t="shared" si="37"/>
        <v>86040.383423076913</v>
      </c>
    </row>
    <row r="1344" spans="1:7" ht="29">
      <c r="A1344" s="412" t="s">
        <v>4318</v>
      </c>
      <c r="B1344" s="412"/>
      <c r="C1344" s="7" t="s">
        <v>2118</v>
      </c>
      <c r="D1344" s="209" t="str">
        <v>LIFECO-UK-UL/FM Approved Split Case (GMS 200-SN31SH) Electric Motor Driven Skid Pump 200 GPM @ 19 Bar Coupled with UL Listed ODP Motor. Suction and Discharge Pressure Gauges, Air Release Valve and Casing Relief Valve are included.</v>
      </c>
      <c r="E1344" s="209" t="str">
        <f t="shared" si="38"/>
        <v>GMS 200-SN31SH</v>
      </c>
      <c r="F1344" s="425">
        <v>23412.349230769229</v>
      </c>
      <c r="G1344" s="282">
        <f t="shared" si="37"/>
        <v>86040.383423076913</v>
      </c>
    </row>
    <row r="1345" spans="1:7" ht="29">
      <c r="A1345" s="412" t="s">
        <v>4318</v>
      </c>
      <c r="B1345" s="412"/>
      <c r="C1345" s="7" t="s">
        <v>2119</v>
      </c>
      <c r="D1345" s="209" t="str">
        <v>LIFECO-UK-UL/FM Approved Split Case (GMS 200-SN31SH) Electric Motor Driven Skid Pump 200 GPM @ 20 Bar Coupled with UL Listed ODP Motor. Suction and Discharge Pressure Gauges, Air Release Valve and Casing Relief Valve are included.</v>
      </c>
      <c r="E1345" s="209" t="str">
        <f t="shared" si="38"/>
        <v>GMS 200-SN31SH</v>
      </c>
      <c r="F1345" s="425">
        <v>28707.87756410256</v>
      </c>
      <c r="G1345" s="282">
        <f t="shared" si="37"/>
        <v>105501.45004807691</v>
      </c>
    </row>
    <row r="1346" spans="1:7" ht="29">
      <c r="A1346" s="412" t="s">
        <v>4318</v>
      </c>
      <c r="B1346" s="412"/>
      <c r="C1346" s="7" t="s">
        <v>2120</v>
      </c>
      <c r="D1346" s="209" t="str">
        <v>LIFECO-UK-UL/FM Approved Split Case (GMS 250-25SH) Electric Motor Driven Skid Pump 250 GPM @ 7.86 Bar Coupled with UL Listed ODP Motor. Suction and Discharge Pressure Gauges, Air Release Valve and Casing Relief Valve are included.</v>
      </c>
      <c r="E1346" s="209" t="str">
        <f t="shared" si="38"/>
        <v>GMS 250-25SH</v>
      </c>
      <c r="F1346" s="425">
        <v>13259.966923076921</v>
      </c>
      <c r="G1346" s="282">
        <f t="shared" si="37"/>
        <v>48730.378442307687</v>
      </c>
    </row>
    <row r="1347" spans="1:7" ht="29">
      <c r="A1347" s="412" t="s">
        <v>4318</v>
      </c>
      <c r="B1347" s="412"/>
      <c r="C1347" s="7" t="s">
        <v>2121</v>
      </c>
      <c r="D1347" s="209" t="str">
        <v>LIFECO-UK-UL/FM Approved Split Case (GMS 250-25SH) Electric Motor Driven Skid Pump 250 GPM @ 8 Bar Coupled with UL Listed ODP Motor. Suction and Discharge Pressure Gauges, Air Release Valve and Casing Relief Valve are included.</v>
      </c>
      <c r="E1347" s="209" t="str">
        <f t="shared" si="38"/>
        <v>GMS 250-25SH</v>
      </c>
      <c r="F1347" s="425">
        <v>13259.966923076921</v>
      </c>
      <c r="G1347" s="282">
        <f t="shared" si="37"/>
        <v>48730.378442307687</v>
      </c>
    </row>
    <row r="1348" spans="1:7" ht="29">
      <c r="A1348" s="412" t="s">
        <v>4318</v>
      </c>
      <c r="B1348" s="412"/>
      <c r="C1348" s="7" t="s">
        <v>2122</v>
      </c>
      <c r="D1348" s="209" t="str">
        <v>LIFECO-UK-UL/FM Approved Split Case (GMS 250-25SH) Electric Motor Driven Skid Pump 250 GPM @ 9 Bar Coupled with UL Listed ODP Motor. Suction and Discharge Pressure Gauges, Air Release Valve and Casing Relief Valve are included.</v>
      </c>
      <c r="E1348" s="209" t="str">
        <f t="shared" si="38"/>
        <v>GMS 250-25SH</v>
      </c>
      <c r="F1348" s="425">
        <v>14137.707692307693</v>
      </c>
      <c r="G1348" s="282">
        <f t="shared" si="37"/>
        <v>51956.075769230767</v>
      </c>
    </row>
    <row r="1349" spans="1:7" ht="29">
      <c r="A1349" s="412" t="s">
        <v>4318</v>
      </c>
      <c r="B1349" s="412"/>
      <c r="C1349" s="7" t="s">
        <v>2123</v>
      </c>
      <c r="D1349" s="209" t="str">
        <v>LIFECO-UK-UL/FM Approved Split Case (GMS 250-25SH) Electric Motor Driven Skid Pump 250 GPM @ 10 Bar Coupled with UL Listed ODP Motor. Suction and Discharge Pressure Gauges, Air Release Valve and Casing Relief Valve are included.</v>
      </c>
      <c r="E1349" s="209" t="str">
        <f t="shared" si="38"/>
        <v>GMS 250-25SH</v>
      </c>
      <c r="F1349" s="425">
        <v>14137.707692307693</v>
      </c>
      <c r="G1349" s="282">
        <f t="shared" si="37"/>
        <v>51956.075769230767</v>
      </c>
    </row>
    <row r="1350" spans="1:7" ht="29">
      <c r="A1350" s="412" t="s">
        <v>4318</v>
      </c>
      <c r="B1350" s="412"/>
      <c r="C1350" s="7" t="s">
        <v>2124</v>
      </c>
      <c r="D1350" s="209" t="str">
        <v>LIFECO-UK-UL/FM Approved Split Case (GMS 250-25SH) Electric Motor Driven Skid Pump 250 GPM @ 11 Bar Coupled with UL Listed ODP Motor. Suction and Discharge Pressure Gauges, Air Release Valve and Casing Relief Valve are included.</v>
      </c>
      <c r="E1350" s="209" t="str">
        <f t="shared" si="38"/>
        <v>GMS 250-25SH</v>
      </c>
      <c r="F1350" s="425">
        <v>15929.987051282049</v>
      </c>
      <c r="G1350" s="282">
        <f t="shared" si="37"/>
        <v>58542.702413461528</v>
      </c>
    </row>
    <row r="1351" spans="1:7" ht="29">
      <c r="A1351" s="412" t="s">
        <v>4318</v>
      </c>
      <c r="B1351" s="412"/>
      <c r="C1351" s="7" t="s">
        <v>2125</v>
      </c>
      <c r="D1351" s="209" t="str">
        <v>LIFECO-UK-UL/FM Approved Split Case (GMS 250-25SH) Electric Motor Driven Skid Pump 250 GPM @ 12 Bar Coupled with UL Listed ODP Motor. Suction and Discharge Pressure Gauges, Air Release Valve and Casing Relief Valve are included.</v>
      </c>
      <c r="E1351" s="209" t="str">
        <f t="shared" si="38"/>
        <v>GMS 250-25SH</v>
      </c>
      <c r="F1351" s="425">
        <v>15929.987051282049</v>
      </c>
      <c r="G1351" s="282">
        <f t="shared" si="37"/>
        <v>58542.702413461528</v>
      </c>
    </row>
    <row r="1352" spans="1:7" ht="29">
      <c r="A1352" s="412" t="s">
        <v>4318</v>
      </c>
      <c r="B1352" s="412"/>
      <c r="C1352" s="7" t="s">
        <v>2126</v>
      </c>
      <c r="D1352" s="209" t="str">
        <v>LIFECO-UK-UL/FM Approved Split Case (GMS 250-25SH) Electric Motor Driven Skid Pump 250 GPM @ 13 Bar Coupled with UL Listed ODP Motor. Suction and Discharge Pressure Gauges, Air Release Valve and Casing Relief Valve are included.</v>
      </c>
      <c r="E1352" s="209" t="str">
        <f t="shared" si="38"/>
        <v>GMS 250-25SH</v>
      </c>
      <c r="F1352" s="425">
        <v>16704.48717948718</v>
      </c>
      <c r="G1352" s="282">
        <f t="shared" si="37"/>
        <v>61388.990384615383</v>
      </c>
    </row>
    <row r="1353" spans="1:7" ht="29">
      <c r="A1353" s="412" t="s">
        <v>4318</v>
      </c>
      <c r="B1353" s="412"/>
      <c r="C1353" s="7" t="s">
        <v>2127</v>
      </c>
      <c r="D1353" s="209" t="str">
        <v>LIFECO-UK-UL/FM Approved Split Case (GMS 250-25SH) Electric Motor Driven Skid Pump 250 GPM @ 14.27 Bar Coupled with UL Listed ODP Motor. Suction and Discharge Pressure Gauges, Air Release Valve and Casing Relief Valve are included.</v>
      </c>
      <c r="E1353" s="209" t="str">
        <f t="shared" si="38"/>
        <v>GMS 250-25SH</v>
      </c>
      <c r="F1353" s="425">
        <v>16959.919871794871</v>
      </c>
      <c r="G1353" s="282">
        <f t="shared" si="37"/>
        <v>62327.705528846149</v>
      </c>
    </row>
    <row r="1354" spans="1:7" ht="29">
      <c r="A1354" s="412" t="s">
        <v>4318</v>
      </c>
      <c r="B1354" s="412"/>
      <c r="C1354" s="7" t="s">
        <v>2128</v>
      </c>
      <c r="D1354" s="209" t="str">
        <v>LIFECO-UK-UL/FM Approved Split Case (GMS 250-SN31SH) Electric Motor Driven Skid Pump 250 GPM @ 15.59 Bar Coupled with UL Listed ODP Motor. Suction and Discharge Pressure Gauges, Air Release Valve and Casing Relief Valve are included.</v>
      </c>
      <c r="E1354" s="209" t="str">
        <f t="shared" si="38"/>
        <v>GMS 250-SN31SH</v>
      </c>
      <c r="F1354" s="425">
        <v>16704.48717948718</v>
      </c>
      <c r="G1354" s="282">
        <f t="shared" si="37"/>
        <v>61388.990384615383</v>
      </c>
    </row>
    <row r="1355" spans="1:7" ht="29">
      <c r="A1355" s="412" t="s">
        <v>4318</v>
      </c>
      <c r="B1355" s="412"/>
      <c r="C1355" s="7" t="s">
        <v>2129</v>
      </c>
      <c r="D1355" s="209" t="str">
        <v>LIFECO-UK-UL/FM Approved Split Case (GMS 250-SN31SH) Electric Motor Driven Skid Pump 250 GPM @ 16 Bar Coupled with UL Listed ODP Motor. Suction and Discharge Pressure Gauges, Air Release Valve and Casing Relief Valve are included.</v>
      </c>
      <c r="E1355" s="209" t="str">
        <f t="shared" si="38"/>
        <v>GMS 250-SN31SH</v>
      </c>
      <c r="F1355" s="425">
        <v>16704.48717948718</v>
      </c>
      <c r="G1355" s="282">
        <f t="shared" si="37"/>
        <v>61388.990384615383</v>
      </c>
    </row>
    <row r="1356" spans="1:7" ht="29">
      <c r="A1356" s="412" t="s">
        <v>4318</v>
      </c>
      <c r="B1356" s="412"/>
      <c r="C1356" s="7" t="s">
        <v>2130</v>
      </c>
      <c r="D1356" s="209" t="str">
        <v>LIFECO-UK-UL/FM Approved Split Case (GMS 250-SN31SH) Electric Motor Driven Skid Pump 250 GPM @ 17 Bar Coupled with UL Listed ODP Motor. Suction and Discharge Pressure Gauges, Air Release Valve and Casing Relief Valve are included.</v>
      </c>
      <c r="E1356" s="209" t="str">
        <f t="shared" si="38"/>
        <v>GMS 250-SN31SH</v>
      </c>
      <c r="F1356" s="425">
        <v>23412.349230769229</v>
      </c>
      <c r="G1356" s="282">
        <f t="shared" si="37"/>
        <v>86040.383423076913</v>
      </c>
    </row>
    <row r="1357" spans="1:7" ht="29">
      <c r="A1357" s="412" t="s">
        <v>4318</v>
      </c>
      <c r="B1357" s="412"/>
      <c r="C1357" s="7" t="s">
        <v>2131</v>
      </c>
      <c r="D1357" s="209" t="str">
        <v>LIFECO-UK-UL/FM Approved Split Case (GMS 250-SN31SH) Electric Motor Driven Skid Pump 250 GPM @ 18 Bar Coupled with UL Listed ODP Motor. Suction and Discharge Pressure Gauges, Air Release Valve and Casing Relief Valve are included.</v>
      </c>
      <c r="E1357" s="209" t="str">
        <f t="shared" si="38"/>
        <v>GMS 250-SN31SH</v>
      </c>
      <c r="F1357" s="425">
        <v>23412.349230769229</v>
      </c>
      <c r="G1357" s="282">
        <f t="shared" si="37"/>
        <v>86040.383423076913</v>
      </c>
    </row>
    <row r="1358" spans="1:7" ht="29">
      <c r="A1358" s="412" t="s">
        <v>4318</v>
      </c>
      <c r="B1358" s="412"/>
      <c r="C1358" s="7" t="s">
        <v>2132</v>
      </c>
      <c r="D1358" s="209" t="str">
        <v>LIFECO-UK-UL/FM Approved Split Case (GMS 250-SN31SH) Electric Motor Driven Skid Pump 250 GPM @ 19 Bar Coupled with UL Listed ODP Motor. Suction and Discharge Pressure Gauges, Air Release Valve and Casing Relief Valve are included.</v>
      </c>
      <c r="E1358" s="209" t="str">
        <f t="shared" si="38"/>
        <v>GMS 250-SN31SH</v>
      </c>
      <c r="F1358" s="425">
        <v>28707.87756410256</v>
      </c>
      <c r="G1358" s="282">
        <f t="shared" si="37"/>
        <v>105501.45004807691</v>
      </c>
    </row>
    <row r="1359" spans="1:7" ht="29">
      <c r="A1359" s="412" t="s">
        <v>4318</v>
      </c>
      <c r="B1359" s="412"/>
      <c r="C1359" s="7" t="s">
        <v>2133</v>
      </c>
      <c r="D1359" s="209" t="str">
        <v>LIFECO-UK-UL/FM Approved Split Case (GMS 250-SN31SH) Electric Motor Driven Skid Pump 250 GPM @ 20 Bar Coupled with UL Listed ODP Motor. Suction and Discharge Pressure Gauges, Air Release Valve and Casing Relief Valve are included.</v>
      </c>
      <c r="E1359" s="209" t="str">
        <f t="shared" si="38"/>
        <v>GMS 250-SN31SH</v>
      </c>
      <c r="F1359" s="425">
        <v>28707.87756410256</v>
      </c>
      <c r="G1359" s="282">
        <f t="shared" si="37"/>
        <v>105501.45004807691</v>
      </c>
    </row>
    <row r="1360" spans="1:7" ht="29">
      <c r="A1360" s="412" t="s">
        <v>4318</v>
      </c>
      <c r="B1360" s="412"/>
      <c r="C1360" s="7" t="s">
        <v>2134</v>
      </c>
      <c r="D1360" s="209" t="str">
        <v>LIFECO-UK-UL/FM Approved Split Case (GMS 300-25SH) Electric Motor Driven Skid Pump 300 GPM @ 7.86 Bar Coupled with UL Listed ODP Motor. Suction and Discharge Pressure Gauges, Air Release Valve and Casing Relief Valve are included.</v>
      </c>
      <c r="E1360" s="209" t="str">
        <f t="shared" si="38"/>
        <v>GMS 300-25SH</v>
      </c>
      <c r="F1360" s="425">
        <v>14137.707692307693</v>
      </c>
      <c r="G1360" s="282">
        <f t="shared" si="37"/>
        <v>51956.075769230767</v>
      </c>
    </row>
    <row r="1361" spans="1:7" ht="29">
      <c r="A1361" s="412" t="s">
        <v>4318</v>
      </c>
      <c r="B1361" s="412"/>
      <c r="C1361" s="7" t="s">
        <v>2135</v>
      </c>
      <c r="D1361" s="209" t="str">
        <v>LIFECO-UK-UL/FM Approved Split Case (GMS 300-25SH) Electric Motor Driven Skid Pump 300 GPM @ 8 Bar Coupled with UL Listed ODP Motor. Suction and Discharge Pressure Gauges, Air Release Valve and Casing Relief Valve are included.</v>
      </c>
      <c r="E1361" s="209" t="str">
        <f t="shared" si="38"/>
        <v>GMS 300-25SH</v>
      </c>
      <c r="F1361" s="425">
        <v>14137.707692307693</v>
      </c>
      <c r="G1361" s="282">
        <f t="shared" si="37"/>
        <v>51956.075769230767</v>
      </c>
    </row>
    <row r="1362" spans="1:7" ht="29">
      <c r="A1362" s="412" t="s">
        <v>4318</v>
      </c>
      <c r="B1362" s="412"/>
      <c r="C1362" s="7" t="s">
        <v>2136</v>
      </c>
      <c r="D1362" s="209" t="str">
        <v>LIFECO-UK-UL/FM Approved Split Case (GMS 300-25SH) Electric Motor Driven Skid Pump 300 GPM @ 9 Bar Coupled with UL Listed ODP Motor. Suction and Discharge Pressure Gauges, Air Release Valve and Casing Relief Valve are included.</v>
      </c>
      <c r="E1362" s="209" t="str">
        <f t="shared" si="38"/>
        <v>GMS 300-25SH</v>
      </c>
      <c r="F1362" s="425">
        <v>14137.707692307693</v>
      </c>
      <c r="G1362" s="282">
        <f t="shared" si="37"/>
        <v>51956.075769230767</v>
      </c>
    </row>
    <row r="1363" spans="1:7" ht="29">
      <c r="A1363" s="412" t="s">
        <v>4318</v>
      </c>
      <c r="B1363" s="412"/>
      <c r="C1363" s="7" t="s">
        <v>2137</v>
      </c>
      <c r="D1363" s="209" t="str">
        <v>LIFECO-UK-UL/FM Approved Split Case (GMS 300-25SH) Electric Motor Driven Skid Pump 300 GPM @ 10 Bar Coupled with UL Listed ODP Motor. Suction and Discharge Pressure Gauges, Air Release Valve and Casing Relief Valve are included.</v>
      </c>
      <c r="E1363" s="209" t="str">
        <f t="shared" si="38"/>
        <v>GMS 300-25SH</v>
      </c>
      <c r="F1363" s="425">
        <v>15929.987051282049</v>
      </c>
      <c r="G1363" s="282">
        <f t="shared" si="37"/>
        <v>58542.702413461528</v>
      </c>
    </row>
    <row r="1364" spans="1:7" ht="29">
      <c r="A1364" s="412" t="s">
        <v>4318</v>
      </c>
      <c r="B1364" s="412"/>
      <c r="C1364" s="7" t="s">
        <v>2138</v>
      </c>
      <c r="D1364" s="209" t="str">
        <v>LIFECO-UK-UL/FM Approved Split Case (GMS 300-25SH) Electric Motor Driven Skid Pump 300 GPM @ 11 Bar Coupled with UL Listed ODP Motor. Suction and Discharge Pressure Gauges, Air Release Valve and Casing Relief Valve are included.</v>
      </c>
      <c r="E1364" s="209" t="str">
        <f t="shared" si="38"/>
        <v>GMS 300-25SH</v>
      </c>
      <c r="F1364" s="425">
        <v>15929.987051282049</v>
      </c>
      <c r="G1364" s="282">
        <f t="shared" si="37"/>
        <v>58542.702413461528</v>
      </c>
    </row>
    <row r="1365" spans="1:7" ht="29">
      <c r="A1365" s="412" t="s">
        <v>4318</v>
      </c>
      <c r="B1365" s="412"/>
      <c r="C1365" s="7" t="s">
        <v>2139</v>
      </c>
      <c r="D1365" s="209" t="str">
        <v>LIFECO-UK-UL/FM Approved Split Case (GMS 300-25SH) Electric Motor Driven Skid Pump 300 GPM @ 12 Bar Coupled with UL Listed ODP Motor. Suction and Discharge Pressure Gauges, Air Release Valve and Casing Relief Valve are included.</v>
      </c>
      <c r="E1365" s="209" t="str">
        <f t="shared" si="38"/>
        <v>GMS 300-25SH</v>
      </c>
      <c r="F1365" s="425">
        <v>15929.987051282049</v>
      </c>
      <c r="G1365" s="282">
        <f t="shared" si="37"/>
        <v>58542.702413461528</v>
      </c>
    </row>
    <row r="1366" spans="1:7" ht="29">
      <c r="A1366" s="412" t="s">
        <v>4318</v>
      </c>
      <c r="B1366" s="412"/>
      <c r="C1366" s="7" t="s">
        <v>2140</v>
      </c>
      <c r="D1366" s="209" t="str">
        <v>LIFECO-UK-UL/FM Approved Split Case (GMS 300-25SH) Electric Motor Driven Skid Pump 300 GPM @ 13 Bar Coupled with UL Listed ODP Motor. Suction and Discharge Pressure Gauges, Air Release Valve and Casing Relief Valve are included.</v>
      </c>
      <c r="E1366" s="209" t="str">
        <f t="shared" si="38"/>
        <v>GMS 300-25SH</v>
      </c>
      <c r="F1366" s="425">
        <v>16704.48717948718</v>
      </c>
      <c r="G1366" s="282">
        <f t="shared" si="37"/>
        <v>61388.990384615383</v>
      </c>
    </row>
    <row r="1367" spans="1:7" ht="29">
      <c r="A1367" s="412" t="s">
        <v>4318</v>
      </c>
      <c r="B1367" s="412"/>
      <c r="C1367" s="7" t="s">
        <v>2141</v>
      </c>
      <c r="D1367" s="209" t="str">
        <v>LIFECO-UK-UL/FM Approved Split Case (GMS 300-25SH) Electric Motor Driven Skid Pump 300 GPM @ 14.21 Bar Coupled with UL Listed ODP Motor. Suction and Discharge Pressure Gauges, Air Release Valve and Casing Relief Valve are included.</v>
      </c>
      <c r="E1367" s="209" t="str">
        <f t="shared" si="38"/>
        <v>GMS 300-25SH</v>
      </c>
      <c r="F1367" s="425">
        <v>16959.919871794871</v>
      </c>
      <c r="G1367" s="282">
        <f t="shared" si="37"/>
        <v>62327.705528846149</v>
      </c>
    </row>
    <row r="1368" spans="1:7" ht="29">
      <c r="A1368" s="412" t="s">
        <v>4318</v>
      </c>
      <c r="B1368" s="412"/>
      <c r="C1368" s="7" t="s">
        <v>2142</v>
      </c>
      <c r="D1368" s="209" t="str">
        <v>LIFECO-UK-UL/FM Approved Split Case (GMS 300-SN31SH) Electric Motor Driven Skid Pump 300 GPM @ 15.58 Bar Coupled with UL Listed ODP Motor. Suction and Discharge Pressure Gauges, Air Release Valve and Casing Relief Valve are included.</v>
      </c>
      <c r="E1368" s="209" t="str">
        <f t="shared" si="38"/>
        <v>GMS 300-SN31SH</v>
      </c>
      <c r="F1368" s="425">
        <v>16704.48717948718</v>
      </c>
      <c r="G1368" s="282">
        <f t="shared" si="37"/>
        <v>61388.990384615383</v>
      </c>
    </row>
    <row r="1369" spans="1:7" ht="29">
      <c r="A1369" s="412" t="s">
        <v>4318</v>
      </c>
      <c r="B1369" s="412"/>
      <c r="C1369" s="7" t="s">
        <v>2143</v>
      </c>
      <c r="D1369" s="209" t="str">
        <v>LIFECO-UK-UL/FM Approved Split Case (GMS 300-SN31SH) Electric Motor Driven Skid Pump 300 GPM @ 16 Bar Coupled with UL Listed ODP Motor. Suction and Discharge Pressure Gauges, Air Release Valve and Casing Relief Valve are included.</v>
      </c>
      <c r="E1369" s="209" t="str">
        <f t="shared" si="38"/>
        <v>GMS 300-SN31SH</v>
      </c>
      <c r="F1369" s="425">
        <v>16704.48717948718</v>
      </c>
      <c r="G1369" s="282">
        <f t="shared" si="37"/>
        <v>61388.990384615383</v>
      </c>
    </row>
    <row r="1370" spans="1:7" ht="29">
      <c r="A1370" s="412" t="s">
        <v>4318</v>
      </c>
      <c r="B1370" s="412"/>
      <c r="C1370" s="7" t="s">
        <v>2144</v>
      </c>
      <c r="D1370" s="209" t="str">
        <v>LIFECO-UK-UL/FM Approved Split Case (GMS 300-SN31SH) Electric Motor Driven Skid Pump 300 GPM @ 17 Bar Coupled with UL Listed ODP Motor. Suction and Discharge Pressure Gauges, Air Release Valve and Casing Relief Valve are included.</v>
      </c>
      <c r="E1370" s="209" t="str">
        <f t="shared" si="38"/>
        <v>GMS 300-SN31SH</v>
      </c>
      <c r="F1370" s="425">
        <v>23412.349230769229</v>
      </c>
      <c r="G1370" s="282">
        <f t="shared" si="37"/>
        <v>86040.383423076913</v>
      </c>
    </row>
    <row r="1371" spans="1:7" ht="29">
      <c r="A1371" s="412" t="s">
        <v>4318</v>
      </c>
      <c r="B1371" s="412"/>
      <c r="C1371" s="7" t="s">
        <v>2145</v>
      </c>
      <c r="D1371" s="209" t="str">
        <v>LIFECO-UK-UL/FM Approved Split Case (GMS 300-SN31SH) Electric Motor Driven Skid Pump 300 GPM @ 18 Bar Coupled with UL Listed ODP Motor. Suction and Discharge Pressure Gauges, Air Release Valve and Casing Relief Valve are included.</v>
      </c>
      <c r="E1371" s="209" t="str">
        <f t="shared" si="38"/>
        <v>GMS 300-SN31SH</v>
      </c>
      <c r="F1371" s="425">
        <v>23412.349230769229</v>
      </c>
      <c r="G1371" s="282">
        <f t="shared" si="37"/>
        <v>86040.383423076913</v>
      </c>
    </row>
    <row r="1372" spans="1:7" ht="29">
      <c r="A1372" s="412" t="s">
        <v>4318</v>
      </c>
      <c r="B1372" s="412"/>
      <c r="C1372" s="7" t="s">
        <v>2146</v>
      </c>
      <c r="D1372" s="209" t="str">
        <v>LIFECO-UK-UL/FM Approved Split Case (GMS 300-SN31SH) Electric Motor Driven Skid Pump 300 GPM @ 19 Bar Coupled with UL Listed ODP Motor. Suction and Discharge Pressure Gauges, Air Release Valve and Casing Relief Valve are included.</v>
      </c>
      <c r="E1372" s="209" t="str">
        <f t="shared" si="38"/>
        <v>GMS 300-SN31SH</v>
      </c>
      <c r="F1372" s="425">
        <v>28707.87756410256</v>
      </c>
      <c r="G1372" s="282">
        <f t="shared" si="37"/>
        <v>105501.45004807691</v>
      </c>
    </row>
    <row r="1373" spans="1:7" ht="29">
      <c r="A1373" s="412" t="s">
        <v>4318</v>
      </c>
      <c r="B1373" s="412"/>
      <c r="C1373" s="7" t="s">
        <v>2147</v>
      </c>
      <c r="D1373" s="209" t="str">
        <v>LIFECO-UK-UL/FM Approved Split Case (GMS 300-SN31SH) Electric Motor Driven Skid Pump 300 GPM @ 20 Bar Coupled with UL Listed ODP Motor. Suction and Discharge Pressure Gauges, Air Release Valve and Casing Relief Valve are included.</v>
      </c>
      <c r="E1373" s="209" t="str">
        <f t="shared" si="38"/>
        <v>GMS 300-SN31SH</v>
      </c>
      <c r="F1373" s="425">
        <v>28707.87756410256</v>
      </c>
      <c r="G1373" s="282">
        <f t="shared" si="37"/>
        <v>105501.45004807691</v>
      </c>
    </row>
    <row r="1374" spans="1:7" ht="29">
      <c r="A1374" s="412" t="s">
        <v>4318</v>
      </c>
      <c r="B1374" s="412"/>
      <c r="C1374" s="7" t="s">
        <v>2148</v>
      </c>
      <c r="D1374" s="209" t="str">
        <v>LIFECO-UK-UL/FM Approved Split Case (GMS 400-25SH) Electric Motor Driven Skid Pump 400 GPM @ 7.86 Bar Coupled with UL Listed ODP Motor. Suction and Discharge Pressure Gauges, Air Release Valve and Casing Relief Valve are included.</v>
      </c>
      <c r="E1374" s="209" t="str">
        <f t="shared" si="38"/>
        <v>GMS 400-25SH</v>
      </c>
      <c r="F1374" s="425">
        <v>14137.707692307693</v>
      </c>
      <c r="G1374" s="282">
        <f t="shared" si="37"/>
        <v>51956.075769230767</v>
      </c>
    </row>
    <row r="1375" spans="1:7" ht="29">
      <c r="A1375" s="412" t="s">
        <v>4318</v>
      </c>
      <c r="B1375" s="412"/>
      <c r="C1375" s="7" t="s">
        <v>2149</v>
      </c>
      <c r="D1375" s="209" t="str">
        <v>LIFECO-UK-UL/FM Approved Split Case (GMS 400-25SH) Electric Motor Driven Skid Pump 400 GPM @ 8 Bar Coupled with UL Listed ODP Motor. Suction and Discharge Pressure Gauges, Air Release Valve and Casing Relief Valve are included.</v>
      </c>
      <c r="E1375" s="209" t="str">
        <f t="shared" si="38"/>
        <v>GMS 400-25SH</v>
      </c>
      <c r="F1375" s="425">
        <v>14137.707692307693</v>
      </c>
      <c r="G1375" s="282">
        <f t="shared" si="37"/>
        <v>51956.075769230767</v>
      </c>
    </row>
    <row r="1376" spans="1:7" ht="29">
      <c r="A1376" s="412" t="s">
        <v>4318</v>
      </c>
      <c r="B1376" s="412"/>
      <c r="C1376" s="7" t="s">
        <v>2150</v>
      </c>
      <c r="D1376" s="209" t="str">
        <v>LIFECO-UK-UL/FM Approved Split Case (GMS 400-25SH) Electric Motor Driven Skid Pump 400 GPM @ 9 Bar Coupled with UL Listed ODP Motor. Suction and Discharge Pressure Gauges, Air Release Valve and Casing Relief Valve are included.</v>
      </c>
      <c r="E1376" s="209" t="str">
        <f t="shared" si="38"/>
        <v>GMS 400-25SH</v>
      </c>
      <c r="F1376" s="425">
        <v>15929.987051282049</v>
      </c>
      <c r="G1376" s="282">
        <f t="shared" si="37"/>
        <v>58542.702413461528</v>
      </c>
    </row>
    <row r="1377" spans="1:7" ht="29">
      <c r="A1377" s="412" t="s">
        <v>4318</v>
      </c>
      <c r="B1377" s="412"/>
      <c r="C1377" s="7" t="s">
        <v>2151</v>
      </c>
      <c r="D1377" s="209" t="str">
        <v>LIFECO-UK-UL/FM Approved Split Case (GMS 400-25SH) Electric Motor Driven Skid Pump 400 GPM @ 10 Bar Coupled with UL Listed ODP Motor. Suction and Discharge Pressure Gauges, Air Release Valve and Casing Relief Valve are included.</v>
      </c>
      <c r="E1377" s="209" t="str">
        <f t="shared" si="38"/>
        <v>GMS 400-25SH</v>
      </c>
      <c r="F1377" s="425">
        <v>15929.987051282049</v>
      </c>
      <c r="G1377" s="282">
        <f t="shared" si="37"/>
        <v>58542.702413461528</v>
      </c>
    </row>
    <row r="1378" spans="1:7" ht="29">
      <c r="A1378" s="412" t="s">
        <v>4318</v>
      </c>
      <c r="B1378" s="412"/>
      <c r="C1378" s="7" t="s">
        <v>2152</v>
      </c>
      <c r="D1378" s="209" t="str">
        <v>LIFECO-UK-UL/FM Approved Split Case (GMS 400-25SH) Electric Motor Driven Skid Pump 400 GPM @ 11 Bar Coupled with UL Listed ODP Motor. Suction and Discharge Pressure Gauges, Air Release Valve and Casing Relief Valve are included.</v>
      </c>
      <c r="E1378" s="209" t="str">
        <f t="shared" si="38"/>
        <v>GMS 400-25SH</v>
      </c>
      <c r="F1378" s="425">
        <v>16704.48717948718</v>
      </c>
      <c r="G1378" s="282">
        <f t="shared" si="37"/>
        <v>61388.990384615383</v>
      </c>
    </row>
    <row r="1379" spans="1:7" ht="29">
      <c r="A1379" s="412" t="s">
        <v>4318</v>
      </c>
      <c r="B1379" s="412"/>
      <c r="C1379" s="7" t="s">
        <v>2153</v>
      </c>
      <c r="D1379" s="209" t="str">
        <v>LIFECO-UK-UL/FM Approved Split Case (GMS 400-25SH) Electric Motor Driven Skid Pump 400 GPM @ 12 Bar Coupled with UL Listed ODP Motor. Suction and Discharge Pressure Gauges, Air Release Valve and Casing Relief Valve are included.</v>
      </c>
      <c r="E1379" s="209" t="str">
        <f t="shared" si="38"/>
        <v>GMS 400-25SH</v>
      </c>
      <c r="F1379" s="425">
        <v>16704.48717948718</v>
      </c>
      <c r="G1379" s="282">
        <f t="shared" si="37"/>
        <v>61388.990384615383</v>
      </c>
    </row>
    <row r="1380" spans="1:7" ht="29">
      <c r="A1380" s="412" t="s">
        <v>4318</v>
      </c>
      <c r="B1380" s="412"/>
      <c r="C1380" s="7" t="s">
        <v>2154</v>
      </c>
      <c r="D1380" s="209" t="str">
        <v>LIFECO-UK-UL/FM Approved Split Case (GMS 400-25SH) Electric Motor Driven Skid Pump 400 GPM @ 13 Bar Coupled with UL Listed ODP Motor. Suction and Discharge Pressure Gauges, Air Release Valve and Casing Relief Valve are included.</v>
      </c>
      <c r="E1380" s="209" t="str">
        <f t="shared" si="38"/>
        <v>GMS 400-25SH</v>
      </c>
      <c r="F1380" s="425">
        <v>16704.48717948718</v>
      </c>
      <c r="G1380" s="282">
        <f t="shared" si="37"/>
        <v>61388.990384615383</v>
      </c>
    </row>
    <row r="1381" spans="1:7" ht="29">
      <c r="A1381" s="412" t="s">
        <v>4318</v>
      </c>
      <c r="B1381" s="412"/>
      <c r="C1381" s="7" t="s">
        <v>2155</v>
      </c>
      <c r="D1381" s="209" t="str">
        <v>LIFECO-UK-UL/FM Approved Split Case (GMS 400-25SH) Electric Motor Driven Skid Pump 400 GPM @ 14.2 Bar Coupled with UL Listed ODP Motor. Suction and Discharge Pressure Gauges, Air Release Valve and Casing Relief Valve are included.</v>
      </c>
      <c r="E1381" s="209" t="str">
        <f t="shared" si="38"/>
        <v>GMS 400-25SH</v>
      </c>
      <c r="F1381" s="425">
        <v>23412.349230769229</v>
      </c>
      <c r="G1381" s="282">
        <f t="shared" si="37"/>
        <v>86040.383423076913</v>
      </c>
    </row>
    <row r="1382" spans="1:7" ht="29">
      <c r="A1382" s="412" t="s">
        <v>4318</v>
      </c>
      <c r="B1382" s="412"/>
      <c r="C1382" s="7" t="s">
        <v>2156</v>
      </c>
      <c r="D1382" s="209" t="str">
        <v>LIFECO-UK-UL/FM Approved Split Case (GMS 400-SN31SH) Electric Motor Driven Skid Pump 400 GPM @ 15.51 Bar Coupled with UL Listed ODP Motor. Suction and Discharge Pressure Gauges, Air Release Valve and Casing Relief Valve are included.</v>
      </c>
      <c r="E1382" s="209" t="str">
        <f t="shared" si="38"/>
        <v>GMS 400-SN31SH</v>
      </c>
      <c r="F1382" s="425">
        <v>23412.349230769229</v>
      </c>
      <c r="G1382" s="282">
        <f t="shared" ref="G1382:G1445" si="39">F1382*3.675</f>
        <v>86040.383423076913</v>
      </c>
    </row>
    <row r="1383" spans="1:7" ht="29">
      <c r="A1383" s="412" t="s">
        <v>4318</v>
      </c>
      <c r="B1383" s="412"/>
      <c r="C1383" s="7" t="s">
        <v>2157</v>
      </c>
      <c r="D1383" s="209" t="str">
        <v>LIFECO-UK-UL/FM Approved Split Case (GMS 400-SN31SH) Electric Motor Driven Skid Pump 400 GPM @ 16 Bar Coupled with UL Listed ODP Motor. Suction and Discharge Pressure Gauges, Air Release Valve and Casing Relief Valve are included.</v>
      </c>
      <c r="E1383" s="209" t="str">
        <f t="shared" si="38"/>
        <v>GMS 400-SN31SH</v>
      </c>
      <c r="F1383" s="425">
        <v>23412.349230769229</v>
      </c>
      <c r="G1383" s="282">
        <f t="shared" si="39"/>
        <v>86040.383423076913</v>
      </c>
    </row>
    <row r="1384" spans="1:7" ht="29">
      <c r="A1384" s="412" t="s">
        <v>4318</v>
      </c>
      <c r="B1384" s="412"/>
      <c r="C1384" s="7" t="s">
        <v>2158</v>
      </c>
      <c r="D1384" s="209" t="str">
        <v>LIFECO-UK-UL/FM Approved Split Case (GMS 400-SN31SH) Electric Motor Driven Skid Pump 400 GPM @ 17 Bar Coupled with UL Listed ODP Motor. Suction and Discharge Pressure Gauges, Air Release Valve and Casing Relief Valve are included.</v>
      </c>
      <c r="E1384" s="209" t="str">
        <f t="shared" si="38"/>
        <v>GMS 400-SN31SH</v>
      </c>
      <c r="F1384" s="425">
        <v>23412.349230769229</v>
      </c>
      <c r="G1384" s="282">
        <f t="shared" si="39"/>
        <v>86040.383423076913</v>
      </c>
    </row>
    <row r="1385" spans="1:7" ht="29">
      <c r="A1385" s="412" t="s">
        <v>4318</v>
      </c>
      <c r="B1385" s="412"/>
      <c r="C1385" s="7" t="s">
        <v>2159</v>
      </c>
      <c r="D1385" s="209" t="str">
        <v>LIFECO-UK-UL/FM Approved Split Case (GMS 400-SN31SH) Electric Motor Driven Skid Pump 400 GPM @ 18 Bar Coupled with UL Listed ODP Motor. Suction and Discharge Pressure Gauges, Air Release Valve and Casing Relief Valve are included.</v>
      </c>
      <c r="E1385" s="209" t="str">
        <f t="shared" si="38"/>
        <v>GMS 400-SN31SH</v>
      </c>
      <c r="F1385" s="425">
        <v>28707.87756410256</v>
      </c>
      <c r="G1385" s="282">
        <f t="shared" si="39"/>
        <v>105501.45004807691</v>
      </c>
    </row>
    <row r="1386" spans="1:7" ht="29">
      <c r="A1386" s="412" t="s">
        <v>4318</v>
      </c>
      <c r="B1386" s="412"/>
      <c r="C1386" s="7" t="s">
        <v>2160</v>
      </c>
      <c r="D1386" s="209" t="str">
        <v>LIFECO-UK-UL/FM Approved Split Case (GMS 400-SN31SH) Electric Motor Driven Skid Pump 400 GPM @ 19 Bar Coupled with UL Listed ODP Motor. Suction and Discharge Pressure Gauges, Air Release Valve and Casing Relief Valve are included.</v>
      </c>
      <c r="E1386" s="209" t="str">
        <f t="shared" si="38"/>
        <v>GMS 400-SN31SH</v>
      </c>
      <c r="F1386" s="425">
        <v>28707.87756410256</v>
      </c>
      <c r="G1386" s="282">
        <f t="shared" si="39"/>
        <v>105501.45004807691</v>
      </c>
    </row>
    <row r="1387" spans="1:7" ht="29">
      <c r="A1387" s="412" t="s">
        <v>4318</v>
      </c>
      <c r="B1387" s="412"/>
      <c r="C1387" s="7" t="s">
        <v>2161</v>
      </c>
      <c r="D1387" s="209" t="str">
        <v>LIFECO-UK-UL/FM Approved Split Case (GMS 400-SN31SH) Electric Motor Driven Skid Pump 400 GPM @ 20 Bar Coupled with UL Listed ODP Motor. Suction and Discharge Pressure Gauges, Air Release Valve and Casing Relief Valve are included.</v>
      </c>
      <c r="E1387" s="209" t="str">
        <f t="shared" si="38"/>
        <v>GMS 400-SN31SH</v>
      </c>
      <c r="F1387" s="425">
        <v>28707.87756410256</v>
      </c>
      <c r="G1387" s="282">
        <f t="shared" si="39"/>
        <v>105501.45004807691</v>
      </c>
    </row>
    <row r="1388" spans="1:7" ht="29">
      <c r="A1388" s="412" t="s">
        <v>4318</v>
      </c>
      <c r="B1388" s="412"/>
      <c r="C1388" s="7" t="s">
        <v>2162</v>
      </c>
      <c r="D1388" s="209" t="str">
        <v>LIFECO-UK-UL/FM Approved Split Case (GMS 450-25SH) Electric Motor Driven Skid Pump 450 GPM @ 7.86 Bar Coupled with UL Listed ODP Motor. Suction and Discharge Pressure Gauges, Air Release Valve and Casing Relief Valve are included.</v>
      </c>
      <c r="E1388" s="209" t="str">
        <f t="shared" si="38"/>
        <v>GMS 450-25SH</v>
      </c>
      <c r="F1388" s="425">
        <v>14137.707692307693</v>
      </c>
      <c r="G1388" s="282">
        <f t="shared" si="39"/>
        <v>51956.075769230767</v>
      </c>
    </row>
    <row r="1389" spans="1:7" ht="29">
      <c r="A1389" s="412" t="s">
        <v>4318</v>
      </c>
      <c r="B1389" s="412"/>
      <c r="C1389" s="7" t="s">
        <v>2163</v>
      </c>
      <c r="D1389" s="209" t="str">
        <v>LIFECO-UK-UL/FM Approved Split Case (GMS 450-25SH) Electric Motor Driven Skid Pump 450 GPM @ 8 Bar Coupled with UL Listed ODP Motor. Suction and Discharge Pressure Gauges, Air Release Valve and Casing Relief Valve are included.</v>
      </c>
      <c r="E1389" s="209" t="str">
        <f t="shared" si="38"/>
        <v>GMS 450-25SH</v>
      </c>
      <c r="F1389" s="425">
        <v>14137.707692307693</v>
      </c>
      <c r="G1389" s="282">
        <f t="shared" si="39"/>
        <v>51956.075769230767</v>
      </c>
    </row>
    <row r="1390" spans="1:7" ht="29">
      <c r="A1390" s="412" t="s">
        <v>4318</v>
      </c>
      <c r="B1390" s="412"/>
      <c r="C1390" s="7" t="s">
        <v>2164</v>
      </c>
      <c r="D1390" s="209" t="str">
        <v>LIFECO-UK-UL/FM Approved Split Case (GMS 450-25SH) Electric Motor Driven Skid Pump 450 GPM @ 9 Bar Coupled with UL Listed ODP Motor. Suction and Discharge Pressure Gauges, Air Release Valve and Casing Relief Valve are included.</v>
      </c>
      <c r="E1390" s="209" t="str">
        <f t="shared" si="38"/>
        <v>GMS 450-25SH</v>
      </c>
      <c r="F1390" s="425">
        <v>15929.987051282049</v>
      </c>
      <c r="G1390" s="282">
        <f t="shared" si="39"/>
        <v>58542.702413461528</v>
      </c>
    </row>
    <row r="1391" spans="1:7" ht="29">
      <c r="A1391" s="412" t="s">
        <v>4318</v>
      </c>
      <c r="B1391" s="412"/>
      <c r="C1391" s="7" t="s">
        <v>2165</v>
      </c>
      <c r="D1391" s="209" t="str">
        <v>LIFECO-UK-UL/FM Approved Split Case (GMS 450-25SH) Electric Motor Driven Skid Pump 450 GPM @ 10 Bar Coupled with UL Listed ODP Motor. Suction and Discharge Pressure Gauges, Air Release Valve and Casing Relief Valve are included.</v>
      </c>
      <c r="E1391" s="209" t="str">
        <f t="shared" si="38"/>
        <v>GMS 450-25SH</v>
      </c>
      <c r="F1391" s="425">
        <v>15929.987051282049</v>
      </c>
      <c r="G1391" s="282">
        <f t="shared" si="39"/>
        <v>58542.702413461528</v>
      </c>
    </row>
    <row r="1392" spans="1:7" ht="29">
      <c r="A1392" s="412" t="s">
        <v>4318</v>
      </c>
      <c r="B1392" s="412"/>
      <c r="C1392" s="7" t="s">
        <v>2166</v>
      </c>
      <c r="D1392" s="209" t="str">
        <v>LIFECO-UK-UL/FM Approved Split Case (GMS 450-25SH) Electric Motor Driven Skid Pump 450 GPM @ 11 Bar Coupled with UL Listed ODP Motor. Suction and Discharge Pressure Gauges, Air Release Valve and Casing Relief Valve are included.</v>
      </c>
      <c r="E1392" s="209" t="str">
        <f t="shared" si="38"/>
        <v>GMS 450-25SH</v>
      </c>
      <c r="F1392" s="425">
        <v>16704.48717948718</v>
      </c>
      <c r="G1392" s="282">
        <f t="shared" si="39"/>
        <v>61388.990384615383</v>
      </c>
    </row>
    <row r="1393" spans="1:7" ht="29">
      <c r="A1393" s="412" t="s">
        <v>4318</v>
      </c>
      <c r="B1393" s="412"/>
      <c r="C1393" s="7" t="s">
        <v>2167</v>
      </c>
      <c r="D1393" s="209" t="str">
        <v>LIFECO-UK-UL/FM Approved Split Case (GMS 450-25SH) Electric Motor Driven Skid Pump 450 GPM @ 12 Bar Coupled with UL Listed ODP Motor. Suction and Discharge Pressure Gauges, Air Release Valve and Casing Relief Valve are included.</v>
      </c>
      <c r="E1393" s="209" t="str">
        <f t="shared" si="38"/>
        <v>GMS 450-25SH</v>
      </c>
      <c r="F1393" s="425">
        <v>16704.48717948718</v>
      </c>
      <c r="G1393" s="282">
        <f t="shared" si="39"/>
        <v>61388.990384615383</v>
      </c>
    </row>
    <row r="1394" spans="1:7" ht="29">
      <c r="A1394" s="412" t="s">
        <v>4318</v>
      </c>
      <c r="B1394" s="412"/>
      <c r="C1394" s="7" t="s">
        <v>2168</v>
      </c>
      <c r="D1394" s="209" t="str">
        <v>LIFECO-UK-UL/FM Approved Split Case (GMS 450-25SH) Electric Motor Driven Skid Pump 450 GPM @ 13 Bar Coupled with UL Listed ODP Motor. Suction and Discharge Pressure Gauges, Air Release Valve and Casing Relief Valve are included.</v>
      </c>
      <c r="E1394" s="209" t="str">
        <f t="shared" si="38"/>
        <v>GMS 450-25SH</v>
      </c>
      <c r="F1394" s="425">
        <v>16704.48717948718</v>
      </c>
      <c r="G1394" s="282">
        <f t="shared" si="39"/>
        <v>61388.990384615383</v>
      </c>
    </row>
    <row r="1395" spans="1:7" ht="29">
      <c r="A1395" s="412" t="s">
        <v>4318</v>
      </c>
      <c r="B1395" s="412"/>
      <c r="C1395" s="7" t="s">
        <v>2169</v>
      </c>
      <c r="D1395" s="209" t="str">
        <v>LIFECO-UK-UL/FM Approved Split Case (GMS 450-25SH) Electric Motor Driven Skid Pump 450 GPM @ 14.2 Bar Coupled with UL Listed ODP Motor. Suction and Discharge Pressure Gauges, Air Release Valve and Casing Relief Valve are included.</v>
      </c>
      <c r="E1395" s="209" t="str">
        <f t="shared" si="38"/>
        <v>GMS 450-25SH</v>
      </c>
      <c r="F1395" s="425">
        <v>23412.349230769229</v>
      </c>
      <c r="G1395" s="282">
        <f t="shared" si="39"/>
        <v>86040.383423076913</v>
      </c>
    </row>
    <row r="1396" spans="1:7" ht="29">
      <c r="A1396" s="412" t="s">
        <v>4318</v>
      </c>
      <c r="B1396" s="412"/>
      <c r="C1396" s="7" t="s">
        <v>2170</v>
      </c>
      <c r="D1396" s="209" t="str">
        <v>LIFECO-UK-UL/FM Approved Split Case (GMS 450-SN31SH) Electric Motor Driven Skid Pump 450 GPM @ 15.4 Bar Coupled with UL Listed ODP Motor. Suction and Discharge Pressure Gauges, Air Release Valve and Casing Relief Valve are included.</v>
      </c>
      <c r="E1396" s="209" t="str">
        <f t="shared" si="38"/>
        <v>GMS 450-SN31SH</v>
      </c>
      <c r="F1396" s="425">
        <v>23412.349230769229</v>
      </c>
      <c r="G1396" s="282">
        <f t="shared" si="39"/>
        <v>86040.383423076913</v>
      </c>
    </row>
    <row r="1397" spans="1:7" ht="29">
      <c r="A1397" s="412" t="s">
        <v>4318</v>
      </c>
      <c r="B1397" s="412"/>
      <c r="C1397" s="7" t="s">
        <v>2171</v>
      </c>
      <c r="D1397" s="209" t="str">
        <v>LIFECO-UK-UL/FM Approved Split Case (GMS 450-SN31SH) Electric Motor Driven Skid Pump 450 GPM @ 16 Bar Coupled with UL Listed ODP Motor. Suction and Discharge Pressure Gauges, Air Release Valve and Casing Relief Valve are included.</v>
      </c>
      <c r="E1397" s="209" t="str">
        <f t="shared" si="38"/>
        <v>GMS 450-SN31SH</v>
      </c>
      <c r="F1397" s="425">
        <v>23412.349230769229</v>
      </c>
      <c r="G1397" s="282">
        <f t="shared" si="39"/>
        <v>86040.383423076913</v>
      </c>
    </row>
    <row r="1398" spans="1:7" ht="29">
      <c r="A1398" s="412" t="s">
        <v>4318</v>
      </c>
      <c r="B1398" s="412"/>
      <c r="C1398" s="7" t="s">
        <v>2172</v>
      </c>
      <c r="D1398" s="209" t="str">
        <v>LIFECO-UK-UL/FM Approved Split Case (GMS 450-SN31SH) Electric Motor Driven Skid Pump 450 GPM @ 17 Bar Coupled with UL Listed ODP Motor. Suction and Discharge Pressure Gauges, Air Release Valve and Casing Relief Valve are included.</v>
      </c>
      <c r="E1398" s="209" t="str">
        <f t="shared" si="38"/>
        <v>GMS 450-SN31SH</v>
      </c>
      <c r="F1398" s="425">
        <v>23412.349230769229</v>
      </c>
      <c r="G1398" s="282">
        <f t="shared" si="39"/>
        <v>86040.383423076913</v>
      </c>
    </row>
    <row r="1399" spans="1:7" ht="29">
      <c r="A1399" s="412" t="s">
        <v>4318</v>
      </c>
      <c r="B1399" s="412"/>
      <c r="C1399" s="7" t="s">
        <v>2173</v>
      </c>
      <c r="D1399" s="209" t="str">
        <v>LIFECO-UK-UL/FM Approved Split Case (GMS 450-SN31SH) Electric Motor Driven Skid Pump 450 GPM @ 18 Bar Coupled with UL Listed ODP Motor. Suction and Discharge Pressure Gauges, Air Release Valve and Casing Relief Valve are included.</v>
      </c>
      <c r="E1399" s="209" t="str">
        <f t="shared" si="38"/>
        <v>GMS 450-SN31SH</v>
      </c>
      <c r="F1399" s="425">
        <v>28707.87756410256</v>
      </c>
      <c r="G1399" s="282">
        <f t="shared" si="39"/>
        <v>105501.45004807691</v>
      </c>
    </row>
    <row r="1400" spans="1:7" ht="29">
      <c r="A1400" s="412" t="s">
        <v>4318</v>
      </c>
      <c r="B1400" s="412"/>
      <c r="C1400" s="7" t="s">
        <v>2174</v>
      </c>
      <c r="D1400" s="209" t="str">
        <v>LIFECO-UK-UL/FM Approved Split Case (GMS 450-SN31SH) Electric Motor Driven Skid Pump 450 GPM @ 19 Bar Coupled with UL Listed ODP Motor. Suction and Discharge Pressure Gauges, Air Release Valve and Casing Relief Valve are included.</v>
      </c>
      <c r="E1400" s="209" t="str">
        <f t="shared" si="38"/>
        <v>GMS 450-SN31SH</v>
      </c>
      <c r="F1400" s="425">
        <v>28707.87756410256</v>
      </c>
      <c r="G1400" s="282">
        <f t="shared" si="39"/>
        <v>105501.45004807691</v>
      </c>
    </row>
    <row r="1401" spans="1:7" ht="29">
      <c r="A1401" s="412" t="s">
        <v>4318</v>
      </c>
      <c r="B1401" s="412"/>
      <c r="C1401" s="7" t="s">
        <v>2175</v>
      </c>
      <c r="D1401" s="209" t="str">
        <v>LIFECO-UK-UL/FM Approved Split Case (GMS 450-SN31SH) Electric Motor Driven Skid Pump 450 GPM @ 20 Bar Coupled with UL Listed ODP Motor. Suction and Discharge Pressure Gauges, Air Release Valve and Casing Relief Valve are included.</v>
      </c>
      <c r="E1401" s="209" t="str">
        <f t="shared" ref="E1401:E1464" si="40">IFERROR(MID(D1401, SEARCH("(", D1401) + LEN("("), SEARCH(")", D1401, SEARCH("(", D1401) + LEN("(")) - LEN(")") - SEARCH("(", D1401)), "")</f>
        <v>GMS 450-SN31SH</v>
      </c>
      <c r="F1401" s="425">
        <v>28707.87756410256</v>
      </c>
      <c r="G1401" s="282">
        <f t="shared" si="39"/>
        <v>105501.45004807691</v>
      </c>
    </row>
    <row r="1402" spans="1:7" ht="29">
      <c r="A1402" s="412" t="s">
        <v>4318</v>
      </c>
      <c r="B1402" s="412"/>
      <c r="C1402" s="7" t="s">
        <v>2176</v>
      </c>
      <c r="D1402" s="209" t="str">
        <v>LIFECO-UK-UL/FM Approved Split Case (GMS 500-25SH) Electric Motor Driven Skid Pump 500 GPM @ 7.79 Bar Coupled with UL Listed ODP Motor. Suction and Discharge Pressure Gauges, Air Release Valve and Casing Relief Valve are included.</v>
      </c>
      <c r="E1402" s="209" t="str">
        <f t="shared" si="40"/>
        <v>GMS 500-25SH</v>
      </c>
      <c r="F1402" s="425">
        <v>14137.707692307693</v>
      </c>
      <c r="G1402" s="282">
        <f t="shared" si="39"/>
        <v>51956.075769230767</v>
      </c>
    </row>
    <row r="1403" spans="1:7" ht="29">
      <c r="A1403" s="412" t="s">
        <v>4318</v>
      </c>
      <c r="B1403" s="412"/>
      <c r="C1403" s="7" t="s">
        <v>2177</v>
      </c>
      <c r="D1403" s="209" t="str">
        <v>LIFECO-UK-UL/FM Approved Split Case (GMS 500-25SH) Electric Motor Driven Skid Pump 500 GPM @ 9 Bar Coupled with UL Listed ODP Motor. Suction and Discharge Pressure Gauges, Air Release Valve and Casing Relief Valve are included.</v>
      </c>
      <c r="E1403" s="209" t="str">
        <f t="shared" si="40"/>
        <v>GMS 500-25SH</v>
      </c>
      <c r="F1403" s="425">
        <v>15929.987051282049</v>
      </c>
      <c r="G1403" s="282">
        <f t="shared" si="39"/>
        <v>58542.702413461528</v>
      </c>
    </row>
    <row r="1404" spans="1:7" ht="29">
      <c r="A1404" s="412" t="s">
        <v>4318</v>
      </c>
      <c r="B1404" s="412"/>
      <c r="C1404" s="7" t="s">
        <v>2178</v>
      </c>
      <c r="D1404" s="209" t="str">
        <v>LIFECO-UK-UL/FM Approved Split Case (GMS 500-25SH) Electric Motor Driven Skid Pump 500 GPM @ 10 Bar Coupled with UL Listed ODP Motor. Suction and Discharge Pressure Gauges, Air Release Valve and Casing Relief Valve are included.</v>
      </c>
      <c r="E1404" s="209" t="str">
        <f t="shared" si="40"/>
        <v>GMS 500-25SH</v>
      </c>
      <c r="F1404" s="425">
        <v>15929.987051282049</v>
      </c>
      <c r="G1404" s="282">
        <f t="shared" si="39"/>
        <v>58542.702413461528</v>
      </c>
    </row>
    <row r="1405" spans="1:7" ht="29">
      <c r="A1405" s="412" t="s">
        <v>4318</v>
      </c>
      <c r="B1405" s="412"/>
      <c r="C1405" s="7" t="s">
        <v>2179</v>
      </c>
      <c r="D1405" s="209" t="str">
        <v>LIFECO-UK-UL/FM Approved Split Case (GMS 500-25SH) Electric Motor Driven Skid Pump 500 GPM @ 11 Bar Coupled with UL Listed ODP Motor. Suction and Discharge Pressure Gauges, Air Release Valve and Casing Relief Valve are included.</v>
      </c>
      <c r="E1405" s="209" t="str">
        <f t="shared" si="40"/>
        <v>GMS 500-25SH</v>
      </c>
      <c r="F1405" s="425">
        <v>16704.48717948718</v>
      </c>
      <c r="G1405" s="282">
        <f t="shared" si="39"/>
        <v>61388.990384615383</v>
      </c>
    </row>
    <row r="1406" spans="1:7" ht="29">
      <c r="A1406" s="412" t="s">
        <v>4318</v>
      </c>
      <c r="B1406" s="412"/>
      <c r="C1406" s="7" t="s">
        <v>2180</v>
      </c>
      <c r="D1406" s="209" t="str">
        <v>LIFECO-UK-UL/FM Approved Split Case (GMS 500-25SH) Electric Motor Driven Skid Pump 500 GPM @ 12 Bar Coupled with UL Listed ODP Motor. Suction and Discharge Pressure Gauges, Air Release Valve and Casing Relief Valve are included.</v>
      </c>
      <c r="E1406" s="209" t="str">
        <f t="shared" si="40"/>
        <v>GMS 500-25SH</v>
      </c>
      <c r="F1406" s="425">
        <v>16704.48717948718</v>
      </c>
      <c r="G1406" s="282">
        <f t="shared" si="39"/>
        <v>61388.990384615383</v>
      </c>
    </row>
    <row r="1407" spans="1:7" ht="29">
      <c r="A1407" s="412" t="s">
        <v>4318</v>
      </c>
      <c r="B1407" s="412"/>
      <c r="C1407" s="7" t="s">
        <v>2181</v>
      </c>
      <c r="D1407" s="209" t="str">
        <v>LIFECO-UK-UL/FM Approved Split Case (GMS 500-25SH) Electric Motor Driven Skid Pump 500 GPM @ 13 Bar Coupled with UL Listed ODP Motor. Suction and Discharge Pressure Gauges, Air Release Valve and Casing Relief Valve are included.</v>
      </c>
      <c r="E1407" s="209" t="str">
        <f t="shared" si="40"/>
        <v>GMS 500-25SH</v>
      </c>
      <c r="F1407" s="425">
        <v>23291.281538461531</v>
      </c>
      <c r="G1407" s="282">
        <f t="shared" si="39"/>
        <v>85595.459653846119</v>
      </c>
    </row>
    <row r="1408" spans="1:7" ht="29">
      <c r="A1408" s="412" t="s">
        <v>4318</v>
      </c>
      <c r="B1408" s="412"/>
      <c r="C1408" s="7" t="s">
        <v>2182</v>
      </c>
      <c r="D1408" s="209" t="str">
        <v>LIFECO-UK-UL/FM Approved Split Case (GMS 500-25SH) Electric Motor Driven Skid Pump 500 GPM @ 14.13 Bar Coupled with UL Listed ODP Motor. Suction and Discharge Pressure Gauges, Air Release Valve and Casing Relief Valve are included.</v>
      </c>
      <c r="E1408" s="209" t="str">
        <f t="shared" si="40"/>
        <v>GMS 500-25SH</v>
      </c>
      <c r="F1408" s="425">
        <v>23412.349230769229</v>
      </c>
      <c r="G1408" s="282">
        <f t="shared" si="39"/>
        <v>86040.383423076913</v>
      </c>
    </row>
    <row r="1409" spans="1:7" ht="29">
      <c r="A1409" s="412" t="s">
        <v>4318</v>
      </c>
      <c r="B1409" s="412"/>
      <c r="C1409" s="7" t="s">
        <v>2183</v>
      </c>
      <c r="D1409" s="209" t="str">
        <v>LIFECO-UK-UL/FM Approved Split Case (GMS 500-25SH) Electric Motor Driven Skid Pump 500 GPM @ 14.96 Bar Coupled with UL Listed ODP Motor. Suction and Discharge Pressure Gauges, Air Release Valve and Casing Relief Valve are included.</v>
      </c>
      <c r="E1409" s="209" t="str">
        <f t="shared" si="40"/>
        <v>GMS 500-25SH</v>
      </c>
      <c r="F1409" s="425">
        <v>23412.349230769229</v>
      </c>
      <c r="G1409" s="282">
        <f t="shared" si="39"/>
        <v>86040.383423076913</v>
      </c>
    </row>
    <row r="1410" spans="1:7" ht="29">
      <c r="A1410" s="412" t="s">
        <v>4318</v>
      </c>
      <c r="B1410" s="412"/>
      <c r="C1410" s="7" t="s">
        <v>2184</v>
      </c>
      <c r="D1410" s="209" t="str">
        <v>LIFECO-UK-UL/FM Approved Split Case (GMS 500-SN31SH) Electric Motor Driven Skid Pump 500 GPM @ 15.44 Bar Coupled with UL Listed ODP Motor. Suction and Discharge Pressure Gauges, Air Release Valve and Casing Relief Valve are included.</v>
      </c>
      <c r="E1410" s="209" t="str">
        <f t="shared" si="40"/>
        <v>GMS 500-SN31SH</v>
      </c>
      <c r="F1410" s="425">
        <v>23412.349230769229</v>
      </c>
      <c r="G1410" s="282">
        <f t="shared" si="39"/>
        <v>86040.383423076913</v>
      </c>
    </row>
    <row r="1411" spans="1:7" ht="29">
      <c r="A1411" s="412" t="s">
        <v>4318</v>
      </c>
      <c r="B1411" s="412"/>
      <c r="C1411" s="7" t="s">
        <v>2185</v>
      </c>
      <c r="D1411" s="209" t="str">
        <v>LIFECO-UK-UL/FM Approved Split Case (GMS 500-SN31SH) Electric Motor Driven Skid Pump 500 GPM @ 16 Bar Coupled with UL Listed ODP Motor. Suction and Discharge Pressure Gauges, Air Release Valve and Casing Relief Valve are included.</v>
      </c>
      <c r="E1411" s="209" t="str">
        <f t="shared" si="40"/>
        <v>GMS 500-SN31SH</v>
      </c>
      <c r="F1411" s="425">
        <v>23412.349230769229</v>
      </c>
      <c r="G1411" s="282">
        <f t="shared" si="39"/>
        <v>86040.383423076913</v>
      </c>
    </row>
    <row r="1412" spans="1:7" ht="29">
      <c r="A1412" s="412" t="s">
        <v>4318</v>
      </c>
      <c r="B1412" s="412"/>
      <c r="C1412" s="7" t="s">
        <v>2186</v>
      </c>
      <c r="D1412" s="209" t="str">
        <v>LIFECO-UK-UL/FM Approved Split Case (GMS 500-SN31SH) Electric Motor Driven Skid Pump 500 GPM @ 17 Bar Coupled with UL Listed ODP Motor. Suction and Discharge Pressure Gauges, Air Release Valve and Casing Relief Valve are included.</v>
      </c>
      <c r="E1412" s="209" t="str">
        <f t="shared" si="40"/>
        <v>GMS 500-SN31SH</v>
      </c>
      <c r="F1412" s="425">
        <v>23412.349230769229</v>
      </c>
      <c r="G1412" s="282">
        <f t="shared" si="39"/>
        <v>86040.383423076913</v>
      </c>
    </row>
    <row r="1413" spans="1:7" ht="29">
      <c r="A1413" s="412" t="s">
        <v>4318</v>
      </c>
      <c r="B1413" s="412"/>
      <c r="C1413" s="7" t="s">
        <v>2187</v>
      </c>
      <c r="D1413" s="209" t="str">
        <v>LIFECO-UK-UL/FM Approved Split Case (GMS 500-SN31SH) Electric Motor Driven Skid Pump 500 GPM @ 18 Bar Coupled with UL Listed ODP Motor. Suction and Discharge Pressure Gauges, Air Release Valve and Casing Relief Valve are included.</v>
      </c>
      <c r="E1413" s="209" t="str">
        <f t="shared" si="40"/>
        <v>GMS 500-SN31SH</v>
      </c>
      <c r="F1413" s="425">
        <v>28707.87756410256</v>
      </c>
      <c r="G1413" s="282">
        <f t="shared" si="39"/>
        <v>105501.45004807691</v>
      </c>
    </row>
    <row r="1414" spans="1:7" ht="29">
      <c r="A1414" s="412" t="s">
        <v>4318</v>
      </c>
      <c r="B1414" s="412"/>
      <c r="C1414" s="7" t="s">
        <v>2188</v>
      </c>
      <c r="D1414" s="210" t="str">
        <v>LIFECO-UK-UL/FM Approved Split Case (GMS 500-SN31SH) Electric Motor Driven Skid Pump 500 GPM @ 19 Bar Coupled with UL Listed ODP Motor. Suction and Discharge Pressure Gauges, Air Release Valve and Casing Relief Valve are included.</v>
      </c>
      <c r="E1414" s="210" t="str">
        <f t="shared" si="40"/>
        <v>GMS 500-SN31SH</v>
      </c>
      <c r="F1414" s="425">
        <v>28707.87756410256</v>
      </c>
      <c r="G1414" s="282">
        <f t="shared" si="39"/>
        <v>105501.45004807691</v>
      </c>
    </row>
    <row r="1415" spans="1:7" ht="29">
      <c r="A1415" s="412" t="s">
        <v>4318</v>
      </c>
      <c r="B1415" s="412"/>
      <c r="C1415" s="7" t="s">
        <v>2189</v>
      </c>
      <c r="D1415" s="210" t="str">
        <v>LIFECO-UK-UL/FM Approved Split Case (GMS 500-SN31SH) Electric Motor Driven Skid Pump 500 GPM @ 20 Bar Coupled with UL Listed ODP Motor. Suction and Discharge Pressure Gauges, Air Release Valve and Casing Relief Valve are included.</v>
      </c>
      <c r="E1415" s="210" t="str">
        <f t="shared" si="40"/>
        <v>GMS 500-SN31SH</v>
      </c>
      <c r="F1415" s="425">
        <v>28707.87756410256</v>
      </c>
      <c r="G1415" s="282">
        <f t="shared" si="39"/>
        <v>105501.45004807691</v>
      </c>
    </row>
    <row r="1416" spans="1:7" ht="29">
      <c r="A1416" s="412" t="s">
        <v>4318</v>
      </c>
      <c r="B1416" s="412"/>
      <c r="C1416" s="7" t="s">
        <v>2190</v>
      </c>
      <c r="D1416" s="210" t="str">
        <v>LIFECO-UK-UL/FM Approved Split Case (GMS 750-25SH) Electric Motor Driven Skid Pump 750 GPM @ 7.31 Bar Coupled with UL Listed ODP Motor. Suction and Discharge Pressure Gauges, Air Release Valve and Casing Relief Valve are included.</v>
      </c>
      <c r="E1416" s="210" t="str">
        <f t="shared" si="40"/>
        <v>GMS 750-25SH</v>
      </c>
      <c r="F1416" s="425">
        <v>14352.884615384615</v>
      </c>
      <c r="G1416" s="282">
        <f t="shared" si="39"/>
        <v>52746.850961538461</v>
      </c>
    </row>
    <row r="1417" spans="1:7" ht="29">
      <c r="A1417" s="412" t="s">
        <v>4318</v>
      </c>
      <c r="B1417" s="412"/>
      <c r="C1417" s="7" t="s">
        <v>2191</v>
      </c>
      <c r="D1417" s="210" t="str">
        <v>LIFECO-UK-UL/FM Approved Split Case (GMS 750-25SH) Electric Motor Driven Skid Pump 750 GPM @ 8 Bar Coupled with UL Listed ODP Motor. Suction and Discharge Pressure Gauges, Air Release Valve and Casing Relief Valve are included.</v>
      </c>
      <c r="E1417" s="210" t="str">
        <f t="shared" si="40"/>
        <v>GMS 750-25SH</v>
      </c>
      <c r="F1417" s="425">
        <v>15929.987051282049</v>
      </c>
      <c r="G1417" s="282">
        <f t="shared" si="39"/>
        <v>58542.702413461528</v>
      </c>
    </row>
    <row r="1418" spans="1:7" ht="29">
      <c r="A1418" s="412" t="s">
        <v>4318</v>
      </c>
      <c r="B1418" s="412"/>
      <c r="C1418" s="7" t="s">
        <v>2192</v>
      </c>
      <c r="D1418" s="210" t="str">
        <v>LIFECO-UK-UL/FM Approved Split Case (GMS 750-25SH) Electric Motor Driven Skid Pump 750 GPM @ 9 Bar Coupled with UL Listed ODP Motor. Suction and Discharge Pressure Gauges, Air Release Valve and Casing Relief Valve are included.</v>
      </c>
      <c r="E1418" s="210" t="str">
        <f t="shared" si="40"/>
        <v>GMS 750-25SH</v>
      </c>
      <c r="F1418" s="425">
        <v>15929.987051282049</v>
      </c>
      <c r="G1418" s="282">
        <f t="shared" si="39"/>
        <v>58542.702413461528</v>
      </c>
    </row>
    <row r="1419" spans="1:7" ht="29">
      <c r="A1419" s="412" t="s">
        <v>4318</v>
      </c>
      <c r="B1419" s="412"/>
      <c r="C1419" s="7" t="s">
        <v>2193</v>
      </c>
      <c r="D1419" s="210" t="str">
        <v>LIFECO-UK-UL/FM Approved Split Case (GMS 750-25SH) Electric Motor Driven Skid Pump 750 GPM @ 10 Bar Coupled with UL Listed ODP Motor. Suction and Discharge Pressure Gauges, Air Release Valve and Casing Relief Valve are included.</v>
      </c>
      <c r="E1419" s="210" t="str">
        <f t="shared" si="40"/>
        <v>GMS 750-25SH</v>
      </c>
      <c r="F1419" s="425">
        <v>16704.48717948718</v>
      </c>
      <c r="G1419" s="282">
        <f t="shared" si="39"/>
        <v>61388.990384615383</v>
      </c>
    </row>
    <row r="1420" spans="1:7" ht="29">
      <c r="A1420" s="412" t="s">
        <v>4318</v>
      </c>
      <c r="B1420" s="412"/>
      <c r="C1420" s="7" t="s">
        <v>2194</v>
      </c>
      <c r="D1420" s="210" t="str">
        <v>LIFECO-UK-UL/FM Approved Split Case (GMS 750-25SH) Electric Motor Driven Skid Pump 750 GPM @ 11 Bar Coupled with UL Listed ODP Motor. Suction and Discharge Pressure Gauges, Air Release Valve and Casing Relief Valve are included.</v>
      </c>
      <c r="E1420" s="210" t="str">
        <f t="shared" si="40"/>
        <v>GMS 750-25SH</v>
      </c>
      <c r="F1420" s="425">
        <v>23291.281538461531</v>
      </c>
      <c r="G1420" s="282">
        <f t="shared" si="39"/>
        <v>85595.459653846119</v>
      </c>
    </row>
    <row r="1421" spans="1:7" ht="29">
      <c r="A1421" s="412" t="s">
        <v>4318</v>
      </c>
      <c r="B1421" s="412"/>
      <c r="C1421" s="7" t="s">
        <v>2195</v>
      </c>
      <c r="D1421" s="210" t="str">
        <v>LIFECO-UK-UL/FM Approved Split Case (GMS 750-25SH) Electric Motor Driven Skid Pump 750 GPM @ 12 Bar Coupled with UL Listed ODP Motor. Suction and Discharge Pressure Gauges, Air Release Valve and Casing Relief Valve are included.</v>
      </c>
      <c r="E1421" s="210" t="str">
        <f t="shared" si="40"/>
        <v>GMS 750-25SH</v>
      </c>
      <c r="F1421" s="425">
        <v>23291.281538461531</v>
      </c>
      <c r="G1421" s="282">
        <f t="shared" si="39"/>
        <v>85595.459653846119</v>
      </c>
    </row>
    <row r="1422" spans="1:7" ht="29">
      <c r="A1422" s="412" t="s">
        <v>4318</v>
      </c>
      <c r="B1422" s="412"/>
      <c r="C1422" s="7" t="s">
        <v>2196</v>
      </c>
      <c r="D1422" s="210" t="str">
        <v>LIFECO-UK-UL/FM Approved Split Case (GMS 750-25SH) Electric Motor Driven Skid Pump 750 GPM @ 13 Bar Coupled with UL Listed ODP Motor. Suction and Discharge Pressure Gauges, Air Release Valve and Casing Relief Valve are included.</v>
      </c>
      <c r="E1422" s="210" t="str">
        <f t="shared" si="40"/>
        <v>GMS 750-25SH</v>
      </c>
      <c r="F1422" s="425">
        <v>28586.809871794863</v>
      </c>
      <c r="G1422" s="282">
        <f t="shared" si="39"/>
        <v>105056.52627884611</v>
      </c>
    </row>
    <row r="1423" spans="1:7" ht="29">
      <c r="A1423" s="412" t="s">
        <v>4318</v>
      </c>
      <c r="B1423" s="412"/>
      <c r="C1423" s="7" t="s">
        <v>2197</v>
      </c>
      <c r="D1423" s="210" t="str">
        <v>LIFECO-UK-UL/FM Approved Split Case (GMS 750-25SH) Electric Motor Driven Skid Pump 750 GPM @ 14 Bar Coupled with UL Listed ODP Motor. Suction and Discharge Pressure Gauges, Air Release Valve and Casing Relief Valve are included.</v>
      </c>
      <c r="E1423" s="210" t="str">
        <f t="shared" si="40"/>
        <v>GMS 750-25SH</v>
      </c>
      <c r="F1423" s="425">
        <v>28586.809871794863</v>
      </c>
      <c r="G1423" s="282">
        <f t="shared" si="39"/>
        <v>105056.52627884611</v>
      </c>
    </row>
    <row r="1424" spans="1:7" ht="29">
      <c r="A1424" s="412" t="s">
        <v>4318</v>
      </c>
      <c r="B1424" s="412"/>
      <c r="C1424" s="7" t="s">
        <v>2198</v>
      </c>
      <c r="D1424" s="210" t="str">
        <v>LIFECO-UK-UL/FM Approved Split Case (GMS 750-SN31SH) Electric Motor Driven Skid Pump 750 GPM @ 15.03 Bar Coupled with UL Listed ODP Motor. Suction and Discharge Pressure Gauges, Air Release Valve and Casing Relief Valve are included.</v>
      </c>
      <c r="E1424" s="210" t="str">
        <f t="shared" si="40"/>
        <v>GMS 750-SN31SH</v>
      </c>
      <c r="F1424" s="425">
        <v>28707.87756410256</v>
      </c>
      <c r="G1424" s="282">
        <f t="shared" si="39"/>
        <v>105501.45004807691</v>
      </c>
    </row>
    <row r="1425" spans="1:7" ht="29">
      <c r="A1425" s="412" t="s">
        <v>4318</v>
      </c>
      <c r="B1425" s="412"/>
      <c r="C1425" s="7" t="s">
        <v>2199</v>
      </c>
      <c r="D1425" s="210" t="str">
        <v>LIFECO-UK-UL/FM Approved Split Case (GMS 750-SN31SH) Electric Motor Driven Skid Pump 750 GPM @ 16 Bar Coupled with UL Listed ODP Motor. Suction and Discharge Pressure Gauges, Air Release Valve and Casing Relief Valve are included.</v>
      </c>
      <c r="E1425" s="210" t="str">
        <f t="shared" si="40"/>
        <v>GMS 750-SN31SH</v>
      </c>
      <c r="F1425" s="425">
        <v>28707.87756410256</v>
      </c>
      <c r="G1425" s="282">
        <f t="shared" si="39"/>
        <v>105501.45004807691</v>
      </c>
    </row>
    <row r="1426" spans="1:7" ht="29">
      <c r="A1426" s="412" t="s">
        <v>4318</v>
      </c>
      <c r="B1426" s="412"/>
      <c r="C1426" s="7" t="s">
        <v>2200</v>
      </c>
      <c r="D1426" s="210" t="str">
        <v>LIFECO-UK-UL/FM Approved Split Case (GMS 750-SN31SH) Electric Motor Driven Skid Pump 750 GPM @ 17 Bar Coupled with UL Listed ODP Motor. Suction and Discharge Pressure Gauges, Air Release Valve and Casing Relief Valve are included.</v>
      </c>
      <c r="E1426" s="210" t="str">
        <f t="shared" si="40"/>
        <v>GMS 750-SN31SH</v>
      </c>
      <c r="F1426" s="425">
        <v>28707.87756410256</v>
      </c>
      <c r="G1426" s="282">
        <f t="shared" si="39"/>
        <v>105501.45004807691</v>
      </c>
    </row>
    <row r="1427" spans="1:7" ht="29">
      <c r="A1427" s="412" t="s">
        <v>4318</v>
      </c>
      <c r="B1427" s="412"/>
      <c r="C1427" s="7" t="s">
        <v>2201</v>
      </c>
      <c r="D1427" s="210" t="str">
        <v>LIFECO-UK-UL/FM Approved Split Case (GMS 750-SN31SH) Electric Motor Driven Skid Pump 750 GPM @ 18 Bar Coupled with UL Listed ODP Motor. Suction and Discharge Pressure Gauges, Air Release Valve and Casing Relief Valve are included.</v>
      </c>
      <c r="E1427" s="210" t="str">
        <f t="shared" si="40"/>
        <v>GMS 750-SN31SH</v>
      </c>
      <c r="F1427" s="425">
        <v>29213.799999999996</v>
      </c>
      <c r="G1427" s="282">
        <f t="shared" si="39"/>
        <v>107360.71499999998</v>
      </c>
    </row>
    <row r="1428" spans="1:7" ht="29">
      <c r="A1428" s="412" t="s">
        <v>4318</v>
      </c>
      <c r="B1428" s="412"/>
      <c r="C1428" s="7" t="s">
        <v>2202</v>
      </c>
      <c r="D1428" s="210" t="str">
        <v>LIFECO-UK-UL/FM Approved Split Case (GMS 750-SN31SH) Electric Motor Driven Skid Pump 750 GPM @ 19 Bar Coupled with UL Listed ODP Motor. Suction and Discharge Pressure Gauges, Air Release Valve and Casing Relief Valve are included.</v>
      </c>
      <c r="E1428" s="210" t="str">
        <f t="shared" si="40"/>
        <v>GMS 750-SN31SH</v>
      </c>
      <c r="F1428" s="425">
        <v>29213.799999999996</v>
      </c>
      <c r="G1428" s="282">
        <f t="shared" si="39"/>
        <v>107360.71499999998</v>
      </c>
    </row>
    <row r="1429" spans="1:7" ht="29">
      <c r="A1429" s="412" t="s">
        <v>4318</v>
      </c>
      <c r="B1429" s="412"/>
      <c r="C1429" s="7" t="s">
        <v>2203</v>
      </c>
      <c r="D1429" s="210" t="str">
        <v>LIFECO-UK-UL/FM Approved Split Case (GMS 750-SN31SH) Electric Motor Driven Skid Pump 750 GPM @ 20 Bar Coupled with UL Listed ODP Motor. Suction and Discharge Pressure Gauges, Air Release Valve and Casing Relief Valve are included.</v>
      </c>
      <c r="E1429" s="210" t="str">
        <f t="shared" si="40"/>
        <v>GMS 750-SN31SH</v>
      </c>
      <c r="F1429" s="425">
        <v>29213.799999999996</v>
      </c>
      <c r="G1429" s="282">
        <f t="shared" si="39"/>
        <v>107360.71499999998</v>
      </c>
    </row>
    <row r="1430" spans="1:7" ht="29">
      <c r="A1430" s="412" t="s">
        <v>4318</v>
      </c>
      <c r="B1430" s="412"/>
      <c r="C1430" s="7" t="s">
        <v>2204</v>
      </c>
      <c r="D1430" s="210" t="str">
        <v>LIFECO-UK-UL/FM Approved Split Case (GMS 1000-12SH) Electric Motor Driven Skid Pump 1000 GPM @ 10.07 Bar Coupled with UL Listed ODP Motor. Suction and Discharge Pressure Gauges, Air Release Valve and Casing Relief Valve are included.</v>
      </c>
      <c r="E1430" s="210" t="str">
        <f t="shared" si="40"/>
        <v>GMS 1000-12SH</v>
      </c>
      <c r="F1430" s="425">
        <v>24772.916666666668</v>
      </c>
      <c r="G1430" s="282">
        <f t="shared" si="39"/>
        <v>91040.46875</v>
      </c>
    </row>
    <row r="1431" spans="1:7" ht="29">
      <c r="A1431" s="412" t="s">
        <v>4318</v>
      </c>
      <c r="B1431" s="412"/>
      <c r="C1431" s="7" t="s">
        <v>2205</v>
      </c>
      <c r="D1431" s="210" t="str">
        <v>LIFECO-UK-UL/FM Approved Split Case (GMS 1000-12SH) Electric Motor Driven Skid Pump 1000 GPM @ 11 Bar Coupled with UL Listed ODP Motor. Suction and Discharge Pressure Gauges, Air Release Valve and Casing Relief Valve are included.</v>
      </c>
      <c r="E1431" s="210" t="str">
        <f t="shared" si="40"/>
        <v>GMS 1000-12SH</v>
      </c>
      <c r="F1431" s="425">
        <v>24772.916666666668</v>
      </c>
      <c r="G1431" s="282">
        <f t="shared" si="39"/>
        <v>91040.46875</v>
      </c>
    </row>
    <row r="1432" spans="1:7" ht="29">
      <c r="A1432" s="412" t="s">
        <v>4318</v>
      </c>
      <c r="B1432" s="412"/>
      <c r="C1432" s="7" t="s">
        <v>2206</v>
      </c>
      <c r="D1432" s="210" t="str">
        <v>LIFECO-UK-UL/FM Approved Split Case (GMS 1000-12SH) Electric Motor Driven Skid Pump 1000 GPM @ 12 Bar Coupled with UL Listed ODP Motor. Suction and Discharge Pressure Gauges, Air Release Valve and Casing Relief Valve are included.</v>
      </c>
      <c r="E1432" s="210" t="str">
        <f t="shared" si="40"/>
        <v>GMS 1000-12SH</v>
      </c>
      <c r="F1432" s="425">
        <v>24772.916666666668</v>
      </c>
      <c r="G1432" s="282">
        <f t="shared" si="39"/>
        <v>91040.46875</v>
      </c>
    </row>
    <row r="1433" spans="1:7" ht="29">
      <c r="A1433" s="412" t="s">
        <v>4318</v>
      </c>
      <c r="B1433" s="412"/>
      <c r="C1433" s="7" t="s">
        <v>2207</v>
      </c>
      <c r="D1433" s="210" t="str">
        <v>LIFECO-UK-UL/FM Approved Split Case (GMS 1000-EL31SH) Electric Motor Driven Skid Pump 1000 GPM @ 13 Bar Coupled with UL Listed ODP Motor. Suction and Discharge Pressure Gauges, Air Release Valve and Casing Relief Valve are included.</v>
      </c>
      <c r="E1433" s="210" t="str">
        <f t="shared" si="40"/>
        <v>GMS 1000-EL31SH</v>
      </c>
      <c r="F1433" s="425">
        <v>26006.75</v>
      </c>
      <c r="G1433" s="282">
        <f t="shared" si="39"/>
        <v>95574.806249999994</v>
      </c>
    </row>
    <row r="1434" spans="1:7" ht="29">
      <c r="A1434" s="412" t="s">
        <v>4318</v>
      </c>
      <c r="B1434" s="412"/>
      <c r="C1434" s="7" t="s">
        <v>2208</v>
      </c>
      <c r="D1434" s="210" t="str">
        <v>LIFECO-UK-UL/FM Approved Split Case (GMS 1000-EL31SH) Electric Motor Driven Skid Pump 1000 GPM @ 14 Bar Coupled with UL Listed ODP Motor. Suction and Discharge Pressure Gauges, Air Release Valve and Casing Relief Valve are included.</v>
      </c>
      <c r="E1434" s="210" t="str">
        <f t="shared" si="40"/>
        <v>GMS 1000-EL31SH</v>
      </c>
      <c r="F1434" s="425">
        <v>27079.094871794867</v>
      </c>
      <c r="G1434" s="282">
        <f t="shared" si="39"/>
        <v>99515.673653846126</v>
      </c>
    </row>
    <row r="1435" spans="1:7" ht="29">
      <c r="A1435" s="412" t="s">
        <v>4318</v>
      </c>
      <c r="B1435" s="412"/>
      <c r="C1435" s="7" t="s">
        <v>2209</v>
      </c>
      <c r="D1435" s="210" t="str">
        <v>LIFECO-UK-UL/FM Approved Split Case (GMS 1000-EL31SH) Electric Motor Driven Skid Pump 1000 GPM @ 15 Bar Coupled with UL Listed ODP Motor. Suction and Discharge Pressure Gauges, Air Release Valve and Casing Relief Valve are included.</v>
      </c>
      <c r="E1435" s="210" t="str">
        <f t="shared" si="40"/>
        <v>GMS 1000-EL31SH</v>
      </c>
      <c r="F1435" s="425">
        <v>27079.094871794867</v>
      </c>
      <c r="G1435" s="282">
        <f t="shared" si="39"/>
        <v>99515.673653846126</v>
      </c>
    </row>
    <row r="1436" spans="1:7" ht="29">
      <c r="A1436" s="412" t="s">
        <v>4318</v>
      </c>
      <c r="B1436" s="412"/>
      <c r="C1436" s="7" t="s">
        <v>2210</v>
      </c>
      <c r="D1436" s="210" t="str">
        <v>LIFECO-UK-UL/FM Approved Split Case (GMS 1000-EL31SH) Electric Motor Driven Skid Pump 1000 GPM @ 16 Bar Coupled with UL Listed ODP Motor. Suction and Discharge Pressure Gauges, Air Release Valve and Casing Relief Valve are included.</v>
      </c>
      <c r="E1436" s="210" t="str">
        <f t="shared" si="40"/>
        <v>GMS 1000-EL31SH</v>
      </c>
      <c r="F1436" s="425">
        <v>27079.094871794867</v>
      </c>
      <c r="G1436" s="282">
        <f t="shared" si="39"/>
        <v>99515.673653846126</v>
      </c>
    </row>
    <row r="1437" spans="1:7" ht="29">
      <c r="A1437" s="412" t="s">
        <v>4318</v>
      </c>
      <c r="B1437" s="412"/>
      <c r="C1437" s="7" t="s">
        <v>2211</v>
      </c>
      <c r="D1437" s="210" t="str">
        <v>LIFECO-UK-UL/FM Approved Split Case (GMS 1000-EL31SH) Electric Motor Driven Skid Pump 1000 GPM @ 17 Bar Coupled with UL Listed ODP Motor. Suction and Discharge Pressure Gauges, Air Release Valve and Casing Relief Valve are included.</v>
      </c>
      <c r="E1437" s="210" t="str">
        <f t="shared" si="40"/>
        <v>GMS 1000-EL31SH</v>
      </c>
      <c r="F1437" s="425">
        <v>37463.461538461532</v>
      </c>
      <c r="G1437" s="282">
        <f t="shared" si="39"/>
        <v>137678.22115384613</v>
      </c>
    </row>
    <row r="1438" spans="1:7" ht="29">
      <c r="A1438" s="412" t="s">
        <v>4318</v>
      </c>
      <c r="B1438" s="412"/>
      <c r="C1438" s="7" t="s">
        <v>2212</v>
      </c>
      <c r="D1438" s="210" t="str">
        <v>LIFECO-UK-UL/FM Approved Split Case (GMS 1000-EL31SH) Electric Motor Driven Skid Pump 1000 GPM @ 18 Bar Coupled with UL Listed ODP Motor. Suction and Discharge Pressure Gauges, Air Release Valve and Casing Relief Valve are included.</v>
      </c>
      <c r="E1438" s="210" t="str">
        <f t="shared" si="40"/>
        <v>GMS 1000-EL31SH</v>
      </c>
      <c r="F1438" s="425">
        <v>37463.461538461532</v>
      </c>
      <c r="G1438" s="282">
        <f t="shared" si="39"/>
        <v>137678.22115384613</v>
      </c>
    </row>
    <row r="1439" spans="1:7" ht="29">
      <c r="A1439" s="412" t="s">
        <v>4318</v>
      </c>
      <c r="B1439" s="412"/>
      <c r="C1439" s="7" t="s">
        <v>2213</v>
      </c>
      <c r="D1439" s="210" t="str">
        <v>LIFECO-UK-UL/FM Approved Split Case (GMS 1000-EL31SH) Electric Motor Driven Skid Pump 1000 GPM @ 19 Bar Coupled with UL Listed ODP Motor. Suction and Discharge Pressure Gauges, Air Release Valve and Casing Relief Valve are included.</v>
      </c>
      <c r="E1439" s="210" t="str">
        <f t="shared" si="40"/>
        <v>GMS 1000-EL31SH</v>
      </c>
      <c r="F1439" s="425">
        <v>37463.461538461532</v>
      </c>
      <c r="G1439" s="282">
        <f t="shared" si="39"/>
        <v>137678.22115384613</v>
      </c>
    </row>
    <row r="1440" spans="1:7" ht="29">
      <c r="A1440" s="412" t="s">
        <v>4318</v>
      </c>
      <c r="B1440" s="412"/>
      <c r="C1440" s="7" t="s">
        <v>2214</v>
      </c>
      <c r="D1440" s="210" t="str">
        <v>LIFECO-UK-UL/FM Approved Split Case (GMS 1000-EL31SH) Electric Motor Driven Skid Pump 1000 GPM @ 19.93 Bar Coupled with UL Listed ODP Motor. Suction and Discharge Pressure Gauges, Air Release Valve and Casing Relief Valve are included.</v>
      </c>
      <c r="E1440" s="210" t="str">
        <f t="shared" si="40"/>
        <v>GMS 1000-EL31SH</v>
      </c>
      <c r="F1440" s="425">
        <v>40017.788461538468</v>
      </c>
      <c r="G1440" s="282">
        <f t="shared" si="39"/>
        <v>147065.37259615387</v>
      </c>
    </row>
    <row r="1441" spans="1:7" ht="29">
      <c r="A1441" s="412" t="s">
        <v>4318</v>
      </c>
      <c r="B1441" s="412"/>
      <c r="C1441" s="7" t="s">
        <v>2215</v>
      </c>
      <c r="D1441" s="210" t="str">
        <v>LIFECO-UK-UL/FM Approved Split Case (GMS 1250-15SH) Electric Motor Driven Skid Pump 1250 GPM @ 10.34 Bar Coupled with UL Listed ODP Motor. Suction and Discharge Pressure Gauges, Air Release Valve and Casing Relief Valve are included.</v>
      </c>
      <c r="E1441" s="210" t="str">
        <f t="shared" si="40"/>
        <v>GMS 1250-15SH</v>
      </c>
      <c r="F1441" s="425">
        <v>39085.256410256399</v>
      </c>
      <c r="G1441" s="282">
        <f t="shared" si="39"/>
        <v>143638.31730769225</v>
      </c>
    </row>
    <row r="1442" spans="1:7" ht="29">
      <c r="A1442" s="412" t="s">
        <v>4318</v>
      </c>
      <c r="B1442" s="412"/>
      <c r="C1442" s="7" t="s">
        <v>2216</v>
      </c>
      <c r="D1442" s="210" t="str">
        <v>LIFECO-UK-UL/FM Approved Split Case (GMS 1250-15SH) Electric Motor Driven Skid Pump 1250 GPM @ 11 Bar Coupled with UL Listed ODP Motor. Suction and Discharge Pressure Gauges, Air Release Valve and Casing Relief Valve are included.</v>
      </c>
      <c r="E1442" s="210" t="str">
        <f t="shared" si="40"/>
        <v>GMS 1250-15SH</v>
      </c>
      <c r="F1442" s="425">
        <v>39085.256410256399</v>
      </c>
      <c r="G1442" s="282">
        <f t="shared" si="39"/>
        <v>143638.31730769225</v>
      </c>
    </row>
    <row r="1443" spans="1:7" ht="29">
      <c r="A1443" s="412" t="s">
        <v>4318</v>
      </c>
      <c r="B1443" s="412"/>
      <c r="C1443" s="7" t="s">
        <v>2217</v>
      </c>
      <c r="D1443" s="210" t="str">
        <v>LIFECO-UK-UL/FM Approved Split Case (GMS 1250-15SH) Electric Motor Driven Skid Pump 1250 GPM @ 12 Bar Coupled with UL Listed ODP Motor. Suction and Discharge Pressure Gauges, Air Release Valve and Casing Relief Valve are included.</v>
      </c>
      <c r="E1443" s="210" t="str">
        <f t="shared" si="40"/>
        <v>GMS 1250-15SH</v>
      </c>
      <c r="F1443" s="425">
        <v>41355.76923076922</v>
      </c>
      <c r="G1443" s="282">
        <f t="shared" si="39"/>
        <v>151982.45192307688</v>
      </c>
    </row>
    <row r="1444" spans="1:7" ht="29">
      <c r="A1444" s="412" t="s">
        <v>4318</v>
      </c>
      <c r="B1444" s="412"/>
      <c r="C1444" s="7" t="s">
        <v>2218</v>
      </c>
      <c r="D1444" s="210" t="str">
        <v>LIFECO-UK-UL/FM Approved Split Case (GMS 1250-EL31SH) Electric Motor Driven Skid Pump 1250 GPM @ 12.27 Bar Coupled with UL Listed ODP Motor. Suction and Discharge Pressure Gauges, Air Release Valve and Casing Relief Valve are included.</v>
      </c>
      <c r="E1444" s="210" t="str">
        <f t="shared" si="40"/>
        <v>GMS 1250-EL31SH</v>
      </c>
      <c r="F1444" s="425">
        <v>26958.027179487173</v>
      </c>
      <c r="G1444" s="282">
        <f t="shared" si="39"/>
        <v>99070.749884615361</v>
      </c>
    </row>
    <row r="1445" spans="1:7" ht="29">
      <c r="A1445" s="412" t="s">
        <v>4318</v>
      </c>
      <c r="B1445" s="412"/>
      <c r="C1445" s="7" t="s">
        <v>2219</v>
      </c>
      <c r="D1445" s="210" t="str">
        <v>LIFECO-UK-UL/FM Approved Split Case (GMS 1250-EL31SH) Electric Motor Driven Skid Pump 1250 GPM @ 13 Bar Coupled with UL Listed ODP Motor. Suction and Discharge Pressure Gauges, Air Release Valve and Casing Relief Valve are included.</v>
      </c>
      <c r="E1445" s="210" t="str">
        <f t="shared" si="40"/>
        <v>GMS 1250-EL31SH</v>
      </c>
      <c r="F1445" s="425">
        <v>26958.027179487173</v>
      </c>
      <c r="G1445" s="282">
        <f t="shared" si="39"/>
        <v>99070.749884615361</v>
      </c>
    </row>
    <row r="1446" spans="1:7" ht="29">
      <c r="A1446" s="412" t="s">
        <v>4318</v>
      </c>
      <c r="B1446" s="412"/>
      <c r="C1446" s="7" t="s">
        <v>2220</v>
      </c>
      <c r="D1446" s="210" t="str">
        <v>LIFECO-UK-UL/FM Approved Split Case (GMS 1250-EL31SH) Electric Motor Driven Skid Pump 1250 GPM @ 14 Bar Coupled with UL Listed ODP Motor. Suction and Discharge Pressure Gauges, Air Release Valve and Casing Relief Valve are included.</v>
      </c>
      <c r="E1446" s="210" t="str">
        <f t="shared" si="40"/>
        <v>GMS 1250-EL31SH</v>
      </c>
      <c r="F1446" s="425">
        <v>27079.094871794867</v>
      </c>
      <c r="G1446" s="282">
        <f t="shared" ref="G1446:G1486" si="41">F1446*3.675</f>
        <v>99515.673653846126</v>
      </c>
    </row>
    <row r="1447" spans="1:7" ht="29">
      <c r="A1447" s="412" t="s">
        <v>4318</v>
      </c>
      <c r="B1447" s="412"/>
      <c r="C1447" s="7" t="s">
        <v>2221</v>
      </c>
      <c r="D1447" s="210" t="str">
        <v>LIFECO-UK-UL/FM Approved Split Case (GMS 1250-EL31SH) Electric Motor Driven Skid Pump 1250 GPM @ 15 Bar Coupled with UL Listed ODP Motor. Suction and Discharge Pressure Gauges, Air Release Valve and Casing Relief Valve are included.</v>
      </c>
      <c r="E1447" s="210" t="str">
        <f t="shared" si="40"/>
        <v>GMS 1250-EL31SH</v>
      </c>
      <c r="F1447" s="425">
        <v>27079.094871794867</v>
      </c>
      <c r="G1447" s="282">
        <f t="shared" si="41"/>
        <v>99515.673653846126</v>
      </c>
    </row>
    <row r="1448" spans="1:7" ht="29">
      <c r="A1448" s="412" t="s">
        <v>4318</v>
      </c>
      <c r="B1448" s="412"/>
      <c r="C1448" s="7" t="s">
        <v>2222</v>
      </c>
      <c r="D1448" s="210" t="str">
        <v>LIFECO-UK-UL/FM Approved Split Case (GMS 1250-EL31SH) Electric Motor Driven Skid Pump 1250 GPM @ 16 Bar Coupled with UL Listed ODP Motor. Suction and Discharge Pressure Gauges, Air Release Valve and Casing Relief Valve are included.</v>
      </c>
      <c r="E1448" s="210" t="str">
        <f t="shared" si="40"/>
        <v>GMS 1250-EL31SH</v>
      </c>
      <c r="F1448" s="425">
        <v>37463.461538461532</v>
      </c>
      <c r="G1448" s="282">
        <f t="shared" si="41"/>
        <v>137678.22115384613</v>
      </c>
    </row>
    <row r="1449" spans="1:7" ht="29">
      <c r="A1449" s="412" t="s">
        <v>4318</v>
      </c>
      <c r="B1449" s="412"/>
      <c r="C1449" s="7" t="s">
        <v>2223</v>
      </c>
      <c r="D1449" s="210" t="str">
        <v>LIFECO-UK-UL/FM Approved Split Case (GMS 1250-EL31SH) Electric Motor Driven Skid Pump 1250 GPM @ 17 Bar Coupled with UL Listed ODP Motor. Suction and Discharge Pressure Gauges, Air Release Valve and Casing Relief Valve are included.</v>
      </c>
      <c r="E1449" s="210" t="str">
        <f t="shared" si="40"/>
        <v>GMS 1250-EL31SH</v>
      </c>
      <c r="F1449" s="425">
        <v>37463.461538461532</v>
      </c>
      <c r="G1449" s="282">
        <f t="shared" si="41"/>
        <v>137678.22115384613</v>
      </c>
    </row>
    <row r="1450" spans="1:7" ht="29">
      <c r="A1450" s="412" t="s">
        <v>4318</v>
      </c>
      <c r="B1450" s="412"/>
      <c r="C1450" s="7" t="s">
        <v>2224</v>
      </c>
      <c r="D1450" s="210" t="str">
        <v>LIFECO-UK-UL/FM Approved Split Case (GMS 1250-EL31SH) Electric Motor Driven Skid Pump 1250 GPM @ 18 Bar Coupled with UL Listed ODP Motor. Suction and Discharge Pressure Gauges, Air Release Valve and Casing Relief Valve are included.</v>
      </c>
      <c r="E1450" s="210" t="str">
        <f t="shared" si="40"/>
        <v>GMS 1250-EL31SH</v>
      </c>
      <c r="F1450" s="425">
        <v>40017.788461538468</v>
      </c>
      <c r="G1450" s="282">
        <f t="shared" si="41"/>
        <v>147065.37259615387</v>
      </c>
    </row>
    <row r="1451" spans="1:7" ht="29">
      <c r="A1451" s="412" t="s">
        <v>4318</v>
      </c>
      <c r="B1451" s="412"/>
      <c r="C1451" s="7" t="s">
        <v>2225</v>
      </c>
      <c r="D1451" s="210" t="str">
        <v>LIFECO-UK-UL/FM Approved Split Case (GMS 1250-EL31SH) Electric Motor Driven Skid Pump 1250 GPM @ 19 Bar Coupled with UL Listed ODP Motor. Suction and Discharge Pressure Gauges, Air Release Valve and Casing Relief Valve are included.</v>
      </c>
      <c r="E1451" s="210" t="str">
        <f t="shared" si="40"/>
        <v>GMS 1250-EL31SH</v>
      </c>
      <c r="F1451" s="425">
        <v>40017.788461538468</v>
      </c>
      <c r="G1451" s="282">
        <f t="shared" si="41"/>
        <v>147065.37259615387</v>
      </c>
    </row>
    <row r="1452" spans="1:7" ht="29">
      <c r="A1452" s="412" t="s">
        <v>4318</v>
      </c>
      <c r="B1452" s="412"/>
      <c r="C1452" s="7" t="s">
        <v>2226</v>
      </c>
      <c r="D1452" s="210" t="str">
        <v>LIFECO-UK-UL/FM Approved Split Case (GMS 1250-EL31SH) Electric Motor Driven Skid Pump 1250 GPM @ 19.79 Bar Coupled with UL Listed ODP Motor. Suction and Discharge Pressure Gauges, Air Release Valve and Casing Relief Valve are included.</v>
      </c>
      <c r="E1452" s="210" t="str">
        <f t="shared" si="40"/>
        <v>GMS 1250-EL31SH</v>
      </c>
      <c r="F1452" s="425">
        <v>40796.25</v>
      </c>
      <c r="G1452" s="282">
        <f t="shared" si="41"/>
        <v>149926.21875</v>
      </c>
    </row>
    <row r="1453" spans="1:7" ht="29">
      <c r="A1453" s="412" t="s">
        <v>4318</v>
      </c>
      <c r="B1453" s="412"/>
      <c r="C1453" s="7" t="s">
        <v>2227</v>
      </c>
      <c r="D1453" s="210" t="str">
        <v>LIFECO-UK-UL/FM Approved Split Case (GMS 1500-15SH) Electric Motor Driven Skid Pump 1500 GPM @ 10.28 Bar Coupled with UL Listed ODP Motor. Suction and Discharge Pressure Gauges, Air Release Valve and Casing Relief Valve are included.</v>
      </c>
      <c r="E1453" s="210" t="str">
        <f t="shared" si="40"/>
        <v>GMS 1500-15SH</v>
      </c>
      <c r="F1453" s="425">
        <v>39085.256410256399</v>
      </c>
      <c r="G1453" s="282">
        <f t="shared" si="41"/>
        <v>143638.31730769225</v>
      </c>
    </row>
    <row r="1454" spans="1:7" ht="29">
      <c r="A1454" s="412" t="s">
        <v>4318</v>
      </c>
      <c r="B1454" s="412"/>
      <c r="C1454" s="7" t="s">
        <v>2228</v>
      </c>
      <c r="D1454" s="210" t="str">
        <v>LIFECO-UK-UL/FM Approved Split Case (GMS 1500-15SH) Electric Motor Driven Skid Pump 1500 GPM @ 11 Bar Coupled with UL Listed ODP Motor. Suction and Discharge Pressure Gauges, Air Release Valve and Casing Relief Valve are included.</v>
      </c>
      <c r="E1454" s="210" t="str">
        <f t="shared" si="40"/>
        <v>GMS 1500-15SH</v>
      </c>
      <c r="F1454" s="425">
        <v>39085.256410256399</v>
      </c>
      <c r="G1454" s="282">
        <f t="shared" si="41"/>
        <v>143638.31730769225</v>
      </c>
    </row>
    <row r="1455" spans="1:7" ht="29">
      <c r="A1455" s="412" t="s">
        <v>4318</v>
      </c>
      <c r="B1455" s="412"/>
      <c r="C1455" s="7" t="s">
        <v>2229</v>
      </c>
      <c r="D1455" s="210" t="str">
        <v>LIFECO-UK-UL/FM Approved Split Case (GMS 1500-15SH) Electric Motor Driven Skid Pump 1500 GPM @ 12 Bar Coupled with UL Listed ODP Motor. Suction and Discharge Pressure Gauges, Air Release Valve and Casing Relief Valve are included.</v>
      </c>
      <c r="E1455" s="210" t="str">
        <f t="shared" si="40"/>
        <v>GMS 1500-15SH</v>
      </c>
      <c r="F1455" s="425">
        <v>41355.76923076922</v>
      </c>
      <c r="G1455" s="282">
        <f t="shared" si="41"/>
        <v>151982.45192307688</v>
      </c>
    </row>
    <row r="1456" spans="1:7" ht="29">
      <c r="A1456" s="412" t="s">
        <v>4318</v>
      </c>
      <c r="B1456" s="412"/>
      <c r="C1456" s="7" t="s">
        <v>2230</v>
      </c>
      <c r="D1456" s="210" t="str">
        <v>LIFECO-UK-UL/FM Approved Split Case (GMS 1500-15SH) Electric Motor Driven Skid Pump 1500 GPM @ 13 Bar Coupled with UL Listed ODP Motor. Suction and Discharge Pressure Gauges, Air Release Valve and Casing Relief Valve are included.</v>
      </c>
      <c r="E1456" s="210" t="str">
        <f t="shared" si="40"/>
        <v>GMS 1500-15SH</v>
      </c>
      <c r="F1456" s="425">
        <v>42689.695512820515</v>
      </c>
      <c r="G1456" s="282">
        <f t="shared" si="41"/>
        <v>156884.63100961538</v>
      </c>
    </row>
    <row r="1457" spans="1:7" ht="29">
      <c r="A1457" s="412" t="s">
        <v>4318</v>
      </c>
      <c r="B1457" s="412"/>
      <c r="C1457" s="7" t="s">
        <v>2231</v>
      </c>
      <c r="D1457" s="210" t="str">
        <v>LIFECO-UK-UL/FM Approved Split Case (GMS 1500-15SH) Electric Motor Driven Skid Pump 1500 GPM @ 14.2 Bar Coupled with UL Listed ODP Motor. Suction and Discharge Pressure Gauges, Air Release Valve and Casing Relief Valve are included.</v>
      </c>
      <c r="E1457" s="210" t="str">
        <f t="shared" si="40"/>
        <v>GMS 1500-15SH</v>
      </c>
      <c r="F1457" s="425">
        <v>42782.948717948711</v>
      </c>
      <c r="G1457" s="282">
        <f t="shared" si="41"/>
        <v>157227.3365384615</v>
      </c>
    </row>
    <row r="1458" spans="1:7" ht="29">
      <c r="A1458" s="412" t="s">
        <v>4318</v>
      </c>
      <c r="B1458" s="412"/>
      <c r="C1458" s="7" t="s">
        <v>2232</v>
      </c>
      <c r="D1458" s="210" t="str">
        <v>LIFECO-UK-UL/FM Approved Split Case (GMS 1500-15SH) Electric Motor Driven Skid Pump 1500 GPM @ 15.03 Bar Coupled with UL Listed ODP Motor. Suction and Discharge Pressure Gauges, Air Release Valve and Casing Relief Valve are included.</v>
      </c>
      <c r="E1458" s="210" t="str">
        <f t="shared" si="40"/>
        <v>GMS 1500-15SH</v>
      </c>
      <c r="F1458" s="425">
        <v>58262.980769230766</v>
      </c>
      <c r="G1458" s="282">
        <f t="shared" si="41"/>
        <v>214116.45432692306</v>
      </c>
    </row>
    <row r="1459" spans="1:7" ht="29">
      <c r="A1459" s="412" t="s">
        <v>4318</v>
      </c>
      <c r="B1459" s="412"/>
      <c r="C1459" s="7" t="s">
        <v>2233</v>
      </c>
      <c r="D1459" s="210" t="str">
        <v>LIFECO-UK-UL/FM Approved Split Case (GMS 1500-61SL6-2G) Electric Motor Driven Skid Pump 1500 GPM @ 9.86 Bar Coupled with UL Listed ODP Motor. Suction and Discharge Pressure Gauges, Air Release Valve and Casing Relief Valve are included.</v>
      </c>
      <c r="E1459" s="210" t="str">
        <f t="shared" si="40"/>
        <v>GMS 1500-61SL6-2G</v>
      </c>
      <c r="F1459" s="425">
        <v>58222.435897435891</v>
      </c>
      <c r="G1459" s="282">
        <f t="shared" si="41"/>
        <v>213967.45192307688</v>
      </c>
    </row>
    <row r="1460" spans="1:7" ht="29">
      <c r="A1460" s="412" t="s">
        <v>4318</v>
      </c>
      <c r="B1460" s="412"/>
      <c r="C1460" s="7" t="s">
        <v>2234</v>
      </c>
      <c r="D1460" s="210" t="str">
        <v>LIFECO-UK-UL/FM Approved Split Case (GMS 1500-61SL6-2G) Electric Motor Driven Skid Pump 1500 GPM @ 10 Bar Coupled with UL Listed ODP Motor. Suction and Discharge Pressure Gauges, Air Release Valve and Casing Relief Valve are included.</v>
      </c>
      <c r="E1460" s="210" t="str">
        <f t="shared" si="40"/>
        <v>GMS 1500-61SL6-2G</v>
      </c>
      <c r="F1460" s="425">
        <v>58222.435897435891</v>
      </c>
      <c r="G1460" s="282">
        <f>F1460*3.675</f>
        <v>213967.45192307688</v>
      </c>
    </row>
    <row r="1461" spans="1:7" ht="29">
      <c r="A1461" s="412" t="s">
        <v>4318</v>
      </c>
      <c r="B1461" s="412"/>
      <c r="C1461" s="7" t="s">
        <v>2235</v>
      </c>
      <c r="D1461" s="210" t="str">
        <v>LIFECO-UK-UL/FM Approved Split Case (GMS 1500-61SL6-2G) Electric Motor Driven Skid Pump 1500 GPM @ 11 Bar Coupled with UL Listed ODP Motor. Suction and Discharge Pressure Gauges, Air Release Valve and Casing Relief Valve are included.</v>
      </c>
      <c r="E1461" s="210" t="str">
        <f t="shared" si="40"/>
        <v>GMS 1500-61SL6-2G</v>
      </c>
      <c r="F1461" s="425">
        <v>61871.474358974352</v>
      </c>
      <c r="G1461" s="282">
        <f t="shared" si="41"/>
        <v>227377.66826923072</v>
      </c>
    </row>
    <row r="1462" spans="1:7" ht="29">
      <c r="A1462" s="412" t="s">
        <v>4318</v>
      </c>
      <c r="B1462" s="412"/>
      <c r="C1462" s="7" t="s">
        <v>2236</v>
      </c>
      <c r="D1462" s="210" t="str">
        <v>LIFECO-UK-UL/FM Approved Split Case (GMS 1500-61SL6-2G) Electric Motor Driven Skid Pump 1500 GPM @ 11.58 Bar Coupled with UL Listed ODP Motor. Suction and Discharge Pressure Gauges, Air Release Valve and Casing Relief Valve are included.</v>
      </c>
      <c r="E1462" s="210" t="str">
        <f t="shared" si="40"/>
        <v>GMS 1500-61SL6-2G</v>
      </c>
      <c r="F1462" s="425">
        <v>61871.474358974352</v>
      </c>
      <c r="G1462" s="282">
        <f t="shared" si="41"/>
        <v>227377.66826923072</v>
      </c>
    </row>
    <row r="1463" spans="1:7" ht="29">
      <c r="A1463" s="412" t="s">
        <v>4318</v>
      </c>
      <c r="B1463" s="412"/>
      <c r="C1463" s="7" t="s">
        <v>2237</v>
      </c>
      <c r="D1463" s="210" t="str">
        <v>LIFECO-UK-UL/FM Approved Split Case (GMS 1500-61SL6-2G) Electric Motor Driven Skid Pump 1500 GPM @ 11.93 Bar Coupled with UL Listed ODP Motor. Suction and Discharge Pressure Gauges, Air Release Valve and Casing Relief Valve are included.</v>
      </c>
      <c r="E1463" s="210" t="str">
        <f t="shared" si="40"/>
        <v>GMS 1500-61SL6-2G</v>
      </c>
      <c r="F1463" s="425">
        <v>69939.903846153829</v>
      </c>
      <c r="G1463" s="282">
        <f t="shared" si="41"/>
        <v>257029.14663461532</v>
      </c>
    </row>
    <row r="1464" spans="1:7" ht="29">
      <c r="A1464" s="412" t="s">
        <v>4318</v>
      </c>
      <c r="B1464" s="412"/>
      <c r="C1464" s="7" t="s">
        <v>2238</v>
      </c>
      <c r="D1464" s="210" t="str">
        <v>LIFECO-UK-UL/FM Approved Split Case (GMS 2000-15SH) Electric Motor Driven Skid Pump 2000 GPM @ 10 Bar Coupled with UL Listed ODP Motor. Suction and Discharge Pressure Gauges, Air Release Valve and Casing Relief Valve are included.</v>
      </c>
      <c r="E1464" s="210" t="str">
        <f t="shared" si="40"/>
        <v>GMS 2000-15SH</v>
      </c>
      <c r="F1464" s="425">
        <v>39085.256410256399</v>
      </c>
      <c r="G1464" s="282">
        <f t="shared" si="41"/>
        <v>143638.31730769225</v>
      </c>
    </row>
    <row r="1465" spans="1:7" ht="29">
      <c r="A1465" s="412" t="s">
        <v>4318</v>
      </c>
      <c r="B1465" s="412"/>
      <c r="C1465" s="7" t="s">
        <v>2239</v>
      </c>
      <c r="D1465" s="210" t="str">
        <v>LIFECO-UK-UL/FM Approved Split Case (GMS 2000-15SH) Electric Motor Driven Skid Pump 2000 GPM @ 11 Bar Coupled with UL Listed ODP Motor. Suction and Discharge Pressure Gauges, Air Release Valve and Casing Relief Valve are included.</v>
      </c>
      <c r="E1465" s="210" t="str">
        <f t="shared" ref="E1465:E1528" si="42">IFERROR(MID(D1465, SEARCH("(", D1465) + LEN("("), SEARCH(")", D1465, SEARCH("(", D1465) + LEN("(")) - LEN(")") - SEARCH("(", D1465)), "")</f>
        <v>GMS 2000-15SH</v>
      </c>
      <c r="F1465" s="425">
        <v>41355.76923076922</v>
      </c>
      <c r="G1465" s="282">
        <f t="shared" si="41"/>
        <v>151982.45192307688</v>
      </c>
    </row>
    <row r="1466" spans="1:7" ht="29">
      <c r="A1466" s="412" t="s">
        <v>4318</v>
      </c>
      <c r="B1466" s="412"/>
      <c r="C1466" s="7" t="s">
        <v>2240</v>
      </c>
      <c r="D1466" s="210" t="str">
        <v>LIFECO-UK-UL/FM Approved Split Case (GMS 2000-15SH) Electric Motor Driven Skid Pump 2000 GPM @ 12 Bar Coupled with UL Listed ODP Motor. Suction and Discharge Pressure Gauges, Air Release Valve and Casing Relief Valve are included.</v>
      </c>
      <c r="E1466" s="210" t="str">
        <f t="shared" si="42"/>
        <v>GMS 2000-15SH</v>
      </c>
      <c r="F1466" s="425">
        <v>41355.76923076922</v>
      </c>
      <c r="G1466" s="282">
        <f t="shared" si="41"/>
        <v>151982.45192307688</v>
      </c>
    </row>
    <row r="1467" spans="1:7" ht="29">
      <c r="A1467" s="412" t="s">
        <v>4318</v>
      </c>
      <c r="B1467" s="412"/>
      <c r="C1467" s="7" t="s">
        <v>2241</v>
      </c>
      <c r="D1467" s="210" t="str">
        <v>LIFECO-UK-UL/FM Approved Split Case (GMS 2000-15SH) Electric Motor Driven Skid Pump 2000 GPM @ 13 Bar Coupled with UL Listed ODP Motor. Suction and Discharge Pressure Gauges, Air Release Valve and Casing Relief Valve are included.</v>
      </c>
      <c r="E1467" s="210" t="str">
        <f t="shared" si="42"/>
        <v>GMS 2000-15SH</v>
      </c>
      <c r="F1467" s="425">
        <v>42689.695512820515</v>
      </c>
      <c r="G1467" s="282">
        <f t="shared" si="41"/>
        <v>156884.63100961538</v>
      </c>
    </row>
    <row r="1468" spans="1:7" ht="29">
      <c r="A1468" s="412" t="s">
        <v>4318</v>
      </c>
      <c r="B1468" s="412"/>
      <c r="C1468" s="7" t="s">
        <v>2242</v>
      </c>
      <c r="D1468" s="210" t="str">
        <v>LIFECO-UK-UL/FM Approved Split Case (GMS 2000-15SH) Electric Motor Driven Skid Pump 2000 GPM @ 14 Bar Coupled with UL Listed ODP Motor. Suction and Discharge Pressure Gauges, Air Release Valve and Casing Relief Valve are included.</v>
      </c>
      <c r="E1468" s="210" t="str">
        <f t="shared" si="42"/>
        <v>GMS 2000-15SH</v>
      </c>
      <c r="F1468" s="425">
        <v>58262.980769230766</v>
      </c>
      <c r="G1468" s="282">
        <f t="shared" si="41"/>
        <v>214116.45432692306</v>
      </c>
    </row>
    <row r="1469" spans="1:7" ht="29">
      <c r="A1469" s="412" t="s">
        <v>4318</v>
      </c>
      <c r="B1469" s="412"/>
      <c r="C1469" s="7" t="s">
        <v>2243</v>
      </c>
      <c r="D1469" s="210" t="str">
        <v>LIFECO-UK-UL/FM Approved Split Case (GMS 2000-15SH) Electric Motor Driven Skid Pump 2000 GPM @ 14.82 Bar Coupled with UL Listed ODP Motor. Suction and Discharge Pressure Gauges, Air Release Valve and Casing Relief Valve are included.</v>
      </c>
      <c r="E1469" s="210" t="str">
        <f t="shared" si="42"/>
        <v>GMS 2000-15SH</v>
      </c>
      <c r="F1469" s="425">
        <v>58262.980769230766</v>
      </c>
      <c r="G1469" s="282">
        <f t="shared" si="41"/>
        <v>214116.45432692306</v>
      </c>
    </row>
    <row r="1470" spans="1:7" ht="29">
      <c r="A1470" s="412" t="s">
        <v>4318</v>
      </c>
      <c r="B1470" s="412"/>
      <c r="C1470" s="7" t="s">
        <v>2244</v>
      </c>
      <c r="D1470" s="210" t="str">
        <v>LIFECO-UK-UL/FM Approved Split Case (GMS 2000-61SL6-2G) Electric Motor Driven Skid Pump 2000 GPM @ 9.38 Bar Coupled with UL Listed ODP Motor. Suction and Discharge Pressure Gauges, Air Release Valve and Casing Relief Valve are included.</v>
      </c>
      <c r="E1470" s="210" t="str">
        <f t="shared" si="42"/>
        <v>GMS 2000-61SL6-2G</v>
      </c>
      <c r="F1470" s="425">
        <v>61871.474358974352</v>
      </c>
      <c r="G1470" s="282">
        <f t="shared" si="41"/>
        <v>227377.66826923072</v>
      </c>
    </row>
    <row r="1471" spans="1:7" ht="29">
      <c r="A1471" s="412" t="s">
        <v>4318</v>
      </c>
      <c r="B1471" s="412"/>
      <c r="C1471" s="7" t="s">
        <v>2245</v>
      </c>
      <c r="D1471" s="210" t="str">
        <v>LIFECO-UK-UL/FM Approved Split Case (GMS 2000-61SL6-2G) Electric Motor Driven Skid Pump 2000 GPM @ 10 Bar Coupled with UL Listed ODP Motor. Suction and Discharge Pressure Gauges, Air Release Valve and Casing Relief Valve are included.</v>
      </c>
      <c r="E1471" s="210" t="str">
        <f t="shared" si="42"/>
        <v>GMS 2000-61SL6-2G</v>
      </c>
      <c r="F1471" s="425">
        <v>61871.474358974352</v>
      </c>
      <c r="G1471" s="282">
        <f t="shared" si="41"/>
        <v>227377.66826923072</v>
      </c>
    </row>
    <row r="1472" spans="1:7" ht="29">
      <c r="A1472" s="412" t="s">
        <v>4318</v>
      </c>
      <c r="B1472" s="412"/>
      <c r="C1472" s="7" t="s">
        <v>2246</v>
      </c>
      <c r="D1472" s="210" t="str">
        <v>LIFECO-UK-UL/FM Approved Split Case (GMS 2000-61SL6-2G) Electric Motor Driven Skid Pump 2000 GPM @ 11 Bar Coupled with UL Listed ODP Motor. Suction and Discharge Pressure Gauges, Air Release Valve and Casing Relief Valve are included.</v>
      </c>
      <c r="E1472" s="210" t="str">
        <f t="shared" si="42"/>
        <v>GMS 2000-61SL6-2G</v>
      </c>
      <c r="F1472" s="425">
        <v>69939.903846153829</v>
      </c>
      <c r="G1472" s="282">
        <f t="shared" si="41"/>
        <v>257029.14663461532</v>
      </c>
    </row>
    <row r="1473" spans="1:7" ht="29">
      <c r="A1473" s="412" t="s">
        <v>4318</v>
      </c>
      <c r="B1473" s="412"/>
      <c r="C1473" s="7" t="s">
        <v>2247</v>
      </c>
      <c r="D1473" s="210" t="str">
        <v>LIFECO-UK-UL/FM Approved Split Case (GMS 2000-61SL6-2G) Electric Motor Driven Skid Pump 2000 GPM @ 11.93 Bar Coupled with UL Listed ODP Motor. Suction and Discharge Pressure Gauges, Air Release Valve and Casing Relief Valve are included.</v>
      </c>
      <c r="E1473" s="210" t="str">
        <f t="shared" si="42"/>
        <v>GMS 2000-61SL6-2G</v>
      </c>
      <c r="F1473" s="425">
        <v>69939.903846153829</v>
      </c>
      <c r="G1473" s="282">
        <f t="shared" si="41"/>
        <v>257029.14663461532</v>
      </c>
    </row>
    <row r="1474" spans="1:7" ht="29">
      <c r="A1474" s="412" t="s">
        <v>4318</v>
      </c>
      <c r="B1474" s="412"/>
      <c r="C1474" s="7" t="s">
        <v>2248</v>
      </c>
      <c r="D1474" s="210" t="str">
        <v>LIFECO-UK-UL/FM Approved Split Case (GMS 2500-61SL6-2G) Electric Motor Driven Skid Pump 2500 GPM @ 9.17 Bar Coupled with UL Listed ODP Motor. Suction and Discharge Pressure Gauges, Air Release Valve and Casing Relief Valve are included.</v>
      </c>
      <c r="E1474" s="210" t="str">
        <f t="shared" si="42"/>
        <v>GMS 2500-61SL6-2G</v>
      </c>
      <c r="F1474" s="425">
        <v>61871.474358974352</v>
      </c>
      <c r="G1474" s="282">
        <f t="shared" si="41"/>
        <v>227377.66826923072</v>
      </c>
    </row>
    <row r="1475" spans="1:7" ht="29">
      <c r="A1475" s="412" t="s">
        <v>4318</v>
      </c>
      <c r="B1475" s="412"/>
      <c r="C1475" s="7" t="s">
        <v>2249</v>
      </c>
      <c r="D1475" s="210" t="str">
        <v>LIFECO-UK-UL/FM Approved Split Case (GMS 2500-61SL6-2G) Electric Motor Driven Skid Pump 2500 GPM @ 10 Bar Coupled with UL Listed ODP Motor. Suction and Discharge Pressure Gauges, Air Release Valve and Casing Relief Valve are included.</v>
      </c>
      <c r="E1475" s="210" t="str">
        <f t="shared" si="42"/>
        <v>GMS 2500-61SL6-2G</v>
      </c>
      <c r="F1475" s="425">
        <v>69939.903846153829</v>
      </c>
      <c r="G1475" s="282">
        <f t="shared" si="41"/>
        <v>257029.14663461532</v>
      </c>
    </row>
    <row r="1476" spans="1:7" ht="29">
      <c r="A1476" s="412" t="s">
        <v>4318</v>
      </c>
      <c r="B1476" s="412"/>
      <c r="C1476" s="7" t="s">
        <v>2250</v>
      </c>
      <c r="D1476" s="210" t="str">
        <v>LIFECO-UK-UL/FM Approved Split Case (GMS 2500-61SL6-2G) Electric Motor Driven Skid Pump 2500 GPM @ 11 Bar Coupled with UL Listed ODP Motor. Suction and Discharge Pressure Gauges, Air Release Valve and Casing Relief Valve are included.</v>
      </c>
      <c r="E1476" s="210" t="str">
        <f t="shared" si="42"/>
        <v>GMS 2500-61SL6-2G</v>
      </c>
      <c r="F1476" s="425">
        <v>69939.903846153829</v>
      </c>
      <c r="G1476" s="282">
        <f t="shared" si="41"/>
        <v>257029.14663461532</v>
      </c>
    </row>
    <row r="1477" spans="1:7" ht="29">
      <c r="A1477" s="412" t="s">
        <v>4318</v>
      </c>
      <c r="B1477" s="412"/>
      <c r="C1477" s="7" t="s">
        <v>2251</v>
      </c>
      <c r="D1477" s="210" t="str">
        <v>LIFECO-UK-UL/FM Approved Split Case (GMS 2500-61SL6-2G) Electric Motor Driven Skid Pump 2500 GPM @ 11.72 Bar Coupled with UL Listed ODP Motor. Suction and Discharge Pressure Gauges, Air Release Valve and Casing Relief Valve are included.</v>
      </c>
      <c r="E1477" s="210" t="str">
        <f t="shared" si="42"/>
        <v>GMS 2500-61SL6-2G</v>
      </c>
      <c r="F1477" s="425">
        <v>80441.025641025641</v>
      </c>
      <c r="G1477" s="282">
        <f t="shared" si="41"/>
        <v>295620.76923076919</v>
      </c>
    </row>
    <row r="1478" spans="1:7" ht="29">
      <c r="A1478" s="412" t="s">
        <v>4318</v>
      </c>
      <c r="B1478" s="412"/>
      <c r="C1478" s="7" t="s">
        <v>2252</v>
      </c>
      <c r="D1478" s="210" t="str">
        <v>LIFECO-UK-UL/FM Approved Split Case (GMS 3000-61SL6-2G) Electric Motor Driven Skid Pump 3000 GPM @ 8.62 Bar Coupled with UL Listed ODP Motor. Suction and Discharge Pressure Gauges, Air Release Valve and Casing Relief Valve are included.</v>
      </c>
      <c r="E1478" s="210" t="str">
        <f t="shared" si="42"/>
        <v>GMS 3000-61SL6-2G</v>
      </c>
      <c r="F1478" s="425">
        <v>61871.474358974352</v>
      </c>
      <c r="G1478" s="282">
        <f t="shared" si="41"/>
        <v>227377.66826923072</v>
      </c>
    </row>
    <row r="1479" spans="1:7" ht="29">
      <c r="A1479" s="412" t="s">
        <v>4318</v>
      </c>
      <c r="B1479" s="412"/>
      <c r="C1479" s="7" t="s">
        <v>2253</v>
      </c>
      <c r="D1479" s="210" t="str">
        <v>LIFECO-UK-UL/FM Approved Split Case (GMS 3000-61SL6-2G) Electric Motor Driven Skid Pump 3000 GPM @ 9 Bar Coupled with UL Listed ODP Motor. Suction and Discharge Pressure Gauges, Air Release Valve and Casing Relief Valve are included.</v>
      </c>
      <c r="E1479" s="210" t="str">
        <f t="shared" si="42"/>
        <v>GMS 3000-61SL6-2G</v>
      </c>
      <c r="F1479" s="425">
        <v>69939.903846153829</v>
      </c>
      <c r="G1479" s="282">
        <f t="shared" si="41"/>
        <v>257029.14663461532</v>
      </c>
    </row>
    <row r="1480" spans="1:7" ht="29">
      <c r="A1480" s="412" t="s">
        <v>4318</v>
      </c>
      <c r="B1480" s="412"/>
      <c r="C1480" s="7" t="s">
        <v>2254</v>
      </c>
      <c r="D1480" s="210" t="str">
        <v>LIFECO-UK-UL/FM Approved Split Case (GMS 3000-61SL6-2G) Electric Motor Driven Skid Pump 3000 GPM @ 10 Bar Coupled with UL Listed ODP Motor. Suction and Discharge Pressure Gauges, Air Release Valve and Casing Relief Valve are included.</v>
      </c>
      <c r="E1480" s="210" t="str">
        <f t="shared" si="42"/>
        <v>GMS 3000-61SL6-2G</v>
      </c>
      <c r="F1480" s="425">
        <v>80441.025641025641</v>
      </c>
      <c r="G1480" s="282">
        <f t="shared" si="41"/>
        <v>295620.76923076919</v>
      </c>
    </row>
    <row r="1481" spans="1:7" ht="29">
      <c r="A1481" s="412" t="s">
        <v>4318</v>
      </c>
      <c r="B1481" s="412"/>
      <c r="C1481" s="7" t="s">
        <v>2255</v>
      </c>
      <c r="D1481" s="210" t="str">
        <v>LIFECO-UK-UL/FM Approved Split Case (GMS 3000-61SL6-2G) Electric Motor Driven Skid Pump 3000 GPM @ 11 Bar Coupled with UL Listed ODP Motor. Suction and Discharge Pressure Gauges, Air Release Valve and Casing Relief Valve are included.</v>
      </c>
      <c r="E1481" s="210" t="str">
        <f t="shared" si="42"/>
        <v>GMS 3000-61SL6-2G</v>
      </c>
      <c r="F1481" s="425">
        <v>80441.025641025641</v>
      </c>
      <c r="G1481" s="282">
        <f t="shared" si="41"/>
        <v>295620.76923076919</v>
      </c>
    </row>
    <row r="1482" spans="1:7" ht="29">
      <c r="A1482" s="412" t="s">
        <v>4318</v>
      </c>
      <c r="B1482" s="412"/>
      <c r="C1482" s="7" t="s">
        <v>2256</v>
      </c>
      <c r="D1482" s="210" t="str">
        <v>LIFECO-UK-UL/FM Approved Split Case (GMS 3000-61SL6-2G) Electric Motor Driven Skid Pump 3000 GPM @ 11.31 Bar Coupled with UL Listed ODP Motor. Suction and Discharge Pressure Gauges, Air Release Valve and Casing Relief Valve are included.</v>
      </c>
      <c r="E1482" s="210" t="str">
        <f t="shared" si="42"/>
        <v>GMS 3000-61SL6-2G</v>
      </c>
      <c r="F1482" s="425">
        <v>82062.820512820515</v>
      </c>
      <c r="G1482" s="282">
        <f t="shared" si="41"/>
        <v>301580.86538461538</v>
      </c>
    </row>
    <row r="1483" spans="1:7" ht="29">
      <c r="A1483" s="412" t="s">
        <v>4318</v>
      </c>
      <c r="B1483" s="412"/>
      <c r="C1483" s="7" t="s">
        <v>2257</v>
      </c>
      <c r="D1483" s="210" t="str">
        <v>LIFECO-UK-UL/FM Approved Split Case (GMS 3500-61SL6-2G) Electric Motor Driven Skid Pump 3500 GPM @ 8.3 Bar Coupled with UL Listed ODP Motor. Suction and Discharge Pressure Gauges, Air Release Valve and Casing Relief Valve are included.</v>
      </c>
      <c r="E1483" s="210" t="str">
        <f t="shared" si="42"/>
        <v>GMS 3500-61SL6-2G</v>
      </c>
      <c r="F1483" s="425">
        <v>69939.903846153829</v>
      </c>
      <c r="G1483" s="282">
        <f t="shared" si="41"/>
        <v>257029.14663461532</v>
      </c>
    </row>
    <row r="1484" spans="1:7" ht="29">
      <c r="A1484" s="412" t="s">
        <v>4318</v>
      </c>
      <c r="B1484" s="412"/>
      <c r="C1484" s="7" t="s">
        <v>2258</v>
      </c>
      <c r="D1484" s="210" t="str">
        <v>LIFECO-UK-UL/FM Approved Split Case (GMS 3500-61SL6-2G) Electric Motor Driven Skid Pump 3500 GPM @ 9 Bar Coupled with UL Listed ODP Motor. Suction and Discharge Pressure Gauges, Air Release Valve and Casing Relief Valve are included.</v>
      </c>
      <c r="E1484" s="210" t="str">
        <f t="shared" si="42"/>
        <v>GMS 3500-61SL6-2G</v>
      </c>
      <c r="F1484" s="425">
        <v>69939.903846153829</v>
      </c>
      <c r="G1484" s="282">
        <f t="shared" si="41"/>
        <v>257029.14663461532</v>
      </c>
    </row>
    <row r="1485" spans="1:7" ht="29">
      <c r="A1485" s="412" t="s">
        <v>4318</v>
      </c>
      <c r="B1485" s="412"/>
      <c r="C1485" s="7" t="s">
        <v>2259</v>
      </c>
      <c r="D1485" s="210" t="str">
        <v>LIFECO-UK-UL/FM Approved Split Case (GMS 3500-61SL6-2G) Electric Motor Driven Skid Pump 3500 GPM @ 10 Bar Coupled with UL Listed ODP Motor. Suction and Discharge Pressure Gauges, Air Release Valve and Casing Relief Valve are included.</v>
      </c>
      <c r="E1485" s="210" t="str">
        <f t="shared" si="42"/>
        <v>GMS 3500-61SL6-2G</v>
      </c>
      <c r="F1485" s="425">
        <v>80441.025641025641</v>
      </c>
      <c r="G1485" s="282">
        <f t="shared" si="41"/>
        <v>295620.76923076919</v>
      </c>
    </row>
    <row r="1486" spans="1:7" ht="29">
      <c r="A1486" s="412" t="s">
        <v>4318</v>
      </c>
      <c r="B1486" s="412"/>
      <c r="C1486" s="7" t="s">
        <v>2260</v>
      </c>
      <c r="D1486" s="210" t="str">
        <v>LIFECO-UK-UL/FM Approved Split Case (GMS 3500-61SL6-2G) Electric Motor Driven Skid Pump 3500 GPM @ 10.76 Bar Coupled with UL Listed ODP Motor. Suction and Discharge Pressure Gauges, Air Release Valve and Casing Relief Valve are included.</v>
      </c>
      <c r="E1486" s="210" t="str">
        <f t="shared" si="42"/>
        <v>GMS 3500-61SL6-2G</v>
      </c>
      <c r="F1486" s="425">
        <v>82062.820512820515</v>
      </c>
      <c r="G1486" s="282">
        <f t="shared" si="41"/>
        <v>301580.86538461538</v>
      </c>
    </row>
    <row r="1487" spans="1:7" ht="18.5">
      <c r="A1487" s="426" t="s">
        <v>390</v>
      </c>
      <c r="B1487" s="426"/>
      <c r="C1487" s="426"/>
      <c r="D1487" s="426"/>
      <c r="E1487" s="427" t="str">
        <f t="shared" si="42"/>
        <v/>
      </c>
      <c r="F1487" s="426"/>
      <c r="G1487" s="426"/>
    </row>
    <row r="1488" spans="1:7" ht="29">
      <c r="A1488" s="409" t="s">
        <v>0</v>
      </c>
      <c r="B1488" s="409" t="s">
        <v>4315</v>
      </c>
      <c r="C1488" s="409" t="s">
        <v>3880</v>
      </c>
      <c r="D1488" s="409" t="s">
        <v>1</v>
      </c>
      <c r="E1488" s="415" t="str">
        <f t="shared" si="42"/>
        <v/>
      </c>
      <c r="F1488" s="410" t="s">
        <v>4316</v>
      </c>
      <c r="G1488" s="411" t="s">
        <v>4591</v>
      </c>
    </row>
    <row r="1489" spans="1:7" ht="29">
      <c r="A1489" s="412" t="s">
        <v>4318</v>
      </c>
      <c r="B1489" s="412"/>
      <c r="C1489" s="412" t="s">
        <v>2261</v>
      </c>
      <c r="D1489" s="210" t="str">
        <f t="array" ref="D1489:D1581">'UL Electric End-Suction 50Hz '!D3:D95</f>
        <v>LIFECO-UK-UL Listed End Suction (GME 50-20 EM) Electric Motor Driven Skid Pump 50 GPM @ 4.69 Bar Coupled with UL Listed ODP Motor. Suction and Discharge Pressure Gauges, and Casing Relief Valve are included.</v>
      </c>
      <c r="E1489" s="210" t="str">
        <f t="shared" si="42"/>
        <v>GME 50-20 EM</v>
      </c>
      <c r="F1489" s="425">
        <f t="array" ref="F1489:F1581">'UL Electric End-Suction 50Hz '!F3:F95</f>
        <v>3584.1666666666661</v>
      </c>
      <c r="G1489" s="282">
        <f>F1489*3.675</f>
        <v>13171.812499999996</v>
      </c>
    </row>
    <row r="1490" spans="1:7" ht="29">
      <c r="A1490" s="412" t="s">
        <v>4318</v>
      </c>
      <c r="B1490" s="412"/>
      <c r="C1490" s="412" t="s">
        <v>2262</v>
      </c>
      <c r="D1490" s="210" t="str">
        <v>LIFECO-UK-UL Listed End Suction (GME 50-20 EM) Electric Motor Driven Skid Pump 50 GPM @ 5 Bar Coupled with UL Listed ODP Motor. Suction and Discharge Pressure Gauges, and Casing Relief Valve are included.</v>
      </c>
      <c r="E1490" s="210" t="str">
        <f t="shared" si="42"/>
        <v>GME 50-20 EM</v>
      </c>
      <c r="F1490" s="425">
        <v>3584.1666666666661</v>
      </c>
      <c r="G1490" s="282">
        <f t="shared" ref="G1490:G1553" si="43">F1490*3.675</f>
        <v>13171.812499999996</v>
      </c>
    </row>
    <row r="1491" spans="1:7" ht="29">
      <c r="A1491" s="412" t="s">
        <v>4318</v>
      </c>
      <c r="B1491" s="412"/>
      <c r="C1491" s="412" t="s">
        <v>2263</v>
      </c>
      <c r="D1491" s="210" t="str">
        <v>LIFECO-UK-UL Listed End Suction (GME 50-20 EM) Electric Motor Driven Skid Pump 50 GPM @ 6 Bar Coupled with UL Listed ODP Motor. Suction and Discharge Pressure Gauges, and Casing Relief Valve are included.</v>
      </c>
      <c r="E1491" s="210" t="str">
        <f t="shared" si="42"/>
        <v>GME 50-20 EM</v>
      </c>
      <c r="F1491" s="425">
        <v>3584.1666666666661</v>
      </c>
      <c r="G1491" s="282">
        <f t="shared" si="43"/>
        <v>13171.812499999996</v>
      </c>
    </row>
    <row r="1492" spans="1:7" ht="29">
      <c r="A1492" s="412" t="s">
        <v>4318</v>
      </c>
      <c r="B1492" s="412"/>
      <c r="C1492" s="412" t="s">
        <v>2264</v>
      </c>
      <c r="D1492" s="210" t="str">
        <v>LIFECO-UK-UL Listed End Suction (GME 50-26 EM) Electric Motor Driven Skid Pump 50 GPM @ 7.93 Bar Coupled with UL Listed ODP Motor. Suction and Discharge Pressure Gauges, and Casing Relief Valve are included.</v>
      </c>
      <c r="E1492" s="210" t="str">
        <f t="shared" si="42"/>
        <v>GME 50-26 EM</v>
      </c>
      <c r="F1492" s="425">
        <v>4095.0320512820513</v>
      </c>
      <c r="G1492" s="282">
        <f t="shared" si="43"/>
        <v>15049.242788461537</v>
      </c>
    </row>
    <row r="1493" spans="1:7" ht="29">
      <c r="A1493" s="412" t="s">
        <v>4318</v>
      </c>
      <c r="B1493" s="412"/>
      <c r="C1493" s="412" t="s">
        <v>2265</v>
      </c>
      <c r="D1493" s="210" t="str">
        <v>LIFECO-UK-UL Listed End Suction (GME 50-26 EM) Electric Motor Driven Skid Pump 50 GPM @ 9 Bar Coupled with UL Listed ODP Motor. Suction and Discharge Pressure Gauges, and Casing Relief Valve are included.</v>
      </c>
      <c r="E1493" s="210" t="str">
        <f t="shared" si="42"/>
        <v>GME 50-26 EM</v>
      </c>
      <c r="F1493" s="425">
        <v>4095.0320512820513</v>
      </c>
      <c r="G1493" s="282">
        <f t="shared" si="43"/>
        <v>15049.242788461537</v>
      </c>
    </row>
    <row r="1494" spans="1:7" ht="29">
      <c r="A1494" s="412" t="s">
        <v>4318</v>
      </c>
      <c r="B1494" s="412"/>
      <c r="C1494" s="412" t="s">
        <v>2266</v>
      </c>
      <c r="D1494" s="210" t="str">
        <v>LIFECO-UK-UL Listed End Suction (GME 50-26 EM) Electric Motor Driven Skid Pump 50 GPM @ 9.66 Bar Coupled with UL Listed ODP Motor. Suction and Discharge Pressure Gauges, and Casing Relief Valve are included.</v>
      </c>
      <c r="E1494" s="210" t="str">
        <f t="shared" si="42"/>
        <v>GME 50-26 EM</v>
      </c>
      <c r="F1494" s="425">
        <v>4095.0320512820513</v>
      </c>
      <c r="G1494" s="282">
        <f t="shared" si="43"/>
        <v>15049.242788461537</v>
      </c>
    </row>
    <row r="1495" spans="1:7" ht="29">
      <c r="A1495" s="412" t="s">
        <v>4318</v>
      </c>
      <c r="B1495" s="412"/>
      <c r="C1495" s="412" t="s">
        <v>2267</v>
      </c>
      <c r="D1495" s="210" t="str">
        <v>LIFECO-UK-UL Listed End Suction (GME 100-20 EM-2G) Electric Motor Driven Skid Pump 100 GPM @ 4.96 Bar Coupled with UL Listed ODP Motor. Suction and Discharge Pressure Gauges, and Casing Relief Valve are included.</v>
      </c>
      <c r="E1495" s="210" t="str">
        <f t="shared" si="42"/>
        <v>GME 100-20 EM-2G</v>
      </c>
      <c r="F1495" s="425">
        <v>4187.4743589743593</v>
      </c>
      <c r="G1495" s="282">
        <f t="shared" si="43"/>
        <v>15388.968269230771</v>
      </c>
    </row>
    <row r="1496" spans="1:7" ht="29">
      <c r="A1496" s="412" t="s">
        <v>4318</v>
      </c>
      <c r="B1496" s="412"/>
      <c r="C1496" s="412" t="s">
        <v>2268</v>
      </c>
      <c r="D1496" s="210" t="str">
        <v>LIFECO-UK-UL Listed End Suction (GME 100-20 EM-2G) Electric Motor Driven Skid Pump 100 GPM @ 6 Bar Coupled with UL Listed ODP Motor. Suction and Discharge Pressure Gauges, and Casing Relief Valve are included.</v>
      </c>
      <c r="E1496" s="210" t="str">
        <f t="shared" si="42"/>
        <v>GME 100-20 EM-2G</v>
      </c>
      <c r="F1496" s="425">
        <v>4187.4743589743593</v>
      </c>
      <c r="G1496" s="282">
        <f t="shared" si="43"/>
        <v>15388.968269230771</v>
      </c>
    </row>
    <row r="1497" spans="1:7" ht="29">
      <c r="A1497" s="412" t="s">
        <v>4318</v>
      </c>
      <c r="B1497" s="412"/>
      <c r="C1497" s="412" t="s">
        <v>2269</v>
      </c>
      <c r="D1497" s="210" t="str">
        <v>LIFECO-UK-UL Listed End Suction (GME 100-20 EM-2G) Electric Motor Driven Skid Pump 100 GPM @ 6.34 Bar Coupled with UL Listed ODP Motor. Suction and Discharge Pressure Gauges, and Casing Relief Valve are included.</v>
      </c>
      <c r="E1497" s="210" t="str">
        <f t="shared" si="42"/>
        <v>GME 100-20 EM-2G</v>
      </c>
      <c r="F1497" s="425">
        <v>4187.4743589743593</v>
      </c>
      <c r="G1497" s="282">
        <f t="shared" si="43"/>
        <v>15388.968269230771</v>
      </c>
    </row>
    <row r="1498" spans="1:7" ht="29">
      <c r="A1498" s="412" t="s">
        <v>4318</v>
      </c>
      <c r="B1498" s="412"/>
      <c r="C1498" s="412" t="s">
        <v>2270</v>
      </c>
      <c r="D1498" s="210" t="str">
        <v>LIFECO-UK-UL Listed End Suction (GME 100-26 EM) Electric Motor Driven Skid Pump 100 GPM @ 7.52 Bar Coupled with UL Listed ODP Motor. Suction and Discharge Pressure Gauges, and Casing Relief Valve are included.</v>
      </c>
      <c r="E1498" s="210" t="str">
        <f t="shared" si="42"/>
        <v>GME 100-26 EM</v>
      </c>
      <c r="F1498" s="425">
        <v>4524.8076923076933</v>
      </c>
      <c r="G1498" s="282">
        <f t="shared" si="43"/>
        <v>16628.668269230773</v>
      </c>
    </row>
    <row r="1499" spans="1:7" ht="29">
      <c r="A1499" s="412" t="s">
        <v>4318</v>
      </c>
      <c r="B1499" s="412"/>
      <c r="C1499" s="412" t="s">
        <v>2271</v>
      </c>
      <c r="D1499" s="210" t="str">
        <v>LIFECO-UK-UL Listed End Suction (GME 100-26 EM) Electric Motor Driven Skid Pump 100 GPM @ 8 Bar Coupled with UL Listed ODP Motor. Suction and Discharge Pressure Gauges, and Casing Relief Valve are included.</v>
      </c>
      <c r="E1499" s="210" t="str">
        <f t="shared" si="42"/>
        <v>GME 100-26 EM</v>
      </c>
      <c r="F1499" s="425">
        <v>4524.8076923076933</v>
      </c>
      <c r="G1499" s="282">
        <f t="shared" si="43"/>
        <v>16628.668269230773</v>
      </c>
    </row>
    <row r="1500" spans="1:7" ht="29">
      <c r="A1500" s="412" t="s">
        <v>4318</v>
      </c>
      <c r="B1500" s="412"/>
      <c r="C1500" s="412" t="s">
        <v>2272</v>
      </c>
      <c r="D1500" s="210" t="str">
        <v>LIFECO-UK-UL Listed End Suction (GME 100-26 EM) Electric Motor Driven Skid Pump 100 GPM @ 9 Bar Coupled with UL Listed ODP Motor. Suction and Discharge Pressure Gauges, and Casing Relief Valve are included.</v>
      </c>
      <c r="E1500" s="210" t="str">
        <f t="shared" si="42"/>
        <v>GME 100-26 EM</v>
      </c>
      <c r="F1500" s="425">
        <v>4864.4507612179495</v>
      </c>
      <c r="G1500" s="282">
        <f t="shared" si="43"/>
        <v>17876.856547475963</v>
      </c>
    </row>
    <row r="1501" spans="1:7" ht="29">
      <c r="A1501" s="412" t="s">
        <v>4318</v>
      </c>
      <c r="B1501" s="412"/>
      <c r="C1501" s="412" t="s">
        <v>2273</v>
      </c>
      <c r="D1501" s="210" t="str">
        <v>LIFECO-UK-UL Listed End Suction (GME 100-26 EM) Electric Motor Driven Skid Pump 100 GPM @ 9.24 Bar Coupled with UL Listed ODP Motor. Suction and Discharge Pressure Gauges, and Casing Relief Valve are included.</v>
      </c>
      <c r="E1501" s="210" t="str">
        <f t="shared" si="42"/>
        <v>GME 100-26 EM</v>
      </c>
      <c r="F1501" s="425">
        <v>5043.7820512820508</v>
      </c>
      <c r="G1501" s="282">
        <f t="shared" si="43"/>
        <v>18535.899038461535</v>
      </c>
    </row>
    <row r="1502" spans="1:7" ht="29">
      <c r="A1502" s="412" t="s">
        <v>4318</v>
      </c>
      <c r="B1502" s="412"/>
      <c r="C1502" s="412" t="s">
        <v>2274</v>
      </c>
      <c r="D1502" s="210" t="str">
        <v>LIFECO-UK-UL Listed End Suction (GME 150-20 EM-2G) Electric Motor Driven Skid Pump 150 GPM @ 4.89 Bar Coupled with UL Listed ODP Motor. Suction and Discharge Pressure Gauges, and Casing Relief Valve are included.</v>
      </c>
      <c r="E1502" s="210" t="str">
        <f t="shared" si="42"/>
        <v>GME 150-20 EM-2G</v>
      </c>
      <c r="F1502" s="425">
        <v>4187.4743589743593</v>
      </c>
      <c r="G1502" s="282">
        <f t="shared" si="43"/>
        <v>15388.968269230771</v>
      </c>
    </row>
    <row r="1503" spans="1:7" ht="29">
      <c r="A1503" s="412" t="s">
        <v>4318</v>
      </c>
      <c r="B1503" s="412"/>
      <c r="C1503" s="412" t="s">
        <v>2275</v>
      </c>
      <c r="D1503" s="210" t="str">
        <v>LIFECO-UK-UL Listed End Suction (GME 150-20 EM-2G) Electric Motor Driven Skid Pump 150 GPM @ 5 Bar Coupled with UL Listed ODP Motor. Suction and Discharge Pressure Gauges, and Casing Relief Valve are included.</v>
      </c>
      <c r="E1503" s="210" t="str">
        <f t="shared" si="42"/>
        <v>GME 150-20 EM-2G</v>
      </c>
      <c r="F1503" s="425">
        <v>4187.4743589743593</v>
      </c>
      <c r="G1503" s="282">
        <f t="shared" si="43"/>
        <v>15388.968269230771</v>
      </c>
    </row>
    <row r="1504" spans="1:7" ht="29">
      <c r="A1504" s="412" t="s">
        <v>4318</v>
      </c>
      <c r="B1504" s="412"/>
      <c r="C1504" s="412" t="s">
        <v>2276</v>
      </c>
      <c r="D1504" s="210" t="str">
        <v>LIFECO-UK-UL Listed End Suction (GME 150-20 EM-2G) Electric Motor Driven Skid Pump 150 GPM @ 6 Bar Coupled with UL Listed ODP Motor. Suction and Discharge Pressure Gauges, and Casing Relief Valve are included.</v>
      </c>
      <c r="E1504" s="210" t="str">
        <f t="shared" si="42"/>
        <v>GME 150-20 EM-2G</v>
      </c>
      <c r="F1504" s="425">
        <v>4864.4507612179495</v>
      </c>
      <c r="G1504" s="282">
        <f t="shared" si="43"/>
        <v>17876.856547475963</v>
      </c>
    </row>
    <row r="1505" spans="1:7" ht="29">
      <c r="A1505" s="412" t="s">
        <v>4318</v>
      </c>
      <c r="B1505" s="412"/>
      <c r="C1505" s="412" t="s">
        <v>2277</v>
      </c>
      <c r="D1505" s="210" t="str">
        <v>LIFECO-UK-UL Listed End Suction (GME 150-20 EM-2G) Electric Motor Driven Skid Pump 150 GPM @ 6.2 Bar Coupled with UL Listed ODP Motor. Suction and Discharge Pressure Gauges, and Casing Relief Valve are included.</v>
      </c>
      <c r="E1505" s="210" t="str">
        <f t="shared" si="42"/>
        <v>GME 150-20 EM-2G</v>
      </c>
      <c r="F1505" s="425">
        <v>4864.4507612179495</v>
      </c>
      <c r="G1505" s="282">
        <f t="shared" si="43"/>
        <v>17876.856547475963</v>
      </c>
    </row>
    <row r="1506" spans="1:7" ht="29">
      <c r="A1506" s="412" t="s">
        <v>4318</v>
      </c>
      <c r="B1506" s="412"/>
      <c r="C1506" s="412" t="s">
        <v>2278</v>
      </c>
      <c r="D1506" s="210" t="str">
        <v>LIFECO-UK-UL Listed End Suction (GME 150-42 EH) Electric Motor Driven Skid Pump 150 GPM @ 7.38 Bar Coupled with UL Listed ODP Motor. Suction and Discharge Pressure Gauges, and Casing Relief Valve are included.</v>
      </c>
      <c r="E1506" s="210" t="str">
        <f t="shared" si="42"/>
        <v>GME 150-42 EH</v>
      </c>
      <c r="F1506" s="425">
        <v>6825.7781217750262</v>
      </c>
      <c r="G1506" s="282">
        <f t="shared" si="43"/>
        <v>25084.73459752322</v>
      </c>
    </row>
    <row r="1507" spans="1:7" ht="29">
      <c r="A1507" s="412" t="s">
        <v>4318</v>
      </c>
      <c r="B1507" s="412"/>
      <c r="C1507" s="412" t="s">
        <v>2279</v>
      </c>
      <c r="D1507" s="210" t="str">
        <v>LIFECO-UK-UL Listed End Suction (GME 150-42 EH) Electric Motor Driven Skid Pump 150 GPM @ 8 Bar Coupled with UL Listed ODP Motor. Suction and Discharge Pressure Gauges, and Casing Relief Valve are included.</v>
      </c>
      <c r="E1507" s="210" t="str">
        <f t="shared" si="42"/>
        <v>GME 150-42 EH</v>
      </c>
      <c r="F1507" s="425">
        <v>6825.7781217750262</v>
      </c>
      <c r="G1507" s="282">
        <f t="shared" si="43"/>
        <v>25084.73459752322</v>
      </c>
    </row>
    <row r="1508" spans="1:7" ht="29">
      <c r="A1508" s="412" t="s">
        <v>4318</v>
      </c>
      <c r="B1508" s="412"/>
      <c r="C1508" s="412" t="s">
        <v>2280</v>
      </c>
      <c r="D1508" s="210" t="str">
        <v>LIFECO-UK-UL Listed End Suction (GME 150-42 EH) Electric Motor Driven Skid Pump 150 GPM @ 9 Bar Coupled with UL Listed ODP Motor. Suction and Discharge Pressure Gauges, and Casing Relief Valve are included.</v>
      </c>
      <c r="E1508" s="210" t="str">
        <f t="shared" si="42"/>
        <v>GME 150-42 EH</v>
      </c>
      <c r="F1508" s="425">
        <v>6964.3286099865036</v>
      </c>
      <c r="G1508" s="282">
        <f t="shared" si="43"/>
        <v>25593.9076417004</v>
      </c>
    </row>
    <row r="1509" spans="1:7" ht="29">
      <c r="A1509" s="412" t="s">
        <v>4318</v>
      </c>
      <c r="B1509" s="412"/>
      <c r="C1509" s="412" t="s">
        <v>2281</v>
      </c>
      <c r="D1509" s="210" t="str">
        <v>LIFECO-UK-UL Listed End Suction (GME 150-42 EH) Electric Motor Driven Skid Pump 150 GPM @ 9.31 Bar Coupled with UL Listed ODP Motor. Suction and Discharge Pressure Gauges, and Casing Relief Valve are included.</v>
      </c>
      <c r="E1509" s="210" t="str">
        <f t="shared" si="42"/>
        <v>GME 150-42 EH</v>
      </c>
      <c r="F1509" s="425">
        <v>6964.3286099865036</v>
      </c>
      <c r="G1509" s="282">
        <f t="shared" si="43"/>
        <v>25593.9076417004</v>
      </c>
    </row>
    <row r="1510" spans="1:7" ht="29">
      <c r="A1510" s="412" t="s">
        <v>4318</v>
      </c>
      <c r="B1510" s="412"/>
      <c r="C1510" s="412" t="s">
        <v>2282</v>
      </c>
      <c r="D1510" s="210" t="str">
        <v>LIFECO-UK-UL Listed End Suction (GME 200-65 EM-2G) Electric Motor Driven Skid Pump 200 GPM @ 5.65 Bar Coupled with UL Listed ODP Motor. Suction and Discharge Pressure Gauges, and Casing Relief Valve are included.</v>
      </c>
      <c r="E1510" s="210" t="str">
        <f t="shared" si="42"/>
        <v>GME 200-65 EM-2G</v>
      </c>
      <c r="F1510" s="425">
        <v>4864.4507612179495</v>
      </c>
      <c r="G1510" s="282">
        <f t="shared" si="43"/>
        <v>17876.856547475963</v>
      </c>
    </row>
    <row r="1511" spans="1:7" ht="29">
      <c r="A1511" s="412" t="s">
        <v>4318</v>
      </c>
      <c r="B1511" s="412"/>
      <c r="C1511" s="412" t="s">
        <v>2283</v>
      </c>
      <c r="D1511" s="210" t="str">
        <v>LIFECO-UK-UL Listed End Suction (GME 200-65 EM-2G) Electric Motor Driven Skid Pump 200 GPM @ 6 Bar Coupled with UL Listed ODP Motor. Suction and Discharge Pressure Gauges, and Casing Relief Valve are included.</v>
      </c>
      <c r="E1511" s="210" t="str">
        <f t="shared" si="42"/>
        <v>GME 200-65 EM-2G</v>
      </c>
      <c r="F1511" s="425">
        <v>6825.7781217750262</v>
      </c>
      <c r="G1511" s="282">
        <f t="shared" si="43"/>
        <v>25084.73459752322</v>
      </c>
    </row>
    <row r="1512" spans="1:7" ht="29">
      <c r="A1512" s="412" t="s">
        <v>4318</v>
      </c>
      <c r="B1512" s="412"/>
      <c r="C1512" s="412" t="s">
        <v>2284</v>
      </c>
      <c r="D1512" s="210" t="str">
        <v>LIFECO-UK-UL Listed End Suction (GME 200-65 EM-2G) Electric Motor Driven Skid Pump 200 GPM @ 6.27 Bar Coupled with UL Listed ODP Motor. Suction and Discharge Pressure Gauges, and Casing Relief Valve are included.</v>
      </c>
      <c r="E1512" s="210" t="str">
        <f t="shared" si="42"/>
        <v>GME 200-65 EM-2G</v>
      </c>
      <c r="F1512" s="425">
        <v>6964.3286099865036</v>
      </c>
      <c r="G1512" s="282">
        <f t="shared" si="43"/>
        <v>25593.9076417004</v>
      </c>
    </row>
    <row r="1513" spans="1:7" ht="29">
      <c r="A1513" s="412" t="s">
        <v>4318</v>
      </c>
      <c r="B1513" s="412"/>
      <c r="C1513" s="412" t="s">
        <v>2285</v>
      </c>
      <c r="D1513" s="210" t="str">
        <v>LIFECO-UK-UL Listed End Suction (GME 200-32 EM-2G) Electric Motor Driven Skid Pump 200 GPM @ 7 Bar Coupled with UL Listed ODP Motor. Suction and Discharge Pressure Gauges, and Casing Relief Valve are included.</v>
      </c>
      <c r="E1513" s="210" t="str">
        <f t="shared" si="42"/>
        <v>GME 200-32 EM-2G</v>
      </c>
      <c r="F1513" s="425">
        <v>7839.121794871794</v>
      </c>
      <c r="G1513" s="282">
        <f t="shared" si="43"/>
        <v>28808.772596153842</v>
      </c>
    </row>
    <row r="1514" spans="1:7" ht="29">
      <c r="A1514" s="412" t="s">
        <v>4318</v>
      </c>
      <c r="B1514" s="412"/>
      <c r="C1514" s="412" t="s">
        <v>2286</v>
      </c>
      <c r="D1514" s="210" t="str">
        <v>LIFECO-UK-UL Listed End Suction (GME 200-32 EM-2G) Electric Motor Driven Skid Pump 200 GPM @ 8 Bar Coupled with UL Listed ODP Motor. Suction and Discharge Pressure Gauges, and Casing Relief Valve are included.</v>
      </c>
      <c r="E1514" s="210" t="str">
        <f t="shared" si="42"/>
        <v>GME 200-32 EM-2G</v>
      </c>
      <c r="F1514" s="425">
        <v>7839.121794871794</v>
      </c>
      <c r="G1514" s="282">
        <f t="shared" si="43"/>
        <v>28808.772596153842</v>
      </c>
    </row>
    <row r="1515" spans="1:7" ht="29">
      <c r="A1515" s="412" t="s">
        <v>4318</v>
      </c>
      <c r="B1515" s="412"/>
      <c r="C1515" s="412" t="s">
        <v>2287</v>
      </c>
      <c r="D1515" s="210" t="str">
        <v>LIFECO-UK-UL Listed End Suction (GME 200-32 EM-2G) Electric Motor Driven Skid Pump 200 GPM @ 9 Bar Coupled with UL Listed ODP Motor. Suction and Discharge Pressure Gauges, and Casing Relief Valve are included.</v>
      </c>
      <c r="E1515" s="210" t="str">
        <f t="shared" si="42"/>
        <v>GME 200-32 EM-2G</v>
      </c>
      <c r="F1515" s="425">
        <v>7990.45641025641</v>
      </c>
      <c r="G1515" s="282">
        <f t="shared" si="43"/>
        <v>29364.927307692305</v>
      </c>
    </row>
    <row r="1516" spans="1:7" ht="29">
      <c r="A1516" s="412" t="s">
        <v>4318</v>
      </c>
      <c r="B1516" s="412"/>
      <c r="C1516" s="412" t="s">
        <v>2288</v>
      </c>
      <c r="D1516" s="210" t="str">
        <v>LIFECO-UK-UL Listed End Suction (GME 200-32 EM-2G) Electric Motor Driven Skid Pump 200 GPM @ 9.59 Bar Coupled with UL Listed ODP Motor. Suction and Discharge Pressure Gauges, and Casing Relief Valve are included.</v>
      </c>
      <c r="E1516" s="210" t="str">
        <f t="shared" si="42"/>
        <v>GME 200-32 EM-2G</v>
      </c>
      <c r="F1516" s="425">
        <v>8075.6648011431307</v>
      </c>
      <c r="G1516" s="282">
        <f t="shared" si="43"/>
        <v>29678.068144201003</v>
      </c>
    </row>
    <row r="1517" spans="1:7" ht="29">
      <c r="A1517" s="412" t="s">
        <v>4318</v>
      </c>
      <c r="B1517" s="412"/>
      <c r="C1517" s="412" t="s">
        <v>2289</v>
      </c>
      <c r="D1517" s="210" t="str">
        <v>LIFECO-UK-UL Listed End Suction (GME 250-32 EM-2G) Electric Motor Driven Skid Pump 250 GPM @ 6 Bar Coupled with UL Listed ODP Motor. Suction and Discharge Pressure Gauges, and Casing Relief Valve are included.</v>
      </c>
      <c r="E1517" s="210" t="str">
        <f t="shared" si="42"/>
        <v>GME 250-32 EM-2G</v>
      </c>
      <c r="F1517" s="425">
        <v>7839.121794871794</v>
      </c>
      <c r="G1517" s="282">
        <f t="shared" si="43"/>
        <v>28808.772596153842</v>
      </c>
    </row>
    <row r="1518" spans="1:7" ht="29">
      <c r="A1518" s="412" t="s">
        <v>4318</v>
      </c>
      <c r="B1518" s="412"/>
      <c r="C1518" s="412" t="s">
        <v>2290</v>
      </c>
      <c r="D1518" s="210" t="str">
        <v>LIFECO-UK-UL Listed End Suction (GME 250-32 EM-2G) Electric Motor Driven Skid Pump 250 GPM @ 7 Bar Coupled with UL Listed ODP Motor. Suction and Discharge Pressure Gauges, and Casing Relief Valve are included.</v>
      </c>
      <c r="E1518" s="210" t="str">
        <f t="shared" si="42"/>
        <v>GME 250-32 EM-2G</v>
      </c>
      <c r="F1518" s="425">
        <v>7839.121794871794</v>
      </c>
      <c r="G1518" s="282">
        <f t="shared" si="43"/>
        <v>28808.772596153842</v>
      </c>
    </row>
    <row r="1519" spans="1:7" ht="29">
      <c r="A1519" s="412" t="s">
        <v>4318</v>
      </c>
      <c r="B1519" s="412"/>
      <c r="C1519" s="412" t="s">
        <v>2291</v>
      </c>
      <c r="D1519" s="210" t="str">
        <v>LIFECO-UK-UL Listed End Suction (GME 250-26 EM) Electric Motor Driven Skid Pump 250 GPM @ 7.79 Bar Coupled with UL Listed ODP Motor. Suction and Discharge Pressure Gauges, and Casing Relief Valve are included.</v>
      </c>
      <c r="E1519" s="210" t="str">
        <f t="shared" si="42"/>
        <v>GME 250-26 EM</v>
      </c>
      <c r="F1519" s="425">
        <v>7990.45641025641</v>
      </c>
      <c r="G1519" s="282">
        <f t="shared" si="43"/>
        <v>29364.927307692305</v>
      </c>
    </row>
    <row r="1520" spans="1:7" ht="29">
      <c r="A1520" s="412" t="s">
        <v>4318</v>
      </c>
      <c r="B1520" s="412"/>
      <c r="C1520" s="412" t="s">
        <v>2292</v>
      </c>
      <c r="D1520" s="210" t="str">
        <v>LIFECO-UK-UL Listed End Suction (GME 250-26 EM) Electric Motor Driven Skid Pump 250 GPM @ 8 Bar Coupled with UL Listed ODP Motor. Suction and Discharge Pressure Gauges, and Casing Relief Valve are included.</v>
      </c>
      <c r="E1520" s="210" t="str">
        <f t="shared" si="42"/>
        <v>GME 250-26 EM</v>
      </c>
      <c r="F1520" s="425">
        <v>8072.7325156783354</v>
      </c>
      <c r="G1520" s="282">
        <f t="shared" si="43"/>
        <v>29667.291995117881</v>
      </c>
    </row>
    <row r="1521" spans="1:7" ht="29">
      <c r="A1521" s="412" t="s">
        <v>4318</v>
      </c>
      <c r="B1521" s="412"/>
      <c r="C1521" s="412" t="s">
        <v>2293</v>
      </c>
      <c r="D1521" s="210" t="str">
        <v>LIFECO-UK-UL Listed End Suction (GME 250-26 EM) Electric Motor Driven Skid Pump 250 GPM @ 9 Bar Coupled with UL Listed ODP Motor. Suction and Discharge Pressure Gauges, and Casing Relief Valve are included.</v>
      </c>
      <c r="E1521" s="210" t="str">
        <f t="shared" si="42"/>
        <v>GME 250-26 EM</v>
      </c>
      <c r="F1521" s="425">
        <v>9201.1333333333332</v>
      </c>
      <c r="G1521" s="282">
        <f t="shared" si="43"/>
        <v>33814.165000000001</v>
      </c>
    </row>
    <row r="1522" spans="1:7" ht="29">
      <c r="A1522" s="412" t="s">
        <v>4318</v>
      </c>
      <c r="B1522" s="412"/>
      <c r="C1522" s="412" t="s">
        <v>2294</v>
      </c>
      <c r="D1522" s="210" t="str">
        <v>LIFECO-UK-UL Listed End Suction (GME 250-26 EM) Electric Motor Driven Skid Pump 250 GPM @ 9.24 Bar Coupled with UL Listed ODP Motor. Suction and Discharge Pressure Gauges, and Casing Relief Valve are included.</v>
      </c>
      <c r="E1522" s="210" t="str">
        <f t="shared" si="42"/>
        <v>GME 250-26 EM</v>
      </c>
      <c r="F1522" s="425">
        <v>9344.9012179487163</v>
      </c>
      <c r="G1522" s="282">
        <f t="shared" si="43"/>
        <v>34342.511975961534</v>
      </c>
    </row>
    <row r="1523" spans="1:7" ht="29">
      <c r="A1523" s="412" t="s">
        <v>4318</v>
      </c>
      <c r="B1523" s="412"/>
      <c r="C1523" s="412" t="s">
        <v>2295</v>
      </c>
      <c r="D1523" s="210" t="str">
        <v>LIFECO-UK-UL Listed End Suction (GME 300-65 EM-2G) Electric Motor Driven Skid Pump 300 GPM @ 5.17 Bar Coupled with UL Listed ODP Motor. Suction and Discharge Pressure Gauges, and Casing Relief Valve are included.</v>
      </c>
      <c r="E1523" s="210" t="str">
        <f t="shared" si="42"/>
        <v>GME 300-65 EM-2G</v>
      </c>
      <c r="F1523" s="425">
        <v>6471.0568717948727</v>
      </c>
      <c r="G1523" s="282">
        <f t="shared" si="43"/>
        <v>23781.134003846157</v>
      </c>
    </row>
    <row r="1524" spans="1:7" ht="29">
      <c r="A1524" s="412" t="s">
        <v>4318</v>
      </c>
      <c r="B1524" s="412"/>
      <c r="C1524" s="412" t="s">
        <v>2296</v>
      </c>
      <c r="D1524" s="210" t="str">
        <v>LIFECO-UK-UL Listed End Suction (GME 300-65 EM-2G) Electric Motor Driven Skid Pump 300 GPM @ 6 Bar Coupled with UL Listed ODP Motor. Suction and Discharge Pressure Gauges, and Casing Relief Valve are included.</v>
      </c>
      <c r="E1524" s="210" t="str">
        <f t="shared" si="42"/>
        <v>GME 300-65 EM-2G</v>
      </c>
      <c r="F1524" s="425">
        <v>6471.0568717948727</v>
      </c>
      <c r="G1524" s="282">
        <f t="shared" si="43"/>
        <v>23781.134003846157</v>
      </c>
    </row>
    <row r="1525" spans="1:7" ht="29">
      <c r="A1525" s="412" t="s">
        <v>4318</v>
      </c>
      <c r="B1525" s="412"/>
      <c r="C1525" s="412" t="s">
        <v>2297</v>
      </c>
      <c r="D1525" s="210" t="str">
        <v>LIFECO-UK-UL Listed End Suction (GME 300-26 EM) Electric Motor Driven Skid Pump 300 GPM @ 7.59 Bar Coupled with UL Listed ODP Motor. Suction and Discharge Pressure Gauges, and Casing Relief Valve are included.</v>
      </c>
      <c r="E1525" s="210" t="str">
        <f t="shared" si="42"/>
        <v>GME 300-26 EM</v>
      </c>
      <c r="F1525" s="425">
        <v>6770.9935897435889</v>
      </c>
      <c r="G1525" s="282">
        <f t="shared" si="43"/>
        <v>24883.401442307688</v>
      </c>
    </row>
    <row r="1526" spans="1:7" ht="29">
      <c r="A1526" s="412" t="s">
        <v>4318</v>
      </c>
      <c r="B1526" s="412"/>
      <c r="C1526" s="412" t="s">
        <v>2298</v>
      </c>
      <c r="D1526" s="210" t="str">
        <v>LIFECO-UK-UL Listed End Suction (GME 300-26 EM) Electric Motor Driven Skid Pump 300 GPM @ 8 Bar Coupled with UL Listed ODP Motor. Suction and Discharge Pressure Gauges, and Casing Relief Valve are included.</v>
      </c>
      <c r="E1526" s="210" t="str">
        <f t="shared" si="42"/>
        <v>GME 300-26 EM</v>
      </c>
      <c r="F1526" s="425">
        <v>7744.0705128205136</v>
      </c>
      <c r="G1526" s="282">
        <f t="shared" si="43"/>
        <v>28459.459134615387</v>
      </c>
    </row>
    <row r="1527" spans="1:7" ht="29">
      <c r="A1527" s="412" t="s">
        <v>4318</v>
      </c>
      <c r="B1527" s="412"/>
      <c r="C1527" s="412" t="s">
        <v>2299</v>
      </c>
      <c r="D1527" s="210" t="str">
        <v>LIFECO-UK-UL Listed End Suction (GME 300-26 EM) Electric Motor Driven Skid Pump 300 GPM @ 9.1 Bar Coupled with UL Listed ODP Motor. Suction and Discharge Pressure Gauges, and Casing Relief Valve are included.</v>
      </c>
      <c r="E1527" s="210" t="str">
        <f t="shared" si="42"/>
        <v>GME 300-26 EM</v>
      </c>
      <c r="F1527" s="425">
        <v>9473.5356410256391</v>
      </c>
      <c r="G1527" s="282">
        <f t="shared" si="43"/>
        <v>34815.243480769219</v>
      </c>
    </row>
    <row r="1528" spans="1:7" ht="29">
      <c r="A1528" s="412" t="s">
        <v>4318</v>
      </c>
      <c r="B1528" s="412"/>
      <c r="C1528" s="412" t="s">
        <v>2300</v>
      </c>
      <c r="D1528" s="210" t="str">
        <v>LIFECO-UK-UL Listed End Suction (GME 400-42 EM-2G) Electric Motor Driven Skid Pump 400 GPM @ 5.45 Bar Coupled with UL Listed ODP Motor. Suction and Discharge Pressure Gauges, and Casing Relief Valve are included.</v>
      </c>
      <c r="E1528" s="210" t="str">
        <f t="shared" si="42"/>
        <v>GME 400-42 EM-2G</v>
      </c>
      <c r="F1528" s="425">
        <v>8595.794871794873</v>
      </c>
      <c r="G1528" s="282">
        <f t="shared" si="43"/>
        <v>31589.546153846157</v>
      </c>
    </row>
    <row r="1529" spans="1:7" ht="29">
      <c r="A1529" s="412" t="s">
        <v>4318</v>
      </c>
      <c r="B1529" s="412"/>
      <c r="C1529" s="412" t="s">
        <v>2301</v>
      </c>
      <c r="D1529" s="210" t="str">
        <v>LIFECO-UK-UL Listed End Suction (GME 400-42 EM-2G) Electric Motor Driven Skid Pump 400 GPM @ 6 Bar Coupled with UL Listed ODP Motor. Suction and Discharge Pressure Gauges, and Casing Relief Valve are included.</v>
      </c>
      <c r="E1529" s="210" t="str">
        <f t="shared" ref="E1529:E1589" si="44">IFERROR(MID(D1529, SEARCH("(", D1529) + LEN("("), SEARCH(")", D1529, SEARCH("(", D1529) + LEN("(")) - LEN(")") - SEARCH("(", D1529)), "")</f>
        <v>GME 400-42 EM-2G</v>
      </c>
      <c r="F1529" s="425">
        <v>8595.794871794873</v>
      </c>
      <c r="G1529" s="282">
        <f t="shared" si="43"/>
        <v>31589.546153846157</v>
      </c>
    </row>
    <row r="1530" spans="1:7" ht="29">
      <c r="A1530" s="412" t="s">
        <v>4318</v>
      </c>
      <c r="B1530" s="412"/>
      <c r="C1530" s="412" t="s">
        <v>2302</v>
      </c>
      <c r="D1530" s="210" t="str">
        <v>LIFECO-UK-UL Listed End Suction (GME 400-42 EM-2G) Electric Motor Driven Skid Pump 400 GPM @ 7 Bar Coupled with UL Listed ODP Motor. Suction and Discharge Pressure Gauges, and Casing Relief Valve are included.</v>
      </c>
      <c r="E1530" s="210" t="str">
        <f t="shared" si="44"/>
        <v>GME 400-42 EM-2G</v>
      </c>
      <c r="F1530" s="425">
        <v>9573.3296022862614</v>
      </c>
      <c r="G1530" s="282">
        <f t="shared" si="43"/>
        <v>35181.986288402011</v>
      </c>
    </row>
    <row r="1531" spans="1:7" ht="29">
      <c r="A1531" s="412" t="s">
        <v>4318</v>
      </c>
      <c r="B1531" s="412"/>
      <c r="C1531" s="412" t="s">
        <v>2303</v>
      </c>
      <c r="D1531" s="210" t="str">
        <v>LIFECO-UK-UL Listed End Suction (GME 400-42 EM-2G) Electric Motor Driven Skid Pump 400 GPM @ 8 Bar Coupled with UL Listed ODP Motor. Suction and Discharge Pressure Gauges, and Casing Relief Valve are included.</v>
      </c>
      <c r="E1531" s="210" t="str">
        <f t="shared" si="44"/>
        <v>GME 400-42 EM-2G</v>
      </c>
      <c r="F1531" s="425">
        <v>11184.25</v>
      </c>
      <c r="G1531" s="282">
        <f t="shared" si="43"/>
        <v>41102.118750000001</v>
      </c>
    </row>
    <row r="1532" spans="1:7" ht="29">
      <c r="A1532" s="412" t="s">
        <v>4318</v>
      </c>
      <c r="B1532" s="412"/>
      <c r="C1532" s="412" t="s">
        <v>2304</v>
      </c>
      <c r="D1532" s="210" t="str">
        <v>LIFECO-UK-UL Listed End Suction (GME 400-42 EM-2G) Electric Motor Driven Skid Pump 400 GPM @ 9 Bar Coupled with UL Listed ODP Motor. Suction and Discharge Pressure Gauges, and Casing Relief Valve are included.</v>
      </c>
      <c r="E1532" s="210" t="str">
        <f t="shared" si="44"/>
        <v>GME 400-42 EM-2G</v>
      </c>
      <c r="F1532" s="425">
        <v>12266.201992537905</v>
      </c>
      <c r="G1532" s="282">
        <f t="shared" si="43"/>
        <v>45078.292322576795</v>
      </c>
    </row>
    <row r="1533" spans="1:7" ht="29">
      <c r="A1533" s="412" t="s">
        <v>4318</v>
      </c>
      <c r="B1533" s="412"/>
      <c r="C1533" s="412" t="s">
        <v>2305</v>
      </c>
      <c r="D1533" s="210" t="str">
        <v>LIFECO-UK-UL Listed End Suction (GME 400-42 EM-2G) Electric Motor Driven Skid Pump 400 GPM @ 9.72 Bar Coupled with UL Listed ODP Motor. Suction and Discharge Pressure Gauges, and Casing Relief Valve are included.</v>
      </c>
      <c r="E1533" s="210" t="str">
        <f t="shared" si="44"/>
        <v>GME 400-42 EM-2G</v>
      </c>
      <c r="F1533" s="425">
        <v>12266.201992537905</v>
      </c>
      <c r="G1533" s="282">
        <f t="shared" si="43"/>
        <v>45078.292322576795</v>
      </c>
    </row>
    <row r="1534" spans="1:7" ht="29">
      <c r="A1534" s="412" t="s">
        <v>4318</v>
      </c>
      <c r="B1534" s="412"/>
      <c r="C1534" s="412" t="s">
        <v>2306</v>
      </c>
      <c r="D1534" s="210" t="str">
        <v>LIFECO-UK-UL Listed End Suction (GME 400-31 EM-2G) Electric Motor Driven Skid Pump 400 GPM @ 10 Bar Coupled with UL Listed ODP Motor. Suction and Discharge Pressure Gauges, and Casing Relief Valve are included.</v>
      </c>
      <c r="E1534" s="210" t="str">
        <f t="shared" si="44"/>
        <v>GME 400-31 EM-2G</v>
      </c>
      <c r="F1534" s="425">
        <v>12266.201992537905</v>
      </c>
      <c r="G1534" s="282">
        <f t="shared" si="43"/>
        <v>45078.292322576795</v>
      </c>
    </row>
    <row r="1535" spans="1:7" ht="29">
      <c r="A1535" s="412" t="s">
        <v>4318</v>
      </c>
      <c r="B1535" s="412"/>
      <c r="C1535" s="412" t="s">
        <v>3869</v>
      </c>
      <c r="D1535" s="210" t="str">
        <v>LIFECO-UK-UL Listed End Suction (GME 400-31 EM-2G) Electric Motor Driven Skid Pump 400 GPM @ 11 Bar Coupled with UL Listed ODP Motor. Suction and Discharge Pressure Gauges, and Casing Relief Valve are included.</v>
      </c>
      <c r="E1535" s="210" t="str">
        <f t="shared" si="44"/>
        <v>GME 400-31 EM-2G</v>
      </c>
      <c r="F1535" s="425">
        <v>13770.228447249347</v>
      </c>
      <c r="G1535" s="282">
        <f t="shared" si="43"/>
        <v>50605.589543641348</v>
      </c>
    </row>
    <row r="1536" spans="1:7" ht="29">
      <c r="A1536" s="412" t="s">
        <v>4318</v>
      </c>
      <c r="B1536" s="412"/>
      <c r="C1536" s="412" t="s">
        <v>3870</v>
      </c>
      <c r="D1536" s="210" t="str">
        <v>LIFECO-UK-UL Listed End Suction (GME 400-31 EM-2G) Electric Motor Driven Skid Pump 400 GPM @ 12 Bar Coupled with UL Listed ODP Motor. Suction and Discharge Pressure Gauges, and Casing Relief Valve are included.</v>
      </c>
      <c r="E1536" s="210" t="str">
        <f t="shared" si="44"/>
        <v>GME 400-31 EM-2G</v>
      </c>
      <c r="F1536" s="425">
        <v>13992.903974358971</v>
      </c>
      <c r="G1536" s="282">
        <f t="shared" si="43"/>
        <v>51423.922105769219</v>
      </c>
    </row>
    <row r="1537" spans="1:7" ht="29">
      <c r="A1537" s="412" t="s">
        <v>4318</v>
      </c>
      <c r="B1537" s="412"/>
      <c r="C1537" s="412" t="s">
        <v>3871</v>
      </c>
      <c r="D1537" s="210" t="str">
        <v>LIFECO-UK-UL Listed End Suction (GME 400-31 EM-2G) Electric Motor Driven Skid Pump 400 GPM @ 13 Bar Coupled with UL Listed ODP Motor. Suction and Discharge Pressure Gauges, and Casing Relief Valve are included.</v>
      </c>
      <c r="E1537" s="210" t="str">
        <f t="shared" si="44"/>
        <v>GME 400-31 EM-2G</v>
      </c>
      <c r="F1537" s="425">
        <v>15987.033748114636</v>
      </c>
      <c r="G1537" s="282">
        <f t="shared" si="43"/>
        <v>58752.349024321287</v>
      </c>
    </row>
    <row r="1538" spans="1:7" ht="29">
      <c r="A1538" s="412" t="s">
        <v>4318</v>
      </c>
      <c r="B1538" s="412"/>
      <c r="C1538" s="412" t="s">
        <v>2307</v>
      </c>
      <c r="D1538" s="210" t="str">
        <v>LIFECO-UK-UL Listed End Suction (GME 400-31 EM-2G) Electric Motor Driven Skid Pump 400 GPM @ 14 Bar Coupled with UL Listed ODP Motor. Suction and Discharge Pressure Gauges, and Casing Relief Valve are included.</v>
      </c>
      <c r="E1538" s="210" t="str">
        <f t="shared" si="44"/>
        <v>GME 400-31 EM-2G</v>
      </c>
      <c r="F1538" s="425">
        <v>16057.408599269671</v>
      </c>
      <c r="G1538" s="282">
        <f t="shared" si="43"/>
        <v>59010.976602316041</v>
      </c>
    </row>
    <row r="1539" spans="1:7" ht="29">
      <c r="A1539" s="412" t="s">
        <v>4318</v>
      </c>
      <c r="B1539" s="412"/>
      <c r="C1539" s="412" t="s">
        <v>2308</v>
      </c>
      <c r="D1539" s="210" t="str">
        <v>LIFECO-UK-UL Listed End Suction (GME 400-31 EM-2G) Electric Motor Driven Skid Pump 400 GPM @ 15.03 Bar Coupled with UL Listed ODP Motor. Suction and Discharge Pressure Gauges, and Casing Relief Valve are included.</v>
      </c>
      <c r="E1539" s="210" t="str">
        <f t="shared" si="44"/>
        <v>GME 400-31 EM-2G</v>
      </c>
      <c r="F1539" s="425">
        <v>16057.408599269671</v>
      </c>
      <c r="G1539" s="282">
        <f t="shared" si="43"/>
        <v>59010.976602316041</v>
      </c>
    </row>
    <row r="1540" spans="1:7" ht="29">
      <c r="A1540" s="412" t="s">
        <v>4318</v>
      </c>
      <c r="B1540" s="412"/>
      <c r="C1540" s="412" t="s">
        <v>2309</v>
      </c>
      <c r="D1540" s="210" t="str">
        <v>LIFECO-UK-UL Listed End Suction (GME 450-42 EM-2G) Electric Motor Driven Skid Pump 450 GPM @ 5.38 Bar Coupled with UL Listed ODP Motor. Suction and Discharge Pressure Gauges, and Casing Relief Valve are included.</v>
      </c>
      <c r="E1540" s="210" t="str">
        <f t="shared" si="44"/>
        <v>GME 450-42 EM-2G</v>
      </c>
      <c r="F1540" s="425">
        <v>8595.794871794873</v>
      </c>
      <c r="G1540" s="282">
        <f t="shared" si="43"/>
        <v>31589.546153846157</v>
      </c>
    </row>
    <row r="1541" spans="1:7" ht="29">
      <c r="A1541" s="412" t="s">
        <v>4318</v>
      </c>
      <c r="B1541" s="412"/>
      <c r="C1541" s="412" t="s">
        <v>2310</v>
      </c>
      <c r="D1541" s="210" t="str">
        <v>LIFECO-UK-UL Listed End Suction (GME 450-42 EM-2G) Electric Motor Driven Skid Pump 450 GPM @ 6 Bar Coupled with UL Listed ODP Motor. Suction and Discharge Pressure Gauges, and Casing Relief Valve are included.</v>
      </c>
      <c r="E1541" s="210" t="str">
        <f t="shared" si="44"/>
        <v>GME 450-42 EM-2G</v>
      </c>
      <c r="F1541" s="425">
        <v>8595.794871794873</v>
      </c>
      <c r="G1541" s="282">
        <f t="shared" si="43"/>
        <v>31589.546153846157</v>
      </c>
    </row>
    <row r="1542" spans="1:7" ht="29">
      <c r="A1542" s="412" t="s">
        <v>4318</v>
      </c>
      <c r="B1542" s="412"/>
      <c r="C1542" s="412" t="s">
        <v>2311</v>
      </c>
      <c r="D1542" s="210" t="str">
        <v>LIFECO-UK-UL Listed End Suction (GME 450-42 EM-2G) Electric Motor Driven Skid Pump 450 GPM @ 7 Bar Coupled with UL Listed ODP Motor. Suction and Discharge Pressure Gauges, and Casing Relief Valve are included.</v>
      </c>
      <c r="E1542" s="210" t="str">
        <f t="shared" si="44"/>
        <v>GME 450-42 EM-2G</v>
      </c>
      <c r="F1542" s="425">
        <v>11184.25</v>
      </c>
      <c r="G1542" s="282">
        <f t="shared" si="43"/>
        <v>41102.118750000001</v>
      </c>
    </row>
    <row r="1543" spans="1:7" ht="29">
      <c r="A1543" s="412" t="s">
        <v>4318</v>
      </c>
      <c r="B1543" s="412"/>
      <c r="C1543" s="412" t="s">
        <v>2312</v>
      </c>
      <c r="D1543" s="210" t="str">
        <v>LIFECO-UK-UL Listed End Suction (GME 450-42 EM-2G) Electric Motor Driven Skid Pump 450 GPM @ 8 Bar Coupled with UL Listed ODP Motor. Suction and Discharge Pressure Gauges, and Casing Relief Valve are included.</v>
      </c>
      <c r="E1543" s="210" t="str">
        <f t="shared" si="44"/>
        <v>GME 450-42 EM-2G</v>
      </c>
      <c r="F1543" s="425">
        <v>11716.353846153846</v>
      </c>
      <c r="G1543" s="282">
        <f t="shared" si="43"/>
        <v>43057.600384615384</v>
      </c>
    </row>
    <row r="1544" spans="1:7" ht="29">
      <c r="A1544" s="412" t="s">
        <v>4318</v>
      </c>
      <c r="B1544" s="412"/>
      <c r="C1544" s="412" t="s">
        <v>2313</v>
      </c>
      <c r="D1544" s="210" t="str">
        <v>LIFECO-UK-UL Listed End Suction (GME 450-42 EM-2G) Electric Motor Driven Skid Pump 450 GPM @ 9 Bar Coupled with UL Listed ODP Motor. Suction and Discharge Pressure Gauges, and Casing Relief Valve are included.</v>
      </c>
      <c r="E1544" s="210" t="str">
        <f t="shared" si="44"/>
        <v>GME 450-42 EM-2G</v>
      </c>
      <c r="F1544" s="425">
        <v>12381.294197031037</v>
      </c>
      <c r="G1544" s="282">
        <f t="shared" si="43"/>
        <v>45501.25617408906</v>
      </c>
    </row>
    <row r="1545" spans="1:7" ht="29">
      <c r="A1545" s="412" t="s">
        <v>4318</v>
      </c>
      <c r="B1545" s="412"/>
      <c r="C1545" s="412" t="s">
        <v>2314</v>
      </c>
      <c r="D1545" s="210" t="str">
        <v>LIFECO-UK-UL Listed End Suction (GME 450-42 EM-2G) Electric Motor Driven Skid Pump 450 GPM @ 9.45 Bar Coupled with UL Listed ODP Motor. Suction and Discharge Pressure Gauges, and Casing Relief Valve are included.</v>
      </c>
      <c r="E1545" s="210" t="str">
        <f t="shared" si="44"/>
        <v>GME 450-42 EM-2G</v>
      </c>
      <c r="F1545" s="425">
        <v>12381.294197031037</v>
      </c>
      <c r="G1545" s="282">
        <f t="shared" si="43"/>
        <v>45501.25617408906</v>
      </c>
    </row>
    <row r="1546" spans="1:7" ht="29">
      <c r="A1546" s="412" t="s">
        <v>4318</v>
      </c>
      <c r="B1546" s="412"/>
      <c r="C1546" s="412" t="s">
        <v>3872</v>
      </c>
      <c r="D1546" s="210" t="str">
        <v>LIFECO-UK-UL Listed End Suction (GME 450-31 EM-2G) Electric Motor Driven Skid Pump 450 GPM @ 10 Bar Coupled with UL Listed ODP Motor. Suction and Discharge Pressure Gauges, and Casing Relief Valve are included.</v>
      </c>
      <c r="E1546" s="210" t="str">
        <f t="shared" si="44"/>
        <v>GME 450-31 EM-2G</v>
      </c>
      <c r="F1546" s="425">
        <v>13826.435897435897</v>
      </c>
      <c r="G1546" s="282">
        <f t="shared" si="43"/>
        <v>50812.151923076919</v>
      </c>
    </row>
    <row r="1547" spans="1:7" ht="29">
      <c r="A1547" s="412" t="s">
        <v>4318</v>
      </c>
      <c r="B1547" s="412"/>
      <c r="C1547" s="412" t="s">
        <v>3873</v>
      </c>
      <c r="D1547" s="210" t="str">
        <v>LIFECO-UK-UL Listed End Suction (GME 450-31 EM-2G) Electric Motor Driven Skid Pump 450 GPM @ 11 Bar Coupled with UL Listed ODP Motor. Suction and Discharge Pressure Gauges, and Casing Relief Valve are included.</v>
      </c>
      <c r="E1547" s="210" t="str">
        <f t="shared" si="44"/>
        <v>GME 450-31 EM-2G</v>
      </c>
      <c r="F1547" s="425">
        <v>13977.770512820511</v>
      </c>
      <c r="G1547" s="282">
        <f t="shared" si="43"/>
        <v>51368.306634615372</v>
      </c>
    </row>
    <row r="1548" spans="1:7" ht="29">
      <c r="A1548" s="412" t="s">
        <v>4318</v>
      </c>
      <c r="B1548" s="412"/>
      <c r="C1548" s="412" t="s">
        <v>3874</v>
      </c>
      <c r="D1548" s="210" t="str">
        <v>LIFECO-UK-UL Listed End Suction (GME 450-31 EM-2G) Electric Motor Driven Skid Pump 450 GPM @ 12 Bar Coupled with UL Listed ODP Motor. Suction and Discharge Pressure Gauges, and Casing Relief Valve are included.</v>
      </c>
      <c r="E1548" s="210" t="str">
        <f t="shared" si="44"/>
        <v>GME 450-31 EM-2G</v>
      </c>
      <c r="F1548" s="425">
        <v>14204.772435897434</v>
      </c>
      <c r="G1548" s="282">
        <f t="shared" si="43"/>
        <v>52202.538701923069</v>
      </c>
    </row>
    <row r="1549" spans="1:7" ht="29">
      <c r="A1549" s="412" t="s">
        <v>4318</v>
      </c>
      <c r="B1549" s="412"/>
      <c r="C1549" s="412" t="s">
        <v>3875</v>
      </c>
      <c r="D1549" s="210" t="str">
        <v>LIFECO-UK-UL Listed End Suction (GME 450-31 EM-2G) Electric Motor Driven Skid Pump 450 GPM @ 13 Bar Coupled with UL Listed ODP Motor. Suction and Discharge Pressure Gauges, and Casing Relief Valve are included.</v>
      </c>
      <c r="E1549" s="210" t="str">
        <f t="shared" si="44"/>
        <v>GME 450-31 EM-2G</v>
      </c>
      <c r="F1549" s="425">
        <v>16057.408599269671</v>
      </c>
      <c r="G1549" s="282">
        <f t="shared" si="43"/>
        <v>59010.976602316041</v>
      </c>
    </row>
    <row r="1550" spans="1:7" ht="29">
      <c r="A1550" s="412" t="s">
        <v>4318</v>
      </c>
      <c r="B1550" s="412"/>
      <c r="C1550" s="412" t="s">
        <v>2315</v>
      </c>
      <c r="D1550" s="210" t="str">
        <v>LIFECO-UK-UL Listed End Suction (GME 450-31 EM-2G) Electric Motor Driven Skid Pump 450 GPM @ 14 Bar Coupled with UL Listed ODP Motor. Suction and Discharge Pressure Gauges, and Casing Relief Valve are included.</v>
      </c>
      <c r="E1550" s="210" t="str">
        <f t="shared" si="44"/>
        <v>GME 450-31 EM-2G</v>
      </c>
      <c r="F1550" s="425">
        <v>16224.633333333333</v>
      </c>
      <c r="G1550" s="282">
        <f t="shared" si="43"/>
        <v>59625.527499999997</v>
      </c>
    </row>
    <row r="1551" spans="1:7" ht="29">
      <c r="A1551" s="412" t="s">
        <v>4318</v>
      </c>
      <c r="B1551" s="412"/>
      <c r="C1551" s="412" t="s">
        <v>2316</v>
      </c>
      <c r="D1551" s="210" t="str">
        <v>LIFECO-UK-UL Listed End Suction (GME 450-31 EM-2G) Electric Motor Driven Skid Pump 450 GPM @ 14.96 Bar Coupled with UL Listed ODP Motor. Suction and Discharge Pressure Gauges, and Casing Relief Valve are included.</v>
      </c>
      <c r="E1551" s="210" t="str">
        <f t="shared" si="44"/>
        <v>GME 450-31 EM-2G</v>
      </c>
      <c r="F1551" s="425">
        <v>16224.633333333333</v>
      </c>
      <c r="G1551" s="282">
        <f t="shared" si="43"/>
        <v>59625.527499999997</v>
      </c>
    </row>
    <row r="1552" spans="1:7" ht="29">
      <c r="A1552" s="412" t="s">
        <v>4318</v>
      </c>
      <c r="B1552" s="412"/>
      <c r="C1552" s="412" t="s">
        <v>2317</v>
      </c>
      <c r="D1552" s="210" t="str">
        <v>LIFECO-UK-UL Listed End Suction (GME 500-25 EM-2G) Electric Motor Driven Skid Pump 500 GPM @ 5.72 Bar Coupled with UL Listed ODP Motor. Suction and Discharge Pressure Gauges, and Casing Relief Valve are included.</v>
      </c>
      <c r="E1552" s="210" t="str">
        <f t="shared" si="44"/>
        <v>GME 500-25 EM-2G</v>
      </c>
      <c r="F1552" s="425">
        <v>10411.810256410257</v>
      </c>
      <c r="G1552" s="282">
        <f t="shared" si="43"/>
        <v>38263.402692307696</v>
      </c>
    </row>
    <row r="1553" spans="1:7" ht="29">
      <c r="A1553" s="412" t="s">
        <v>4318</v>
      </c>
      <c r="B1553" s="412"/>
      <c r="C1553" s="412" t="s">
        <v>2318</v>
      </c>
      <c r="D1553" s="210" t="str">
        <v>LIFECO-UK-UL Listed End Suction (GME 500-25 EM-2G) Electric Motor Driven Skid Pump 500 GPM @ 6 Bar Coupled with UL Listed ODP Motor. Suction and Discharge Pressure Gauges, and Casing Relief Valve are included.</v>
      </c>
      <c r="E1553" s="210" t="str">
        <f t="shared" si="44"/>
        <v>GME 500-25 EM-2G</v>
      </c>
      <c r="F1553" s="425">
        <v>11471.152564102566</v>
      </c>
      <c r="G1553" s="282">
        <f t="shared" si="43"/>
        <v>42156.485673076924</v>
      </c>
    </row>
    <row r="1554" spans="1:7" ht="29">
      <c r="A1554" s="412" t="s">
        <v>4318</v>
      </c>
      <c r="B1554" s="412"/>
      <c r="C1554" s="412" t="s">
        <v>2319</v>
      </c>
      <c r="D1554" s="210" t="str">
        <v>LIFECO-UK-UL Listed End Suction (GME 500-25 EM-2G) Electric Motor Driven Skid Pump 500 GPM @ 7 Bar Coupled with UL Listed ODP Motor. Suction and Discharge Pressure Gauges, and Casing Relief Valve are included.</v>
      </c>
      <c r="E1554" s="210" t="str">
        <f t="shared" si="44"/>
        <v>GME 500-25 EM-2G</v>
      </c>
      <c r="F1554" s="425">
        <v>11723.25</v>
      </c>
      <c r="G1554" s="282">
        <f t="shared" ref="G1554:G1580" si="45">F1554*3.675</f>
        <v>43082.943749999999</v>
      </c>
    </row>
    <row r="1555" spans="1:7" ht="29">
      <c r="A1555" s="412" t="s">
        <v>4318</v>
      </c>
      <c r="B1555" s="412"/>
      <c r="C1555" s="412" t="s">
        <v>2320</v>
      </c>
      <c r="D1555" s="210" t="str">
        <v>LIFECO-UK-UL Listed End Suction (GME 500-25 EM-2G) Electric Motor Driven Skid Pump 500 GPM @ 8 Bar Coupled with UL Listed ODP Motor. Suction and Discharge Pressure Gauges, and Casing Relief Valve are included.</v>
      </c>
      <c r="E1555" s="210" t="str">
        <f t="shared" si="44"/>
        <v>GME 500-25 EM-2G</v>
      </c>
      <c r="F1555" s="425">
        <v>12170.357692307693</v>
      </c>
      <c r="G1555" s="282">
        <f t="shared" si="45"/>
        <v>44726.064519230771</v>
      </c>
    </row>
    <row r="1556" spans="1:7" ht="29">
      <c r="A1556" s="412" t="s">
        <v>4318</v>
      </c>
      <c r="B1556" s="412"/>
      <c r="C1556" s="412" t="s">
        <v>2321</v>
      </c>
      <c r="D1556" s="210" t="str">
        <v>LIFECO-UK-UL Listed End Suction (GME 500-25 EM-2G) Electric Motor Driven Skid Pump 500 GPM @ 9.37 Bar Coupled with UL Listed ODP Motor. Suction and Discharge Pressure Gauges, and Casing Relief Valve are included.</v>
      </c>
      <c r="E1556" s="210" t="str">
        <f t="shared" si="44"/>
        <v>GME 500-25 EM-2G</v>
      </c>
      <c r="F1556" s="425">
        <v>12417.947765340952</v>
      </c>
      <c r="G1556" s="282">
        <f t="shared" si="45"/>
        <v>45635.958037627999</v>
      </c>
    </row>
    <row r="1557" spans="1:7" ht="29">
      <c r="A1557" s="412" t="s">
        <v>4318</v>
      </c>
      <c r="B1557" s="412"/>
      <c r="C1557" s="412" t="s">
        <v>3876</v>
      </c>
      <c r="D1557" s="210" t="str">
        <v>LIFECO-UK-UL Listed End Suction (GME 500-31 EM-2G) Electric Motor Driven Skid Pump 500 GPM @ 10 Bar Coupled with UL Listed ODP Motor. Suction and Discharge Pressure Gauges, and Casing Relief Valve are included.</v>
      </c>
      <c r="E1557" s="210" t="str">
        <f t="shared" si="44"/>
        <v>GME 500-31 EM-2G</v>
      </c>
      <c r="F1557" s="425">
        <v>13826.435897435897</v>
      </c>
      <c r="G1557" s="282">
        <f t="shared" si="45"/>
        <v>50812.151923076919</v>
      </c>
    </row>
    <row r="1558" spans="1:7" ht="29">
      <c r="A1558" s="412" t="s">
        <v>4318</v>
      </c>
      <c r="B1558" s="412"/>
      <c r="C1558" s="412" t="s">
        <v>3877</v>
      </c>
      <c r="D1558" s="210" t="str">
        <v>LIFECO-UK-UL Listed End Suction (GME 500-31 EM-2G) Electric Motor Driven Skid Pump 500 GPM @ 11 Bar Coupled with UL Listed ODP Motor. Suction and Discharge Pressure Gauges, and Casing Relief Valve are included.</v>
      </c>
      <c r="E1558" s="210" t="str">
        <f t="shared" si="44"/>
        <v>GME 500-31 EM-2G</v>
      </c>
      <c r="F1558" s="425">
        <v>13952.030146066525</v>
      </c>
      <c r="G1558" s="282">
        <f t="shared" si="45"/>
        <v>51273.71078679448</v>
      </c>
    </row>
    <row r="1559" spans="1:7" ht="29">
      <c r="A1559" s="412" t="s">
        <v>4318</v>
      </c>
      <c r="B1559" s="412"/>
      <c r="C1559" s="412" t="s">
        <v>3878</v>
      </c>
      <c r="D1559" s="210" t="str">
        <v>LIFECO-UK-UL Listed End Suction (GME 500-31 EM-2G) Electric Motor Driven Skid Pump 500 GPM @ 12 Bar Coupled with UL Listed ODP Motor. Suction and Discharge Pressure Gauges, and Casing Relief Valve are included.</v>
      </c>
      <c r="E1559" s="210" t="str">
        <f t="shared" si="44"/>
        <v>GME 500-31 EM-2G</v>
      </c>
      <c r="F1559" s="425">
        <v>14507.441666666664</v>
      </c>
      <c r="G1559" s="282">
        <f t="shared" si="45"/>
        <v>53314.84812499999</v>
      </c>
    </row>
    <row r="1560" spans="1:7" ht="29">
      <c r="A1560" s="412" t="s">
        <v>4318</v>
      </c>
      <c r="B1560" s="412"/>
      <c r="C1560" s="412" t="s">
        <v>3879</v>
      </c>
      <c r="D1560" s="210" t="str">
        <v>LIFECO-UK-UL Listed End Suction (GME 500-31 EM-2G) Electric Motor Driven Skid Pump 500 GPM @ 13 Bar Coupled with UL Listed ODP Motor. Suction and Discharge Pressure Gauges, and Casing Relief Valve are included.</v>
      </c>
      <c r="E1560" s="210" t="str">
        <f t="shared" si="44"/>
        <v>GME 500-31 EM-2G</v>
      </c>
      <c r="F1560" s="425">
        <v>16224.633333333333</v>
      </c>
      <c r="G1560" s="282">
        <f t="shared" si="45"/>
        <v>59625.527499999997</v>
      </c>
    </row>
    <row r="1561" spans="1:7" ht="29">
      <c r="A1561" s="412" t="s">
        <v>4318</v>
      </c>
      <c r="B1561" s="412"/>
      <c r="C1561" s="412" t="s">
        <v>2322</v>
      </c>
      <c r="D1561" s="210" t="str">
        <v>LIFECO-UK-UL Listed End Suction (GME 500-31 EM-2G) Electric Motor Driven Skid Pump 500 GPM @ 14 Bar Coupled with UL Listed ODP Motor. Suction and Discharge Pressure Gauges, and Casing Relief Valve are included.</v>
      </c>
      <c r="E1561" s="210" t="str">
        <f t="shared" si="44"/>
        <v>GME 500-31 EM-2G</v>
      </c>
      <c r="F1561" s="425">
        <v>16262.466987179487</v>
      </c>
      <c r="G1561" s="282">
        <f t="shared" si="45"/>
        <v>59764.566177884612</v>
      </c>
    </row>
    <row r="1562" spans="1:7" ht="29">
      <c r="A1562" s="412" t="s">
        <v>4318</v>
      </c>
      <c r="B1562" s="412"/>
      <c r="C1562" s="412" t="s">
        <v>2323</v>
      </c>
      <c r="D1562" s="210" t="str">
        <v>LIFECO-UK-UL Listed End Suction (GME 500-31 EM-2G)) Electric Motor Driven Skid Pump 500 GPM @ 14.96 Bar Coupled with UL Listed ODP Motor. Suction and Discharge Pressure Gauges, and Casing Relief Valve are included.</v>
      </c>
      <c r="E1562" s="210" t="str">
        <f t="shared" si="44"/>
        <v>GME 500-31 EM-2G</v>
      </c>
      <c r="F1562" s="425">
        <v>16262.466987179487</v>
      </c>
      <c r="G1562" s="282">
        <f t="shared" si="45"/>
        <v>59764.566177884612</v>
      </c>
    </row>
    <row r="1563" spans="1:7" ht="29">
      <c r="A1563" s="412" t="s">
        <v>4318</v>
      </c>
      <c r="B1563" s="412"/>
      <c r="C1563" s="412" t="s">
        <v>2324</v>
      </c>
      <c r="D1563" s="210" t="str">
        <v>LIFECO-UK-UL Listed End Suction (GME 750-26 EM) Electric Motor Driven Skid Pump 750 GPM @ 7.03 Bar Coupled with UL Listed ODP Motor. Suction and Discharge Pressure Gauges, and Casing Relief Valve are included.</v>
      </c>
      <c r="E1563" s="210" t="str">
        <f t="shared" si="44"/>
        <v>GME 750-26 EM</v>
      </c>
      <c r="F1563" s="425">
        <v>13675.101282051282</v>
      </c>
      <c r="G1563" s="282">
        <f t="shared" si="45"/>
        <v>50255.997211538459</v>
      </c>
    </row>
    <row r="1564" spans="1:7" ht="29">
      <c r="A1564" s="412" t="s">
        <v>4318</v>
      </c>
      <c r="B1564" s="412"/>
      <c r="C1564" s="412" t="s">
        <v>2325</v>
      </c>
      <c r="D1564" s="210" t="str">
        <v>LIFECO-UK-UL Listed End Suction (GME 750-26 EM) Electric Motor Driven Skid Pump 750 GPM @ 8 Bar Coupled with UL Listed ODP Motor. Suction and Discharge Pressure Gauges, and Casing Relief Valve are included.</v>
      </c>
      <c r="E1564" s="210" t="str">
        <f t="shared" si="44"/>
        <v>GME 750-26 EM</v>
      </c>
      <c r="F1564" s="425">
        <v>13813.479657855045</v>
      </c>
      <c r="G1564" s="282">
        <f t="shared" si="45"/>
        <v>50764.537742617285</v>
      </c>
    </row>
    <row r="1565" spans="1:7" ht="29">
      <c r="A1565" s="412" t="s">
        <v>4318</v>
      </c>
      <c r="B1565" s="412"/>
      <c r="C1565" s="412" t="s">
        <v>2326</v>
      </c>
      <c r="D1565" s="210" t="str">
        <v>LIFECO-UK-UL Listed End Suction (GME 750-26 EM) Electric Motor Driven Skid Pump 750 GPM @ 8.76 Bar Coupled with UL Listed ODP Motor. Suction and Discharge Pressure Gauges, and Casing Relief Valve are included.</v>
      </c>
      <c r="E1565" s="210" t="str">
        <f t="shared" si="44"/>
        <v>GME 750-26 EM</v>
      </c>
      <c r="F1565" s="425">
        <v>14378.807243589737</v>
      </c>
      <c r="G1565" s="282">
        <f t="shared" si="45"/>
        <v>52842.116620192282</v>
      </c>
    </row>
    <row r="1566" spans="1:7" ht="29">
      <c r="A1566" s="412" t="s">
        <v>4318</v>
      </c>
      <c r="B1566" s="412"/>
      <c r="C1566" s="412" t="s">
        <v>2327</v>
      </c>
      <c r="D1566" s="210" t="str">
        <v>LIFECO-UK-UL Listed End Suction (GME 750-32 EM) Electric Motor Driven Skid Pump 750 GPM @ 9 Bar Coupled with UL Listed ODP Motor. Suction and Discharge Pressure Gauges, and Casing Relief Valve are included.</v>
      </c>
      <c r="E1566" s="210" t="str">
        <f t="shared" si="44"/>
        <v>GME 750-32 EM</v>
      </c>
      <c r="F1566" s="425">
        <v>16375.967948717949</v>
      </c>
      <c r="G1566" s="282">
        <f t="shared" si="45"/>
        <v>60181.682211538464</v>
      </c>
    </row>
    <row r="1567" spans="1:7" ht="29">
      <c r="A1567" s="412" t="s">
        <v>4318</v>
      </c>
      <c r="B1567" s="412"/>
      <c r="C1567" s="412" t="s">
        <v>2328</v>
      </c>
      <c r="D1567" s="210" t="str">
        <v>LIFECO-UK-UL Listed End Suction (GME 750-32 EM) Electric Motor Driven Skid Pump 750 GPM @ 10 Bar Coupled with UL Listed ODP Motor. Suction and Discharge Pressure Gauges, and Casing Relief Valve are included.</v>
      </c>
      <c r="E1567" s="210" t="str">
        <f t="shared" si="44"/>
        <v>GME 750-32 EM</v>
      </c>
      <c r="F1567" s="425">
        <v>16490.653776692867</v>
      </c>
      <c r="G1567" s="282">
        <f t="shared" si="45"/>
        <v>60603.152629346281</v>
      </c>
    </row>
    <row r="1568" spans="1:7" ht="29">
      <c r="A1568" s="412" t="s">
        <v>4318</v>
      </c>
      <c r="B1568" s="412"/>
      <c r="C1568" s="412" t="s">
        <v>2329</v>
      </c>
      <c r="D1568" s="210" t="str">
        <v>LIFECO-UK-UL Listed End Suction (GME 750-32 EM) Electric Motor Driven Skid Pump 750 GPM @ 11 Bar Coupled with UL Listed ODP Motor. Suction and Discharge Pressure Gauges, and Casing Relief Valve are included.</v>
      </c>
      <c r="E1568" s="210" t="str">
        <f t="shared" si="44"/>
        <v>GME 750-32 EM</v>
      </c>
      <c r="F1568" s="425">
        <v>16541.757692307692</v>
      </c>
      <c r="G1568" s="282">
        <f t="shared" si="45"/>
        <v>60790.959519230768</v>
      </c>
    </row>
    <row r="1569" spans="1:7" ht="29">
      <c r="A1569" s="412" t="s">
        <v>4318</v>
      </c>
      <c r="B1569" s="412"/>
      <c r="C1569" s="412" t="s">
        <v>2330</v>
      </c>
      <c r="D1569" s="210" t="str">
        <v>LIFECO-UK-UL Listed End Suction (GME 750-32 EM) Electric Motor Driven Skid Pump 750 GPM @ 12 Bar Coupled with UL Listed ODP Motor. Suction and Discharge Pressure Gauges, and Casing Relief Valve are included.</v>
      </c>
      <c r="E1569" s="210" t="str">
        <f t="shared" si="44"/>
        <v>GME 750-32 EM</v>
      </c>
      <c r="F1569" s="425">
        <v>16844.426923076924</v>
      </c>
      <c r="G1569" s="282">
        <f t="shared" si="45"/>
        <v>61903.268942307695</v>
      </c>
    </row>
    <row r="1570" spans="1:7" ht="29">
      <c r="A1570" s="412" t="s">
        <v>4318</v>
      </c>
      <c r="B1570" s="412"/>
      <c r="C1570" s="412" t="s">
        <v>2331</v>
      </c>
      <c r="D1570" s="210" t="str">
        <v>LIFECO-UK-UL Listed End Suction (GME 750-32 EM) Electric Motor Driven Skid Pump 750 GPM @ 13 Bar Coupled with UL Listed ODP Motor. Suction and Discharge Pressure Gauges, and Casing Relief Valve are included.</v>
      </c>
      <c r="E1570" s="210" t="str">
        <f t="shared" si="44"/>
        <v>GME 750-32 EM</v>
      </c>
      <c r="F1570" s="425">
        <v>18992.152865761695</v>
      </c>
      <c r="G1570" s="282">
        <f t="shared" si="45"/>
        <v>69796.161781674222</v>
      </c>
    </row>
    <row r="1571" spans="1:7" ht="29">
      <c r="A1571" s="412" t="s">
        <v>4318</v>
      </c>
      <c r="B1571" s="412"/>
      <c r="C1571" s="412" t="s">
        <v>2332</v>
      </c>
      <c r="D1571" s="210" t="str">
        <v>LIFECO-UK-UL Listed End Suction (GME 750-32 EM) Electric Motor Driven Skid Pump 750 GPM @ 14.28 Bar Coupled with UL Listed ODP Motor. Suction and Discharge Pressure Gauges, and Casing Relief Valve are included.</v>
      </c>
      <c r="E1571" s="210" t="str">
        <f t="shared" si="44"/>
        <v>GME 750-32 EM</v>
      </c>
      <c r="F1571" s="425">
        <v>19249.464102564103</v>
      </c>
      <c r="G1571" s="282">
        <f t="shared" si="45"/>
        <v>70741.780576923076</v>
      </c>
    </row>
    <row r="1572" spans="1:7" ht="29">
      <c r="A1572" s="412" t="s">
        <v>4318</v>
      </c>
      <c r="B1572" s="412"/>
      <c r="C1572" s="412" t="s">
        <v>2333</v>
      </c>
      <c r="D1572" s="210" t="str">
        <v>LIFECO-UK-UL Listed End Suction (GME 1000-20 EM-2G) Electric Motor Driven Skid Pump 1000 GPM @ 4.14 Bar Coupled with UL Listed ODP Motor. Suction and Discharge Pressure Gauges, and Casing Relief Valve are included.</v>
      </c>
      <c r="E1572" s="210" t="str">
        <f t="shared" si="44"/>
        <v>GME 1000-20 EM-2G</v>
      </c>
      <c r="F1572" s="425">
        <v>11489.351923076923</v>
      </c>
      <c r="G1572" s="282">
        <f t="shared" si="45"/>
        <v>42223.368317307693</v>
      </c>
    </row>
    <row r="1573" spans="1:7" ht="29">
      <c r="A1573" s="412" t="s">
        <v>4318</v>
      </c>
      <c r="B1573" s="412"/>
      <c r="C1573" s="412" t="s">
        <v>2334</v>
      </c>
      <c r="D1573" s="210" t="str">
        <v>LIFECO-UK-UL Listed End Suction (GME 1000-20 EM-2G) Electric Motor Driven Skid Pump 1000 GPM @ 5 Bar Coupled with UL Listed ODP Motor. Suction and Discharge Pressure Gauges, and Casing Relief Valve are included.</v>
      </c>
      <c r="E1573" s="210" t="str">
        <f t="shared" si="44"/>
        <v>GME 1000-20 EM-2G</v>
      </c>
      <c r="F1573" s="425">
        <v>12170.357692307693</v>
      </c>
      <c r="G1573" s="282">
        <f t="shared" si="45"/>
        <v>44726.064519230771</v>
      </c>
    </row>
    <row r="1574" spans="1:7" ht="29">
      <c r="A1574" s="412" t="s">
        <v>4318</v>
      </c>
      <c r="B1574" s="412"/>
      <c r="C1574" s="412" t="s">
        <v>2335</v>
      </c>
      <c r="D1574" s="210" t="str">
        <v>LIFECO-UK-UL Listed End Suction (GME 1000-20 EM-2G) Electric Motor Driven Skid Pump 1000 GPM @ 5.38 Bar Coupled with UL Listed ODP Motor. Suction and Discharge Pressure Gauges, and Casing Relief Valve are included.</v>
      </c>
      <c r="E1574" s="210" t="str">
        <f t="shared" si="44"/>
        <v>GME 1000-20 EM-2G</v>
      </c>
      <c r="F1574" s="425">
        <v>13523.766666666665</v>
      </c>
      <c r="G1574" s="282">
        <f t="shared" si="45"/>
        <v>49699.842499999992</v>
      </c>
    </row>
    <row r="1575" spans="1:7" ht="29">
      <c r="A1575" s="412" t="s">
        <v>4318</v>
      </c>
      <c r="B1575" s="412"/>
      <c r="C1575" s="412" t="s">
        <v>2336</v>
      </c>
      <c r="D1575" s="210" t="str">
        <v>LIFECO-UK-UL Listed End Suction (GME 1000-54 EM-2G) Electric Motor Driven Skid Pump 1000 GPM @ 8.41 Bar Coupled with UL Listed ODP Motor. Suction and Discharge Pressure Gauges, and Casing Relief Valve are included.</v>
      </c>
      <c r="E1575" s="210" t="str">
        <f t="shared" si="44"/>
        <v>GME 1000-54 EM-2G</v>
      </c>
      <c r="F1575" s="425">
        <v>15642.451282051279</v>
      </c>
      <c r="G1575" s="282">
        <f t="shared" si="45"/>
        <v>57486.008461538448</v>
      </c>
    </row>
    <row r="1576" spans="1:7" ht="29">
      <c r="A1576" s="412" t="s">
        <v>4318</v>
      </c>
      <c r="B1576" s="412"/>
      <c r="C1576" s="412" t="s">
        <v>2337</v>
      </c>
      <c r="D1576" s="210" t="str">
        <v>LIFECO-UK-UL Listed End Suction (GME 1000-54 EM-2G) Electric Motor Driven Skid Pump 1000 GPM @ 9 Bar Coupled with UL Listed ODP Motor. Suction and Discharge Pressure Gauges, and Casing Relief Valve are included.</v>
      </c>
      <c r="E1576" s="210" t="str">
        <f t="shared" si="44"/>
        <v>GME 1000-54 EM-2G</v>
      </c>
      <c r="F1576" s="425">
        <v>15900.5</v>
      </c>
      <c r="G1576" s="282">
        <f t="shared" si="45"/>
        <v>58434.337499999994</v>
      </c>
    </row>
    <row r="1577" spans="1:7" ht="29">
      <c r="A1577" s="412" t="s">
        <v>4318</v>
      </c>
      <c r="B1577" s="412"/>
      <c r="C1577" s="412" t="s">
        <v>2338</v>
      </c>
      <c r="D1577" s="210" t="str">
        <v>LIFECO-UK-UL Listed End Suction (GME 1000-54 EM-2G) Electric Motor Driven Skid Pump 1000 GPM @ 10 Bar Coupled with UL Listed ODP Motor. Suction and Discharge Pressure Gauges, and Casing Relief Valve are included.</v>
      </c>
      <c r="E1577" s="210" t="str">
        <f t="shared" si="44"/>
        <v>GME 1000-54 EM-2G</v>
      </c>
      <c r="F1577" s="425">
        <v>15900.5</v>
      </c>
      <c r="G1577" s="282">
        <f t="shared" si="45"/>
        <v>58434.337499999994</v>
      </c>
    </row>
    <row r="1578" spans="1:7" ht="29">
      <c r="A1578" s="412" t="s">
        <v>4318</v>
      </c>
      <c r="B1578" s="412"/>
      <c r="C1578" s="412" t="s">
        <v>2339</v>
      </c>
      <c r="D1578" s="210" t="str">
        <v>LIFECO-UK-UL Listed End Suction (GME 1000-54 EM-2G) Electric Motor Driven Skid Pump 1000 GPM @ 11 Bar Coupled with UL Listed ODP Motor. Suction and Discharge Pressure Gauges, and Casing Relief Valve are included.</v>
      </c>
      <c r="E1578" s="210" t="str">
        <f t="shared" si="44"/>
        <v>GME 1000-54 EM-2G</v>
      </c>
      <c r="F1578" s="425">
        <v>16678.637179487181</v>
      </c>
      <c r="G1578" s="282">
        <f t="shared" si="45"/>
        <v>61293.991634615384</v>
      </c>
    </row>
    <row r="1579" spans="1:7" ht="29">
      <c r="A1579" s="412" t="s">
        <v>4318</v>
      </c>
      <c r="B1579" s="412"/>
      <c r="C1579" s="412" t="s">
        <v>2340</v>
      </c>
      <c r="D1579" s="210" t="str">
        <v>LIFECO-UK-UL Listed End Suction (GME 1000-54 EM-2G) Electric Motor Driven Skid Pump 1000 GPM @ 12 Bar Coupled with UL Listed ODP Motor. Suction and Discharge Pressure Gauges, and Casing Relief Valve are included.</v>
      </c>
      <c r="E1579" s="210" t="str">
        <f t="shared" si="44"/>
        <v>GME 1000-54 EM-2G</v>
      </c>
      <c r="F1579" s="425">
        <v>16754.304487179488</v>
      </c>
      <c r="G1579" s="282">
        <f t="shared" si="45"/>
        <v>61572.068990384614</v>
      </c>
    </row>
    <row r="1580" spans="1:7" ht="29">
      <c r="A1580" s="412" t="s">
        <v>4318</v>
      </c>
      <c r="B1580" s="412"/>
      <c r="C1580" s="412" t="s">
        <v>2341</v>
      </c>
      <c r="D1580" s="210" t="str">
        <v>LIFECO-UK-UL Listed End Suction (GME 1000-54 EM-2G) Electric Motor Driven Skid Pump 1000 GPM @ 13 Bar Coupled with UL Listed ODP Motor. Suction and Discharge Pressure Gauges, and Casing Relief Valve are included.</v>
      </c>
      <c r="E1580" s="210" t="str">
        <f t="shared" si="44"/>
        <v>GME 1000-54 EM-2G</v>
      </c>
      <c r="F1580" s="425">
        <v>19948.076923076918</v>
      </c>
      <c r="G1580" s="282">
        <f t="shared" si="45"/>
        <v>73309.182692307673</v>
      </c>
    </row>
    <row r="1581" spans="1:7" ht="29">
      <c r="A1581" s="412" t="s">
        <v>4318</v>
      </c>
      <c r="B1581" s="412"/>
      <c r="C1581" s="412" t="s">
        <v>2342</v>
      </c>
      <c r="D1581" s="210" t="str">
        <v>LIFECO-UK-UL Listed End Suction (GME 1000-54 EM-2G) Electric Motor Driven Skid Pump 1000 GPM @ 13.79 Bar Coupled with UL Listed ODP Motor. Suction and Discharge Pressure Gauges, and Casing Relief Valve are included.</v>
      </c>
      <c r="E1581" s="210" t="str">
        <f t="shared" si="44"/>
        <v>GME 1000-54 EM-2G</v>
      </c>
      <c r="F1581" s="425">
        <v>19948.076923076918</v>
      </c>
      <c r="G1581" s="282">
        <f>F1581*3.675</f>
        <v>73309.182692307673</v>
      </c>
    </row>
    <row r="1582" spans="1:7" ht="18.5">
      <c r="A1582" s="426" t="s">
        <v>389</v>
      </c>
      <c r="B1582" s="426"/>
      <c r="C1582" s="426"/>
      <c r="D1582" s="426"/>
      <c r="E1582" s="427" t="str">
        <f t="shared" si="44"/>
        <v/>
      </c>
      <c r="F1582" s="426"/>
      <c r="G1582" s="426"/>
    </row>
    <row r="1583" spans="1:7" ht="29">
      <c r="A1583" s="409" t="s">
        <v>0</v>
      </c>
      <c r="B1583" s="409" t="s">
        <v>4315</v>
      </c>
      <c r="C1583" s="409" t="s">
        <v>3880</v>
      </c>
      <c r="D1583" s="409" t="s">
        <v>1</v>
      </c>
      <c r="E1583" s="415" t="str">
        <f t="shared" si="44"/>
        <v/>
      </c>
      <c r="F1583" s="410" t="s">
        <v>4316</v>
      </c>
      <c r="G1583" s="411" t="s">
        <v>4317</v>
      </c>
    </row>
    <row r="1584" spans="1:7" ht="29">
      <c r="A1584" s="412" t="s">
        <v>4318</v>
      </c>
      <c r="B1584" s="412"/>
      <c r="C1584" s="77" t="s">
        <v>2343</v>
      </c>
      <c r="D1584" s="210" t="str">
        <f t="array" ref="D1584:D1676">'UL Diesel End-Suction '!D3:D95</f>
        <v>LIFECO-UK-UL Listed End Suction (GME 50-20 EM) Engine Driven Skid Pump 50 GPM @ 4.69 Bar Coupled with UL Listed Stallion Engine. Suction and Discharge Pressure Gauges are included.</v>
      </c>
      <c r="E1584" s="210" t="str">
        <f t="shared" si="44"/>
        <v>GME 50-20 EM</v>
      </c>
      <c r="F1584" s="425">
        <f t="array" ref="F1584:F1676">'UL Diesel End-Suction '!F3:F95</f>
        <v>11972.900641025641</v>
      </c>
      <c r="G1584" s="282">
        <f t="shared" ref="G1584:G1647" si="46">F1584*3.675</f>
        <v>44000.409855769227</v>
      </c>
    </row>
    <row r="1585" spans="1:7" ht="29">
      <c r="A1585" s="412" t="s">
        <v>4318</v>
      </c>
      <c r="B1585" s="412"/>
      <c r="C1585" s="7" t="s">
        <v>2344</v>
      </c>
      <c r="D1585" s="210" t="str">
        <v>LIFECO-UK-UL Listed End Suction (GME 50-20 EM) Engine Driven Skid Pump 50 GPM @ 5 Bar Coupled with UL Listed Stallion Engine. Suction and Discharge Pressure Gauges are included.</v>
      </c>
      <c r="E1585" s="210" t="str">
        <f t="shared" si="44"/>
        <v>GME 50-20 EM</v>
      </c>
      <c r="F1585" s="425">
        <v>11972.900641025641</v>
      </c>
      <c r="G1585" s="282">
        <f t="shared" si="46"/>
        <v>44000.409855769227</v>
      </c>
    </row>
    <row r="1586" spans="1:7" ht="29">
      <c r="A1586" s="412" t="s">
        <v>4318</v>
      </c>
      <c r="B1586" s="412"/>
      <c r="C1586" s="7" t="s">
        <v>2345</v>
      </c>
      <c r="D1586" s="210" t="str">
        <v>LIFECO-UK-UL Listed End Suction (GME 50-20 EM) Engine Driven Skid Pump 50 GPM @ 6 Bar Coupled with UL Listed Stallion Engine. Suction and Discharge Pressure Gauges are included.</v>
      </c>
      <c r="E1586" s="210" t="str">
        <f t="shared" si="44"/>
        <v>GME 50-20 EM</v>
      </c>
      <c r="F1586" s="425">
        <v>11972.900641025641</v>
      </c>
      <c r="G1586" s="282">
        <f t="shared" si="46"/>
        <v>44000.409855769227</v>
      </c>
    </row>
    <row r="1587" spans="1:7" ht="29">
      <c r="A1587" s="412" t="s">
        <v>4318</v>
      </c>
      <c r="B1587" s="412"/>
      <c r="C1587" s="7" t="s">
        <v>2346</v>
      </c>
      <c r="D1587" s="210" t="str">
        <v>LIFECO-UK-UL Listed End Suction (GME 50-26 EM) Engine Driven Skid Pump 50 GPM @ 7.93 Bar Coupled with UL Listed Stallion Engine. Suction and Discharge Pressure Gauges are included.</v>
      </c>
      <c r="E1587" s="210" t="str">
        <f t="shared" si="44"/>
        <v>GME 50-26 EM</v>
      </c>
      <c r="F1587" s="425">
        <v>12016.445833333326</v>
      </c>
      <c r="G1587" s="282">
        <f t="shared" si="46"/>
        <v>44160.438437499972</v>
      </c>
    </row>
    <row r="1588" spans="1:7" ht="29">
      <c r="A1588" s="412" t="s">
        <v>4318</v>
      </c>
      <c r="B1588" s="412"/>
      <c r="C1588" s="7" t="s">
        <v>2347</v>
      </c>
      <c r="D1588" s="210" t="str">
        <v>LIFECO-UK-UL Listed End Suction (GME 50-26 EM) Engine Driven Skid Pump 50 GPM @ 9 Bar Coupled with UL Listed Stallion Engine. Suction and Discharge Pressure Gauges are included.</v>
      </c>
      <c r="E1588" s="210" t="str">
        <f t="shared" si="44"/>
        <v>GME 50-26 EM</v>
      </c>
      <c r="F1588" s="425">
        <v>12016.445833333326</v>
      </c>
      <c r="G1588" s="282">
        <f t="shared" si="46"/>
        <v>44160.438437499972</v>
      </c>
    </row>
    <row r="1589" spans="1:7" ht="29">
      <c r="A1589" s="412" t="s">
        <v>4318</v>
      </c>
      <c r="B1589" s="412"/>
      <c r="C1589" s="7" t="s">
        <v>2348</v>
      </c>
      <c r="D1589" s="210" t="str">
        <v>LIFECO-UK-UL Listed End Suction (GME 50-26 EM) Engine Driven Skid Pump 50 GPM @ 9.66 Bar Coupled with UL Listed Stallion Engine. Suction and Discharge Pressure Gauges are included.</v>
      </c>
      <c r="E1589" s="210" t="str">
        <f t="shared" si="44"/>
        <v>GME 50-26 EM</v>
      </c>
      <c r="F1589" s="425">
        <v>12016.445833333326</v>
      </c>
      <c r="G1589" s="282">
        <f t="shared" si="46"/>
        <v>44160.438437499972</v>
      </c>
    </row>
    <row r="1590" spans="1:7" ht="29">
      <c r="A1590" s="412" t="s">
        <v>4318</v>
      </c>
      <c r="B1590" s="412"/>
      <c r="C1590" s="7" t="s">
        <v>2349</v>
      </c>
      <c r="D1590" s="210" t="str">
        <v>LIFECO-UK-UL Listed End Suction (GME 100-20 EM-2G) Engine Driven Skid Pump 100 GPM @ 4.96 Bar Coupled with UL Listed Stallion Engine. Suction and Discharge Pressure Gauges are included.</v>
      </c>
      <c r="E1590" s="210" t="str">
        <f t="shared" ref="E1590:E1653" si="47">IFERROR(MID(D1590, SEARCH("(", D1590) + LEN("("), SEARCH(")", D1590, SEARCH("(", D1590) + LEN("(")) - LEN(")") - SEARCH("(", D1590)), "")</f>
        <v>GME 100-20 EM-2G</v>
      </c>
      <c r="F1590" s="425">
        <v>12798.476025641025</v>
      </c>
      <c r="G1590" s="282">
        <f t="shared" si="46"/>
        <v>47034.399394230764</v>
      </c>
    </row>
    <row r="1591" spans="1:7" ht="29">
      <c r="A1591" s="412" t="s">
        <v>4318</v>
      </c>
      <c r="B1591" s="412"/>
      <c r="C1591" s="7" t="s">
        <v>2350</v>
      </c>
      <c r="D1591" s="210" t="str">
        <v>LIFECO-UK-UL Listed End Suction (GME 100-20 EM-2G) Engine Driven Skid Pump 100 GPM @ 6 Bar Coupled with UL Listed Stallion Engine. Suction and Discharge Pressure Gauges are included.</v>
      </c>
      <c r="E1591" s="210" t="str">
        <f t="shared" si="47"/>
        <v>GME 100-20 EM-2G</v>
      </c>
      <c r="F1591" s="425">
        <v>12798.476025641025</v>
      </c>
      <c r="G1591" s="282">
        <f t="shared" si="46"/>
        <v>47034.399394230764</v>
      </c>
    </row>
    <row r="1592" spans="1:7" ht="29">
      <c r="A1592" s="412" t="s">
        <v>4318</v>
      </c>
      <c r="B1592" s="412"/>
      <c r="C1592" s="7" t="s">
        <v>2351</v>
      </c>
      <c r="D1592" s="210" t="str">
        <v>LIFECO-UK-UL Listed End Suction (GME 100-20 EM-2G) Engine Driven Skid Pump 100 GPM @ 6.34 Bar Coupled with UL Listed Stallion Engine. Suction and Discharge Pressure Gauges are included.</v>
      </c>
      <c r="E1592" s="210" t="str">
        <f t="shared" si="47"/>
        <v>GME 100-20 EM-2G</v>
      </c>
      <c r="F1592" s="425">
        <v>12798.476025641025</v>
      </c>
      <c r="G1592" s="282">
        <f t="shared" si="46"/>
        <v>47034.399394230764</v>
      </c>
    </row>
    <row r="1593" spans="1:7" ht="29">
      <c r="A1593" s="412" t="s">
        <v>4318</v>
      </c>
      <c r="B1593" s="412"/>
      <c r="C1593" s="7" t="s">
        <v>2352</v>
      </c>
      <c r="D1593" s="210" t="str">
        <v>LIFECO-UK-UL Listed End Suction (GME 100-26 EM) Engine Driven Skid Pump 100 GPM @ 7.52 Bar Coupled with UL Listed Stallion Engine. Suction and Discharge Pressure Gauges are included.</v>
      </c>
      <c r="E1593" s="210" t="str">
        <f t="shared" si="47"/>
        <v>GME 100-26 EM</v>
      </c>
      <c r="F1593" s="425">
        <v>12798.476025641025</v>
      </c>
      <c r="G1593" s="282">
        <f t="shared" si="46"/>
        <v>47034.399394230764</v>
      </c>
    </row>
    <row r="1594" spans="1:7" ht="29">
      <c r="A1594" s="412" t="s">
        <v>4318</v>
      </c>
      <c r="B1594" s="412"/>
      <c r="C1594" s="7" t="s">
        <v>2353</v>
      </c>
      <c r="D1594" s="210" t="str">
        <v>LIFECO-UK-UL Listed End Suction (GME 100-26 EM) Engine Driven Skid Pump 100 GPM @ 8 Bar Coupled with UL Listed Stallion Engine. Suction and Discharge Pressure Gauges are included.</v>
      </c>
      <c r="E1594" s="210" t="str">
        <f t="shared" si="47"/>
        <v>GME 100-26 EM</v>
      </c>
      <c r="F1594" s="425">
        <v>12798.476025641025</v>
      </c>
      <c r="G1594" s="282">
        <f t="shared" si="46"/>
        <v>47034.399394230764</v>
      </c>
    </row>
    <row r="1595" spans="1:7" ht="29">
      <c r="A1595" s="412" t="s">
        <v>4318</v>
      </c>
      <c r="B1595" s="412"/>
      <c r="C1595" s="7" t="s">
        <v>2354</v>
      </c>
      <c r="D1595" s="210" t="str">
        <v>LIFECO-UK-UL Listed End Suction (GME 100-26 EM) Engine Driven Skid Pump 100 GPM @ 9 Bar Coupled with UL Listed Stallion Engine. Suction and Discharge Pressure Gauges are included.</v>
      </c>
      <c r="E1595" s="210" t="str">
        <f t="shared" si="47"/>
        <v>GME 100-26 EM</v>
      </c>
      <c r="F1595" s="425">
        <v>13840.793189102562</v>
      </c>
      <c r="G1595" s="282">
        <f t="shared" si="46"/>
        <v>50864.914969951911</v>
      </c>
    </row>
    <row r="1596" spans="1:7" ht="29">
      <c r="A1596" s="412" t="s">
        <v>4318</v>
      </c>
      <c r="B1596" s="412"/>
      <c r="C1596" s="7" t="s">
        <v>2355</v>
      </c>
      <c r="D1596" s="210" t="str">
        <v>LIFECO-UK-UL Listed End Suction (GME 100-26 EM) Engine Driven Skid Pump 100 GPM @ 9.24 Bar Coupled with UL Listed Stallion Engine. Suction and Discharge Pressure Gauges are included.</v>
      </c>
      <c r="E1596" s="210" t="str">
        <f t="shared" si="47"/>
        <v>GME 100-26 EM</v>
      </c>
      <c r="F1596" s="425">
        <v>13925.918910256409</v>
      </c>
      <c r="G1596" s="282">
        <f t="shared" si="46"/>
        <v>51177.751995192302</v>
      </c>
    </row>
    <row r="1597" spans="1:7" ht="29">
      <c r="A1597" s="412" t="s">
        <v>4318</v>
      </c>
      <c r="B1597" s="412"/>
      <c r="C1597" s="7" t="s">
        <v>2356</v>
      </c>
      <c r="D1597" s="210" t="str">
        <v>LIFECO-UK-UL Listed End Suction (GME 150-20 EM-2G) Engine Driven Skid Pump 150 GPM @ 4.89 Bar Coupled with UL Listed Stallion Engine. Suction and Discharge Pressure Gauges are included.</v>
      </c>
      <c r="E1597" s="210" t="str">
        <f t="shared" si="47"/>
        <v>GME 150-20 EM-2G</v>
      </c>
      <c r="F1597" s="425">
        <v>12798.476025641025</v>
      </c>
      <c r="G1597" s="282">
        <f t="shared" si="46"/>
        <v>47034.399394230764</v>
      </c>
    </row>
    <row r="1598" spans="1:7" ht="29">
      <c r="A1598" s="412" t="s">
        <v>4318</v>
      </c>
      <c r="B1598" s="412"/>
      <c r="C1598" s="7" t="s">
        <v>2357</v>
      </c>
      <c r="D1598" s="210" t="str">
        <v>LIFECO-UK-UL Listed End Suction (GME 150-20 EM-2G) Engine Driven Skid Pump 150 GPM @ 5 Bar Coupled with UL Listed Stallion Engine. Suction and Discharge Pressure Gauges are included.</v>
      </c>
      <c r="E1598" s="210" t="str">
        <f t="shared" si="47"/>
        <v>GME 150-20 EM-2G</v>
      </c>
      <c r="F1598" s="425">
        <v>12798.476025641025</v>
      </c>
      <c r="G1598" s="282">
        <f t="shared" si="46"/>
        <v>47034.399394230764</v>
      </c>
    </row>
    <row r="1599" spans="1:7" ht="29">
      <c r="A1599" s="412" t="s">
        <v>4318</v>
      </c>
      <c r="B1599" s="412"/>
      <c r="C1599" s="7" t="s">
        <v>2358</v>
      </c>
      <c r="D1599" s="210" t="str">
        <v>LIFECO-UK-UL Listed End Suction (GME 150-20 EM-2G) Engine Driven Skid Pump 150 GPM @ 6 Bar Coupled with UL Listed Stallion Engine. Suction and Discharge Pressure Gauges are included.</v>
      </c>
      <c r="E1599" s="210" t="str">
        <f t="shared" si="47"/>
        <v>GME 150-20 EM-2G</v>
      </c>
      <c r="F1599" s="425">
        <v>13840.793189102562</v>
      </c>
      <c r="G1599" s="282">
        <f t="shared" si="46"/>
        <v>50864.914969951911</v>
      </c>
    </row>
    <row r="1600" spans="1:7" ht="29">
      <c r="A1600" s="412" t="s">
        <v>4318</v>
      </c>
      <c r="B1600" s="412"/>
      <c r="C1600" s="7" t="s">
        <v>2359</v>
      </c>
      <c r="D1600" s="210" t="str">
        <v>LIFECO-UK-UL Listed End Suction (GME 150-20 EM-2G) Engine Driven Skid Pump 150 GPM @ 6.2 Bar Coupled with UL Listed Stallion Engine. Suction and Discharge Pressure Gauges are included.</v>
      </c>
      <c r="E1600" s="210" t="str">
        <f t="shared" si="47"/>
        <v>GME 150-20 EM-2G</v>
      </c>
      <c r="F1600" s="425">
        <v>13840.793189102562</v>
      </c>
      <c r="G1600" s="282">
        <f t="shared" si="46"/>
        <v>50864.914969951911</v>
      </c>
    </row>
    <row r="1601" spans="1:7" ht="29">
      <c r="A1601" s="412" t="s">
        <v>4318</v>
      </c>
      <c r="B1601" s="412"/>
      <c r="C1601" s="7" t="s">
        <v>2360</v>
      </c>
      <c r="D1601" s="210" t="str">
        <v>LIFECO-UK-UL Listed End Suction (GME 150-42 EH) Engine Driven Skid Pump 150 GPM @ 7.38 Bar Coupled with FM Approved Stallion Engine. Suction and Discharge Pressure Gauges are included.</v>
      </c>
      <c r="E1601" s="210" t="str">
        <f t="shared" si="47"/>
        <v>GME 150-42 EH</v>
      </c>
      <c r="F1601" s="425">
        <v>15893.268910256411</v>
      </c>
      <c r="G1601" s="282">
        <f t="shared" si="46"/>
        <v>58407.763245192305</v>
      </c>
    </row>
    <row r="1602" spans="1:7" ht="29">
      <c r="A1602" s="412" t="s">
        <v>4318</v>
      </c>
      <c r="B1602" s="412"/>
      <c r="C1602" s="7" t="s">
        <v>2361</v>
      </c>
      <c r="D1602" s="210" t="str">
        <v>LIFECO-UK-UL Listed End Suction (GME 150-42 EH) Engine Driven Skid Pump 150 GPM @ 8 Bar Coupled with FM Approved Stallion Engine. Suction and Discharge Pressure Gauges are included.</v>
      </c>
      <c r="E1602" s="210" t="str">
        <f t="shared" si="47"/>
        <v>GME 150-42 EH</v>
      </c>
      <c r="F1602" s="425">
        <v>15968.936217948716</v>
      </c>
      <c r="G1602" s="282">
        <f t="shared" si="46"/>
        <v>58685.840600961528</v>
      </c>
    </row>
    <row r="1603" spans="1:7" ht="29">
      <c r="A1603" s="412" t="s">
        <v>4318</v>
      </c>
      <c r="B1603" s="412"/>
      <c r="C1603" s="7" t="s">
        <v>2362</v>
      </c>
      <c r="D1603" s="210" t="str">
        <v>LIFECO-UK-UL Listed End Suction (GME 150-42 EH) Engine Driven Skid Pump 150 GPM @ 9 Bar Coupled with FM Approved Stallion Engine. Suction and Discharge Pressure Gauges are included.</v>
      </c>
      <c r="E1603" s="210" t="str">
        <f t="shared" si="47"/>
        <v>GME 150-42 EH</v>
      </c>
      <c r="F1603" s="425">
        <v>16044.603525641023</v>
      </c>
      <c r="G1603" s="282">
        <f t="shared" si="46"/>
        <v>58963.917956730758</v>
      </c>
    </row>
    <row r="1604" spans="1:7" ht="29">
      <c r="A1604" s="412" t="s">
        <v>4318</v>
      </c>
      <c r="B1604" s="412"/>
      <c r="C1604" s="7" t="s">
        <v>2363</v>
      </c>
      <c r="D1604" s="210" t="str">
        <v>LIFECO-UK-UL Listed End Suction (GME 150-42 EH) Engine Driven Skid Pump 150 GPM @ 9.31 Bar Coupled with FM Approved Stallion Engine. Suction and Discharge Pressure Gauges are included.</v>
      </c>
      <c r="E1604" s="210" t="str">
        <f t="shared" si="47"/>
        <v>GME 150-42 EH</v>
      </c>
      <c r="F1604" s="425">
        <v>16120.270833333332</v>
      </c>
      <c r="G1604" s="282">
        <f t="shared" si="46"/>
        <v>59241.995312499996</v>
      </c>
    </row>
    <row r="1605" spans="1:7" ht="29">
      <c r="A1605" s="412" t="s">
        <v>4318</v>
      </c>
      <c r="B1605" s="412"/>
      <c r="C1605" s="7" t="s">
        <v>2364</v>
      </c>
      <c r="D1605" s="210" t="str">
        <v>LIFECO-UK-UL Listed End Suction (GME 200-65 EM-2G) Engine Driven Skid Pump 200 GPM @ 5.65 Bar Coupled with UL Listed Stallion Engine. Suction and Discharge Pressure Gauges are included.</v>
      </c>
      <c r="E1605" s="210" t="str">
        <f t="shared" si="47"/>
        <v>GME 200-65 EM-2G</v>
      </c>
      <c r="F1605" s="425">
        <v>13840.793189102562</v>
      </c>
      <c r="G1605" s="282">
        <f t="shared" si="46"/>
        <v>50864.914969951911</v>
      </c>
    </row>
    <row r="1606" spans="1:7" ht="29">
      <c r="A1606" s="412" t="s">
        <v>4318</v>
      </c>
      <c r="B1606" s="412"/>
      <c r="C1606" s="7" t="s">
        <v>2365</v>
      </c>
      <c r="D1606" s="210" t="str">
        <v>LIFECO-UK-UL Listed End Suction (GME 200-65 EM-2G) Engine Driven Skid Pump 200 GPM @ 6 Bar Coupled with UL Listed Stallion Engine. Suction and Discharge Pressure Gauges are included.</v>
      </c>
      <c r="E1606" s="210" t="str">
        <f t="shared" si="47"/>
        <v>GME 200-65 EM-2G</v>
      </c>
      <c r="F1606" s="425">
        <v>15968.936217948716</v>
      </c>
      <c r="G1606" s="282">
        <f t="shared" si="46"/>
        <v>58685.840600961528</v>
      </c>
    </row>
    <row r="1607" spans="1:7" ht="29">
      <c r="A1607" s="412" t="s">
        <v>4318</v>
      </c>
      <c r="B1607" s="412"/>
      <c r="C1607" s="7" t="s">
        <v>2366</v>
      </c>
      <c r="D1607" s="210" t="str">
        <v>LIFECO-UK-UL Listed End Suction (GME 200-65 EM-2G) Engine Driven Skid Pump 200 GPM @ 6.27 Bar Coupled with UL Listed Stallion Engine. Suction and Discharge Pressure Gauges are included.</v>
      </c>
      <c r="E1607" s="210" t="str">
        <f t="shared" si="47"/>
        <v>GME 200-65 EM-2G</v>
      </c>
      <c r="F1607" s="425">
        <v>16044.603525641023</v>
      </c>
      <c r="G1607" s="282">
        <f t="shared" si="46"/>
        <v>58963.917956730758</v>
      </c>
    </row>
    <row r="1608" spans="1:7" ht="29">
      <c r="A1608" s="412" t="s">
        <v>4318</v>
      </c>
      <c r="B1608" s="412"/>
      <c r="C1608" s="7" t="s">
        <v>2367</v>
      </c>
      <c r="D1608" s="210" t="str">
        <v>LIFECO-UK-UL Listed End Suction (GME 200-32 EM-2G) Engine Driven Skid Pump 200 GPM @ 7 Bar Coupled with UL Listed Stallion Engine. Suction and Discharge Pressure Gauges are included.</v>
      </c>
      <c r="E1608" s="210" t="str">
        <f t="shared" si="47"/>
        <v>GME 200-32 EM-2G</v>
      </c>
      <c r="F1608" s="425">
        <v>16801.276602564099</v>
      </c>
      <c r="G1608" s="282">
        <f t="shared" si="46"/>
        <v>61744.691514423066</v>
      </c>
    </row>
    <row r="1609" spans="1:7" ht="29">
      <c r="A1609" s="412" t="s">
        <v>4318</v>
      </c>
      <c r="B1609" s="412"/>
      <c r="C1609" s="7" t="s">
        <v>2368</v>
      </c>
      <c r="D1609" s="210" t="str">
        <v>LIFECO-UK-UL Listed End Suction (GME 200-32 EM-2G) Engine Driven Skid Pump 200 GPM @ 8 Bar Coupled with UL Listed Stallion Engine. Suction and Discharge Pressure Gauges are included.</v>
      </c>
      <c r="E1609" s="210" t="str">
        <f t="shared" si="47"/>
        <v>GME 200-32 EM-2G</v>
      </c>
      <c r="F1609" s="425">
        <v>16801.276602564099</v>
      </c>
      <c r="G1609" s="282">
        <f t="shared" si="46"/>
        <v>61744.691514423066</v>
      </c>
    </row>
    <row r="1610" spans="1:7" ht="29">
      <c r="A1610" s="412" t="s">
        <v>4318</v>
      </c>
      <c r="B1610" s="412"/>
      <c r="C1610" s="7" t="s">
        <v>2369</v>
      </c>
      <c r="D1610" s="210" t="str">
        <v>LIFECO-UK-UL Listed End Suction (GME 200-32 EM-2G) Engine Driven Skid Pump 200 GPM @ 9 Bar Coupled with UL Listed Stallion Engine. Suction and Discharge Pressure Gauges are included.</v>
      </c>
      <c r="E1610" s="210" t="str">
        <f t="shared" si="47"/>
        <v>GME 200-32 EM-2G</v>
      </c>
      <c r="F1610" s="425">
        <v>17599.697499999998</v>
      </c>
      <c r="G1610" s="282">
        <f t="shared" si="46"/>
        <v>64678.888312499992</v>
      </c>
    </row>
    <row r="1611" spans="1:7" ht="29">
      <c r="A1611" s="412" t="s">
        <v>4318</v>
      </c>
      <c r="B1611" s="412"/>
      <c r="C1611" s="7" t="s">
        <v>2370</v>
      </c>
      <c r="D1611" s="210" t="str">
        <v>LIFECO-UK-UL Listed End Suction (GME 200-32 EM-2G) Engine Driven Skid Pump 200 GPM @ 9.59 Bar Coupled with UL Listed Stallion Engine. Suction and Discharge Pressure Gauges are included.</v>
      </c>
      <c r="E1611" s="210" t="str">
        <f t="shared" si="47"/>
        <v>GME 200-32 EM-2G</v>
      </c>
      <c r="F1611" s="425">
        <v>17600.158653846149</v>
      </c>
      <c r="G1611" s="282">
        <f t="shared" si="46"/>
        <v>64680.583052884591</v>
      </c>
    </row>
    <row r="1612" spans="1:7" ht="29">
      <c r="A1612" s="412" t="s">
        <v>4318</v>
      </c>
      <c r="B1612" s="412"/>
      <c r="C1612" s="7" t="s">
        <v>2371</v>
      </c>
      <c r="D1612" s="210" t="str">
        <v>LIFECO-UK-UL Listed End Suction (GME 250-32 EM-2G) Engine Driven Skid Pump 250 GPM @ 6 Bar Coupled with UL Listed Stallion Engine. Suction and Discharge Pressure Gauges are included.</v>
      </c>
      <c r="E1612" s="210" t="str">
        <f t="shared" si="47"/>
        <v>GME 250-32 EM-2G</v>
      </c>
      <c r="F1612" s="425">
        <v>16801.276602564099</v>
      </c>
      <c r="G1612" s="282">
        <f t="shared" si="46"/>
        <v>61744.691514423066</v>
      </c>
    </row>
    <row r="1613" spans="1:7" ht="29">
      <c r="A1613" s="412" t="s">
        <v>4318</v>
      </c>
      <c r="B1613" s="412"/>
      <c r="C1613" s="7" t="s">
        <v>2372</v>
      </c>
      <c r="D1613" s="210" t="str">
        <v>LIFECO-UK-UL Listed End Suction (GME 250-32 EM-2G) Engine Driven Skid Pump 250 GPM @ 7 Bar Coupled with UL Listed Stallion Engine. Suction and Discharge Pressure Gauges are included.</v>
      </c>
      <c r="E1613" s="210" t="str">
        <f t="shared" si="47"/>
        <v>GME 250-32 EM-2G</v>
      </c>
      <c r="F1613" s="425">
        <v>16801.276602564099</v>
      </c>
      <c r="G1613" s="282">
        <f t="shared" si="46"/>
        <v>61744.691514423066</v>
      </c>
    </row>
    <row r="1614" spans="1:7" ht="29">
      <c r="A1614" s="412" t="s">
        <v>4318</v>
      </c>
      <c r="B1614" s="412"/>
      <c r="C1614" s="7" t="s">
        <v>2373</v>
      </c>
      <c r="D1614" s="210" t="str">
        <v>LIFECO-UK-UL Listed End Suction (GME 250-26 EM) Engine Driven Skid Pump 250 GPM @ 7.79 Bar Coupled with UL Listed Stallion Engine. Suction and Discharge Pressure Gauges are included.</v>
      </c>
      <c r="E1614" s="210" t="str">
        <f t="shared" si="47"/>
        <v>GME 250-26 EM</v>
      </c>
      <c r="F1614" s="425">
        <v>17448.824038461538</v>
      </c>
      <c r="G1614" s="282">
        <f t="shared" si="46"/>
        <v>64124.428341346153</v>
      </c>
    </row>
    <row r="1615" spans="1:7" ht="29">
      <c r="A1615" s="412" t="s">
        <v>4318</v>
      </c>
      <c r="B1615" s="412"/>
      <c r="C1615" s="7" t="s">
        <v>2374</v>
      </c>
      <c r="D1615" s="210" t="str">
        <v>LIFECO-UK-UL Listed End Suction (GME 250-26 EM) Engine Driven Skid Pump 250 GPM @ 8 Bar Coupled with UL Listed Stallion Engine. Suction and Discharge Pressure Gauges are included.</v>
      </c>
      <c r="E1615" s="210" t="str">
        <f t="shared" si="47"/>
        <v>GME 250-26 EM</v>
      </c>
      <c r="F1615" s="425">
        <v>17524.491346153842</v>
      </c>
      <c r="G1615" s="282">
        <f t="shared" si="46"/>
        <v>64402.505697115368</v>
      </c>
    </row>
    <row r="1616" spans="1:7" ht="29">
      <c r="A1616" s="412" t="s">
        <v>4318</v>
      </c>
      <c r="B1616" s="412"/>
      <c r="C1616" s="7" t="s">
        <v>2375</v>
      </c>
      <c r="D1616" s="210" t="str">
        <v>LIFECO-UK-UL Listed End Suction (GME 250-26 EM) Engine Driven Skid Pump 250 GPM @ 9 Bar Coupled with UL Listed Stallion Engine. Suction and Discharge Pressure Gauges are included.</v>
      </c>
      <c r="E1616" s="210" t="str">
        <f t="shared" si="47"/>
        <v>GME 250-26 EM</v>
      </c>
      <c r="F1616" s="425">
        <v>17600.158653846149</v>
      </c>
      <c r="G1616" s="282">
        <f t="shared" si="46"/>
        <v>64680.583052884591</v>
      </c>
    </row>
    <row r="1617" spans="1:7" ht="29">
      <c r="A1617" s="412" t="s">
        <v>4318</v>
      </c>
      <c r="B1617" s="412"/>
      <c r="C1617" s="7" t="s">
        <v>2376</v>
      </c>
      <c r="D1617" s="210" t="str">
        <v>LIFECO-UK-UL Listed End Suction (GME 250-26 EM) Engine Driven Skid Pump 250 GPM @ 9.24 Bar Coupled with UL Listed Stallion Engine. Suction and Discharge Pressure Gauges are included.</v>
      </c>
      <c r="E1617" s="210" t="str">
        <f t="shared" si="47"/>
        <v>GME 250-26 EM</v>
      </c>
      <c r="F1617" s="425">
        <v>17675.82596153846</v>
      </c>
      <c r="G1617" s="282">
        <f t="shared" si="46"/>
        <v>64958.660408653835</v>
      </c>
    </row>
    <row r="1618" spans="1:7" ht="29">
      <c r="A1618" s="412" t="s">
        <v>4318</v>
      </c>
      <c r="B1618" s="412"/>
      <c r="C1618" s="7" t="s">
        <v>2377</v>
      </c>
      <c r="D1618" s="210" t="str">
        <v>LIFECO-UK-UL Listed End Suction (GME 300-65 EM-2G) Engine Driven Skid Pump 300 GPM @ 5.17 Bar Coupled with UL Listed Stallion Engine. Suction and Discharge Pressure Gauges are included.</v>
      </c>
      <c r="E1618" s="210" t="str">
        <f t="shared" si="47"/>
        <v>GME 300-65 EM-2G</v>
      </c>
      <c r="F1618" s="425">
        <v>16710.3475</v>
      </c>
      <c r="G1618" s="282">
        <f t="shared" si="46"/>
        <v>61410.527062499998</v>
      </c>
    </row>
    <row r="1619" spans="1:7" ht="29">
      <c r="A1619" s="412" t="s">
        <v>4318</v>
      </c>
      <c r="B1619" s="412"/>
      <c r="C1619" s="7" t="s">
        <v>2378</v>
      </c>
      <c r="D1619" s="210" t="str">
        <v>LIFECO-UK-UL Listed End Suction (GME 300-65 EM-2G) Engine Driven Skid Pump 300 GPM @ 6 Bar Coupled with UL Listed Stallion Engine. Suction and Discharge Pressure Gauges are included.</v>
      </c>
      <c r="E1619" s="210" t="str">
        <f t="shared" si="47"/>
        <v>GME 300-65 EM-2G</v>
      </c>
      <c r="F1619" s="425">
        <v>16710.3475</v>
      </c>
      <c r="G1619" s="282">
        <f t="shared" si="46"/>
        <v>61410.527062499998</v>
      </c>
    </row>
    <row r="1620" spans="1:7" ht="29">
      <c r="A1620" s="412" t="s">
        <v>4318</v>
      </c>
      <c r="B1620" s="412"/>
      <c r="C1620" s="7" t="s">
        <v>2379</v>
      </c>
      <c r="D1620" s="210" t="str">
        <v>LIFECO-UK-UL Listed End Suction (GME 300-26 EM) Engine Driven Skid Pump 300 GPM @ 7.59 Bar Coupled with UL Listed Stallion Engine. Suction and Discharge Pressure Gauges are included.</v>
      </c>
      <c r="E1620" s="210" t="str">
        <f t="shared" si="47"/>
        <v>GME 300-26 EM</v>
      </c>
      <c r="F1620" s="425">
        <v>16710.311115384611</v>
      </c>
      <c r="G1620" s="282">
        <f t="shared" si="46"/>
        <v>61410.393349038444</v>
      </c>
    </row>
    <row r="1621" spans="1:7" ht="29">
      <c r="A1621" s="412" t="s">
        <v>4318</v>
      </c>
      <c r="B1621" s="412"/>
      <c r="C1621" s="7" t="s">
        <v>2380</v>
      </c>
      <c r="D1621" s="210" t="str">
        <v>LIFECO-UK-UL Listed End Suction (GME 300-26 EM) Engine Driven Skid Pump 300 GPM @ 8 Bar Coupled with UL Listed Stallion Engine. Suction and Discharge Pressure Gauges are included.</v>
      </c>
      <c r="E1621" s="210" t="str">
        <f t="shared" si="47"/>
        <v>GME 300-26 EM</v>
      </c>
      <c r="F1621" s="425">
        <v>16729.984615384612</v>
      </c>
      <c r="G1621" s="282">
        <f t="shared" si="46"/>
        <v>61482.693461538445</v>
      </c>
    </row>
    <row r="1622" spans="1:7" ht="29">
      <c r="A1622" s="412" t="s">
        <v>4318</v>
      </c>
      <c r="B1622" s="412"/>
      <c r="C1622" s="7" t="s">
        <v>2381</v>
      </c>
      <c r="D1622" s="210" t="str">
        <v>LIFECO-UK-UL Listed End Suction (GME 300-26 EM) Engine Driven Skid Pump 300 GPM @ 9.1 Bar Coupled with UL Listed Stallion Engine. Suction and Discharge Pressure Gauges are included.</v>
      </c>
      <c r="E1622" s="210" t="str">
        <f t="shared" si="47"/>
        <v>GME 300-26 EM</v>
      </c>
      <c r="F1622" s="425">
        <v>17751.493269230767</v>
      </c>
      <c r="G1622" s="282">
        <f t="shared" si="46"/>
        <v>65236.737764423066</v>
      </c>
    </row>
    <row r="1623" spans="1:7" ht="29">
      <c r="A1623" s="412" t="s">
        <v>4318</v>
      </c>
      <c r="B1623" s="412"/>
      <c r="C1623" s="7" t="s">
        <v>2382</v>
      </c>
      <c r="D1623" s="210" t="str">
        <v>LIFECO-UK-UL Listed End Suction (GME 400-42 EM-2G) Engine Driven Skid Pump 400 GPM @ 5.45 Bar Coupled with UL Listed Stallion Engine. Suction and Discharge Pressure Gauges are included.</v>
      </c>
      <c r="E1623" s="210" t="str">
        <f t="shared" si="47"/>
        <v>GME 400-42 EM-2G</v>
      </c>
      <c r="F1623" s="425">
        <v>17600.158653846149</v>
      </c>
      <c r="G1623" s="282">
        <f t="shared" si="46"/>
        <v>64680.583052884591</v>
      </c>
    </row>
    <row r="1624" spans="1:7" ht="29">
      <c r="A1624" s="412" t="s">
        <v>4318</v>
      </c>
      <c r="B1624" s="412"/>
      <c r="C1624" s="7" t="s">
        <v>2383</v>
      </c>
      <c r="D1624" s="210" t="str">
        <v>LIFECO-UK-UL Listed End Suction (GME 400-42 EM-2G) Engine Driven Skid Pump 400 GPM @ 6 Bar Coupled with UL Listed Stallion Engine. Suction and Discharge Pressure Gauges are included.</v>
      </c>
      <c r="E1624" s="210" t="str">
        <f t="shared" si="47"/>
        <v>GME 400-42 EM-2G</v>
      </c>
      <c r="F1624" s="425">
        <v>17600.158653846149</v>
      </c>
      <c r="G1624" s="282">
        <f t="shared" si="46"/>
        <v>64680.583052884591</v>
      </c>
    </row>
    <row r="1625" spans="1:7" ht="29">
      <c r="A1625" s="412" t="s">
        <v>4318</v>
      </c>
      <c r="B1625" s="412"/>
      <c r="C1625" s="7" t="s">
        <v>2384</v>
      </c>
      <c r="D1625" s="210" t="str">
        <v>LIFECO-UK-UL Listed End Suction (GME 400-42 EM-2G) Engine Driven Skid Pump 400 GPM @ 7 Bar Coupled with UL Listed Stallion Engine. Suction and Discharge Pressure Gauges are included.</v>
      </c>
      <c r="E1625" s="210" t="str">
        <f t="shared" si="47"/>
        <v>GME 400-42 EM-2G</v>
      </c>
      <c r="F1625" s="425">
        <v>17902.827884615381</v>
      </c>
      <c r="G1625" s="282">
        <f t="shared" si="46"/>
        <v>65792.892475961518</v>
      </c>
    </row>
    <row r="1626" spans="1:7" ht="29">
      <c r="A1626" s="412" t="s">
        <v>4318</v>
      </c>
      <c r="B1626" s="412"/>
      <c r="C1626" s="7" t="s">
        <v>2385</v>
      </c>
      <c r="D1626" s="210" t="str">
        <v>LIFECO-UK-UL Listed End Suction (GME 400-42 EM-2G) Engine Driven Skid Pump 400 GPM @ 8 Bar Coupled with UL Listed Stallion Engine. Suction and Discharge Pressure Gauges are included.</v>
      </c>
      <c r="E1626" s="210" t="str">
        <f t="shared" si="47"/>
        <v>GME 400-42 EM-2G</v>
      </c>
      <c r="F1626" s="425">
        <v>17978.495192307691</v>
      </c>
      <c r="G1626" s="282">
        <f t="shared" si="46"/>
        <v>66070.969831730763</v>
      </c>
    </row>
    <row r="1627" spans="1:7" ht="29">
      <c r="A1627" s="412" t="s">
        <v>4318</v>
      </c>
      <c r="B1627" s="412"/>
      <c r="C1627" s="7" t="s">
        <v>2386</v>
      </c>
      <c r="D1627" s="210" t="str">
        <v>LIFECO-UK-UL Listed End Suction (GME 400-42 EM-2G) Engine Driven Skid Pump 400 GPM @ 9 Bar Coupled with UL Listed Stallion Engine. Suction and Discharge Pressure Gauges are included.</v>
      </c>
      <c r="E1627" s="210" t="str">
        <f t="shared" si="47"/>
        <v>GME 400-42 EM-2G</v>
      </c>
      <c r="F1627" s="425">
        <v>18698.984822775266</v>
      </c>
      <c r="G1627" s="282">
        <f t="shared" si="46"/>
        <v>68718.769223699099</v>
      </c>
    </row>
    <row r="1628" spans="1:7" ht="29">
      <c r="A1628" s="412" t="s">
        <v>4318</v>
      </c>
      <c r="B1628" s="412"/>
      <c r="C1628" s="7" t="s">
        <v>2387</v>
      </c>
      <c r="D1628" s="210" t="str">
        <v>LIFECO-UK-UL Listed End Suction (GME 400-42 EM-2G) Engine Driven Skid Pump 400 GPM @ 9.72 Bar Coupled with UL Listed Stallion Engine. Suction and Discharge Pressure Gauges are included.</v>
      </c>
      <c r="E1628" s="210" t="str">
        <f t="shared" si="47"/>
        <v>GME 400-42 EM-2G</v>
      </c>
      <c r="F1628" s="425">
        <v>18698.984822775266</v>
      </c>
      <c r="G1628" s="282">
        <f t="shared" si="46"/>
        <v>68718.769223699099</v>
      </c>
    </row>
    <row r="1629" spans="1:7" ht="29">
      <c r="A1629" s="412" t="s">
        <v>4318</v>
      </c>
      <c r="B1629" s="412"/>
      <c r="C1629" s="7" t="s">
        <v>2388</v>
      </c>
      <c r="D1629" s="210" t="str">
        <v>LIFECO-UK-UL Listed End Suction (GME 400-31 EM-2G) Engine Driven Skid Pump 400 GPM @ 10 Bar Coupled with UL Listed Stallion Engine. Suction and Discharge Pressure Gauges are included.</v>
      </c>
      <c r="E1629" s="210" t="str">
        <f t="shared" si="47"/>
        <v>GME 400-31 EM-2G</v>
      </c>
      <c r="F1629" s="425">
        <v>22233.75</v>
      </c>
      <c r="G1629" s="282">
        <f t="shared" si="46"/>
        <v>81709.03125</v>
      </c>
    </row>
    <row r="1630" spans="1:7" ht="29">
      <c r="A1630" s="412" t="s">
        <v>4318</v>
      </c>
      <c r="B1630" s="412"/>
      <c r="C1630" s="7" t="s">
        <v>3881</v>
      </c>
      <c r="D1630" s="210" t="str">
        <v>LIFECO-UK-UL Listed End Suction (GME 400-31 EM-2G) Engine Driven Skid Pump 400 GPM @ 11 Bar Coupled with UL Listed Stallion Engine. Suction and Discharge Pressure Gauges are included.</v>
      </c>
      <c r="E1630" s="210" t="str">
        <f t="shared" si="47"/>
        <v>GME 400-31 EM-2G</v>
      </c>
      <c r="F1630" s="425">
        <v>24997.824358974358</v>
      </c>
      <c r="G1630" s="282">
        <f t="shared" si="46"/>
        <v>91867.004519230759</v>
      </c>
    </row>
    <row r="1631" spans="1:7" ht="29">
      <c r="A1631" s="412" t="s">
        <v>4318</v>
      </c>
      <c r="B1631" s="412"/>
      <c r="C1631" s="7" t="s">
        <v>3882</v>
      </c>
      <c r="D1631" s="210" t="str">
        <v>LIFECO-UK-UL Listed End Suction (GME 400-31 EM-2G) Engine Driven Skid Pump 400 GPM @ 12 Bar Coupled with UL Listed Stallion Engine. Suction and Discharge Pressure Gauges are included.</v>
      </c>
      <c r="E1631" s="210" t="str">
        <f t="shared" si="47"/>
        <v>GME 400-31 EM-2G</v>
      </c>
      <c r="F1631" s="425">
        <v>25073.491666666665</v>
      </c>
      <c r="G1631" s="282">
        <f t="shared" si="46"/>
        <v>92145.081874999989</v>
      </c>
    </row>
    <row r="1632" spans="1:7" ht="29">
      <c r="A1632" s="412" t="s">
        <v>4318</v>
      </c>
      <c r="B1632" s="412"/>
      <c r="C1632" s="7" t="s">
        <v>3883</v>
      </c>
      <c r="D1632" s="210" t="str">
        <v>LIFECO-UK-UL Listed End Suction (GME 400-31 EM-2G) Engine Driven Skid Pump 400 GPM @ 13 Bar Coupled with UL Listed Stallion Engine. Suction and Discharge Pressure Gauges are included.</v>
      </c>
      <c r="E1632" s="210" t="str">
        <f t="shared" si="47"/>
        <v>GME 400-31 EM-2G</v>
      </c>
      <c r="F1632" s="425">
        <v>25149.158974358976</v>
      </c>
      <c r="G1632" s="282">
        <f t="shared" si="46"/>
        <v>92423.159230769234</v>
      </c>
    </row>
    <row r="1633" spans="1:7" ht="29">
      <c r="A1633" s="412" t="s">
        <v>4318</v>
      </c>
      <c r="B1633" s="412"/>
      <c r="C1633" s="7" t="s">
        <v>2389</v>
      </c>
      <c r="D1633" s="210" t="str">
        <v>LIFECO-UK-UL Listed End Suction (GME 400-31 EM-2G) Engine Driven Skid Pump 400 GPM @ 14 Bar Coupled with UL Listed Stallion Engine. Suction and Discharge Pressure Gauges are included.</v>
      </c>
      <c r="E1633" s="210" t="str">
        <f t="shared" si="47"/>
        <v>GME 400-31 EM-2G</v>
      </c>
      <c r="F1633" s="425">
        <v>25224.826282051283</v>
      </c>
      <c r="G1633" s="282">
        <f t="shared" si="46"/>
        <v>92701.236586538464</v>
      </c>
    </row>
    <row r="1634" spans="1:7" ht="29">
      <c r="A1634" s="412" t="s">
        <v>4318</v>
      </c>
      <c r="B1634" s="412"/>
      <c r="C1634" s="7" t="s">
        <v>2390</v>
      </c>
      <c r="D1634" s="210" t="str">
        <v>LIFECO-UK-UL Listed End Suction (GME 400-31 EM-2G) Engine Driven Skid Pump 400 GPM @ 15.03 Bar Coupled with UL Listed Stallion Engine. Suction and Discharge Pressure Gauges are included.</v>
      </c>
      <c r="E1634" s="210" t="str">
        <f t="shared" si="47"/>
        <v>GME 400-31 EM-2G</v>
      </c>
      <c r="F1634" s="425">
        <v>25224.826282051283</v>
      </c>
      <c r="G1634" s="282">
        <f t="shared" si="46"/>
        <v>92701.236586538464</v>
      </c>
    </row>
    <row r="1635" spans="1:7" ht="29">
      <c r="A1635" s="412" t="s">
        <v>4318</v>
      </c>
      <c r="B1635" s="412"/>
      <c r="C1635" s="7" t="s">
        <v>2391</v>
      </c>
      <c r="D1635" s="210" t="str">
        <v>LIFECO-UK-UL Listed End Suction (GME 450-42 EM-2G) Engine Driven Skid Pump 450 GPM @ 5.38 Bar Coupled with UL Listed Stallion Engine. Suction and Discharge Pressure Gauges are included.</v>
      </c>
      <c r="E1635" s="210" t="str">
        <f t="shared" si="47"/>
        <v>GME 450-42 EM-2G</v>
      </c>
      <c r="F1635" s="425">
        <v>17600.158653846149</v>
      </c>
      <c r="G1635" s="282">
        <f t="shared" si="46"/>
        <v>64680.583052884591</v>
      </c>
    </row>
    <row r="1636" spans="1:7" ht="29">
      <c r="A1636" s="412" t="s">
        <v>4318</v>
      </c>
      <c r="B1636" s="412"/>
      <c r="C1636" s="7" t="s">
        <v>2392</v>
      </c>
      <c r="D1636" s="210" t="str">
        <v>LIFECO-UK-UL Listed End Suction (GME 450-42 EM-2G) Engine Driven Skid Pump 450 GPM @ 6 Bar Coupled with UL Listed Stallion Engine. Suction and Discharge Pressure Gauges are included.</v>
      </c>
      <c r="E1636" s="210" t="str">
        <f t="shared" si="47"/>
        <v>GME 450-42 EM-2G</v>
      </c>
      <c r="F1636" s="425">
        <v>17600.158653846149</v>
      </c>
      <c r="G1636" s="282">
        <f t="shared" si="46"/>
        <v>64680.583052884591</v>
      </c>
    </row>
    <row r="1637" spans="1:7" ht="29">
      <c r="A1637" s="412" t="s">
        <v>4318</v>
      </c>
      <c r="B1637" s="412"/>
      <c r="C1637" s="7" t="s">
        <v>2393</v>
      </c>
      <c r="D1637" s="210" t="str">
        <v>LIFECO-UK-UL Listed End Suction (GME 450-42 EM-2G) Engine Driven Skid Pump 450 GPM @ 7 Bar Coupled with UL Listed Stallion Engine. Suction and Discharge Pressure Gauges are included.</v>
      </c>
      <c r="E1637" s="210" t="str">
        <f t="shared" si="47"/>
        <v>GME 450-42 EM-2G</v>
      </c>
      <c r="F1637" s="425">
        <v>18054.162499999999</v>
      </c>
      <c r="G1637" s="282">
        <f t="shared" si="46"/>
        <v>66349.047187499993</v>
      </c>
    </row>
    <row r="1638" spans="1:7" ht="29">
      <c r="A1638" s="412" t="s">
        <v>4318</v>
      </c>
      <c r="B1638" s="412"/>
      <c r="C1638" s="7" t="s">
        <v>2394</v>
      </c>
      <c r="D1638" s="210" t="str">
        <v>LIFECO-UK-UL Listed End Suction (GME 450-42 EM-2G) Engine Driven Skid Pump 450 GPM @ 8 Bar Coupled with UL Listed Stallion Engine. Suction and Discharge Pressure Gauges are included.</v>
      </c>
      <c r="E1638" s="210" t="str">
        <f t="shared" si="47"/>
        <v>GME 450-42 EM-2G</v>
      </c>
      <c r="F1638" s="425">
        <v>18129.829807692306</v>
      </c>
      <c r="G1638" s="282">
        <f t="shared" si="46"/>
        <v>66627.124543269223</v>
      </c>
    </row>
    <row r="1639" spans="1:7" ht="29">
      <c r="A1639" s="412" t="s">
        <v>4318</v>
      </c>
      <c r="B1639" s="412"/>
      <c r="C1639" s="7" t="s">
        <v>2395</v>
      </c>
      <c r="D1639" s="210" t="str">
        <v>LIFECO-UK-UL Listed End Suction (GME 450-42 EM-2G) Engine Driven Skid Pump 450 GPM @ 9 Bar Coupled with UL Listed Stallion Engine. Suction and Discharge Pressure Gauges are included.</v>
      </c>
      <c r="E1639" s="210" t="str">
        <f t="shared" si="47"/>
        <v>GME 450-42 EM-2G</v>
      </c>
      <c r="F1639" s="425">
        <v>18810.835576923073</v>
      </c>
      <c r="G1639" s="282">
        <f t="shared" si="46"/>
        <v>69129.820745192294</v>
      </c>
    </row>
    <row r="1640" spans="1:7" ht="29">
      <c r="A1640" s="412" t="s">
        <v>4318</v>
      </c>
      <c r="B1640" s="412"/>
      <c r="C1640" s="7" t="s">
        <v>2396</v>
      </c>
      <c r="D1640" s="210" t="str">
        <v>LIFECO-UK-UL Listed End Suction (GME 450-42 EM-2G) Engine Driven Skid Pump 450 GPM @ 9.45 Bar Coupled with UL Listed Stallion Engine. Suction and Discharge Pressure Gauges are included.</v>
      </c>
      <c r="E1640" s="210" t="str">
        <f t="shared" si="47"/>
        <v>GME 450-42 EM-2G</v>
      </c>
      <c r="F1640" s="425">
        <v>18810.835576923073</v>
      </c>
      <c r="G1640" s="282">
        <f t="shared" si="46"/>
        <v>69129.820745192294</v>
      </c>
    </row>
    <row r="1641" spans="1:7" ht="29">
      <c r="A1641" s="412" t="s">
        <v>4318</v>
      </c>
      <c r="B1641" s="412"/>
      <c r="C1641" s="7" t="s">
        <v>3884</v>
      </c>
      <c r="D1641" s="210" t="str">
        <v>LIFECO-UK-UL Listed End Suction (GME 450-31 EM-2G) Engine Driven Skid Pump 450 GPM @ 10 Bar Coupled with UL Listed Stallion Engine. Suction and Discharge Pressure Gauges are included.</v>
      </c>
      <c r="E1641" s="210" t="str">
        <f t="shared" si="47"/>
        <v>GME 450-31 EM-2G</v>
      </c>
      <c r="F1641" s="425">
        <v>22233.75</v>
      </c>
      <c r="G1641" s="282">
        <f t="shared" si="46"/>
        <v>81709.03125</v>
      </c>
    </row>
    <row r="1642" spans="1:7" ht="29">
      <c r="A1642" s="412" t="s">
        <v>4318</v>
      </c>
      <c r="B1642" s="412"/>
      <c r="C1642" s="7" t="s">
        <v>3885</v>
      </c>
      <c r="D1642" s="210" t="str">
        <v>LIFECO-UK-UL Listed End Suction (GME 450-31 EM-2G) Engine Driven Skid Pump 450 GPM @ 11 Bar Coupled with UL Listed Stallion Engine. Suction and Discharge Pressure Gauges are included.</v>
      </c>
      <c r="E1642" s="210" t="str">
        <f t="shared" si="47"/>
        <v>GME 450-31 EM-2G</v>
      </c>
      <c r="F1642" s="425">
        <v>25073.491666666665</v>
      </c>
      <c r="G1642" s="282">
        <f t="shared" si="46"/>
        <v>92145.081874999989</v>
      </c>
    </row>
    <row r="1643" spans="1:7" ht="29">
      <c r="A1643" s="412" t="s">
        <v>4318</v>
      </c>
      <c r="B1643" s="412"/>
      <c r="C1643" s="7" t="s">
        <v>3886</v>
      </c>
      <c r="D1643" s="210" t="str">
        <v>LIFECO-UK-UL Listed End Suction (GME 450-31 EM-2G) Engine Driven Skid Pump 450 GPM @ 12 Bar Coupled with UL Listed Stallion Engine. Suction and Discharge Pressure Gauges are included.</v>
      </c>
      <c r="E1643" s="210" t="str">
        <f t="shared" si="47"/>
        <v>GME 450-31 EM-2G</v>
      </c>
      <c r="F1643" s="425">
        <v>25149.158974358976</v>
      </c>
      <c r="G1643" s="282">
        <f t="shared" si="46"/>
        <v>92423.159230769234</v>
      </c>
    </row>
    <row r="1644" spans="1:7" ht="29">
      <c r="A1644" s="412" t="s">
        <v>4318</v>
      </c>
      <c r="B1644" s="412"/>
      <c r="C1644" s="7" t="s">
        <v>3887</v>
      </c>
      <c r="D1644" s="210" t="str">
        <v>LIFECO-UK-UL Listed End Suction (GME 450-31 EM-2G) Engine Driven Skid Pump 450 GPM @ 13 Bar Coupled with UL Listed Stallion Engine. Suction and Discharge Pressure Gauges are included.</v>
      </c>
      <c r="E1644" s="210" t="str">
        <f t="shared" si="47"/>
        <v>GME 450-31 EM-2G</v>
      </c>
      <c r="F1644" s="425">
        <v>25224.826282051283</v>
      </c>
      <c r="G1644" s="282">
        <f t="shared" si="46"/>
        <v>92701.236586538464</v>
      </c>
    </row>
    <row r="1645" spans="1:7" ht="29">
      <c r="A1645" s="412" t="s">
        <v>4318</v>
      </c>
      <c r="B1645" s="412"/>
      <c r="C1645" s="7" t="s">
        <v>2397</v>
      </c>
      <c r="D1645" s="210" t="str">
        <v>LIFECO-UK-UL Listed End Suction (GME 450-31 EM-2G) Engine Driven Skid Pump 450 GPM @ 14 Bar Coupled with UL Listed Stallion Engine. Suction and Discharge Pressure Gauges are included.</v>
      </c>
      <c r="E1645" s="210" t="str">
        <f t="shared" si="47"/>
        <v>GME 450-31 EM-2G</v>
      </c>
      <c r="F1645" s="425">
        <v>25981.947169961102</v>
      </c>
      <c r="G1645" s="282">
        <f t="shared" si="46"/>
        <v>95483.65584960705</v>
      </c>
    </row>
    <row r="1646" spans="1:7" ht="29">
      <c r="A1646" s="412" t="s">
        <v>4318</v>
      </c>
      <c r="B1646" s="412"/>
      <c r="C1646" s="7" t="s">
        <v>2398</v>
      </c>
      <c r="D1646" s="210" t="str">
        <v>LIFECO-UK-UL Listed End Suction (GME 450-31 EM-2G) Engine Driven Skid Pump 450 GPM @ 14.96 Bar Coupled with UL Listed Stallion Engine. Suction and Discharge Pressure Gauges are included.</v>
      </c>
      <c r="E1646" s="210" t="str">
        <f t="shared" si="47"/>
        <v>GME 450-31 EM-2G</v>
      </c>
      <c r="F1646" s="425">
        <v>25981.947169961102</v>
      </c>
      <c r="G1646" s="282">
        <f t="shared" si="46"/>
        <v>95483.65584960705</v>
      </c>
    </row>
    <row r="1647" spans="1:7" ht="29">
      <c r="A1647" s="412" t="s">
        <v>4318</v>
      </c>
      <c r="B1647" s="412"/>
      <c r="C1647" s="7" t="s">
        <v>2399</v>
      </c>
      <c r="D1647" s="210" t="str">
        <v>LIFECO-UK-UL Listed End Suction (GME 500-25 EM-2G) Engine Driven Skid Pump 500 GPM @ 5.72 Bar Coupled with UL Listed Stallion Engine. Suction and Discharge Pressure Gauges are included.</v>
      </c>
      <c r="E1647" s="210" t="str">
        <f t="shared" si="47"/>
        <v>GME 500-25 EM-2G</v>
      </c>
      <c r="F1647" s="425">
        <v>17600.158653846149</v>
      </c>
      <c r="G1647" s="282">
        <f t="shared" si="46"/>
        <v>64680.583052884591</v>
      </c>
    </row>
    <row r="1648" spans="1:7" ht="29">
      <c r="A1648" s="412" t="s">
        <v>4318</v>
      </c>
      <c r="B1648" s="412"/>
      <c r="C1648" s="7" t="s">
        <v>2400</v>
      </c>
      <c r="D1648" s="210" t="str">
        <v>LIFECO-UK-UL Listed End Suction (GME 500-25 EM-2G) Engine Driven Skid Pump 500 GPM @ 6 Bar Coupled with UL Listed Stallion Engine. Suction and Discharge Pressure Gauges are included.</v>
      </c>
      <c r="E1648" s="210" t="str">
        <f t="shared" si="47"/>
        <v>GME 500-25 EM-2G</v>
      </c>
      <c r="F1648" s="425">
        <v>18205.497115384613</v>
      </c>
      <c r="G1648" s="282">
        <f t="shared" ref="G1648:G1676" si="48">F1648*3.675</f>
        <v>66905.201899038453</v>
      </c>
    </row>
    <row r="1649" spans="1:7" ht="29">
      <c r="A1649" s="412" t="s">
        <v>4318</v>
      </c>
      <c r="B1649" s="412"/>
      <c r="C1649" s="7" t="s">
        <v>2401</v>
      </c>
      <c r="D1649" s="210" t="str">
        <v>LIFECO-UK-UL Listed End Suction (GME 500-25 EM-2G) Engine Driven Skid Pump 500 GPM @ 7 Bar Coupled with UL Listed Stallion Engine. Suction and Discharge Pressure Gauges are included.</v>
      </c>
      <c r="E1649" s="210" t="str">
        <f t="shared" si="47"/>
        <v>GME 500-25 EM-2G</v>
      </c>
      <c r="F1649" s="425">
        <v>18205.497115384613</v>
      </c>
      <c r="G1649" s="282">
        <f t="shared" si="48"/>
        <v>66905.201899038453</v>
      </c>
    </row>
    <row r="1650" spans="1:7" ht="29">
      <c r="A1650" s="412" t="s">
        <v>4318</v>
      </c>
      <c r="B1650" s="412"/>
      <c r="C1650" s="7" t="s">
        <v>2402</v>
      </c>
      <c r="D1650" s="210" t="str">
        <v>LIFECO-UK-UL Listed End Suction (GME 500-25 EM-2G) Engine Driven Skid Pump 500 GPM @ 8 Bar Coupled with UL Listed Stallion Engine. Suction and Discharge Pressure Gauges are included.</v>
      </c>
      <c r="E1650" s="210" t="str">
        <f t="shared" si="47"/>
        <v>GME 500-25 EM-2G</v>
      </c>
      <c r="F1650" s="425">
        <v>18735.16826923077</v>
      </c>
      <c r="G1650" s="282">
        <f t="shared" si="48"/>
        <v>68851.743389423078</v>
      </c>
    </row>
    <row r="1651" spans="1:7" ht="29">
      <c r="A1651" s="412" t="s">
        <v>4318</v>
      </c>
      <c r="B1651" s="412"/>
      <c r="C1651" s="7" t="s">
        <v>2403</v>
      </c>
      <c r="D1651" s="210" t="str">
        <v>LIFECO-UK-UL Listed End Suction (GME 500-25 EM-2G) Engine Driven Skid Pump 500 GPM @ 9.37 Bar Coupled with UL Listed Stallion Engine. Suction and Discharge Pressure Gauges are included.</v>
      </c>
      <c r="E1651" s="210" t="str">
        <f t="shared" si="47"/>
        <v>GME 500-25 EM-2G</v>
      </c>
      <c r="F1651" s="425">
        <v>18810.835576923073</v>
      </c>
      <c r="G1651" s="282">
        <f t="shared" si="48"/>
        <v>69129.820745192294</v>
      </c>
    </row>
    <row r="1652" spans="1:7" ht="29">
      <c r="A1652" s="412" t="s">
        <v>4318</v>
      </c>
      <c r="B1652" s="412"/>
      <c r="C1652" s="7" t="s">
        <v>3888</v>
      </c>
      <c r="D1652" s="210" t="str">
        <v>LIFECO-UK-UL Listed End Suction (GME 500-31 EM-2G) Engine Driven Skid Pump 500 GPM @ 10 Bar Coupled with UL Listed Stallion Engine. Suction and Discharge Pressure Gauges are included.</v>
      </c>
      <c r="E1652" s="210" t="str">
        <f t="shared" si="47"/>
        <v>GME 500-31 EM-2G</v>
      </c>
      <c r="F1652" s="425">
        <v>22233.75</v>
      </c>
      <c r="G1652" s="282">
        <f t="shared" si="48"/>
        <v>81709.03125</v>
      </c>
    </row>
    <row r="1653" spans="1:7" ht="29">
      <c r="A1653" s="412" t="s">
        <v>4318</v>
      </c>
      <c r="B1653" s="412"/>
      <c r="C1653" s="7" t="s">
        <v>3889</v>
      </c>
      <c r="D1653" s="210" t="str">
        <v>LIFECO-UK-UL Listed End Suction (GME 500-31 EM-2G) Engine Driven Skid Pump 500 GPM @ 11 Bar Coupled with UL Listed Stallion Engine. Suction and Discharge Pressure Gauges are included.</v>
      </c>
      <c r="E1653" s="210" t="str">
        <f t="shared" si="47"/>
        <v>GME 500-31 EM-2G</v>
      </c>
      <c r="F1653" s="425">
        <v>25073.491666666665</v>
      </c>
      <c r="G1653" s="282">
        <f t="shared" si="48"/>
        <v>92145.081874999989</v>
      </c>
    </row>
    <row r="1654" spans="1:7" ht="29">
      <c r="A1654" s="412" t="s">
        <v>4318</v>
      </c>
      <c r="B1654" s="412"/>
      <c r="C1654" s="7" t="s">
        <v>3890</v>
      </c>
      <c r="D1654" s="210" t="str">
        <v>LIFECO-UK-UL Listed End Suction (GME 500-31 EM-2G) Engine Driven Skid Pump 500 GPM @ 12 Bar Coupled with UL Listed Stallion Engine. Suction and Discharge Pressure Gauges are included.</v>
      </c>
      <c r="E1654" s="210" t="str">
        <f t="shared" ref="E1654:E1714" si="49">IFERROR(MID(D1654, SEARCH("(", D1654) + LEN("("), SEARCH(")", D1654, SEARCH("(", D1654) + LEN("(")) - LEN(")") - SEARCH("(", D1654)), "")</f>
        <v>GME 500-31 EM-2G</v>
      </c>
      <c r="F1654" s="425">
        <v>25155.042668889419</v>
      </c>
      <c r="G1654" s="282">
        <f t="shared" si="48"/>
        <v>92444.781808168613</v>
      </c>
    </row>
    <row r="1655" spans="1:7" ht="29">
      <c r="A1655" s="412" t="s">
        <v>4318</v>
      </c>
      <c r="B1655" s="412"/>
      <c r="C1655" s="7" t="s">
        <v>3891</v>
      </c>
      <c r="D1655" s="210" t="str">
        <v>LIFECO-UK-UL Listed End Suction (GME 500-31 EM-2G) Engine Driven Skid Pump 500 GPM @ 13 Bar Coupled with UL Listed Stallion Engine. Suction and Discharge Pressure Gauges are included.</v>
      </c>
      <c r="E1655" s="210" t="str">
        <f t="shared" si="49"/>
        <v>GME 500-31 EM-2G</v>
      </c>
      <c r="F1655" s="425">
        <v>25905.83205128205</v>
      </c>
      <c r="G1655" s="282">
        <f t="shared" si="48"/>
        <v>95203.932788461534</v>
      </c>
    </row>
    <row r="1656" spans="1:7" ht="29">
      <c r="A1656" s="412" t="s">
        <v>4318</v>
      </c>
      <c r="B1656" s="412"/>
      <c r="C1656" s="7" t="s">
        <v>2404</v>
      </c>
      <c r="D1656" s="210" t="str">
        <v>LIFECO-UK-UL Listed End Suction (GME 500-31 EM-2G) Engine Driven Skid Pump 500 GPM @ 14 Bar Coupled with UL Listed Stallion Engine. Suction and Discharge Pressure Gauges are included.</v>
      </c>
      <c r="E1656" s="210" t="str">
        <f t="shared" si="49"/>
        <v>GME 500-31 EM-2G</v>
      </c>
      <c r="F1656" s="425">
        <v>25981.947169961102</v>
      </c>
      <c r="G1656" s="282">
        <f t="shared" si="48"/>
        <v>95483.65584960705</v>
      </c>
    </row>
    <row r="1657" spans="1:7" ht="29">
      <c r="A1657" s="412" t="s">
        <v>4318</v>
      </c>
      <c r="B1657" s="412"/>
      <c r="C1657" s="7" t="s">
        <v>2405</v>
      </c>
      <c r="D1657" s="210" t="str">
        <v>LIFECO-UK-UL Listed End Suction (GME 500-31 EM-2G) Engine Driven Skid Pump 500 GPM @ 14.96 Bar Coupled with UL Listed Stallion Engine. Suction and Discharge Pressure Gauges are included.</v>
      </c>
      <c r="E1657" s="210" t="str">
        <f t="shared" si="49"/>
        <v>GME 500-31 EM-2G</v>
      </c>
      <c r="F1657" s="425">
        <v>27873.182051282049</v>
      </c>
      <c r="G1657" s="282">
        <f t="shared" si="48"/>
        <v>102433.94403846153</v>
      </c>
    </row>
    <row r="1658" spans="1:7" ht="29">
      <c r="A1658" s="412" t="s">
        <v>4318</v>
      </c>
      <c r="B1658" s="412"/>
      <c r="C1658" s="7" t="s">
        <v>2406</v>
      </c>
      <c r="D1658" s="210" t="str">
        <v>LIFECO-UK-UL Listed End Suction (GME 750-26 EM) Engine Driven Skid Pump 750 GPM @ 7.03 Bar Coupled with UL Listed Stallion Engine. Suction and Discharge Pressure Gauges are included.</v>
      </c>
      <c r="E1658" s="210" t="str">
        <f t="shared" si="49"/>
        <v>GME 750-26 EM</v>
      </c>
      <c r="F1658" s="425">
        <v>22879.139743589749</v>
      </c>
      <c r="G1658" s="282">
        <f t="shared" si="48"/>
        <v>84080.838557692317</v>
      </c>
    </row>
    <row r="1659" spans="1:7" ht="29">
      <c r="A1659" s="412" t="s">
        <v>4318</v>
      </c>
      <c r="B1659" s="412"/>
      <c r="C1659" s="7" t="s">
        <v>2407</v>
      </c>
      <c r="D1659" s="210" t="str">
        <v>LIFECO-UK-UL Listed End Suction (GME 750-26 EM) Engine Driven Skid Pump 750 GPM @ 8 Bar Coupled with UL Listed Stallion Engine. Suction and Discharge Pressure Gauges are included.</v>
      </c>
      <c r="E1659" s="210" t="str">
        <f t="shared" si="49"/>
        <v>GME 750-26 EM</v>
      </c>
      <c r="F1659" s="425">
        <v>23333.143589743591</v>
      </c>
      <c r="G1659" s="282">
        <f t="shared" si="48"/>
        <v>85749.302692307698</v>
      </c>
    </row>
    <row r="1660" spans="1:7" ht="29">
      <c r="A1660" s="412" t="s">
        <v>4318</v>
      </c>
      <c r="B1660" s="412"/>
      <c r="C1660" s="7" t="s">
        <v>2408</v>
      </c>
      <c r="D1660" s="210" t="str">
        <v>LIFECO-UK-UL Listed End Suction (GME 750-26 EM) Engine Driven Skid Pump 750 GPM @ 8.76 Bar Coupled with UL Listed Stallion Engine. Suction and Discharge Pressure Gauges are included.</v>
      </c>
      <c r="E1660" s="210" t="str">
        <f t="shared" si="49"/>
        <v>GME 750-26 EM</v>
      </c>
      <c r="F1660" s="425">
        <v>23635.812820512823</v>
      </c>
      <c r="G1660" s="282">
        <f t="shared" si="48"/>
        <v>86861.612115384618</v>
      </c>
    </row>
    <row r="1661" spans="1:7" ht="29">
      <c r="A1661" s="412" t="s">
        <v>4318</v>
      </c>
      <c r="B1661" s="412"/>
      <c r="C1661" s="7" t="s">
        <v>2409</v>
      </c>
      <c r="D1661" s="210" t="str">
        <v>LIFECO-UK-UL Listed End Suction (GME 750-32 EM) Engine Driven Skid Pump 750 GPM @ 9 Bar Coupled with UL Listed Stallion Engine. Suction and Discharge Pressure Gauges are included.</v>
      </c>
      <c r="E1661" s="210" t="str">
        <f t="shared" si="49"/>
        <v>GME 750-32 EM</v>
      </c>
      <c r="F1661" s="425">
        <v>24241.151282051283</v>
      </c>
      <c r="G1661" s="282">
        <f t="shared" si="48"/>
        <v>89086.230961538458</v>
      </c>
    </row>
    <row r="1662" spans="1:7" ht="29">
      <c r="A1662" s="412" t="s">
        <v>4318</v>
      </c>
      <c r="B1662" s="412"/>
      <c r="C1662" s="7" t="s">
        <v>2410</v>
      </c>
      <c r="D1662" s="210" t="str">
        <v>LIFECO-UK-UL Listed End Suction (GME 750-32 EM) Engine Driven Skid Pump 750 GPM @ 10 Bar Coupled with UL Listed Stallion Engine. Suction and Discharge Pressure Gauges are included.</v>
      </c>
      <c r="E1662" s="210" t="str">
        <f t="shared" si="49"/>
        <v>GME 750-32 EM</v>
      </c>
      <c r="F1662" s="425">
        <v>25451.828205128204</v>
      </c>
      <c r="G1662" s="282">
        <f t="shared" si="48"/>
        <v>93535.468653846139</v>
      </c>
    </row>
    <row r="1663" spans="1:7" ht="29">
      <c r="A1663" s="412" t="s">
        <v>4318</v>
      </c>
      <c r="B1663" s="412"/>
      <c r="C1663" s="7" t="s">
        <v>2411</v>
      </c>
      <c r="D1663" s="210" t="str">
        <v>LIFECO-UK-UL Listed End Suction (GME 750-32 EM) Engine Driven Skid Pump 750 GPM @ 11 Bar Coupled with UL Listed Stallion Engine. Suction and Discharge Pressure Gauges are included.</v>
      </c>
      <c r="E1663" s="210" t="str">
        <f t="shared" si="49"/>
        <v>GME 750-32 EM</v>
      </c>
      <c r="F1663" s="425">
        <v>29235.193589743587</v>
      </c>
      <c r="G1663" s="282">
        <f t="shared" si="48"/>
        <v>107439.33644230767</v>
      </c>
    </row>
    <row r="1664" spans="1:7" ht="29">
      <c r="A1664" s="412" t="s">
        <v>4318</v>
      </c>
      <c r="B1664" s="412"/>
      <c r="C1664" s="7" t="s">
        <v>2412</v>
      </c>
      <c r="D1664" s="210" t="str">
        <v>LIFECO-UK-UL Listed End Suction (GME 750-32 EM) Engine Driven Skid Pump 750 GPM @ 12 Bar Coupled with UL/FM Listed Stallion Engine. Suction and Discharge Pressure Gauges are included.</v>
      </c>
      <c r="E1664" s="210" t="str">
        <f t="shared" si="49"/>
        <v>GME 750-32 EM</v>
      </c>
      <c r="F1664" s="425">
        <v>30789.592307692306</v>
      </c>
      <c r="G1664" s="282">
        <f t="shared" si="48"/>
        <v>113151.75173076922</v>
      </c>
    </row>
    <row r="1665" spans="1:7" ht="29">
      <c r="A1665" s="412" t="s">
        <v>4318</v>
      </c>
      <c r="B1665" s="412"/>
      <c r="C1665" s="7" t="s">
        <v>2413</v>
      </c>
      <c r="D1665" s="210" t="str">
        <v>LIFECO-UK-UL Listed End Suction (GME 750-32 EM) Engine Driven Skid Pump 750 GPM @ 13 Bar Coupled with UL Listed Stallion Engine. Suction and Discharge Pressure Gauges are included.</v>
      </c>
      <c r="E1665" s="210" t="str">
        <f t="shared" si="49"/>
        <v>GME 750-32 EM</v>
      </c>
      <c r="F1665" s="425">
        <v>32962.544999999998</v>
      </c>
      <c r="G1665" s="282">
        <f t="shared" si="48"/>
        <v>121137.35287499998</v>
      </c>
    </row>
    <row r="1666" spans="1:7" ht="29">
      <c r="A1666" s="412" t="s">
        <v>4318</v>
      </c>
      <c r="B1666" s="412"/>
      <c r="C1666" s="7" t="s">
        <v>2414</v>
      </c>
      <c r="D1666" s="210" t="str">
        <v>LIFECO-UK-UL Listed End Suction (GME 750-32 EM) Engine Driven Skid Pump 750 GPM @ 14.28 Bar Coupled with UL Listed Stallion Engine. Suction and Discharge Pressure Gauges are included.</v>
      </c>
      <c r="E1666" s="210" t="str">
        <f t="shared" si="49"/>
        <v>GME 750-32 EM</v>
      </c>
      <c r="F1666" s="425">
        <v>32962.544999999998</v>
      </c>
      <c r="G1666" s="282">
        <f t="shared" si="48"/>
        <v>121137.35287499998</v>
      </c>
    </row>
    <row r="1667" spans="1:7" ht="29">
      <c r="A1667" s="412" t="s">
        <v>4318</v>
      </c>
      <c r="B1667" s="412"/>
      <c r="C1667" s="7" t="s">
        <v>2415</v>
      </c>
      <c r="D1667" s="210" t="str">
        <v>LIFECO-UK-UL Listed End Suction (GME 1000-20 EM-2G) Engine Driven Skid Pump 1000 GPM @ 4.14 Bar Coupled with UL Listed Stallion Engine. Suction and Discharge Pressure Gauges are included.</v>
      </c>
      <c r="E1667" s="210" t="str">
        <f t="shared" si="49"/>
        <v>GME 1000-20 EM-2G</v>
      </c>
      <c r="F1667" s="425">
        <v>17902.827884615381</v>
      </c>
      <c r="G1667" s="282">
        <f t="shared" si="48"/>
        <v>65792.892475961518</v>
      </c>
    </row>
    <row r="1668" spans="1:7" ht="29">
      <c r="A1668" s="412" t="s">
        <v>4318</v>
      </c>
      <c r="B1668" s="412"/>
      <c r="C1668" s="7" t="s">
        <v>2416</v>
      </c>
      <c r="D1668" s="210" t="str">
        <v>LIFECO-UK-UL Listed End Suction (GME 1000-20 EM-2G) Engine Driven Skid Pump 1000 GPM @ 5 Bar Coupled with UL Listed Stallion Engine. Suction and Discharge Pressure Gauges are included.</v>
      </c>
      <c r="E1668" s="210" t="str">
        <f t="shared" si="49"/>
        <v>GME 1000-20 EM-2G</v>
      </c>
      <c r="F1668" s="425">
        <v>18810.835576923073</v>
      </c>
      <c r="G1668" s="282">
        <f t="shared" si="48"/>
        <v>69129.820745192294</v>
      </c>
    </row>
    <row r="1669" spans="1:7" ht="29">
      <c r="A1669" s="412" t="s">
        <v>4318</v>
      </c>
      <c r="B1669" s="412"/>
      <c r="C1669" s="7" t="s">
        <v>2417</v>
      </c>
      <c r="D1669" s="210" t="str">
        <v>LIFECO-UK-UL Listed End Suction (GME 1000-20 EM-2G) Engine Driven Skid Pump 1000 GPM @ 5.38 Bar Coupled with UL Listed Stallion Engine. Suction and Discharge Pressure Gauges are included.</v>
      </c>
      <c r="E1669" s="210" t="str">
        <f t="shared" si="49"/>
        <v>GME 1000-20 EM-2G</v>
      </c>
      <c r="F1669" s="425">
        <v>23787.147435897437</v>
      </c>
      <c r="G1669" s="282">
        <f t="shared" si="48"/>
        <v>87417.766826923078</v>
      </c>
    </row>
    <row r="1670" spans="1:7" ht="29">
      <c r="A1670" s="412" t="s">
        <v>4318</v>
      </c>
      <c r="B1670" s="412"/>
      <c r="C1670" s="7" t="s">
        <v>2418</v>
      </c>
      <c r="D1670" s="210" t="str">
        <v>LIFECO-UK-UL Listed End Suction (GME 1000-54 EM-2G) Engine Driven Skid Pump 1000 GPM @ 8.41 Bar Coupled with UL Listed Stallion Engine. Suction and Discharge Pressure Gauges are included.</v>
      </c>
      <c r="E1670" s="210" t="str">
        <f t="shared" si="49"/>
        <v>GME 1000-54 EM-2G</v>
      </c>
      <c r="F1670" s="425">
        <v>25603.162820512822</v>
      </c>
      <c r="G1670" s="282">
        <f t="shared" si="48"/>
        <v>94091.623365384614</v>
      </c>
    </row>
    <row r="1671" spans="1:7" ht="29">
      <c r="A1671" s="412" t="s">
        <v>4318</v>
      </c>
      <c r="B1671" s="412"/>
      <c r="C1671" s="7" t="s">
        <v>2419</v>
      </c>
      <c r="D1671" s="210" t="str">
        <v>LIFECO-UK-UL Listed End Suction (GME 1000-54 EM-2G) Engine Driven Skid Pump 1000 GPM @ 9 Bar Coupled with UL Listed Stallion Engine. Suction and Discharge Pressure Gauges are included.</v>
      </c>
      <c r="E1671" s="210" t="str">
        <f t="shared" si="49"/>
        <v>GME 1000-54 EM-2G</v>
      </c>
      <c r="F1671" s="425">
        <v>26026.89974358974</v>
      </c>
      <c r="G1671" s="282">
        <f t="shared" si="48"/>
        <v>95648.856557692285</v>
      </c>
    </row>
    <row r="1672" spans="1:7" ht="29">
      <c r="A1672" s="412" t="s">
        <v>4318</v>
      </c>
      <c r="B1672" s="412"/>
      <c r="C1672" s="7" t="s">
        <v>2420</v>
      </c>
      <c r="D1672" s="210" t="str">
        <v>LIFECO-UK-UL Listed End Suction (GME 1000-54 EM-2G) Engine Driven Skid Pump 1000 GPM @ 10 Bar Coupled with UL Listed Stallion Engine. Suction and Discharge Pressure Gauges are included.</v>
      </c>
      <c r="E1672" s="210" t="str">
        <f t="shared" si="49"/>
        <v>GME 1000-54 EM-2G</v>
      </c>
      <c r="F1672" s="425">
        <v>26057.166666666664</v>
      </c>
      <c r="G1672" s="282">
        <f t="shared" si="48"/>
        <v>95760.08749999998</v>
      </c>
    </row>
    <row r="1673" spans="1:7" ht="29">
      <c r="A1673" s="412" t="s">
        <v>4318</v>
      </c>
      <c r="B1673" s="412"/>
      <c r="C1673" s="7" t="s">
        <v>2421</v>
      </c>
      <c r="D1673" s="210" t="str">
        <v>LIFECO-UK-UL Listed End Suction (GME 1000-54 EM-2G) Engine Driven Skid Pump 1000 GPM @ 11 Bar Coupled with UL/FM Listed Stallion Engine. Suction and Discharge Pressure Gauges are included.</v>
      </c>
      <c r="E1673" s="210" t="str">
        <f t="shared" si="49"/>
        <v>GME 1000-54 EM-2G</v>
      </c>
      <c r="F1673" s="425">
        <v>29124.91153846154</v>
      </c>
      <c r="G1673" s="282">
        <f t="shared" si="48"/>
        <v>107034.04990384616</v>
      </c>
    </row>
    <row r="1674" spans="1:7" ht="29">
      <c r="A1674" s="412" t="s">
        <v>4318</v>
      </c>
      <c r="B1674" s="412"/>
      <c r="C1674" s="7" t="s">
        <v>2422</v>
      </c>
      <c r="D1674" s="210" t="str">
        <v>LIFECO-UK-UL Listed End Suction (GME 1000-54 EM-2G) Engine Driven Skid Pump 1000 GPM @ 12 Bar Coupled with UL Listed Stallion Engine. Suction and Discharge Pressure Gauges are included.</v>
      </c>
      <c r="E1674" s="210" t="str">
        <f t="shared" si="49"/>
        <v>GME 1000-54 EM-2G</v>
      </c>
      <c r="F1674" s="425">
        <v>32557.532051282044</v>
      </c>
      <c r="G1674" s="282">
        <f t="shared" si="48"/>
        <v>119648.9302884615</v>
      </c>
    </row>
    <row r="1675" spans="1:7" ht="29">
      <c r="A1675" s="412" t="s">
        <v>4318</v>
      </c>
      <c r="B1675" s="412"/>
      <c r="C1675" s="7" t="s">
        <v>2423</v>
      </c>
      <c r="D1675" s="210" t="str">
        <v>LIFECO-UK-UL Listed End Suction (GME 1000-54 EM-2G) Engine Driven Skid Pump 1000 GPM @ 13 Bar Coupled with UL Listed Stallion Engine. Suction and Discharge Pressure Gauges are included.</v>
      </c>
      <c r="E1675" s="210" t="str">
        <f t="shared" si="49"/>
        <v>GME 1000-54 EM-2G</v>
      </c>
      <c r="F1675" s="425">
        <v>32557.532051282044</v>
      </c>
      <c r="G1675" s="282">
        <f t="shared" si="48"/>
        <v>119648.9302884615</v>
      </c>
    </row>
    <row r="1676" spans="1:7" ht="29">
      <c r="A1676" s="412" t="s">
        <v>4318</v>
      </c>
      <c r="B1676" s="412"/>
      <c r="C1676" s="7" t="s">
        <v>2424</v>
      </c>
      <c r="D1676" s="210" t="str">
        <v>LIFECO-UK-UL Listed End Suction (GME 1000-54 EM-2G) Engine Driven Skid Pump 1000 GPM @ 13.79 Bar Coupled with UL Listed Stallion Engine. Suction and Discharge Pressure Gauges are included.</v>
      </c>
      <c r="E1676" s="210" t="str">
        <f t="shared" si="49"/>
        <v>GME 1000-54 EM-2G</v>
      </c>
      <c r="F1676" s="425">
        <v>33895.512820512813</v>
      </c>
      <c r="G1676" s="282">
        <f t="shared" si="48"/>
        <v>124566.00961538458</v>
      </c>
    </row>
    <row r="1677" spans="1:7" ht="18.5">
      <c r="A1677" s="426" t="s">
        <v>392</v>
      </c>
      <c r="B1677" s="426"/>
      <c r="C1677" s="426"/>
      <c r="D1677" s="426"/>
      <c r="E1677" s="427" t="str">
        <f t="shared" si="49"/>
        <v/>
      </c>
      <c r="F1677" s="426"/>
      <c r="G1677" s="426"/>
    </row>
    <row r="1678" spans="1:7" ht="29">
      <c r="A1678" s="409" t="s">
        <v>0</v>
      </c>
      <c r="B1678" s="409" t="s">
        <v>4315</v>
      </c>
      <c r="C1678" s="409" t="s">
        <v>3880</v>
      </c>
      <c r="D1678" s="409" t="s">
        <v>1</v>
      </c>
      <c r="E1678" s="415" t="str">
        <f t="shared" si="49"/>
        <v/>
      </c>
      <c r="F1678" s="410" t="s">
        <v>4316</v>
      </c>
      <c r="G1678" s="411" t="s">
        <v>4591</v>
      </c>
    </row>
    <row r="1679" spans="1:7" ht="29">
      <c r="A1679" s="412" t="s">
        <v>4318</v>
      </c>
      <c r="B1679" s="412"/>
      <c r="C1679" s="77" t="s">
        <v>2425</v>
      </c>
      <c r="D1679" s="210" t="str">
        <f t="array" ref="D1679:D1752">'UL Electric End-Suction 60Hz'!D3:D76</f>
        <v>LIFECO-UK-UL Listed End Suction (GME 50-20 EH)  Electric Motor Driven Skid Pump 50 GPM @ 6.97 Bar 3500RPM Coupled with UL Listed ODP Motor. Suction and Discharge Pressure Gauges, and Casing Relief Valve are included.</v>
      </c>
      <c r="E1679" s="210" t="str">
        <f t="shared" si="49"/>
        <v>GME 50-20 EH</v>
      </c>
      <c r="F1679" s="425">
        <f t="array" ref="F1679:F1752">'UL Electric End-Suction 60Hz'!F3:F76</f>
        <v>3932.8525641025635</v>
      </c>
      <c r="G1679" s="282">
        <f t="shared" ref="G1679:G1742" si="50">F1679*3.675</f>
        <v>14453.23317307692</v>
      </c>
    </row>
    <row r="1680" spans="1:7" ht="29">
      <c r="A1680" s="412" t="s">
        <v>4318</v>
      </c>
      <c r="B1680" s="412"/>
      <c r="C1680" s="7" t="s">
        <v>2426</v>
      </c>
      <c r="D1680" s="210" t="str">
        <v>LIFECO-UK-UL Listed End Suction (GME 50-20 EH)  Electric Motor Driven Skid Pump 50 GPM @ 7.03 Bar 3500RPM Coupled with UL Listed ODP Motor. Suction and Discharge Pressure Gauges, and Casing Relief Valve are included.</v>
      </c>
      <c r="E1680" s="210" t="str">
        <f t="shared" si="49"/>
        <v>GME 50-20 EH</v>
      </c>
      <c r="F1680" s="425">
        <v>3932.8525641025635</v>
      </c>
      <c r="G1680" s="282">
        <f t="shared" si="50"/>
        <v>14453.23317307692</v>
      </c>
    </row>
    <row r="1681" spans="1:7" ht="29">
      <c r="A1681" s="412" t="s">
        <v>4318</v>
      </c>
      <c r="B1681" s="412"/>
      <c r="C1681" s="7" t="s">
        <v>2427</v>
      </c>
      <c r="D1681" s="210" t="str">
        <v>LIFECO-UK-UL Listed End Suction (GME 50-20 EH)  Electric Motor Driven Skid Pump 50 GPM @ 7.5 Bar 3500RPM Coupled with UL Listed ODP Motor. Suction and Discharge Pressure Gauges, and Casing Relief Valve are included.</v>
      </c>
      <c r="E1681" s="210" t="str">
        <f t="shared" si="49"/>
        <v>GME 50-20 EH</v>
      </c>
      <c r="F1681" s="425">
        <v>3932.8525641025635</v>
      </c>
      <c r="G1681" s="282">
        <f t="shared" si="50"/>
        <v>14453.23317307692</v>
      </c>
    </row>
    <row r="1682" spans="1:7" ht="29">
      <c r="A1682" s="412" t="s">
        <v>4318</v>
      </c>
      <c r="B1682" s="412"/>
      <c r="C1682" s="7" t="s">
        <v>2428</v>
      </c>
      <c r="D1682" s="210" t="str">
        <v>LIFECO-UK-UL Listed End Suction (GME 50-20 EH)  Electric Motor Driven Skid Pump 50 GPM @ 8 Bar 3500RPM Coupled with UL Listed ODP Motor. Suction and Discharge Pressure Gauges, and Casing Relief Valve are included.</v>
      </c>
      <c r="E1682" s="210" t="str">
        <f t="shared" si="49"/>
        <v>GME 50-20 EH</v>
      </c>
      <c r="F1682" s="425">
        <v>3932.8525641025635</v>
      </c>
      <c r="G1682" s="282">
        <f t="shared" si="50"/>
        <v>14453.23317307692</v>
      </c>
    </row>
    <row r="1683" spans="1:7" ht="29">
      <c r="A1683" s="412" t="s">
        <v>4318</v>
      </c>
      <c r="B1683" s="412"/>
      <c r="C1683" s="7" t="s">
        <v>2429</v>
      </c>
      <c r="D1683" s="210" t="str">
        <v>LIFECO-UK-UL Listed End Suction (GME 50-20 EH)  Electric Motor Driven Skid Pump 50 GPM @ 8.9 Bar 3500RPM Coupled with UL Listed ODP Motor. Suction and Discharge Pressure Gauges, and Casing Relief Valve are included.</v>
      </c>
      <c r="E1683" s="210" t="str">
        <f t="shared" si="49"/>
        <v>GME 50-20 EH</v>
      </c>
      <c r="F1683" s="425">
        <v>3932.8525641025635</v>
      </c>
      <c r="G1683" s="282">
        <f t="shared" si="50"/>
        <v>14453.23317307692</v>
      </c>
    </row>
    <row r="1684" spans="1:7" ht="29">
      <c r="A1684" s="412" t="s">
        <v>4318</v>
      </c>
      <c r="B1684" s="412"/>
      <c r="C1684" s="7" t="s">
        <v>2430</v>
      </c>
      <c r="D1684" s="210" t="str">
        <v>LIFECO-UK-UL Listed End Suction (GME 100-50 EH)  Electric Motor Driven Skid Pump 100 GPM @ 7.17 Bar 3500RPM Coupled with UL Listed ODP Motor. Suction and Discharge Pressure Gauges, and Casing Relief Valve are included.</v>
      </c>
      <c r="E1684" s="210" t="str">
        <f t="shared" si="49"/>
        <v>GME 100-50 EH</v>
      </c>
      <c r="F1684" s="425">
        <v>4187.4743589743593</v>
      </c>
      <c r="G1684" s="282">
        <f t="shared" si="50"/>
        <v>15388.968269230771</v>
      </c>
    </row>
    <row r="1685" spans="1:7" ht="29">
      <c r="A1685" s="412" t="s">
        <v>4318</v>
      </c>
      <c r="B1685" s="412"/>
      <c r="C1685" s="7" t="s">
        <v>2431</v>
      </c>
      <c r="D1685" s="210" t="str">
        <v>LIFECO-UK-UL Listed End Suction (GME 100-50 EH)  Electric Motor Driven Skid Pump 100 GPM @ 8 Bar 3500RPM Coupled with UL Listed ODP Motor. Suction and Discharge Pressure Gauges, and Casing Relief Valve are included.</v>
      </c>
      <c r="E1685" s="210" t="str">
        <f t="shared" si="49"/>
        <v>GME 100-50 EH</v>
      </c>
      <c r="F1685" s="425">
        <v>4864.4507612179495</v>
      </c>
      <c r="G1685" s="282">
        <f t="shared" si="50"/>
        <v>17876.856547475963</v>
      </c>
    </row>
    <row r="1686" spans="1:7" ht="29">
      <c r="A1686" s="412" t="s">
        <v>4318</v>
      </c>
      <c r="B1686" s="412"/>
      <c r="C1686" s="7" t="s">
        <v>2432</v>
      </c>
      <c r="D1686" s="210" t="str">
        <v>LIFECO-UK-UL Listed End Suction (GME 100-50 EH)  Electric Motor Driven Skid Pump 100 GPM @ 8.83 Bar 3500RPM Coupled with UL Listed ODP Motor. Suction and Discharge Pressure Gauges, and Casing Relief Valve are included.</v>
      </c>
      <c r="E1686" s="210" t="str">
        <f t="shared" si="49"/>
        <v>GME 100-50 EH</v>
      </c>
      <c r="F1686" s="425">
        <v>4864.4507612179495</v>
      </c>
      <c r="G1686" s="282">
        <f t="shared" si="50"/>
        <v>17876.856547475963</v>
      </c>
    </row>
    <row r="1687" spans="1:7" ht="29">
      <c r="A1687" s="412" t="s">
        <v>4318</v>
      </c>
      <c r="B1687" s="412"/>
      <c r="C1687" s="7" t="s">
        <v>2433</v>
      </c>
      <c r="D1687" s="210" t="str">
        <v>LIFECO-UK-UL Listed End Suction (GME 100-26 EH)  Electric Motor Driven Skid Pump 100 GPM @ 10.97 Bar 3500RPM Coupled with UL Listed ODP Motor. Suction and Discharge Pressure Gauges, and Casing Relief Valve are included.</v>
      </c>
      <c r="E1687" s="210" t="str">
        <f t="shared" si="49"/>
        <v>GME 100-26 EH</v>
      </c>
      <c r="F1687" s="425">
        <v>6964.3286099865036</v>
      </c>
      <c r="G1687" s="282">
        <f t="shared" si="50"/>
        <v>25593.9076417004</v>
      </c>
    </row>
    <row r="1688" spans="1:7" ht="29">
      <c r="A1688" s="412" t="s">
        <v>4318</v>
      </c>
      <c r="B1688" s="412"/>
      <c r="C1688" s="7" t="s">
        <v>2434</v>
      </c>
      <c r="D1688" s="210" t="str">
        <v>LIFECO-UK-UL Listed End Suction (GME 100-26 EH)  Electric Motor Driven Skid Pump 100 GPM @ 12 Bar 3500RPM Coupled with UL Listed ODP Motor. Suction and Discharge Pressure Gauges, and Casing Relief Valve are included.</v>
      </c>
      <c r="E1688" s="210" t="str">
        <f t="shared" si="49"/>
        <v>GME 100-26 EH</v>
      </c>
      <c r="F1688" s="425">
        <v>6964.3286099865036</v>
      </c>
      <c r="G1688" s="282">
        <f t="shared" si="50"/>
        <v>25593.9076417004</v>
      </c>
    </row>
    <row r="1689" spans="1:7" ht="29">
      <c r="A1689" s="412" t="s">
        <v>4318</v>
      </c>
      <c r="B1689" s="412"/>
      <c r="C1689" s="7" t="s">
        <v>2435</v>
      </c>
      <c r="D1689" s="210" t="str">
        <v>LIFECO-UK-UL Listed End Suction (GME 100-26 EH)  Electric Motor Driven Skid Pump 100 GPM @ 13 Bar 3500RPM Coupled with UL Listed ODP Motor. Suction and Discharge Pressure Gauges, and Casing Relief Valve are included.</v>
      </c>
      <c r="E1689" s="210" t="str">
        <f t="shared" si="49"/>
        <v>GME 100-26 EH</v>
      </c>
      <c r="F1689" s="425">
        <v>8075.6648011431307</v>
      </c>
      <c r="G1689" s="282">
        <f t="shared" si="50"/>
        <v>29678.068144201003</v>
      </c>
    </row>
    <row r="1690" spans="1:7" ht="29">
      <c r="A1690" s="412" t="s">
        <v>4318</v>
      </c>
      <c r="B1690" s="412"/>
      <c r="C1690" s="7" t="s">
        <v>2436</v>
      </c>
      <c r="D1690" s="210" t="str">
        <v>LIFECO-UK-UL Listed End Suction (GME 100-26 EH)  Electric Motor Driven Skid Pump 100 GPM @ 13.45 Bar 3500RPM Coupled with UL Listed ODP Motor. Suction and Discharge Pressure Gauges, and Casing Relief Valve are included.</v>
      </c>
      <c r="E1690" s="210" t="str">
        <f t="shared" si="49"/>
        <v>GME 100-26 EH</v>
      </c>
      <c r="F1690" s="425">
        <v>8075.6648011431307</v>
      </c>
      <c r="G1690" s="282">
        <f t="shared" si="50"/>
        <v>29678.068144201003</v>
      </c>
    </row>
    <row r="1691" spans="1:7" ht="29">
      <c r="A1691" s="412" t="s">
        <v>4318</v>
      </c>
      <c r="B1691" s="412"/>
      <c r="C1691" s="7" t="s">
        <v>2437</v>
      </c>
      <c r="D1691" s="210" t="str">
        <v>LIFECO-UK-UL Listed End Suction (GME 150-20 EHA)  Electric Motor Driven Skid Pump 150 GPM @ 7.03 Bar 3500RPM Coupled with UL Listed ODP Motor. Suction and Discharge Pressure Gauges, and Casing Relief Valve are included.</v>
      </c>
      <c r="E1691" s="210" t="str">
        <f t="shared" si="49"/>
        <v>GME 150-20 EHA</v>
      </c>
      <c r="F1691" s="425">
        <v>6825.7781217750262</v>
      </c>
      <c r="G1691" s="282">
        <f t="shared" si="50"/>
        <v>25084.73459752322</v>
      </c>
    </row>
    <row r="1692" spans="1:7" ht="29">
      <c r="A1692" s="412" t="s">
        <v>4318</v>
      </c>
      <c r="B1692" s="412"/>
      <c r="C1692" s="7" t="s">
        <v>2438</v>
      </c>
      <c r="D1692" s="210" t="str">
        <v>LIFECO-UK-UL Listed End Suction (GME 150-20 EHA)  Electric Motor Driven Skid Pump 150 GPM @ 7.5 Bar 3500RPM Coupled with UL Listed ODP Motor. Suction and Discharge Pressure Gauges, and Casing Relief Valve are included.</v>
      </c>
      <c r="E1692" s="210" t="str">
        <f t="shared" si="49"/>
        <v>GME 150-20 EHA</v>
      </c>
      <c r="F1692" s="425">
        <v>6825.7781217750262</v>
      </c>
      <c r="G1692" s="282">
        <f t="shared" si="50"/>
        <v>25084.73459752322</v>
      </c>
    </row>
    <row r="1693" spans="1:7" ht="29">
      <c r="A1693" s="412" t="s">
        <v>4318</v>
      </c>
      <c r="B1693" s="412"/>
      <c r="C1693" s="7" t="s">
        <v>2439</v>
      </c>
      <c r="D1693" s="210" t="str">
        <v>LIFECO-UK-UL Listed End Suction (GME 150-20 EHA)  Electric Motor Driven Skid Pump 150 GPM @ 8 Bar 3500RPM Coupled with UL Listed ODP Motor. Suction and Discharge Pressure Gauges, and Casing Relief Valve are included.</v>
      </c>
      <c r="E1693" s="210" t="str">
        <f t="shared" si="49"/>
        <v>GME 150-20 EHA</v>
      </c>
      <c r="F1693" s="425">
        <v>6964.3286099865036</v>
      </c>
      <c r="G1693" s="282">
        <f t="shared" si="50"/>
        <v>25593.9076417004</v>
      </c>
    </row>
    <row r="1694" spans="1:7" ht="29">
      <c r="A1694" s="412" t="s">
        <v>4318</v>
      </c>
      <c r="B1694" s="412"/>
      <c r="C1694" s="7" t="s">
        <v>2440</v>
      </c>
      <c r="D1694" s="210" t="str">
        <v>LIFECO-UK-UL Listed End Suction (GME 150-20 EHA)  Electric Motor Driven Skid Pump 150 GPM @ 8.69 Bar 3500RPM Coupled with UL Listed ODP Motor. Suction and Discharge Pressure Gauges, and Casing Relief Valve are included.</v>
      </c>
      <c r="E1694" s="210" t="str">
        <f t="shared" si="49"/>
        <v>GME 150-20 EHA</v>
      </c>
      <c r="F1694" s="425">
        <v>6964.3286099865036</v>
      </c>
      <c r="G1694" s="282">
        <f t="shared" si="50"/>
        <v>25593.9076417004</v>
      </c>
    </row>
    <row r="1695" spans="1:7" ht="29">
      <c r="A1695" s="412" t="s">
        <v>4318</v>
      </c>
      <c r="B1695" s="412"/>
      <c r="C1695" s="7" t="s">
        <v>2441</v>
      </c>
      <c r="D1695" s="210" t="str">
        <v>LIFECO-UK-UL Listed End Suction (GME 150-26 EH)  Electric Motor Driven Skid Pump 150 GPM @ 10.76 Bar 3500RPM Coupled with UL Listed ODP Motor. Suction and Discharge Pressure Gauges, and Casing Relief Valve are included.</v>
      </c>
      <c r="E1695" s="210" t="str">
        <f t="shared" si="49"/>
        <v>GME 150-26 EH</v>
      </c>
      <c r="F1695" s="425">
        <v>9344.9012179487163</v>
      </c>
      <c r="G1695" s="282">
        <f t="shared" si="50"/>
        <v>34342.511975961534</v>
      </c>
    </row>
    <row r="1696" spans="1:7" ht="29">
      <c r="A1696" s="412" t="s">
        <v>4318</v>
      </c>
      <c r="B1696" s="412"/>
      <c r="C1696" s="7" t="s">
        <v>2442</v>
      </c>
      <c r="D1696" s="210" t="str">
        <v>LIFECO-UK-UL Listed End Suction (GME 150-26 EH)  Electric Motor Driven Skid Pump 150 GPM @ 11 Bar 3500RPM Coupled with UL Listed ODP Motor. Suction and Discharge Pressure Gauges, and Casing Relief Valve are included.</v>
      </c>
      <c r="E1696" s="210" t="str">
        <f t="shared" si="49"/>
        <v>GME 150-26 EH</v>
      </c>
      <c r="F1696" s="425">
        <v>9344.9012179487163</v>
      </c>
      <c r="G1696" s="282">
        <f t="shared" si="50"/>
        <v>34342.511975961534</v>
      </c>
    </row>
    <row r="1697" spans="1:7" ht="29">
      <c r="A1697" s="412" t="s">
        <v>4318</v>
      </c>
      <c r="B1697" s="412"/>
      <c r="C1697" s="7" t="s">
        <v>2443</v>
      </c>
      <c r="D1697" s="210" t="str">
        <v>LIFECO-UK-UL Listed End Suction (GME 150-26 EH)  Electric Motor Driven Skid Pump 150 GPM @ 12 Bar 3500RPM Coupled with UL Listed ODP Motor. Suction and Discharge Pressure Gauges, and Casing Relief Valve are included.</v>
      </c>
      <c r="E1697" s="210" t="str">
        <f t="shared" si="49"/>
        <v>GME 150-26 EH</v>
      </c>
      <c r="F1697" s="425">
        <v>11750.119750734299</v>
      </c>
      <c r="G1697" s="282">
        <f t="shared" si="50"/>
        <v>43181.690083948546</v>
      </c>
    </row>
    <row r="1698" spans="1:7" ht="29">
      <c r="A1698" s="412" t="s">
        <v>4318</v>
      </c>
      <c r="B1698" s="412"/>
      <c r="C1698" s="7" t="s">
        <v>2444</v>
      </c>
      <c r="D1698" s="210" t="str">
        <v>LIFECO-UK-UL Listed End Suction (GME 150-26 EH)  Electric Motor Driven Skid Pump 150 GPM @ 13.17 Bar 3500RPM Coupled with UL Listed ODP Motor. Suction and Discharge Pressure Gauges, and Casing Relief Valve are included.</v>
      </c>
      <c r="E1698" s="210" t="str">
        <f t="shared" si="49"/>
        <v>GME 150-26 EH</v>
      </c>
      <c r="F1698" s="425">
        <v>11750.119750734299</v>
      </c>
      <c r="G1698" s="282">
        <f t="shared" si="50"/>
        <v>43181.690083948546</v>
      </c>
    </row>
    <row r="1699" spans="1:7" ht="29">
      <c r="A1699" s="412" t="s">
        <v>4318</v>
      </c>
      <c r="B1699" s="412"/>
      <c r="C1699" s="7" t="s">
        <v>2445</v>
      </c>
      <c r="D1699" s="210" t="str">
        <v>LIFECO-UK-UL Listed End Suction (GME 200-20 EHA)  Electric Motor Driven Skid Pump 200 GPM @ 6.62 Bar 3500RPM Coupled with UL Listed ODP Motor. Suction and Discharge Pressure Gauges, and Casing Relief Valve are included.</v>
      </c>
      <c r="E1699" s="210" t="str">
        <f t="shared" si="49"/>
        <v>GME 200-20 EHA</v>
      </c>
      <c r="F1699" s="425">
        <v>6964.3286099865036</v>
      </c>
      <c r="G1699" s="282">
        <f t="shared" si="50"/>
        <v>25593.9076417004</v>
      </c>
    </row>
    <row r="1700" spans="1:7" ht="29">
      <c r="A1700" s="412" t="s">
        <v>4318</v>
      </c>
      <c r="B1700" s="412"/>
      <c r="C1700" s="7" t="s">
        <v>2446</v>
      </c>
      <c r="D1700" s="210" t="str">
        <v>LIFECO-UK-UL Listed End Suction (GME 200-20 EHA)  Electric Motor Driven Skid Pump 200 GPM @ 7 Bar 3500RPM Coupled with UL Listed ODP Motor. Suction and Discharge Pressure Gauges, and Casing Relief Valve are included.</v>
      </c>
      <c r="E1700" s="210" t="str">
        <f t="shared" si="49"/>
        <v>GME 200-20 EHA</v>
      </c>
      <c r="F1700" s="425">
        <v>7373.0111794871791</v>
      </c>
      <c r="G1700" s="282">
        <f t="shared" si="50"/>
        <v>27095.816084615381</v>
      </c>
    </row>
    <row r="1701" spans="1:7" ht="29">
      <c r="A1701" s="412" t="s">
        <v>4318</v>
      </c>
      <c r="B1701" s="412"/>
      <c r="C1701" s="7" t="s">
        <v>2447</v>
      </c>
      <c r="D1701" s="210" t="str">
        <v>LIFECO-UK-UL Listed End Suction (GME 200-20 EHA)  Electric Motor Driven Skid Pump 200 GPM @ 8 Bar 3500RPM Coupled with UL Listed ODP Motor. Suction and Discharge Pressure Gauges, and Casing Relief Valve are included.</v>
      </c>
      <c r="E1701" s="210" t="str">
        <f t="shared" si="49"/>
        <v>GME 200-20 EHA</v>
      </c>
      <c r="F1701" s="425">
        <v>7373.0111794871791</v>
      </c>
      <c r="G1701" s="282">
        <f t="shared" si="50"/>
        <v>27095.816084615381</v>
      </c>
    </row>
    <row r="1702" spans="1:7" ht="29">
      <c r="A1702" s="412" t="s">
        <v>4318</v>
      </c>
      <c r="B1702" s="412"/>
      <c r="C1702" s="7" t="s">
        <v>2448</v>
      </c>
      <c r="D1702" s="210" t="str">
        <v>LIFECO-UK-UL Listed End Suction (GME 200-20 EHA)  Electric Motor Driven Skid Pump 200 GPM @ 8.28 Bar 3500RPM Coupled with UL Listed ODP Motor. Suction and Discharge Pressure Gauges, and Casing Relief Valve are included.</v>
      </c>
      <c r="E1702" s="210" t="str">
        <f t="shared" si="49"/>
        <v>GME 200-20 EHA</v>
      </c>
      <c r="F1702" s="425">
        <v>8075.6648011431307</v>
      </c>
      <c r="G1702" s="282">
        <f t="shared" si="50"/>
        <v>29678.068144201003</v>
      </c>
    </row>
    <row r="1703" spans="1:7" ht="29">
      <c r="A1703" s="412" t="s">
        <v>4318</v>
      </c>
      <c r="B1703" s="412"/>
      <c r="C1703" s="7" t="s">
        <v>2449</v>
      </c>
      <c r="D1703" s="210" t="str">
        <v>LIFECO-UK-UL Listed End Suction (GME 250-20 EH)  Electric Motor Driven Skid Pump 250 GPM @ 7.1 Bar 3500RPM Coupled with UL Listed ODP Motor. Suction and Discharge Pressure Gauges, and Casing Relief Valve are included.</v>
      </c>
      <c r="E1703" s="210" t="str">
        <f t="shared" si="49"/>
        <v>GME 250-20 EH</v>
      </c>
      <c r="F1703" s="425">
        <v>7990.45641025641</v>
      </c>
      <c r="G1703" s="282">
        <f t="shared" si="50"/>
        <v>29364.927307692305</v>
      </c>
    </row>
    <row r="1704" spans="1:7" ht="29">
      <c r="A1704" s="412" t="s">
        <v>4318</v>
      </c>
      <c r="B1704" s="412"/>
      <c r="C1704" s="7" t="s">
        <v>2450</v>
      </c>
      <c r="D1704" s="210" t="str">
        <v>LIFECO-UK-UL Listed End Suction (GME 250-20 EH)  Electric Motor Driven Skid Pump 250 GPM @ 8 Bar 3500RPM Coupled with UL Listed ODP Motor. Suction and Discharge Pressure Gauges, and Casing Relief Valve are included.</v>
      </c>
      <c r="E1704" s="210" t="str">
        <f t="shared" si="49"/>
        <v>GME 250-20 EH</v>
      </c>
      <c r="F1704" s="425">
        <v>8072.7325156783354</v>
      </c>
      <c r="G1704" s="282">
        <f t="shared" si="50"/>
        <v>29667.291995117881</v>
      </c>
    </row>
    <row r="1705" spans="1:7" ht="29">
      <c r="A1705" s="412" t="s">
        <v>4318</v>
      </c>
      <c r="B1705" s="412"/>
      <c r="C1705" s="7" t="s">
        <v>2451</v>
      </c>
      <c r="D1705" s="210" t="str">
        <v>LIFECO-UK-UL Listed End Suction (GME 250-20 EH)  Electric Motor Driven Skid Pump 250 GPM @ 8.55 Bar 3500RPM Coupled with UL Listed ODP Motor. Suction and Discharge Pressure Gauges, and Casing Relief Valve are included.</v>
      </c>
      <c r="E1705" s="210" t="str">
        <f t="shared" si="49"/>
        <v>GME 250-20 EH</v>
      </c>
      <c r="F1705" s="425">
        <v>9201.1333333333332</v>
      </c>
      <c r="G1705" s="282">
        <f t="shared" si="50"/>
        <v>33814.165000000001</v>
      </c>
    </row>
    <row r="1706" spans="1:7" ht="29">
      <c r="A1706" s="412" t="s">
        <v>4318</v>
      </c>
      <c r="B1706" s="412"/>
      <c r="C1706" s="7" t="s">
        <v>2452</v>
      </c>
      <c r="D1706" s="210" t="str">
        <v>LIFECO-UK-UL Listed End Suction (GME 300-20 EH)  Electric Motor Driven Skid Pump 300 GPM @ 6.97 Bar 3500RPM Coupled with UL Listed ODP Motor. Suction and Discharge Pressure Gauges, and Casing Relief Valve are included.</v>
      </c>
      <c r="E1706" s="210" t="str">
        <f t="shared" si="49"/>
        <v>GME 300-20 EH</v>
      </c>
      <c r="F1706" s="425">
        <v>7990.45641025641</v>
      </c>
      <c r="G1706" s="282">
        <f t="shared" si="50"/>
        <v>29364.927307692305</v>
      </c>
    </row>
    <row r="1707" spans="1:7" ht="29">
      <c r="A1707" s="412" t="s">
        <v>4318</v>
      </c>
      <c r="B1707" s="412"/>
      <c r="C1707" s="7" t="s">
        <v>2453</v>
      </c>
      <c r="D1707" s="210" t="str">
        <v>LIFECO-UK-UL Listed End Suction (GME 300-20 EH)  Electric Motor Driven Skid Pump 300 GPM @ 7.5 Bar 3500RPM Coupled with UL Listed ODP Motor. Suction and Discharge Pressure Gauges, and Casing Relief Valve are included.</v>
      </c>
      <c r="E1707" s="210" t="str">
        <f t="shared" si="49"/>
        <v>GME 300-20 EH</v>
      </c>
      <c r="F1707" s="425">
        <v>8066.123717948718</v>
      </c>
      <c r="G1707" s="282">
        <f t="shared" si="50"/>
        <v>29643.004663461536</v>
      </c>
    </row>
    <row r="1708" spans="1:7" ht="29">
      <c r="A1708" s="412" t="s">
        <v>4318</v>
      </c>
      <c r="B1708" s="412"/>
      <c r="C1708" s="7" t="s">
        <v>2454</v>
      </c>
      <c r="D1708" s="210" t="str">
        <v>LIFECO-UK-UL Listed End Suction (GME 300-20 EH)  Electric Motor Driven Skid Pump 300 GPM @ 8 Bar 3500RPM Coupled with UL Listed ODP Motor. Suction and Discharge Pressure Gauges, and Casing Relief Valve are included.</v>
      </c>
      <c r="E1708" s="210" t="str">
        <f t="shared" si="49"/>
        <v>GME 300-20 EH</v>
      </c>
      <c r="F1708" s="425">
        <v>9201.1333333333332</v>
      </c>
      <c r="G1708" s="282">
        <f t="shared" si="50"/>
        <v>33814.165000000001</v>
      </c>
    </row>
    <row r="1709" spans="1:7" ht="29">
      <c r="A1709" s="412" t="s">
        <v>4318</v>
      </c>
      <c r="B1709" s="412"/>
      <c r="C1709" s="7" t="s">
        <v>2455</v>
      </c>
      <c r="D1709" s="210" t="str">
        <v>LIFECO-UK-UL Listed End Suction (GME 300-20 EH)  Electric Motor Driven Skid Pump 300 GPM @ 8.48 Bar 3500RPM Coupled with UL Listed ODP Motor. Suction and Discharge Pressure Gauges, and Casing Relief Valve are included.</v>
      </c>
      <c r="E1709" s="210" t="str">
        <f t="shared" si="49"/>
        <v>GME 300-20 EH</v>
      </c>
      <c r="F1709" s="425">
        <v>9473.5356410256391</v>
      </c>
      <c r="G1709" s="282">
        <f t="shared" si="50"/>
        <v>34815.243480769219</v>
      </c>
    </row>
    <row r="1710" spans="1:7" ht="29">
      <c r="A1710" s="412" t="s">
        <v>4318</v>
      </c>
      <c r="B1710" s="412"/>
      <c r="C1710" s="7" t="s">
        <v>2456</v>
      </c>
      <c r="D1710" s="210" t="str">
        <v>LIFECO-UK-UL Listed End Suction (GME 400-80 EH)  Electric Motor Driven Skid Pump 400 GPM @ 7.24 Bar 3500RPM Coupled with UL Listed ODP Motor. Suction and Discharge Pressure Gauges, and Casing Relief Valve are included.</v>
      </c>
      <c r="E1710" s="210" t="str">
        <f t="shared" si="49"/>
        <v>GME 400-80 EH</v>
      </c>
      <c r="F1710" s="425">
        <v>9573.3296022862614</v>
      </c>
      <c r="G1710" s="282">
        <f t="shared" si="50"/>
        <v>35181.986288402011</v>
      </c>
    </row>
    <row r="1711" spans="1:7" ht="29">
      <c r="A1711" s="412" t="s">
        <v>4318</v>
      </c>
      <c r="B1711" s="412"/>
      <c r="C1711" s="7" t="s">
        <v>2457</v>
      </c>
      <c r="D1711" s="210" t="str">
        <v>LIFECO-UK-UL Listed End Suction (GME 400-80 EH)  Electric Motor Driven Skid Pump 400 GPM @ 7.93 Bar 3500RPM Coupled with UL Listed ODP Motor. Suction and Discharge Pressure Gauges, and Casing Relief Valve are included.</v>
      </c>
      <c r="E1711" s="210" t="str">
        <f t="shared" si="49"/>
        <v>GME 400-80 EH</v>
      </c>
      <c r="F1711" s="425">
        <v>11750.119750734299</v>
      </c>
      <c r="G1711" s="282">
        <f t="shared" si="50"/>
        <v>43181.690083948546</v>
      </c>
    </row>
    <row r="1712" spans="1:7" ht="29">
      <c r="A1712" s="412" t="s">
        <v>4318</v>
      </c>
      <c r="B1712" s="412"/>
      <c r="C1712" s="7" t="s">
        <v>2458</v>
      </c>
      <c r="D1712" s="210" t="str">
        <v>LIFECO-UK-UL Listed End Suction (GME 400-80 EH)  Electric Motor Driven Skid Pump 400 GPM @ 8 Bar 3500RPM Coupled with UL Listed ODP Motor. Suction and Discharge Pressure Gauges, and Casing Relief Valve are included.</v>
      </c>
      <c r="E1712" s="210" t="str">
        <f t="shared" si="49"/>
        <v>GME 400-80 EH</v>
      </c>
      <c r="F1712" s="425">
        <v>11750.119750734299</v>
      </c>
      <c r="G1712" s="282">
        <f t="shared" si="50"/>
        <v>43181.690083948546</v>
      </c>
    </row>
    <row r="1713" spans="1:7" ht="29">
      <c r="A1713" s="412" t="s">
        <v>4318</v>
      </c>
      <c r="B1713" s="412"/>
      <c r="C1713" s="7" t="s">
        <v>2459</v>
      </c>
      <c r="D1713" s="210" t="str">
        <v>LIFECO-UK-UL Listed End Suction (GME 400-80 EH)  Electric Motor Driven Skid Pump 400 GPM @ 9 Bar 3500RPM Coupled with UL Listed ODP Motor. Suction and Discharge Pressure Gauges, and Casing Relief Valve are included.</v>
      </c>
      <c r="E1713" s="210" t="str">
        <f t="shared" si="49"/>
        <v>GME 400-80 EH</v>
      </c>
      <c r="F1713" s="425">
        <v>12266.201992537905</v>
      </c>
      <c r="G1713" s="282">
        <f t="shared" si="50"/>
        <v>45078.292322576795</v>
      </c>
    </row>
    <row r="1714" spans="1:7" ht="29">
      <c r="A1714" s="412" t="s">
        <v>4318</v>
      </c>
      <c r="B1714" s="412"/>
      <c r="C1714" s="7" t="s">
        <v>2460</v>
      </c>
      <c r="D1714" s="210" t="str">
        <v>LIFECO-UK-UL Listed End Suction (GME 400-80 EH)  Electric Motor Driven Skid Pump 400 GPM @ 10 Bar 3500RPM Coupled with UL Listed ODP Motor. Suction and Discharge Pressure Gauges, and Casing Relief Valve are included.</v>
      </c>
      <c r="E1714" s="210" t="str">
        <f t="shared" si="49"/>
        <v>GME 400-80 EH</v>
      </c>
      <c r="F1714" s="425">
        <v>12266.201992537905</v>
      </c>
      <c r="G1714" s="282">
        <f t="shared" si="50"/>
        <v>45078.292322576795</v>
      </c>
    </row>
    <row r="1715" spans="1:7" ht="29">
      <c r="A1715" s="412" t="s">
        <v>4318</v>
      </c>
      <c r="B1715" s="412"/>
      <c r="C1715" s="7" t="s">
        <v>2461</v>
      </c>
      <c r="D1715" s="210" t="str">
        <v>LIFECO-UK-UL Listed End Suction (GME 400-80 EH)  Electric Motor Driven Skid Pump 400 GPM @ 11 Bar 3500RPM Coupled with UL Listed ODP Motor. Suction and Discharge Pressure Gauges, and Casing Relief Valve are included.</v>
      </c>
      <c r="E1715" s="210" t="str">
        <f t="shared" ref="E1715:E1778" si="51">IFERROR(MID(D1715, SEARCH("(", D1715) + LEN("("), SEARCH(")", D1715, SEARCH("(", D1715) + LEN("(")) - LEN(")") - SEARCH("(", D1715)), "")</f>
        <v>GME 400-80 EH</v>
      </c>
      <c r="F1715" s="425">
        <v>13770.228447249347</v>
      </c>
      <c r="G1715" s="282">
        <f t="shared" si="50"/>
        <v>50605.589543641348</v>
      </c>
    </row>
    <row r="1716" spans="1:7" ht="29">
      <c r="A1716" s="412" t="s">
        <v>4318</v>
      </c>
      <c r="B1716" s="412"/>
      <c r="C1716" s="7" t="s">
        <v>2462</v>
      </c>
      <c r="D1716" s="210" t="str">
        <v>LIFECO-UK-UL Listed End Suction (GME 400-80 EH)  Electric Motor Driven Skid Pump 400 GPM @ 12 Bar 3500RPM Coupled with UL Listed ODP Motor. Suction and Discharge Pressure Gauges, and Casing Relief Valve are included.</v>
      </c>
      <c r="E1716" s="210" t="str">
        <f t="shared" si="51"/>
        <v>GME 400-80 EH</v>
      </c>
      <c r="F1716" s="425">
        <v>13992.903974358971</v>
      </c>
      <c r="G1716" s="282">
        <f t="shared" si="50"/>
        <v>51423.922105769219</v>
      </c>
    </row>
    <row r="1717" spans="1:7" ht="29">
      <c r="A1717" s="412" t="s">
        <v>4318</v>
      </c>
      <c r="B1717" s="412"/>
      <c r="C1717" s="7" t="s">
        <v>2463</v>
      </c>
      <c r="D1717" s="210" t="str">
        <v>LIFECO-UK-UL Listed End Suction (GME 400-80 EH)  Electric Motor Driven Skid Pump 400 GPM @ 13.31 Bar 3500RPM Coupled with UL Listed ODP Motor. Suction and Discharge Pressure Gauges, and Casing Relief Valve are included.</v>
      </c>
      <c r="E1717" s="210" t="str">
        <f t="shared" si="51"/>
        <v>GME 400-80 EH</v>
      </c>
      <c r="F1717" s="425">
        <v>13992.903974358971</v>
      </c>
      <c r="G1717" s="282">
        <f t="shared" si="50"/>
        <v>51423.922105769219</v>
      </c>
    </row>
    <row r="1718" spans="1:7" ht="29">
      <c r="A1718" s="412" t="s">
        <v>4318</v>
      </c>
      <c r="B1718" s="412"/>
      <c r="C1718" s="7" t="s">
        <v>2464</v>
      </c>
      <c r="D1718" s="210" t="str">
        <v>LIFECO-UK-UL Listed End Suction (GME 450-80 EH)  Electric Motor Driven Skid Pump 450 GPM @ 7.03 Bar 3500RPM Coupled with UL Listed ODP Motor. Suction and Discharge Pressure Gauges, and Casing Relief Valve are included.</v>
      </c>
      <c r="E1718" s="210" t="str">
        <f t="shared" si="51"/>
        <v>GME 450-80 EH</v>
      </c>
      <c r="F1718" s="425">
        <v>11650.422044931331</v>
      </c>
      <c r="G1718" s="282">
        <f t="shared" si="50"/>
        <v>42815.301015122641</v>
      </c>
    </row>
    <row r="1719" spans="1:7" ht="29">
      <c r="A1719" s="412" t="s">
        <v>4318</v>
      </c>
      <c r="B1719" s="412"/>
      <c r="C1719" s="7" t="s">
        <v>2465</v>
      </c>
      <c r="D1719" s="210" t="str">
        <v>LIFECO-UK-UL Listed End Suction (GME 450-80 EH)  Electric Motor Driven Skid Pump 450 GPM @ 8 Bar 3500RPM Coupled with UL Listed ODP Motor. Suction and Discharge Pressure Gauges, and Casing Relief Valve are included.</v>
      </c>
      <c r="E1719" s="210" t="str">
        <f t="shared" si="51"/>
        <v>GME 450-80 EH</v>
      </c>
      <c r="F1719" s="425">
        <v>11716.353846153846</v>
      </c>
      <c r="G1719" s="282">
        <f t="shared" si="50"/>
        <v>43057.600384615384</v>
      </c>
    </row>
    <row r="1720" spans="1:7" ht="29">
      <c r="A1720" s="412" t="s">
        <v>4318</v>
      </c>
      <c r="B1720" s="412"/>
      <c r="C1720" s="7" t="s">
        <v>2466</v>
      </c>
      <c r="D1720" s="210" t="str">
        <v>LIFECO-UK-UL Listed End Suction (GME 450-80 EH)  Electric Motor Driven Skid Pump 450 GPM @ 9 Bar 3500RPM Coupled with UL Listed ODP Motor. Suction and Discharge Pressure Gauges, and Casing Relief Valve are included.</v>
      </c>
      <c r="E1720" s="210" t="str">
        <f t="shared" si="51"/>
        <v>GME 450-80 EH</v>
      </c>
      <c r="F1720" s="425">
        <v>12381.294197031037</v>
      </c>
      <c r="G1720" s="282">
        <f t="shared" si="50"/>
        <v>45501.25617408906</v>
      </c>
    </row>
    <row r="1721" spans="1:7" ht="29">
      <c r="A1721" s="412" t="s">
        <v>4318</v>
      </c>
      <c r="B1721" s="412"/>
      <c r="C1721" s="7" t="s">
        <v>2467</v>
      </c>
      <c r="D1721" s="210" t="str">
        <v>LIFECO-UK-UL Listed End Suction (GME 450-80 EH)  Electric Motor Driven Skid Pump 450 GPM @ 10 Bar 3500RPM Coupled with UL Listed ODP Motor. Suction and Discharge Pressure Gauges, and Casing Relief Valve are included.</v>
      </c>
      <c r="E1721" s="210" t="str">
        <f t="shared" si="51"/>
        <v>GME 450-80 EH</v>
      </c>
      <c r="F1721" s="425">
        <v>13826.435897435897</v>
      </c>
      <c r="G1721" s="282">
        <f t="shared" si="50"/>
        <v>50812.151923076919</v>
      </c>
    </row>
    <row r="1722" spans="1:7" ht="29">
      <c r="A1722" s="412" t="s">
        <v>4318</v>
      </c>
      <c r="B1722" s="412"/>
      <c r="C1722" s="7" t="s">
        <v>2468</v>
      </c>
      <c r="D1722" s="210" t="str">
        <v>LIFECO-UK-UL Listed End Suction (GME 450-80 EH)  Electric Motor Driven Skid Pump 450 GPM @ 11 Bar 3500RPM Coupled with UL Listed ODP Motor. Suction and Discharge Pressure Gauges, and Casing Relief Valve are included.</v>
      </c>
      <c r="E1722" s="210" t="str">
        <f t="shared" si="51"/>
        <v>GME 450-80 EH</v>
      </c>
      <c r="F1722" s="425">
        <v>13977.770512820511</v>
      </c>
      <c r="G1722" s="282">
        <f t="shared" si="50"/>
        <v>51368.306634615372</v>
      </c>
    </row>
    <row r="1723" spans="1:7" ht="29">
      <c r="A1723" s="412" t="s">
        <v>4318</v>
      </c>
      <c r="B1723" s="412"/>
      <c r="C1723" s="7" t="s">
        <v>2469</v>
      </c>
      <c r="D1723" s="210" t="str">
        <v>LIFECO-UK-UL Listed End Suction (GME 450-80 EH)  Electric Motor Driven Skid Pump 450 GPM @ 12 Bar 3500RPM Coupled with UL Listed ODP Motor. Suction and Discharge Pressure Gauges, and Casing Relief Valve are included.</v>
      </c>
      <c r="E1723" s="210" t="str">
        <f t="shared" si="51"/>
        <v>GME 450-80 EH</v>
      </c>
      <c r="F1723" s="425">
        <v>14204.772435897434</v>
      </c>
      <c r="G1723" s="282">
        <f t="shared" si="50"/>
        <v>52202.538701923069</v>
      </c>
    </row>
    <row r="1724" spans="1:7" ht="29">
      <c r="A1724" s="412" t="s">
        <v>4318</v>
      </c>
      <c r="B1724" s="412"/>
      <c r="C1724" s="7" t="s">
        <v>2470</v>
      </c>
      <c r="D1724" s="210" t="str">
        <v>LIFECO-UK-UL Listed End Suction (GME 450-80 EH)  Electric Motor Driven Skid Pump 450 GPM @ 13.1 Bar 3500RPM Coupled with UL Listed ODP Motor. Suction and Discharge Pressure Gauges, and Casing Relief Valve are included.</v>
      </c>
      <c r="E1724" s="210" t="str">
        <f t="shared" si="51"/>
        <v>GME 450-80 EH</v>
      </c>
      <c r="F1724" s="425">
        <v>16057.408599269671</v>
      </c>
      <c r="G1724" s="282">
        <f t="shared" si="50"/>
        <v>59010.976602316041</v>
      </c>
    </row>
    <row r="1725" spans="1:7" ht="29">
      <c r="A1725" s="412" t="s">
        <v>4318</v>
      </c>
      <c r="B1725" s="412"/>
      <c r="C1725" s="7" t="s">
        <v>2471</v>
      </c>
      <c r="D1725" s="210" t="str">
        <v>LIFECO-UK-UL Listed End Suction (GME 500-80 EH)  Electric Motor Driven Skid Pump 500 GPM @ 6.83 Bar 3500RPM Coupled with UL Listed ODP Motor. Suction and Discharge Pressure Gauges, and Casing Relief Valve are included.</v>
      </c>
      <c r="E1725" s="210" t="str">
        <f t="shared" si="51"/>
        <v>GME 500-80 EH</v>
      </c>
      <c r="F1725" s="425">
        <v>11549.258196395967</v>
      </c>
      <c r="G1725" s="282">
        <f t="shared" si="50"/>
        <v>42443.523871755177</v>
      </c>
    </row>
    <row r="1726" spans="1:7" ht="29">
      <c r="A1726" s="412" t="s">
        <v>4318</v>
      </c>
      <c r="B1726" s="412"/>
      <c r="C1726" s="7" t="s">
        <v>2472</v>
      </c>
      <c r="D1726" s="210" t="str">
        <v>LIFECO-UK-UL Listed End Suction (GME 500-80 EH)  Electric Motor Driven Skid Pump 500 GPM @ 7 Bar 3500RPM Coupled with UL Listed ODP Motor. Suction and Discharge Pressure Gauges, and Casing Relief Valve are included.</v>
      </c>
      <c r="E1726" s="210" t="str">
        <f t="shared" si="51"/>
        <v>GME 500-80 EH</v>
      </c>
      <c r="F1726" s="425">
        <v>11549.258196395967</v>
      </c>
      <c r="G1726" s="282">
        <f t="shared" si="50"/>
        <v>42443.523871755177</v>
      </c>
    </row>
    <row r="1727" spans="1:7" ht="29">
      <c r="A1727" s="412" t="s">
        <v>4318</v>
      </c>
      <c r="B1727" s="412"/>
      <c r="C1727" s="7" t="s">
        <v>2473</v>
      </c>
      <c r="D1727" s="210" t="str">
        <v>LIFECO-UK-UL Listed End Suction (GME 500-80 EH)  Electric Motor Driven Skid Pump 500 GPM @ 8 Bar 3500RPM Coupled with UL Listed ODP Motor. Suction and Discharge Pressure Gauges, and Casing Relief Valve are included.</v>
      </c>
      <c r="E1727" s="210" t="str">
        <f t="shared" si="51"/>
        <v>GME 500-80 EH</v>
      </c>
      <c r="F1727" s="425">
        <v>12170.357692307693</v>
      </c>
      <c r="G1727" s="282">
        <f t="shared" si="50"/>
        <v>44726.064519230771</v>
      </c>
    </row>
    <row r="1728" spans="1:7" ht="29">
      <c r="A1728" s="412" t="s">
        <v>4318</v>
      </c>
      <c r="B1728" s="412"/>
      <c r="C1728" s="7" t="s">
        <v>2474</v>
      </c>
      <c r="D1728" s="210" t="str">
        <v>LIFECO-UK-UL Listed End Suction (GME 500-80 EH)  Electric Motor Driven Skid Pump 500 GPM @ 9 Bar 3500RPM Coupled with UL Listed ODP Motor. Suction and Discharge Pressure Gauges, and Casing Relief Valve are included.</v>
      </c>
      <c r="E1728" s="210" t="str">
        <f t="shared" si="51"/>
        <v>GME 500-80 EH</v>
      </c>
      <c r="F1728" s="425">
        <v>12417.947765340952</v>
      </c>
      <c r="G1728" s="282">
        <f t="shared" si="50"/>
        <v>45635.958037627999</v>
      </c>
    </row>
    <row r="1729" spans="1:7" ht="29">
      <c r="A1729" s="412" t="s">
        <v>4318</v>
      </c>
      <c r="B1729" s="412"/>
      <c r="C1729" s="7" t="s">
        <v>2475</v>
      </c>
      <c r="D1729" s="210" t="str">
        <v>LIFECO-UK-UL Listed End Suction (GME 500-80 EH)  Electric Motor Driven Skid Pump 500 GPM @ 10 Bar 3500RPM Coupled with UL Listed ODP Motor. Suction and Discharge Pressure Gauges, and Casing Relief Valve are included.</v>
      </c>
      <c r="E1729" s="210" t="str">
        <f t="shared" si="51"/>
        <v>GME 500-80 EH</v>
      </c>
      <c r="F1729" s="425">
        <v>13826.435897435897</v>
      </c>
      <c r="G1729" s="282">
        <f t="shared" si="50"/>
        <v>50812.151923076919</v>
      </c>
    </row>
    <row r="1730" spans="1:7" ht="29">
      <c r="A1730" s="412" t="s">
        <v>4318</v>
      </c>
      <c r="B1730" s="412"/>
      <c r="C1730" s="7" t="s">
        <v>2476</v>
      </c>
      <c r="D1730" s="210" t="str">
        <v>LIFECO-UK-UL Listed End Suction (GME 500-80 EH)  Electric Motor Driven Skid Pump 500 GPM @ 11 Bar 3500RPM Coupled with UL Listed ODP Motor. Suction and Discharge Pressure Gauges, and Casing Relief Valve are included.</v>
      </c>
      <c r="E1730" s="210" t="str">
        <f t="shared" si="51"/>
        <v>GME 500-80 EH</v>
      </c>
      <c r="F1730" s="425">
        <v>13952.030146066525</v>
      </c>
      <c r="G1730" s="282">
        <f t="shared" si="50"/>
        <v>51273.71078679448</v>
      </c>
    </row>
    <row r="1731" spans="1:7" ht="29">
      <c r="A1731" s="412" t="s">
        <v>4318</v>
      </c>
      <c r="B1731" s="412"/>
      <c r="C1731" s="7" t="s">
        <v>2477</v>
      </c>
      <c r="D1731" s="210" t="str">
        <v>LIFECO-UK-UL Listed End Suction (GME 500-80 EH)  Electric Motor Driven Skid Pump 500 GPM @ 12 Bar 3500RPM Coupled with UL Listed ODP Motor. Suction and Discharge Pressure Gauges, and Casing Relief Valve are included.</v>
      </c>
      <c r="E1731" s="210" t="str">
        <f t="shared" si="51"/>
        <v>GME 500-80 EH</v>
      </c>
      <c r="F1731" s="425">
        <v>14507.441666666664</v>
      </c>
      <c r="G1731" s="282">
        <f t="shared" si="50"/>
        <v>53314.84812499999</v>
      </c>
    </row>
    <row r="1732" spans="1:7" ht="29">
      <c r="A1732" s="412" t="s">
        <v>4318</v>
      </c>
      <c r="B1732" s="412"/>
      <c r="C1732" s="7" t="s">
        <v>2478</v>
      </c>
      <c r="D1732" s="210" t="str">
        <v>LIFECO-UK-UL Listed End Suction (GME 500-80 EH)  Electric Motor Driven Skid Pump 500 GPM @ 12.97 Bar 3500RPM Coupled with UL Listed ODP Motor. Suction and Discharge Pressure Gauges, and Casing Relief Valve are included.</v>
      </c>
      <c r="E1732" s="210" t="str">
        <f t="shared" si="51"/>
        <v>GME 500-80 EH</v>
      </c>
      <c r="F1732" s="425">
        <v>16224.633333333333</v>
      </c>
      <c r="G1732" s="282">
        <f t="shared" si="50"/>
        <v>59625.527499999997</v>
      </c>
    </row>
    <row r="1733" spans="1:7" ht="29">
      <c r="A1733" s="412" t="s">
        <v>4318</v>
      </c>
      <c r="B1733" s="412"/>
      <c r="C1733" s="7" t="s">
        <v>2479</v>
      </c>
      <c r="D1733" s="210" t="str">
        <v>LIFECO-UK-UL Listed End Suction (GME 750-20 EH-2G)  Electric Motor Driven Skid Pump 750 GPM @ 6.69 Bar 3500RPM Coupled with UL Listed ODP Motor. Suction and Discharge Pressure Gauges, and Casing Relief Valve are included.</v>
      </c>
      <c r="E1733" s="210" t="str">
        <f t="shared" si="51"/>
        <v>GME 750-20 EH-2G</v>
      </c>
      <c r="F1733" s="425">
        <v>13675.101282051282</v>
      </c>
      <c r="G1733" s="282">
        <f t="shared" si="50"/>
        <v>50255.997211538459</v>
      </c>
    </row>
    <row r="1734" spans="1:7" ht="29">
      <c r="A1734" s="412" t="s">
        <v>4318</v>
      </c>
      <c r="B1734" s="412"/>
      <c r="C1734" s="7" t="s">
        <v>2480</v>
      </c>
      <c r="D1734" s="210" t="str">
        <v>LIFECO-UK-UL Listed End Suction (GME 750-20 EH-2G)  Electric Motor Driven Skid Pump 750 GPM @ 7 Bar 3500RPM Coupled with UL Listed ODP Motor. Suction and Discharge Pressure Gauges, and Casing Relief Valve are included.</v>
      </c>
      <c r="E1734" s="210" t="str">
        <f t="shared" si="51"/>
        <v>GME 750-20 EH-2G</v>
      </c>
      <c r="F1734" s="425">
        <v>13675.101282051282</v>
      </c>
      <c r="G1734" s="282">
        <f t="shared" si="50"/>
        <v>50255.997211538459</v>
      </c>
    </row>
    <row r="1735" spans="1:7" ht="29">
      <c r="A1735" s="412" t="s">
        <v>4318</v>
      </c>
      <c r="B1735" s="412"/>
      <c r="C1735" s="7" t="s">
        <v>2481</v>
      </c>
      <c r="D1735" s="210" t="str">
        <v>LIFECO-UK-UL Listed End Suction (GME 750-20 EH-2G)  Electric Motor Driven Skid Pump 750 GPM @ 8.27 Bar 3500RPM Coupled with UL Listed ODP Motor. Suction and Discharge Pressure Gauges, and Casing Relief Valve are included.</v>
      </c>
      <c r="E1735" s="210" t="str">
        <f t="shared" si="51"/>
        <v>GME 750-20 EH-2G</v>
      </c>
      <c r="F1735" s="425">
        <v>16375.967948717949</v>
      </c>
      <c r="G1735" s="282">
        <f t="shared" si="50"/>
        <v>60181.682211538464</v>
      </c>
    </row>
    <row r="1736" spans="1:7" ht="29">
      <c r="A1736" s="412" t="s">
        <v>4318</v>
      </c>
      <c r="B1736" s="412"/>
      <c r="C1736" s="7" t="s">
        <v>2482</v>
      </c>
      <c r="D1736" s="210" t="str">
        <v>LIFECO-UK-UL Listed End Suction (GME 750-20 EH-2G)  Electric Motor Driven Skid Pump 750 GPM @ 8.75 Bar 3600RPM Coupled with UL Listed ODP Motor. Suction and Discharge Pressure Gauges, and Casing Relief Valve are included.</v>
      </c>
      <c r="E1736" s="210" t="str">
        <f t="shared" si="51"/>
        <v>GME 750-20 EH-2G</v>
      </c>
      <c r="F1736" s="425">
        <v>16844.426923076924</v>
      </c>
      <c r="G1736" s="282">
        <f t="shared" si="50"/>
        <v>61903.268942307695</v>
      </c>
    </row>
    <row r="1737" spans="1:7" ht="29">
      <c r="A1737" s="412" t="s">
        <v>4318</v>
      </c>
      <c r="B1737" s="412"/>
      <c r="C1737" s="7" t="s">
        <v>2483</v>
      </c>
      <c r="D1737" s="210" t="str">
        <v>LIFECO-UK-UL Listed End Suction (GME 750-26 EH-2G)  Electric Motor Driven Skid Pump 750 GPM @ 11.51 Bar 3500RPM Coupled with UL Listed ODP Motor. Suction and Discharge Pressure Gauges, and Casing Relief Valve are included.</v>
      </c>
      <c r="E1737" s="210" t="str">
        <f t="shared" si="51"/>
        <v>GME 750-26 EH-2G</v>
      </c>
      <c r="F1737" s="425">
        <v>19664.26282051282</v>
      </c>
      <c r="G1737" s="282">
        <f t="shared" si="50"/>
        <v>72266.16586538461</v>
      </c>
    </row>
    <row r="1738" spans="1:7" ht="29">
      <c r="A1738" s="412" t="s">
        <v>4318</v>
      </c>
      <c r="B1738" s="412"/>
      <c r="C1738" s="7" t="s">
        <v>2484</v>
      </c>
      <c r="D1738" s="210" t="str">
        <v>LIFECO-UK-UL Listed End Suction (GME 750-26 EH-2G)  Electric Motor Driven Skid Pump 750 GPM @ 12 Bar 3500RPM Coupled with UL Listed ODP Motor. Suction and Discharge Pressure Gauges, and Casing Relief Valve are included.</v>
      </c>
      <c r="E1738" s="210" t="str">
        <f t="shared" si="51"/>
        <v>GME 750-26 EH-2G</v>
      </c>
      <c r="F1738" s="425">
        <v>19664.26282051282</v>
      </c>
      <c r="G1738" s="282">
        <f t="shared" si="50"/>
        <v>72266.16586538461</v>
      </c>
    </row>
    <row r="1739" spans="1:7" ht="29">
      <c r="A1739" s="412" t="s">
        <v>4318</v>
      </c>
      <c r="B1739" s="412"/>
      <c r="C1739" s="7" t="s">
        <v>2485</v>
      </c>
      <c r="D1739" s="210" t="str">
        <v>LIFECO-UK-UL Listed End Suction (GME 750-26 EH-2G)  Electric Motor Driven Skid Pump 750 GPM @ 13 Bar 3500RPM Coupled with UL Listed ODP Motor. Suction and Discharge Pressure Gauges, and Casing Relief Valve are included.</v>
      </c>
      <c r="E1739" s="210" t="str">
        <f t="shared" si="51"/>
        <v>GME 750-26 EH-2G</v>
      </c>
      <c r="F1739" s="425">
        <v>19664.26282051282</v>
      </c>
      <c r="G1739" s="282">
        <f t="shared" si="50"/>
        <v>72266.16586538461</v>
      </c>
    </row>
    <row r="1740" spans="1:7" ht="29">
      <c r="A1740" s="412" t="s">
        <v>4318</v>
      </c>
      <c r="B1740" s="412"/>
      <c r="C1740" s="7" t="s">
        <v>2486</v>
      </c>
      <c r="D1740" s="210" t="str">
        <v>LIFECO-UK-UL Listed End Suction (GME 750-26 EH-2G)  Electric Motor Driven Skid Pump 750 GPM @ 13.65 Bar 3500RPM Coupled with UL Listed ODP Motor. Suction and Discharge Pressure Gauges, and Casing Relief Valve are included.</v>
      </c>
      <c r="E1740" s="210" t="str">
        <f t="shared" si="51"/>
        <v>GME 750-26 EH-2G</v>
      </c>
      <c r="F1740" s="425">
        <v>19664.26282051282</v>
      </c>
      <c r="G1740" s="282">
        <f t="shared" si="50"/>
        <v>72266.16586538461</v>
      </c>
    </row>
    <row r="1741" spans="1:7" ht="29">
      <c r="A1741" s="412" t="s">
        <v>4318</v>
      </c>
      <c r="B1741" s="412"/>
      <c r="C1741" s="7" t="s">
        <v>2487</v>
      </c>
      <c r="D1741" s="210" t="str">
        <v>LIFECO-UK-UL Listed End Suction (GME 750-26 EH-2G)  Electric Motor Driven Skid Pump 750 GPM @ 14 Bar 3600RPM Coupled with UL Listed ODP Motor. Suction and Discharge Pressure Gauges, and Casing Relief Valve are included.</v>
      </c>
      <c r="E1741" s="210" t="str">
        <f t="shared" si="51"/>
        <v>GME 750-26 EH-2G</v>
      </c>
      <c r="F1741" s="425">
        <v>20840.064102564098</v>
      </c>
      <c r="G1741" s="282">
        <f t="shared" si="50"/>
        <v>76587.235576923063</v>
      </c>
    </row>
    <row r="1742" spans="1:7" ht="29">
      <c r="A1742" s="412" t="s">
        <v>4318</v>
      </c>
      <c r="B1742" s="412"/>
      <c r="C1742" s="7" t="s">
        <v>2488</v>
      </c>
      <c r="D1742" s="210" t="str">
        <v>LIFECO-UK-UL Listed End Suction (GME 750-26 EH-2G)  Electric Motor Driven Skid Pump 750 GPM @ 14.48 Bar 3600RPM Coupled with UL Listed ODP Motor. Suction and Discharge Pressure Gauges, and Casing Relief Valve are included.</v>
      </c>
      <c r="E1742" s="210" t="str">
        <f t="shared" si="51"/>
        <v>GME 750-26 EH-2G</v>
      </c>
      <c r="F1742" s="425">
        <v>20840.064102564098</v>
      </c>
      <c r="G1742" s="282">
        <f t="shared" si="50"/>
        <v>76587.235576923063</v>
      </c>
    </row>
    <row r="1743" spans="1:7" ht="29">
      <c r="A1743" s="412" t="s">
        <v>4318</v>
      </c>
      <c r="B1743" s="412"/>
      <c r="C1743" s="7" t="s">
        <v>2489</v>
      </c>
      <c r="D1743" s="210" t="str">
        <v>LIFECO-UK-UL Listed End Suction (GME 1000-20 EH-2G)  Electric Motor Driven Skid Pump 1000 GPM @ 6.34 Bar 3500RPM Coupled with UL Listed ODP Motor. Suction and Discharge Pressure Gauges, and Casing Relief Valve are included.</v>
      </c>
      <c r="E1743" s="210" t="str">
        <f t="shared" si="51"/>
        <v>GME 1000-20 EH-2G</v>
      </c>
      <c r="F1743" s="425">
        <v>13523.766666666665</v>
      </c>
      <c r="G1743" s="282">
        <f t="shared" ref="G1743:G1752" si="52">F1743*3.675</f>
        <v>49699.842499999992</v>
      </c>
    </row>
    <row r="1744" spans="1:7" ht="29">
      <c r="A1744" s="412" t="s">
        <v>4318</v>
      </c>
      <c r="B1744" s="412"/>
      <c r="C1744" s="7" t="s">
        <v>2490</v>
      </c>
      <c r="D1744" s="210" t="str">
        <v>LIFECO-UK-UL Listed End Suction (GME 1000-20 EH-2G)  Electric Motor Driven Skid Pump 1000 GPM @ 7 Bar 3500RPM Coupled with UL Listed ODP Motor. Suction and Discharge Pressure Gauges, and Casing Relief Valve are included.</v>
      </c>
      <c r="E1744" s="210" t="str">
        <f t="shared" si="51"/>
        <v>GME 1000-20 EH-2G</v>
      </c>
      <c r="F1744" s="425">
        <v>16375.967948717949</v>
      </c>
      <c r="G1744" s="282">
        <f t="shared" si="52"/>
        <v>60181.682211538464</v>
      </c>
    </row>
    <row r="1745" spans="1:7" ht="29">
      <c r="A1745" s="412" t="s">
        <v>4318</v>
      </c>
      <c r="B1745" s="412"/>
      <c r="C1745" s="7" t="s">
        <v>2491</v>
      </c>
      <c r="D1745" s="210" t="str">
        <v>LIFECO-UK-UL Listed End Suction (GME 1000-20 EH-2G)  Electric Motor Driven Skid Pump 1000 GPM @ 8 Bar 3500RPM Coupled with UL Listed ODP Motor. Suction and Discharge Pressure Gauges, and Casing Relief Valve are included.</v>
      </c>
      <c r="E1745" s="210" t="str">
        <f t="shared" si="51"/>
        <v>GME 1000-20 EH-2G</v>
      </c>
      <c r="F1745" s="425">
        <v>16375.967948717949</v>
      </c>
      <c r="G1745" s="282">
        <f t="shared" si="52"/>
        <v>60181.682211538464</v>
      </c>
    </row>
    <row r="1746" spans="1:7" ht="29">
      <c r="A1746" s="412" t="s">
        <v>4318</v>
      </c>
      <c r="B1746" s="412"/>
      <c r="C1746" s="7" t="s">
        <v>2492</v>
      </c>
      <c r="D1746" s="210" t="str">
        <v>LIFECO-UK-UL Listed End Suction (GME 1000-20 EH-2G)  Electric Motor Driven Skid Pump 1000 GPM @ 8.48 Bar 3600RPM Coupled with UL Listed ODP Motor. Suction and Discharge Pressure Gauges, and Casing Relief Valve are included.</v>
      </c>
      <c r="E1746" s="210" t="str">
        <f t="shared" si="51"/>
        <v>GME 1000-20 EH-2G</v>
      </c>
      <c r="F1746" s="425">
        <v>16844.426923076924</v>
      </c>
      <c r="G1746" s="282">
        <f t="shared" si="52"/>
        <v>61903.268942307695</v>
      </c>
    </row>
    <row r="1747" spans="1:7" ht="29">
      <c r="A1747" s="412" t="s">
        <v>4318</v>
      </c>
      <c r="B1747" s="412"/>
      <c r="C1747" s="7" t="s">
        <v>2493</v>
      </c>
      <c r="D1747" s="210" t="str">
        <v>LIFECO-UK-UL Listed End Suction (GME 1000-26 EH-2G)  Electric Motor Driven Skid Pump 1000 GPM @ 11.31 Bar 3500RPM Coupled with UL Listed ODP Motor. Suction and Discharge Pressure Gauges, and Casing Relief Valve are included.</v>
      </c>
      <c r="E1747" s="210" t="str">
        <f t="shared" si="51"/>
        <v>GME 1000-26 EH-2G</v>
      </c>
      <c r="F1747" s="425">
        <v>19664.26282051282</v>
      </c>
      <c r="G1747" s="282">
        <f t="shared" si="52"/>
        <v>72266.16586538461</v>
      </c>
    </row>
    <row r="1748" spans="1:7" ht="29">
      <c r="A1748" s="412" t="s">
        <v>4318</v>
      </c>
      <c r="B1748" s="412"/>
      <c r="C1748" s="7" t="s">
        <v>2494</v>
      </c>
      <c r="D1748" s="210" t="str">
        <v>LIFECO-UK-UL Listed End Suction (GME 1000-26 EH-2G)  Electric Motor Driven Skid Pump 1000 GPM @ 12 Bar 3500RPM Coupled with UL Listed ODP Motor. Suction and Discharge Pressure Gauges, and Casing Relief Valve are included.</v>
      </c>
      <c r="E1748" s="210" t="str">
        <f t="shared" si="51"/>
        <v>GME 1000-26 EH-2G</v>
      </c>
      <c r="F1748" s="425">
        <v>19664.26282051282</v>
      </c>
      <c r="G1748" s="282">
        <f t="shared" si="52"/>
        <v>72266.16586538461</v>
      </c>
    </row>
    <row r="1749" spans="1:7" ht="29">
      <c r="A1749" s="412" t="s">
        <v>4318</v>
      </c>
      <c r="B1749" s="412"/>
      <c r="C1749" s="7" t="s">
        <v>2495</v>
      </c>
      <c r="D1749" s="210" t="str">
        <v>LIFECO-UK-UL Listed End Suction (GME 1000-26 EH-2G)  Electric Motor Driven Skid Pump 1000 GPM @ 13 Bar 3500RPM Coupled with UL Listed ODP Motor. Suction and Discharge Pressure Gauges, and Casing Relief Valve are included.</v>
      </c>
      <c r="E1749" s="210" t="str">
        <f t="shared" si="51"/>
        <v>GME 1000-26 EH-2G</v>
      </c>
      <c r="F1749" s="425">
        <v>20840.064102564098</v>
      </c>
      <c r="G1749" s="282">
        <f t="shared" si="52"/>
        <v>76587.235576923063</v>
      </c>
    </row>
    <row r="1750" spans="1:7" ht="29">
      <c r="A1750" s="412" t="s">
        <v>4318</v>
      </c>
      <c r="B1750" s="412"/>
      <c r="C1750" s="7" t="s">
        <v>2496</v>
      </c>
      <c r="D1750" s="210" t="str">
        <v>LIFECO-UK-UL Listed End Suction (GME 1000-26 EH-2G)  Electric Motor Driven Skid Pump 1000 GPM @ 13.51 Bar 3500RPM Coupled with UL Listed ODP Motor. Suction and Discharge Pressure Gauges, and Casing Relief Valve are included.</v>
      </c>
      <c r="E1750" s="210" t="str">
        <f t="shared" si="51"/>
        <v>GME 1000-26 EH-2G</v>
      </c>
      <c r="F1750" s="425">
        <v>20840.064102564098</v>
      </c>
      <c r="G1750" s="282">
        <f t="shared" si="52"/>
        <v>76587.235576923063</v>
      </c>
    </row>
    <row r="1751" spans="1:7" ht="29">
      <c r="A1751" s="412" t="s">
        <v>4318</v>
      </c>
      <c r="B1751" s="412"/>
      <c r="C1751" s="7" t="s">
        <v>2497</v>
      </c>
      <c r="D1751" s="210" t="str">
        <v>LIFECO-UK-UL Listed End Suction (GME 1000-26 EH-2G)  Electric Motor Driven Skid Pump 1000 GPM @ 14 Bar 3600RPM Coupled with UL Listed ODP Motor. Suction and Discharge Pressure Gauges, and Casing Relief Valve are included.</v>
      </c>
      <c r="E1751" s="210" t="str">
        <f t="shared" si="51"/>
        <v>GME 1000-26 EH-2G</v>
      </c>
      <c r="F1751" s="425">
        <v>20840.064102564098</v>
      </c>
      <c r="G1751" s="282">
        <f t="shared" si="52"/>
        <v>76587.235576923063</v>
      </c>
    </row>
    <row r="1752" spans="1:7" ht="29">
      <c r="A1752" s="412" t="s">
        <v>4318</v>
      </c>
      <c r="B1752" s="412"/>
      <c r="C1752" s="7" t="s">
        <v>2498</v>
      </c>
      <c r="D1752" s="210" t="str">
        <v>LIFECO-UK-UL Listed End Suction (GME 1000-26 EH-2G)  Electric Motor Driven Skid Pump 1000 GPM @ 14.34 Bar 3600RPM Coupled with UL Listed ODP Motor. Suction and Discharge Pressure Gauges, and Casing Relief Valve are included.</v>
      </c>
      <c r="E1752" s="210" t="str">
        <f t="shared" si="51"/>
        <v>GME 1000-26 EH-2G</v>
      </c>
      <c r="F1752" s="425">
        <v>20840.064102564098</v>
      </c>
      <c r="G1752" s="282">
        <f t="shared" si="52"/>
        <v>76587.235576923063</v>
      </c>
    </row>
    <row r="1753" spans="1:7" ht="18.5">
      <c r="A1753" s="426" t="s">
        <v>388</v>
      </c>
      <c r="B1753" s="426"/>
      <c r="C1753" s="426"/>
      <c r="D1753" s="426"/>
      <c r="E1753" s="427" t="str">
        <f t="shared" si="51"/>
        <v/>
      </c>
      <c r="F1753" s="426"/>
      <c r="G1753" s="426"/>
    </row>
    <row r="1754" spans="1:7" ht="29">
      <c r="A1754" s="409" t="s">
        <v>0</v>
      </c>
      <c r="B1754" s="409" t="s">
        <v>4315</v>
      </c>
      <c r="C1754" s="409" t="s">
        <v>3880</v>
      </c>
      <c r="D1754" s="409" t="s">
        <v>1</v>
      </c>
      <c r="E1754" s="415" t="str">
        <f t="shared" si="51"/>
        <v/>
      </c>
      <c r="F1754" s="410" t="s">
        <v>4316</v>
      </c>
      <c r="G1754" s="411" t="s">
        <v>4317</v>
      </c>
    </row>
    <row r="1755" spans="1:7" ht="29">
      <c r="A1755" s="412" t="s">
        <v>4318</v>
      </c>
      <c r="B1755" s="412"/>
      <c r="C1755" s="77" t="s">
        <v>2499</v>
      </c>
      <c r="D1755" s="210" t="str">
        <f t="array" ref="D1755:D1839">'UL FM Electric End Suction 50Hz'!D3:D87</f>
        <v>LIFECO-UK-UL/FM Approved End Suction (GME 50-20 EM) Electric Motor Driven Skid Pump 50 GPM @ 4.69 Bar Coupled with UL Listed ODP Motor. Suction and Discharge Pressure Gauges, and Casing Relief Valve are included.</v>
      </c>
      <c r="E1755" s="210" t="str">
        <f t="shared" si="51"/>
        <v>GME 50-20 EM</v>
      </c>
      <c r="F1755" s="425">
        <f t="array" ref="F1755:F1839">'UL FM Electric End Suction 50Hz'!F3:F87</f>
        <v>4026.10576923077</v>
      </c>
      <c r="G1755" s="282">
        <f t="shared" ref="G1755:G1818" si="53">F1755*3.675</f>
        <v>14795.938701923078</v>
      </c>
    </row>
    <row r="1756" spans="1:7" ht="29">
      <c r="A1756" s="412" t="s">
        <v>4318</v>
      </c>
      <c r="B1756" s="412"/>
      <c r="C1756" s="7" t="s">
        <v>2500</v>
      </c>
      <c r="D1756" s="210" t="str">
        <v>LIFECO-UK-UL/FM Approved End Suction (GME 50-20 EM) Electric Motor Driven Skid Pump 50 GPM @ 5 Bar Coupled with UL Listed ODP Motor. Suction and Discharge Pressure Gauges, and Casing Relief Valve are included.</v>
      </c>
      <c r="E1756" s="210" t="str">
        <f t="shared" si="51"/>
        <v>GME 50-20 EM</v>
      </c>
      <c r="F1756" s="425">
        <v>4026.10576923077</v>
      </c>
      <c r="G1756" s="282">
        <f t="shared" si="53"/>
        <v>14795.938701923078</v>
      </c>
    </row>
    <row r="1757" spans="1:7" ht="29">
      <c r="A1757" s="412" t="s">
        <v>4318</v>
      </c>
      <c r="B1757" s="412"/>
      <c r="C1757" s="7" t="s">
        <v>2501</v>
      </c>
      <c r="D1757" s="210" t="str">
        <v>LIFECO-UK-UL/FM Approved End Suction (GME 50-20 EM) Electric Motor Driven Skid Pump 50 GPM @ 6 Bar Coupled with UL Listed ODP Motor. Suction and Discharge Pressure Gauges, and Casing Relief Valve are included.</v>
      </c>
      <c r="E1757" s="210" t="str">
        <f t="shared" si="51"/>
        <v>GME 50-20 EM</v>
      </c>
      <c r="F1757" s="425">
        <v>4026.10576923077</v>
      </c>
      <c r="G1757" s="282">
        <f t="shared" si="53"/>
        <v>14795.938701923078</v>
      </c>
    </row>
    <row r="1758" spans="1:7" ht="29">
      <c r="A1758" s="412" t="s">
        <v>4318</v>
      </c>
      <c r="B1758" s="412"/>
      <c r="C1758" s="7" t="s">
        <v>2502</v>
      </c>
      <c r="D1758" s="210" t="str">
        <v>LIFECO-UK-UL/FM Approved End Suction (GME 50-26 EM) Electric Motor Driven Skid Pump 50 GPM @ 7.93 Bar Coupled with UL Listed ODP Motor. Suction and Discharge Pressure Gauges, and Casing Relief Valve are included.</v>
      </c>
      <c r="E1758" s="210" t="str">
        <f t="shared" si="51"/>
        <v>GME 50-26 EM</v>
      </c>
      <c r="F1758" s="425">
        <v>4536.9711538461524</v>
      </c>
      <c r="G1758" s="282">
        <f t="shared" si="53"/>
        <v>16673.36899038461</v>
      </c>
    </row>
    <row r="1759" spans="1:7" ht="29">
      <c r="A1759" s="412" t="s">
        <v>4318</v>
      </c>
      <c r="B1759" s="412"/>
      <c r="C1759" s="7" t="s">
        <v>2503</v>
      </c>
      <c r="D1759" s="210" t="str">
        <v>LIFECO-UK-UL/FM Approved End Suction (GME 50-26 EM) Electric Motor Driven Skid Pump 50 GPM @ 9 Bar Coupled with UL Listed ODP Motor. Suction and Discharge Pressure Gauges, and Casing Relief Valve are included.</v>
      </c>
      <c r="E1759" s="210" t="str">
        <f t="shared" si="51"/>
        <v>GME 50-26 EM</v>
      </c>
      <c r="F1759" s="425">
        <v>4536.9711538461524</v>
      </c>
      <c r="G1759" s="282">
        <f t="shared" si="53"/>
        <v>16673.36899038461</v>
      </c>
    </row>
    <row r="1760" spans="1:7" ht="29">
      <c r="A1760" s="412" t="s">
        <v>4318</v>
      </c>
      <c r="B1760" s="412"/>
      <c r="C1760" s="7" t="s">
        <v>2504</v>
      </c>
      <c r="D1760" s="210" t="str">
        <v>LIFECO-UK-UL/FM Approved End Suction (GME 50-26 EM) Electric Motor Driven Skid Pump 50 GPM @ 9.17 Bar Coupled with UL Listed ODP Motor. Suction and Discharge Pressure Gauges, and Casing Relief Valve are included.</v>
      </c>
      <c r="E1760" s="210" t="str">
        <f t="shared" si="51"/>
        <v>GME 50-26 EM</v>
      </c>
      <c r="F1760" s="425">
        <v>4536.9711538461524</v>
      </c>
      <c r="G1760" s="282">
        <f t="shared" si="53"/>
        <v>16673.36899038461</v>
      </c>
    </row>
    <row r="1761" spans="1:7" ht="29">
      <c r="A1761" s="412" t="s">
        <v>4318</v>
      </c>
      <c r="B1761" s="412"/>
      <c r="C1761" s="7" t="s">
        <v>2505</v>
      </c>
      <c r="D1761" s="210" t="str">
        <v>LIFECO-UK-UL/FM Approved End Suction (GME 100-20 EM-2G) Electric Motor Driven Skid Pump 100 GPM @ 4.96 Bar Coupled with UL Listed ODP Motor. Suction and Discharge Pressure Gauges, and Casing Relief Valve are included.</v>
      </c>
      <c r="E1761" s="210" t="str">
        <f t="shared" si="51"/>
        <v>GME 100-20 EM-2G</v>
      </c>
      <c r="F1761" s="425">
        <v>4596.0209871794868</v>
      </c>
      <c r="G1761" s="282">
        <f t="shared" si="53"/>
        <v>16890.377127884614</v>
      </c>
    </row>
    <row r="1762" spans="1:7" ht="29">
      <c r="A1762" s="412" t="s">
        <v>4318</v>
      </c>
      <c r="B1762" s="412"/>
      <c r="C1762" s="7" t="s">
        <v>2506</v>
      </c>
      <c r="D1762" s="210" t="str">
        <v>LIFECO-UK-UL/FM Approved End Suction (GME 100-20 EM-2G) Electric Motor Driven Skid Pump 100 GPM @ 6 Bar Coupled with UL Listed ODP Motor. Suction and Discharge Pressure Gauges, and Casing Relief Valve are included.</v>
      </c>
      <c r="E1762" s="210" t="str">
        <f t="shared" si="51"/>
        <v>GME 100-20 EM-2G</v>
      </c>
      <c r="F1762" s="425">
        <v>4596.0209871794868</v>
      </c>
      <c r="G1762" s="282">
        <f t="shared" si="53"/>
        <v>16890.377127884614</v>
      </c>
    </row>
    <row r="1763" spans="1:7" ht="29">
      <c r="A1763" s="412" t="s">
        <v>4318</v>
      </c>
      <c r="B1763" s="412"/>
      <c r="C1763" s="7" t="s">
        <v>2507</v>
      </c>
      <c r="D1763" s="210" t="str">
        <v>LIFECO-UK-UL/FM Approved End Suction (GME 100-20 EM-2G) Electric Motor Driven Skid Pump 100 GPM @ 6.34 Bar Coupled with UL Listed ODP Motor. Suction and Discharge Pressure Gauges, and Casing Relief Valve are included.</v>
      </c>
      <c r="E1763" s="210" t="str">
        <f t="shared" si="51"/>
        <v>GME 100-20 EM-2G</v>
      </c>
      <c r="F1763" s="425">
        <v>4596.0209871794868</v>
      </c>
      <c r="G1763" s="282">
        <f t="shared" si="53"/>
        <v>16890.377127884614</v>
      </c>
    </row>
    <row r="1764" spans="1:7" ht="29">
      <c r="A1764" s="412" t="s">
        <v>4318</v>
      </c>
      <c r="B1764" s="412"/>
      <c r="C1764" s="7" t="s">
        <v>2508</v>
      </c>
      <c r="D1764" s="210" t="str">
        <v>LIFECO-UK-UL/FM Approved End Suction (GME 150-20 EM-2G) Electric Motor Driven Skid Pump 150 GPM @ 4.89 Bar Coupled with UL Listed ODP Motor. Suction and Discharge Pressure Gauges, and Casing Relief Valve are included.</v>
      </c>
      <c r="E1764" s="210" t="str">
        <f t="shared" si="51"/>
        <v>GME 150-20 EM-2G</v>
      </c>
      <c r="F1764" s="425">
        <v>4596.0209871794868</v>
      </c>
      <c r="G1764" s="282">
        <f t="shared" si="53"/>
        <v>16890.377127884614</v>
      </c>
    </row>
    <row r="1765" spans="1:7" ht="29">
      <c r="A1765" s="412" t="s">
        <v>4318</v>
      </c>
      <c r="B1765" s="412"/>
      <c r="C1765" s="7" t="s">
        <v>2509</v>
      </c>
      <c r="D1765" s="210" t="str">
        <v>LIFECO-UK-UL/FM Approved End Suction (GME 150-20 EM-2G) Electric Motor Driven Skid Pump 150 GPM @ 5 Bar Coupled with UL Listed ODP Motor. Suction and Discharge Pressure Gauges, and Casing Relief Valve are included.</v>
      </c>
      <c r="E1765" s="210" t="str">
        <f t="shared" si="51"/>
        <v>GME 150-20 EM-2G</v>
      </c>
      <c r="F1765" s="425">
        <v>4596.0209871794868</v>
      </c>
      <c r="G1765" s="282">
        <f t="shared" si="53"/>
        <v>16890.377127884614</v>
      </c>
    </row>
    <row r="1766" spans="1:7" ht="29">
      <c r="A1766" s="412" t="s">
        <v>4318</v>
      </c>
      <c r="B1766" s="412"/>
      <c r="C1766" s="7" t="s">
        <v>2510</v>
      </c>
      <c r="D1766" s="210" t="str">
        <v>LIFECO-UK-UL/FM Approved End Suction (GME 150-20 EM-2G) Electric Motor Driven Skid Pump 150 GPM @ 6 Bar Coupled with UL Listed ODP Motor. Suction and Discharge Pressure Gauges, and Casing Relief Valve are included.</v>
      </c>
      <c r="E1766" s="210" t="str">
        <f t="shared" si="51"/>
        <v>GME 150-20 EM-2G</v>
      </c>
      <c r="F1766" s="425">
        <v>5272.4867179487183</v>
      </c>
      <c r="G1766" s="282">
        <f t="shared" si="53"/>
        <v>19376.388688461539</v>
      </c>
    </row>
    <row r="1767" spans="1:7" ht="29">
      <c r="A1767" s="412" t="s">
        <v>4318</v>
      </c>
      <c r="B1767" s="412"/>
      <c r="C1767" s="7" t="s">
        <v>2511</v>
      </c>
      <c r="D1767" s="210" t="str">
        <v>LIFECO-UK-UL/FM Approved End Suction (GME 150-20 EM-2G) Electric Motor Driven Skid Pump 150 GPM @ 6.2 Bar Coupled with UL Listed ODP Motor. Suction and Discharge Pressure Gauges, and Casing Relief Valve are included.</v>
      </c>
      <c r="E1767" s="210" t="str">
        <f t="shared" si="51"/>
        <v>GME 150-20 EM-2G</v>
      </c>
      <c r="F1767" s="425">
        <v>5272.4867179487183</v>
      </c>
      <c r="G1767" s="282">
        <f t="shared" si="53"/>
        <v>19376.388688461539</v>
      </c>
    </row>
    <row r="1768" spans="1:7" ht="29">
      <c r="A1768" s="412" t="s">
        <v>4318</v>
      </c>
      <c r="B1768" s="412"/>
      <c r="C1768" s="7" t="s">
        <v>2512</v>
      </c>
      <c r="D1768" s="210" t="str">
        <v>LIFECO-UK-UL/FM Approved End Suction (GME 200-65 EM-2G) Electric Motor Driven Skid Pump 200 GPM @ 5.65 Bar Coupled with UL Listed ODP Motor. Suction and Discharge Pressure Gauges, and Casing Relief Valve are included.</v>
      </c>
      <c r="E1768" s="210" t="str">
        <f t="shared" si="51"/>
        <v>GME 200-65 EM-2G</v>
      </c>
      <c r="F1768" s="425">
        <v>5272.4867179487183</v>
      </c>
      <c r="G1768" s="282">
        <f t="shared" si="53"/>
        <v>19376.388688461539</v>
      </c>
    </row>
    <row r="1769" spans="1:7" ht="29">
      <c r="A1769" s="412" t="s">
        <v>4318</v>
      </c>
      <c r="B1769" s="412"/>
      <c r="C1769" s="7" t="s">
        <v>2513</v>
      </c>
      <c r="D1769" s="210" t="str">
        <v>LIFECO-UK-UL/FM Approved End Suction (GME 200-65 EM-2G) Electric Motor Driven Skid Pump 200 GPM @ 6 Bar Coupled with UL Listed ODP Motor. Suction and Discharge Pressure Gauges, and Casing Relief Valve are included.</v>
      </c>
      <c r="E1769" s="210" t="str">
        <f t="shared" si="51"/>
        <v>GME 200-65 EM-2G</v>
      </c>
      <c r="F1769" s="425">
        <v>7233.7833333333328</v>
      </c>
      <c r="G1769" s="282">
        <f t="shared" si="53"/>
        <v>26584.153749999998</v>
      </c>
    </row>
    <row r="1770" spans="1:7" ht="29">
      <c r="A1770" s="412" t="s">
        <v>4318</v>
      </c>
      <c r="B1770" s="412"/>
      <c r="C1770" s="7" t="s">
        <v>2514</v>
      </c>
      <c r="D1770" s="210" t="str">
        <v>LIFECO-UK-UL/FM Approved End Suction (GME 200-65 EM-2G) Electric Motor Driven Skid Pump 200 GPM @ 6.27 Bar Coupled with UL Listed ODP Motor. Suction and Discharge Pressure Gauges, and Casing Relief Valve are included.</v>
      </c>
      <c r="E1770" s="210" t="str">
        <f t="shared" si="51"/>
        <v>GME 200-65 EM-2G</v>
      </c>
      <c r="F1770" s="425">
        <v>7233.38</v>
      </c>
      <c r="G1770" s="282">
        <f t="shared" si="53"/>
        <v>26582.6715</v>
      </c>
    </row>
    <row r="1771" spans="1:7" ht="29">
      <c r="A1771" s="412" t="s">
        <v>4318</v>
      </c>
      <c r="B1771" s="412"/>
      <c r="C1771" s="7" t="s">
        <v>2515</v>
      </c>
      <c r="D1771" s="210" t="str">
        <v>LIFECO-UK-UL/FM Approved End Suction (GME 200-32 EM-2G) Electric Motor Driven Skid Pump 200 GPM @ 7 Bar Coupled with UL Listed ODP Motor. Suction and Discharge Pressure Gauges, and Casing Relief Valve are included.</v>
      </c>
      <c r="E1771" s="210" t="str">
        <f t="shared" si="51"/>
        <v>GME 200-32 EM-2G</v>
      </c>
      <c r="F1771" s="425">
        <v>7233.7833333333328</v>
      </c>
      <c r="G1771" s="282">
        <f t="shared" si="53"/>
        <v>26584.153749999998</v>
      </c>
    </row>
    <row r="1772" spans="1:7" ht="29">
      <c r="A1772" s="412" t="s">
        <v>4318</v>
      </c>
      <c r="B1772" s="412"/>
      <c r="C1772" s="7" t="s">
        <v>2516</v>
      </c>
      <c r="D1772" s="210" t="str">
        <v>LIFECO-UK-UL/FM Approved End Suction (GME 200-32 EM-2G) Electric Motor Driven Skid Pump 200 GPM @ 8 Bar Coupled with UL Listed ODP Motor. Suction and Discharge Pressure Gauges, and Casing Relief Valve are included.</v>
      </c>
      <c r="E1772" s="210" t="str">
        <f t="shared" si="51"/>
        <v>GME 200-32 EM-2G</v>
      </c>
      <c r="F1772" s="425">
        <v>7983.25</v>
      </c>
      <c r="G1772" s="282">
        <f t="shared" si="53"/>
        <v>29338.443749999999</v>
      </c>
    </row>
    <row r="1773" spans="1:7" ht="29">
      <c r="A1773" s="412" t="s">
        <v>4318</v>
      </c>
      <c r="B1773" s="412"/>
      <c r="C1773" s="7" t="s">
        <v>2517</v>
      </c>
      <c r="D1773" s="210" t="str">
        <v>LIFECO-UK-UL/FM Approved End Suction (GME 200-32 EM-2G) Electric Motor Driven Skid Pump 200 GPM @ 9 Bar Coupled with UL Listed ODP Motor. Suction and Discharge Pressure Gauges, and Casing Relief Valve are included.</v>
      </c>
      <c r="E1773" s="210" t="str">
        <f t="shared" si="51"/>
        <v>GME 200-32 EM-2G</v>
      </c>
      <c r="F1773" s="425">
        <v>8134.5846153846151</v>
      </c>
      <c r="G1773" s="282">
        <f t="shared" si="53"/>
        <v>29894.598461538459</v>
      </c>
    </row>
    <row r="1774" spans="1:7" ht="29">
      <c r="A1774" s="412" t="s">
        <v>4318</v>
      </c>
      <c r="B1774" s="412"/>
      <c r="C1774" s="7" t="s">
        <v>2518</v>
      </c>
      <c r="D1774" s="210" t="str">
        <v>LIFECO-UK-UL/FM Approved End Suction (GME 200-32 EM-2G) Electric Motor Driven Skid Pump 200 GPM @ 9.59 Bar Coupled with UL Listed ODP Motor. Suction and Discharge Pressure Gauges, and Casing Relief Valve are included.</v>
      </c>
      <c r="E1774" s="210" t="str">
        <f t="shared" si="51"/>
        <v>GME 200-32 EM-2G</v>
      </c>
      <c r="F1774" s="425">
        <v>8221.0615384615394</v>
      </c>
      <c r="G1774" s="282">
        <f t="shared" si="53"/>
        <v>30212.401153846156</v>
      </c>
    </row>
    <row r="1775" spans="1:7" ht="29">
      <c r="A1775" s="412" t="s">
        <v>4318</v>
      </c>
      <c r="B1775" s="412"/>
      <c r="C1775" s="7" t="s">
        <v>2519</v>
      </c>
      <c r="D1775" s="210" t="str">
        <v>LIFECO-UK-UL/FM Approved End Suction (GME 250-32 EM-2G) Electric Motor Driven Skid Pump 250 GPM @ 6 Bar Coupled with UL Listed ODP Motor. Suction and Discharge Pressure Gauges, and Casing Relief Valve are included.</v>
      </c>
      <c r="E1775" s="210" t="str">
        <f t="shared" si="51"/>
        <v>GME 250-32 EM-2G</v>
      </c>
      <c r="F1775" s="425">
        <v>7233.7833333333328</v>
      </c>
      <c r="G1775" s="282">
        <f t="shared" si="53"/>
        <v>26584.153749999998</v>
      </c>
    </row>
    <row r="1776" spans="1:7" ht="29">
      <c r="A1776" s="412" t="s">
        <v>4318</v>
      </c>
      <c r="B1776" s="412"/>
      <c r="C1776" s="7" t="s">
        <v>2520</v>
      </c>
      <c r="D1776" s="210" t="str">
        <v>LIFECO-UK-UL/FM Approved End Suction (GME 250-32 EM-2G) Electric Motor Driven Skid Pump 250 GPM @ 7 Bar Coupled with UL Listed ODP Motor. Suction and Discharge Pressure Gauges, and Casing Relief Valve are included.</v>
      </c>
      <c r="E1776" s="210" t="str">
        <f t="shared" si="51"/>
        <v>GME 250-32 EM-2G</v>
      </c>
      <c r="F1776" s="425">
        <v>8134.5846153846151</v>
      </c>
      <c r="G1776" s="282">
        <f t="shared" si="53"/>
        <v>29894.598461538459</v>
      </c>
    </row>
    <row r="1777" spans="1:7" ht="29">
      <c r="A1777" s="412" t="s">
        <v>4318</v>
      </c>
      <c r="B1777" s="412"/>
      <c r="C1777" s="7" t="s">
        <v>2521</v>
      </c>
      <c r="D1777" s="210" t="str">
        <v>LIFECO-UK-UL/FM Approved End Suction (GME 250-26 EM) Electric Motor Driven Skid Pump 250 GPM @ 7.79 Bar Coupled with UL Listed ODP Motor. Suction and Discharge Pressure Gauges, and Casing Relief Valve are included.</v>
      </c>
      <c r="E1777" s="210" t="str">
        <f t="shared" si="51"/>
        <v>GME 250-26 EM</v>
      </c>
      <c r="F1777" s="425">
        <v>8134.5846153846151</v>
      </c>
      <c r="G1777" s="282">
        <f t="shared" si="53"/>
        <v>29894.598461538459</v>
      </c>
    </row>
    <row r="1778" spans="1:7" ht="29">
      <c r="A1778" s="412" t="s">
        <v>4318</v>
      </c>
      <c r="B1778" s="412"/>
      <c r="C1778" s="7" t="s">
        <v>2522</v>
      </c>
      <c r="D1778" s="210" t="str">
        <v>LIFECO-UK-UL/FM Approved End Suction (GME 250-26 EM) Electric Motor Driven Skid Pump 250 GPM @ 8 Bar Coupled with UL Listed ODP Motor. Suction and Discharge Pressure Gauges, and Casing Relief Valve are included.</v>
      </c>
      <c r="E1778" s="210" t="str">
        <f t="shared" si="51"/>
        <v>GME 250-26 EM</v>
      </c>
      <c r="F1778" s="425">
        <v>8213.8551282051285</v>
      </c>
      <c r="G1778" s="282">
        <f t="shared" si="53"/>
        <v>30185.917596153846</v>
      </c>
    </row>
    <row r="1779" spans="1:7" ht="29">
      <c r="A1779" s="412" t="s">
        <v>4318</v>
      </c>
      <c r="B1779" s="412"/>
      <c r="C1779" s="7" t="s">
        <v>2523</v>
      </c>
      <c r="D1779" s="210" t="str">
        <v>LIFECO-UK-UL/FM Approved End Suction (GME 250-26 EM) Electric Motor Driven Skid Pump 250 GPM @ 9 Bar Coupled with UL Listed ODP Motor. Suction and Discharge Pressure Gauges, and Casing Relief Valve are included.</v>
      </c>
      <c r="E1779" s="210" t="str">
        <f t="shared" ref="E1779:E1839" si="54">IFERROR(MID(D1779, SEARCH("(", D1779) + LEN("("), SEARCH(")", D1779, SEARCH("(", D1779) + LEN("(")) - LEN(")") - SEARCH("(", D1779)), "")</f>
        <v>GME 250-26 EM</v>
      </c>
      <c r="F1779" s="425">
        <v>9345.2615384615365</v>
      </c>
      <c r="G1779" s="282">
        <f t="shared" si="53"/>
        <v>34343.836153846147</v>
      </c>
    </row>
    <row r="1780" spans="1:7" ht="29">
      <c r="A1780" s="412" t="s">
        <v>4318</v>
      </c>
      <c r="B1780" s="412"/>
      <c r="C1780" s="7" t="s">
        <v>2524</v>
      </c>
      <c r="D1780" s="210" t="str">
        <v>LIFECO-UK-UL/FM Approved End Suction (GME 250-26 EM) Electric Motor Driven Skid Pump 250 GPM @ 9.24 Bar Coupled with UL Listed ODP Motor. Suction and Discharge Pressure Gauges, and Casing Relief Valve are included.</v>
      </c>
      <c r="E1780" s="210" t="str">
        <f t="shared" si="54"/>
        <v>GME 250-26 EM</v>
      </c>
      <c r="F1780" s="425">
        <v>9381.2935897435891</v>
      </c>
      <c r="G1780" s="282">
        <f t="shared" si="53"/>
        <v>34476.253942307689</v>
      </c>
    </row>
    <row r="1781" spans="1:7" ht="29">
      <c r="A1781" s="412" t="s">
        <v>4318</v>
      </c>
      <c r="B1781" s="412"/>
      <c r="C1781" s="7" t="s">
        <v>2525</v>
      </c>
      <c r="D1781" s="210" t="str">
        <v>LIFECO-UK-UL/FM Approved End Suction (GME 300-65 EM-2G) Electric Motor Driven Skid Pump 300 GPM @ 5.24 Bar Coupled with UL Listed ODP Motor. Suction and Discharge Pressure Gauges, and Casing Relief Valve are included.</v>
      </c>
      <c r="E1781" s="210" t="str">
        <f t="shared" si="54"/>
        <v>GME 300-65 EM-2G</v>
      </c>
      <c r="F1781" s="425">
        <v>7233.7833333333328</v>
      </c>
      <c r="G1781" s="282">
        <f t="shared" si="53"/>
        <v>26584.153749999998</v>
      </c>
    </row>
    <row r="1782" spans="1:7" ht="29">
      <c r="A1782" s="412" t="s">
        <v>4318</v>
      </c>
      <c r="B1782" s="412"/>
      <c r="C1782" s="7" t="s">
        <v>2526</v>
      </c>
      <c r="D1782" s="210" t="str">
        <v>LIFECO-UK-UL/FM Approved End Suction (GME 300-65 EM-2G) Electric Motor Driven Skid Pump 300 GPM @ 6 Bar Coupled with UL Listed ODP Motor. Suction and Discharge Pressure Gauges, and Casing Relief Valve are included.</v>
      </c>
      <c r="E1782" s="210" t="str">
        <f t="shared" si="54"/>
        <v>GME 300-65 EM-2G</v>
      </c>
      <c r="F1782" s="425">
        <v>8134.5846153846151</v>
      </c>
      <c r="G1782" s="282">
        <f t="shared" si="53"/>
        <v>29894.598461538459</v>
      </c>
    </row>
    <row r="1783" spans="1:7" ht="29">
      <c r="A1783" s="412" t="s">
        <v>4318</v>
      </c>
      <c r="B1783" s="412"/>
      <c r="C1783" s="7" t="s">
        <v>2527</v>
      </c>
      <c r="D1783" s="210" t="str">
        <v>LIFECO-UK-UL/FM Approved End Suction (GME 300-26 EM) Electric Motor Driven Skid Pump 300 GPM @ 7.59 Bar Coupled with UL Listed ODP Motor. Suction and Discharge Pressure Gauges, and Casing Relief Valve are included.</v>
      </c>
      <c r="E1783" s="210" t="str">
        <f t="shared" si="54"/>
        <v>GME 300-26 EM</v>
      </c>
      <c r="F1783" s="425">
        <v>8509.3179487179495</v>
      </c>
      <c r="G1783" s="282">
        <f t="shared" si="53"/>
        <v>31271.743461538463</v>
      </c>
    </row>
    <row r="1784" spans="1:7" ht="29">
      <c r="A1784" s="412" t="s">
        <v>4318</v>
      </c>
      <c r="B1784" s="412"/>
      <c r="C1784" s="7" t="s">
        <v>2528</v>
      </c>
      <c r="D1784" s="210" t="str">
        <v>LIFECO-UK-UL/FM Approved End Suction (GME 300-26 EM) Electric Motor Driven Skid Pump 300 GPM @ 8 Bar Coupled with UL Listed ODP Motor. Suction and Discharge Pressure Gauges, and Casing Relief Valve are included.</v>
      </c>
      <c r="E1784" s="210" t="str">
        <f t="shared" si="54"/>
        <v>GME 300-26 EM</v>
      </c>
      <c r="F1784" s="425">
        <v>9482.1833333333325</v>
      </c>
      <c r="G1784" s="282">
        <f t="shared" si="53"/>
        <v>34847.023749999993</v>
      </c>
    </row>
    <row r="1785" spans="1:7" ht="29">
      <c r="A1785" s="412" t="s">
        <v>4318</v>
      </c>
      <c r="B1785" s="412"/>
      <c r="C1785" s="7" t="s">
        <v>2529</v>
      </c>
      <c r="D1785" s="210" t="str">
        <v>LIFECO-UK-UL/FM Approved End Suction (GME 300-26 EM) Electric Motor Driven Skid Pump 300 GPM @ 8.97 Bar Coupled with UL Listed ODP Motor. Suction and Discharge Pressure Gauges, and Casing Relief Valve are included.</v>
      </c>
      <c r="E1785" s="210" t="str">
        <f t="shared" si="54"/>
        <v>GME 300-26 EM</v>
      </c>
      <c r="F1785" s="425">
        <v>9604.6923076923049</v>
      </c>
      <c r="G1785" s="282">
        <f t="shared" si="53"/>
        <v>35297.244230769218</v>
      </c>
    </row>
    <row r="1786" spans="1:7" ht="29">
      <c r="A1786" s="412" t="s">
        <v>4318</v>
      </c>
      <c r="B1786" s="412"/>
      <c r="C1786" s="7" t="s">
        <v>2530</v>
      </c>
      <c r="D1786" s="210" t="str">
        <v>LIFECO-UK-UL/FM Approved End Suction (GME 400-42 EM-2G) Electric Motor Driven Skid Pump 400 GPM @ 5.45 Bar Coupled with UL Listed ODP Motor. Suction and Discharge Pressure Gauges, and Casing Relief Valve are included.</v>
      </c>
      <c r="E1786" s="210" t="str">
        <f t="shared" si="54"/>
        <v>GME 400-42 EM-2G</v>
      </c>
      <c r="F1786" s="425">
        <v>9004.3983333333326</v>
      </c>
      <c r="G1786" s="282">
        <f t="shared" si="53"/>
        <v>33091.163874999998</v>
      </c>
    </row>
    <row r="1787" spans="1:7" ht="29">
      <c r="A1787" s="412" t="s">
        <v>4318</v>
      </c>
      <c r="B1787" s="412"/>
      <c r="C1787" s="7" t="s">
        <v>2531</v>
      </c>
      <c r="D1787" s="210" t="str">
        <v>LIFECO-UK-UL/FM Approved End Suction (GME 400-42 EM-2G) Electric Motor Driven Skid Pump 400 GPM @ 6 Bar Coupled with UL Listed ODP Motor. Suction and Discharge Pressure Gauges, and Casing Relief Valve are included.</v>
      </c>
      <c r="E1787" s="210" t="str">
        <f t="shared" si="54"/>
        <v>GME 400-42 EM-2G</v>
      </c>
      <c r="F1787" s="425">
        <v>9004.3983333333326</v>
      </c>
      <c r="G1787" s="282">
        <f t="shared" si="53"/>
        <v>33091.163874999998</v>
      </c>
    </row>
    <row r="1788" spans="1:7" ht="29">
      <c r="A1788" s="412" t="s">
        <v>4318</v>
      </c>
      <c r="B1788" s="412"/>
      <c r="C1788" s="7" t="s">
        <v>2532</v>
      </c>
      <c r="D1788" s="210" t="str">
        <v>LIFECO-UK-UL/FM Approved End Suction (GME 400-42 EM-2G) Electric Motor Driven Skid Pump 400 GPM @ 7 Bar Coupled with UL Listed ODP Motor. Suction and Discharge Pressure Gauges, and Casing Relief Valve are included.</v>
      </c>
      <c r="E1788" s="210" t="str">
        <f t="shared" si="54"/>
        <v>GME 400-42 EM-2G</v>
      </c>
      <c r="F1788" s="425">
        <v>9712.7884615384628</v>
      </c>
      <c r="G1788" s="282">
        <f t="shared" si="53"/>
        <v>35694.497596153851</v>
      </c>
    </row>
    <row r="1789" spans="1:7" ht="29">
      <c r="A1789" s="412" t="s">
        <v>4318</v>
      </c>
      <c r="B1789" s="412"/>
      <c r="C1789" s="7" t="s">
        <v>2533</v>
      </c>
      <c r="D1789" s="210" t="str">
        <v>LIFECO-UK-UL/FM Approved End Suction (GME 400-42 EM-2G) Electric Motor Driven Skid Pump 400 GPM @ 8 Bar Coupled with UL Listed ODP Motor. Suction and Discharge Pressure Gauges, and Casing Relief Valve are included.</v>
      </c>
      <c r="E1789" s="210" t="str">
        <f t="shared" si="54"/>
        <v>GME 400-42 EM-2G</v>
      </c>
      <c r="F1789" s="425">
        <v>12407.779999999999</v>
      </c>
      <c r="G1789" s="282">
        <f t="shared" si="53"/>
        <v>45598.591499999995</v>
      </c>
    </row>
    <row r="1790" spans="1:7" ht="29">
      <c r="A1790" s="412" t="s">
        <v>4318</v>
      </c>
      <c r="B1790" s="412"/>
      <c r="C1790" s="7" t="s">
        <v>2534</v>
      </c>
      <c r="D1790" s="210" t="str">
        <v>LIFECO-UK-UL/FM Approved End Suction (GME 400-42 EM-2G) Electric Motor Driven Skid Pump 400 GPM @ 9 Bar Coupled with UL Listed ODP Motor. Suction and Discharge Pressure Gauges, and Casing Relief Valve are included.</v>
      </c>
      <c r="E1790" s="210" t="str">
        <f t="shared" si="54"/>
        <v>GME 400-42 EM-2G</v>
      </c>
      <c r="F1790" s="425">
        <v>12408.169230769228</v>
      </c>
      <c r="G1790" s="282">
        <f t="shared" si="53"/>
        <v>45600.021923076914</v>
      </c>
    </row>
    <row r="1791" spans="1:7" ht="29">
      <c r="A1791" s="412" t="s">
        <v>4318</v>
      </c>
      <c r="B1791" s="412"/>
      <c r="C1791" s="7" t="s">
        <v>2535</v>
      </c>
      <c r="D1791" s="210" t="str">
        <v>LIFECO-UK-UL/FM Approved End Suction (GME 400-42 EM-2G) Electric Motor Driven Skid Pump 400 GPM @ 9.72 Bar Coupled with UL Listed ODP Motor. Suction and Discharge Pressure Gauges, and Casing Relief Valve are included.</v>
      </c>
      <c r="E1791" s="210" t="str">
        <f t="shared" si="54"/>
        <v>GME 400-42 EM-2G</v>
      </c>
      <c r="F1791" s="425">
        <v>12408.169230769228</v>
      </c>
      <c r="G1791" s="282">
        <f t="shared" si="53"/>
        <v>45600.021923076914</v>
      </c>
    </row>
    <row r="1792" spans="1:7" ht="29">
      <c r="A1792" s="412" t="s">
        <v>4318</v>
      </c>
      <c r="B1792" s="412"/>
      <c r="C1792" s="7" t="s">
        <v>2536</v>
      </c>
      <c r="D1792" s="210" t="str">
        <v>LIFECO-UK-UL/FM Approved End Suction (GME 400-31 EM-2G) Electric Motor Driven Skid Pump 400 GPM @ 10 Bar Coupled with UL Listed ODP Motor. Suction and Discharge Pressure Gauges, and Casing Relief Valve are included.</v>
      </c>
      <c r="E1792" s="210" t="str">
        <f t="shared" si="54"/>
        <v>GME 400-31 EM-2G</v>
      </c>
      <c r="F1792" s="425">
        <v>12408.169230769228</v>
      </c>
      <c r="G1792" s="282">
        <f t="shared" si="53"/>
        <v>45600.021923076914</v>
      </c>
    </row>
    <row r="1793" spans="1:7" ht="29">
      <c r="A1793" s="412" t="s">
        <v>4318</v>
      </c>
      <c r="B1793" s="412"/>
      <c r="C1793" s="7" t="s">
        <v>3892</v>
      </c>
      <c r="D1793" s="210" t="str">
        <v>LIFECO-UK-UL/FM Approved End Suction (GME 400-31 EM-2G) Electric Motor Driven Skid Pump 400 GPM @ 11 Bar Coupled with UL Listed ODP Motor. Suction and Discharge Pressure Gauges, and Casing Relief Valve are included.</v>
      </c>
      <c r="E1793" s="210" t="str">
        <f t="shared" si="54"/>
        <v>GME 400-31 EM-2G</v>
      </c>
      <c r="F1793" s="425">
        <v>13905.706410256409</v>
      </c>
      <c r="G1793" s="282">
        <f t="shared" si="53"/>
        <v>51103.471057692303</v>
      </c>
    </row>
    <row r="1794" spans="1:7" ht="29">
      <c r="A1794" s="412" t="s">
        <v>4318</v>
      </c>
      <c r="B1794" s="412"/>
      <c r="C1794" s="7" t="s">
        <v>3893</v>
      </c>
      <c r="D1794" s="210" t="str">
        <v>LIFECO-UK-UL/FM Approved End Suction (GME 400-31 EM-2G) Electric Motor Driven Skid Pump 400 GPM @ 12 Bar Coupled with UL Listed ODP Motor. Suction and Discharge Pressure Gauges, and Casing Relief Valve are included.</v>
      </c>
      <c r="E1794" s="210" t="str">
        <f t="shared" si="54"/>
        <v>GME 400-31 EM-2G</v>
      </c>
      <c r="F1794" s="425">
        <v>14136.311538461538</v>
      </c>
      <c r="G1794" s="282">
        <f t="shared" si="53"/>
        <v>51950.944903846146</v>
      </c>
    </row>
    <row r="1795" spans="1:7" ht="29">
      <c r="A1795" s="412" t="s">
        <v>4318</v>
      </c>
      <c r="B1795" s="412"/>
      <c r="C1795" s="7" t="s">
        <v>3894</v>
      </c>
      <c r="D1795" s="210" t="str">
        <v>LIFECO-UK-UL/FM Approved End Suction (GME 400-31 EM-2G) Electric Motor Driven Skid Pump 400 GPM @ 13 Bar Coupled with UL Listed ODP Motor. Suction and Discharge Pressure Gauges, and Casing Relief Valve are included.</v>
      </c>
      <c r="E1795" s="210" t="str">
        <f t="shared" si="54"/>
        <v>GME 400-31 EM-2G</v>
      </c>
      <c r="F1795" s="425">
        <v>16127.346794871799</v>
      </c>
      <c r="G1795" s="282">
        <f t="shared" si="53"/>
        <v>59267.99947115386</v>
      </c>
    </row>
    <row r="1796" spans="1:7" ht="29">
      <c r="A1796" s="412" t="s">
        <v>4318</v>
      </c>
      <c r="B1796" s="412"/>
      <c r="C1796" s="7" t="s">
        <v>2537</v>
      </c>
      <c r="D1796" s="210" t="str">
        <v>LIFECO-UK-UL/FM Approved End Suction (GME 400-31 EM-2G) Electric Motor Driven Skid Pump 400 GPM @ 14 Bar Coupled with UL Listed ODP Motor. Suction and Discharge Pressure Gauges, and Casing Relief Valve are included.</v>
      </c>
      <c r="E1796" s="210" t="str">
        <f t="shared" si="54"/>
        <v>GME 400-31 EM-2G</v>
      </c>
      <c r="F1796" s="425">
        <v>16192.204487179486</v>
      </c>
      <c r="G1796" s="282">
        <f t="shared" si="53"/>
        <v>59506.351490384608</v>
      </c>
    </row>
    <row r="1797" spans="1:7" ht="29">
      <c r="A1797" s="412" t="s">
        <v>4318</v>
      </c>
      <c r="B1797" s="412"/>
      <c r="C1797" s="7" t="s">
        <v>2538</v>
      </c>
      <c r="D1797" s="210" t="str">
        <v>LIFECO-UK-UL/FM Approved End Suction (GME 400-31 EM-2G) Electric Motor Driven Skid Pump 400 GPM @ 15.03 Bar Coupled with UL Listed ODP Motor. Suction and Discharge Pressure Gauges, and Casing Relief Valve are included.</v>
      </c>
      <c r="E1797" s="210" t="str">
        <f t="shared" si="54"/>
        <v>GME 400-31 EM-2G</v>
      </c>
      <c r="F1797" s="425">
        <v>16192.204487179486</v>
      </c>
      <c r="G1797" s="282">
        <f t="shared" si="53"/>
        <v>59506.351490384608</v>
      </c>
    </row>
    <row r="1798" spans="1:7" ht="29">
      <c r="A1798" s="412" t="s">
        <v>4318</v>
      </c>
      <c r="B1798" s="412"/>
      <c r="C1798" s="7" t="s">
        <v>2539</v>
      </c>
      <c r="D1798" s="210" t="str">
        <v>LIFECO-UK-UL/FM Approved End Suction (GME 450-42 EM-2G) Electric Motor Driven Skid Pump 450 GPM @ 5.38 Bar Coupled with UL Listed ODP Motor. Suction and Discharge Pressure Gauges, and Casing Relief Valve are included.</v>
      </c>
      <c r="E1798" s="210" t="str">
        <f t="shared" si="54"/>
        <v>GME 450-42 EM-2G</v>
      </c>
      <c r="F1798" s="425">
        <v>9004.3983333333326</v>
      </c>
      <c r="G1798" s="282">
        <f t="shared" si="53"/>
        <v>33091.163874999998</v>
      </c>
    </row>
    <row r="1799" spans="1:7" ht="29">
      <c r="A1799" s="412" t="s">
        <v>4318</v>
      </c>
      <c r="B1799" s="412"/>
      <c r="C1799" s="7" t="s">
        <v>2540</v>
      </c>
      <c r="D1799" s="210" t="str">
        <v>LIFECO-UK-UL/FM Approved End Suction (GME 450-42 EM-2G) Electric Motor Driven Skid Pump 450 GPM @ 6 Bar Coupled with UL Listed ODP Motor. Suction and Discharge Pressure Gauges, and Casing Relief Valve are included.</v>
      </c>
      <c r="E1799" s="210" t="str">
        <f t="shared" si="54"/>
        <v>GME 450-42 EM-2G</v>
      </c>
      <c r="F1799" s="425">
        <v>9004.3983333333326</v>
      </c>
      <c r="G1799" s="282">
        <f t="shared" si="53"/>
        <v>33091.163874999998</v>
      </c>
    </row>
    <row r="1800" spans="1:7" ht="29">
      <c r="A1800" s="412" t="s">
        <v>4318</v>
      </c>
      <c r="B1800" s="412"/>
      <c r="C1800" s="7" t="s">
        <v>2541</v>
      </c>
      <c r="D1800" s="210" t="str">
        <v>LIFECO-UK-UL/FM Approved End Suction (GME 450-42 EM-2G) Electric Motor Driven Skid Pump 450 GPM @ 7 Bar Coupled with UL Listed ODP Motor. Suction and Discharge Pressure Gauges, and Casing Relief Valve are included.</v>
      </c>
      <c r="E1800" s="210" t="str">
        <f t="shared" si="54"/>
        <v>GME 450-42 EM-2G</v>
      </c>
      <c r="F1800" s="425">
        <v>11860.695</v>
      </c>
      <c r="G1800" s="282">
        <f t="shared" si="53"/>
        <v>43588.054124999995</v>
      </c>
    </row>
    <row r="1801" spans="1:7" ht="29">
      <c r="A1801" s="412" t="s">
        <v>4318</v>
      </c>
      <c r="B1801" s="412"/>
      <c r="C1801" s="7" t="s">
        <v>2542</v>
      </c>
      <c r="D1801" s="210" t="str">
        <v>LIFECO-UK-UL/FM Approved End Suction (GME 450-42 EM-2G) Electric Motor Driven Skid Pump 450 GPM @ 8 Bar Coupled with UL Listed ODP Motor. Suction and Discharge Pressure Gauges, and Casing Relief Valve are included.</v>
      </c>
      <c r="E1801" s="210" t="str">
        <f t="shared" si="54"/>
        <v>GME 450-42 EM-2G</v>
      </c>
      <c r="F1801" s="425">
        <v>11860.48205128205</v>
      </c>
      <c r="G1801" s="282">
        <f t="shared" si="53"/>
        <v>43587.271538461529</v>
      </c>
    </row>
    <row r="1802" spans="1:7" ht="29">
      <c r="A1802" s="412" t="s">
        <v>4318</v>
      </c>
      <c r="B1802" s="412"/>
      <c r="C1802" s="7" t="s">
        <v>2543</v>
      </c>
      <c r="D1802" s="210" t="str">
        <v>LIFECO-UK-UL/FM Approved End Suction (GME 450-42 EM-2G) Electric Motor Driven Skid Pump 450 GPM @ 9 Bar Coupled with UL Listed ODP Motor. Suction and Discharge Pressure Gauges, and Casing Relief Valve are included.</v>
      </c>
      <c r="E1802" s="210" t="str">
        <f t="shared" si="54"/>
        <v>GME 450-42 EM-2G</v>
      </c>
      <c r="F1802" s="425">
        <v>12523.471794871792</v>
      </c>
      <c r="G1802" s="282">
        <f t="shared" si="53"/>
        <v>46023.758846153833</v>
      </c>
    </row>
    <row r="1803" spans="1:7" ht="29">
      <c r="A1803" s="412" t="s">
        <v>4318</v>
      </c>
      <c r="B1803" s="412"/>
      <c r="C1803" s="7" t="s">
        <v>2544</v>
      </c>
      <c r="D1803" s="210" t="str">
        <v>LIFECO-UK-UL/FM Approved End Suction (GME 450-42 EM-2G) Electric Motor Driven Skid Pump 450 GPM @ 9.45 Bar Coupled with UL Listed ODP Motor. Suction and Discharge Pressure Gauges, and Casing Relief Valve are included.</v>
      </c>
      <c r="E1803" s="210" t="str">
        <f t="shared" si="54"/>
        <v>GME 450-42 EM-2G</v>
      </c>
      <c r="F1803" s="425">
        <v>12523.471794871792</v>
      </c>
      <c r="G1803" s="282">
        <f t="shared" si="53"/>
        <v>46023.758846153833</v>
      </c>
    </row>
    <row r="1804" spans="1:7" ht="29">
      <c r="A1804" s="412" t="s">
        <v>4318</v>
      </c>
      <c r="B1804" s="412"/>
      <c r="C1804" s="7" t="s">
        <v>3895</v>
      </c>
      <c r="D1804" s="210" t="str">
        <v>LIFECO-UK-UL/FM Approved End Suction (GME 450-31 EM-2G) Electric Motor Driven Skid Pump 450 GPM @ 10 Bar Coupled with UL Listed ODP Motor. Suction and Discharge Pressure Gauges, and Casing Relief Valve are included.</v>
      </c>
      <c r="E1804" s="210" t="str">
        <f t="shared" si="54"/>
        <v>GME 450-31 EM-2G</v>
      </c>
      <c r="F1804" s="425">
        <v>13970.5641025641</v>
      </c>
      <c r="G1804" s="282">
        <f t="shared" si="53"/>
        <v>51341.823076923065</v>
      </c>
    </row>
    <row r="1805" spans="1:7" ht="29">
      <c r="A1805" s="412" t="s">
        <v>4318</v>
      </c>
      <c r="B1805" s="412"/>
      <c r="C1805" s="7" t="s">
        <v>3896</v>
      </c>
      <c r="D1805" s="210" t="str">
        <v>LIFECO-UK-UL/FM Approved End Suction (GME 450-31 EM-2G) Electric Motor Driven Skid Pump 450 GPM @ 11 Bar Coupled with UL Listed ODP Motor. Suction and Discharge Pressure Gauges, and Casing Relief Valve are included.</v>
      </c>
      <c r="E1805" s="210" t="str">
        <f t="shared" si="54"/>
        <v>GME 450-31 EM-2G</v>
      </c>
      <c r="F1805" s="425">
        <v>14121.898717948716</v>
      </c>
      <c r="G1805" s="282">
        <f t="shared" si="53"/>
        <v>51897.977788461525</v>
      </c>
    </row>
    <row r="1806" spans="1:7" ht="29">
      <c r="A1806" s="412" t="s">
        <v>4318</v>
      </c>
      <c r="B1806" s="412"/>
      <c r="C1806" s="7" t="s">
        <v>3897</v>
      </c>
      <c r="D1806" s="210" t="str">
        <v>LIFECO-UK-UL/FM Approved End Suction (GME 450-31 EM-2G) Electric Motor Driven Skid Pump 450 GPM @ 12 Bar Coupled with UL Listed ODP Motor. Suction and Discharge Pressure Gauges, and Casing Relief Valve are included.</v>
      </c>
      <c r="E1806" s="210" t="str">
        <f t="shared" si="54"/>
        <v>GME 450-31 EM-2G</v>
      </c>
      <c r="F1806" s="425">
        <v>14338.091025641022</v>
      </c>
      <c r="G1806" s="282">
        <f t="shared" si="53"/>
        <v>52692.484519230755</v>
      </c>
    </row>
    <row r="1807" spans="1:7" ht="29">
      <c r="A1807" s="412" t="s">
        <v>4318</v>
      </c>
      <c r="B1807" s="412"/>
      <c r="C1807" s="7" t="s">
        <v>3898</v>
      </c>
      <c r="D1807" s="210" t="str">
        <v>LIFECO-UK-UL/FM Approved End Suction (GME 450-31 EM-2G) Electric Motor Driven Skid Pump 450 GPM @ 13 Bar Coupled with UL Listed ODP Motor. Suction and Discharge Pressure Gauges, and Casing Relief Valve are included.</v>
      </c>
      <c r="E1807" s="210" t="str">
        <f t="shared" si="54"/>
        <v>GME 450-31 EM-2G</v>
      </c>
      <c r="F1807" s="425">
        <v>16192.204487179486</v>
      </c>
      <c r="G1807" s="282">
        <f t="shared" si="53"/>
        <v>59506.351490384608</v>
      </c>
    </row>
    <row r="1808" spans="1:7" ht="29">
      <c r="A1808" s="412" t="s">
        <v>4318</v>
      </c>
      <c r="B1808" s="412"/>
      <c r="C1808" s="7" t="s">
        <v>2545</v>
      </c>
      <c r="D1808" s="210" t="str">
        <v>LIFECO-UK-UL/FM Approved End Suction (GME 450-31 EM-2G) Electric Motor Driven Skid Pump 450 GPM @ 14 Bar Coupled with UL Listed ODP Motor. Suction and Discharge Pressure Gauges, and Casing Relief Valve are included.</v>
      </c>
      <c r="E1808" s="210" t="str">
        <f t="shared" si="54"/>
        <v>GME 450-31 EM-2G</v>
      </c>
      <c r="F1808" s="425">
        <v>16365.158333333329</v>
      </c>
      <c r="G1808" s="282">
        <f t="shared" si="53"/>
        <v>60141.956874999982</v>
      </c>
    </row>
    <row r="1809" spans="1:7" ht="29">
      <c r="A1809" s="412" t="s">
        <v>4318</v>
      </c>
      <c r="B1809" s="412"/>
      <c r="C1809" s="7" t="s">
        <v>2546</v>
      </c>
      <c r="D1809" s="210" t="str">
        <v>LIFECO-UK-UL/FM Approved End Suction (GME 450-31 EM-2G) Electric Motor Driven Skid Pump 450 GPM @ 14.96 Bar Coupled with UL Listed ODP Motor. Suction and Discharge Pressure Gauges, and Casing Relief Valve are included.</v>
      </c>
      <c r="E1809" s="210" t="str">
        <f t="shared" si="54"/>
        <v>GME 450-31 EM-2G</v>
      </c>
      <c r="F1809" s="425">
        <v>16365.158333333329</v>
      </c>
      <c r="G1809" s="282">
        <f t="shared" si="53"/>
        <v>60141.956874999982</v>
      </c>
    </row>
    <row r="1810" spans="1:7" ht="29">
      <c r="A1810" s="412" t="s">
        <v>4318</v>
      </c>
      <c r="B1810" s="412"/>
      <c r="C1810" s="7" t="s">
        <v>2547</v>
      </c>
      <c r="D1810" s="210" t="str">
        <v>LIFECO-UK-UL/FM Approved End Suction (GME 500-25 EM-2G) Electric Motor Driven Skid Pump 500 GPM @ 5.72 Bar Coupled with UL Listed ODP Motor. Suction and Discharge Pressure Gauges, and Casing Relief Valve are included.</v>
      </c>
      <c r="E1810" s="210" t="str">
        <f t="shared" si="54"/>
        <v>GME 500-25 EM-2G</v>
      </c>
      <c r="F1810" s="425">
        <v>10714.479487179489</v>
      </c>
      <c r="G1810" s="282">
        <f t="shared" si="53"/>
        <v>39375.712115384624</v>
      </c>
    </row>
    <row r="1811" spans="1:7" ht="29">
      <c r="A1811" s="412" t="s">
        <v>4318</v>
      </c>
      <c r="B1811" s="412"/>
      <c r="C1811" s="7" t="s">
        <v>2548</v>
      </c>
      <c r="D1811" s="210" t="str">
        <v>LIFECO-UK-UL/FM Approved End Suction (GME 500-25 EM-2G) Electric Motor Driven Skid Pump 500 GPM @ 6 Bar Coupled with UL Listed ODP Motor. Suction and Discharge Pressure Gauges, and Casing Relief Valve are included.</v>
      </c>
      <c r="E1811" s="210" t="str">
        <f t="shared" si="54"/>
        <v>GME 500-25 EM-2G</v>
      </c>
      <c r="F1811" s="425">
        <v>11546.819871794873</v>
      </c>
      <c r="G1811" s="282">
        <f t="shared" si="53"/>
        <v>42434.563028846154</v>
      </c>
    </row>
    <row r="1812" spans="1:7" ht="29">
      <c r="A1812" s="412" t="s">
        <v>4318</v>
      </c>
      <c r="B1812" s="412"/>
      <c r="C1812" s="7" t="s">
        <v>2549</v>
      </c>
      <c r="D1812" s="210" t="str">
        <v>LIFECO-UK-UL/FM Approved End Suction (GME 500-25 EM-2G) Electric Motor Driven Skid Pump 500 GPM @ 7 Bar Coupled with UL Listed ODP Motor. Suction and Discharge Pressure Gauges, and Casing Relief Valve are included.</v>
      </c>
      <c r="E1812" s="210" t="str">
        <f t="shared" si="54"/>
        <v>GME 500-25 EM-2G</v>
      </c>
      <c r="F1812" s="425">
        <v>11858</v>
      </c>
      <c r="G1812" s="282">
        <f t="shared" si="53"/>
        <v>43578.15</v>
      </c>
    </row>
    <row r="1813" spans="1:7" ht="29">
      <c r="A1813" s="412" t="s">
        <v>4318</v>
      </c>
      <c r="B1813" s="412"/>
      <c r="C1813" s="7" t="s">
        <v>2550</v>
      </c>
      <c r="D1813" s="210" t="str">
        <v>LIFECO-UK-UL/FM Approved End Suction (GME 500-25 EM-2G) Electric Motor Driven Skid Pump 500 GPM @ 8 Bar Coupled with UL Listed ODP Motor. Suction and Discharge Pressure Gauges, and Casing Relief Valve are included.</v>
      </c>
      <c r="E1813" s="210" t="str">
        <f t="shared" si="54"/>
        <v>GME 500-25 EM-2G</v>
      </c>
      <c r="F1813" s="425">
        <v>12307.279487179485</v>
      </c>
      <c r="G1813" s="282">
        <f t="shared" si="53"/>
        <v>45229.252115384603</v>
      </c>
    </row>
    <row r="1814" spans="1:7" ht="29">
      <c r="A1814" s="412" t="s">
        <v>4318</v>
      </c>
      <c r="B1814" s="412"/>
      <c r="C1814" s="7" t="s">
        <v>2551</v>
      </c>
      <c r="D1814" s="210" t="str">
        <v>LIFECO-UK-UL/FM Approved End Suction (GME 500-25 EM-2G) Electric Motor Driven Skid Pump 500 GPM @ 9.37 Bar Coupled with UL Listed ODP Motor. Suction and Discharge Pressure Gauges, and Casing Relief Valve are included.</v>
      </c>
      <c r="E1814" s="210" t="str">
        <f t="shared" si="54"/>
        <v>GME 500-25 EM-2G</v>
      </c>
      <c r="F1814" s="425">
        <v>12552.297435897437</v>
      </c>
      <c r="G1814" s="282">
        <f t="shared" si="53"/>
        <v>46129.693076923082</v>
      </c>
    </row>
    <row r="1815" spans="1:7" ht="29">
      <c r="A1815" s="412" t="s">
        <v>4318</v>
      </c>
      <c r="B1815" s="412"/>
      <c r="C1815" s="7" t="s">
        <v>2552</v>
      </c>
      <c r="D1815" s="210" t="str">
        <v>LIFECO-UK-UL/FM Approved End Suction (GME 500-31 EM-2G) Electric Motor Driven Skid Pump 500 GPM @ 10 Bar Coupled with UL Listed ODP Motor. Suction and Discharge Pressure Gauges, and Casing Relief Valve are included.</v>
      </c>
      <c r="E1815" s="210" t="str">
        <f t="shared" si="54"/>
        <v>GME 500-31 EM-2G</v>
      </c>
      <c r="F1815" s="425">
        <v>13970.5641025641</v>
      </c>
      <c r="G1815" s="282">
        <f t="shared" si="53"/>
        <v>51341.823076923065</v>
      </c>
    </row>
    <row r="1816" spans="1:7" ht="29">
      <c r="A1816" s="412" t="s">
        <v>4318</v>
      </c>
      <c r="B1816" s="412"/>
      <c r="C1816" s="7" t="s">
        <v>3899</v>
      </c>
      <c r="D1816" s="210" t="str">
        <v>LIFECO-UK-UL/FM Approved End Suction (GME 500-31 EM-2G) Electric Motor Driven Skid Pump 500 GPM @ 11 Bar Coupled with UL Listed ODP Motor. Suction and Discharge Pressure Gauges, and Casing Relief Valve are included.</v>
      </c>
      <c r="E1816" s="210" t="str">
        <f t="shared" si="54"/>
        <v>GME 500-31 EM-2G</v>
      </c>
      <c r="F1816" s="425">
        <v>14093.07307692307</v>
      </c>
      <c r="G1816" s="282">
        <f t="shared" si="53"/>
        <v>51792.043557692283</v>
      </c>
    </row>
    <row r="1817" spans="1:7" ht="29">
      <c r="A1817" s="412" t="s">
        <v>4318</v>
      </c>
      <c r="B1817" s="412"/>
      <c r="C1817" s="7" t="s">
        <v>3900</v>
      </c>
      <c r="D1817" s="210" t="str">
        <v>LIFECO-UK-UL/FM Approved End Suction (GME 500-31 EM-2G) Electric Motor Driven Skid Pump 500 GPM @ 12 Bar Coupled with UL Listed ODP Motor. Suction and Discharge Pressure Gauges, and Casing Relief Valve are included.</v>
      </c>
      <c r="E1817" s="210" t="str">
        <f t="shared" si="54"/>
        <v>GME 500-31 EM-2G</v>
      </c>
      <c r="F1817" s="425">
        <v>14810.110897435896</v>
      </c>
      <c r="G1817" s="282">
        <f t="shared" si="53"/>
        <v>54427.157548076917</v>
      </c>
    </row>
    <row r="1818" spans="1:7" ht="29">
      <c r="A1818" s="412" t="s">
        <v>4318</v>
      </c>
      <c r="B1818" s="412"/>
      <c r="C1818" s="7" t="s">
        <v>3901</v>
      </c>
      <c r="D1818" s="210" t="str">
        <v>LIFECO-UK-UL/FM Approved End Suction (GME 500-31 EM-2G) Electric Motor Driven Skid Pump 500 GPM @ 13 Bar Coupled with UL Listed ODP Motor. Suction and Discharge Pressure Gauges, and Casing Relief Valve are included.</v>
      </c>
      <c r="E1818" s="210" t="str">
        <f t="shared" si="54"/>
        <v>GME 500-31 EM-2G</v>
      </c>
      <c r="F1818" s="425">
        <v>16365.158333333329</v>
      </c>
      <c r="G1818" s="282">
        <f t="shared" si="53"/>
        <v>60141.956874999982</v>
      </c>
    </row>
    <row r="1819" spans="1:7" ht="29">
      <c r="A1819" s="412" t="s">
        <v>4318</v>
      </c>
      <c r="B1819" s="412"/>
      <c r="C1819" s="7" t="s">
        <v>2553</v>
      </c>
      <c r="D1819" s="210" t="str">
        <v>LIFECO-UK-UL/FM Approved End Suction (GME 500-31 EM-2G) Electric Motor Driven Skid Pump 500 GPM @ 14 Bar Coupled with UL Listed ODP Motor. Suction and Discharge Pressure Gauges, and Casing Relief Valve are included.</v>
      </c>
      <c r="E1819" s="210" t="str">
        <f t="shared" si="54"/>
        <v>GME 500-31 EM-2G</v>
      </c>
      <c r="F1819" s="425">
        <v>16393.983974358973</v>
      </c>
      <c r="G1819" s="282">
        <f t="shared" ref="G1819:G1838" si="55">F1819*3.675</f>
        <v>60247.891105769224</v>
      </c>
    </row>
    <row r="1820" spans="1:7" ht="29">
      <c r="A1820" s="412" t="s">
        <v>4318</v>
      </c>
      <c r="B1820" s="412"/>
      <c r="C1820" s="7" t="s">
        <v>2554</v>
      </c>
      <c r="D1820" s="210" t="str">
        <v>LIFECO-UK-UL/FM Approved End Suction (GME 500-31 EM-2G)) Electric Motor Driven Skid Pump 500 GPM @ 14.96 Bar Coupled with UL Listed ODP Motor. Suction and Discharge Pressure Gauges, and Casing Relief Valve are included.</v>
      </c>
      <c r="E1820" s="210" t="str">
        <f t="shared" si="54"/>
        <v>GME 500-31 EM-2G</v>
      </c>
      <c r="F1820" s="425">
        <v>16393.983974358973</v>
      </c>
      <c r="G1820" s="282">
        <f t="shared" si="55"/>
        <v>60247.891105769224</v>
      </c>
    </row>
    <row r="1821" spans="1:7" ht="29">
      <c r="A1821" s="412" t="s">
        <v>4318</v>
      </c>
      <c r="B1821" s="412"/>
      <c r="C1821" s="7" t="s">
        <v>2555</v>
      </c>
      <c r="D1821" s="210" t="str">
        <v>LIFECO-UK-UL/FM Approved End Suction (GME 750-26 EM) Electric Motor Driven Skid Pump 750 GPM @ 7.45 Bar Coupled with UL Listed ODP Motor. Suction and Discharge Pressure Gauges, and Casing Relief Valve are included.</v>
      </c>
      <c r="E1821" s="210" t="str">
        <f t="shared" si="54"/>
        <v>GME 750-26 EM</v>
      </c>
      <c r="F1821" s="425">
        <v>13819.229487179486</v>
      </c>
      <c r="G1821" s="282">
        <f t="shared" si="55"/>
        <v>50785.668365384605</v>
      </c>
    </row>
    <row r="1822" spans="1:7" ht="29">
      <c r="A1822" s="412" t="s">
        <v>4318</v>
      </c>
      <c r="B1822" s="412"/>
      <c r="C1822" s="7" t="s">
        <v>2556</v>
      </c>
      <c r="D1822" s="210" t="str">
        <v>LIFECO-UK-UL/FM Approved End Suction (GME 750-26 EM) Electric Motor Driven Skid Pump 750 GPM @ 8 Bar Coupled with UL Listed ODP Motor. Suction and Discharge Pressure Gauges, and Casing Relief Valve are included.</v>
      </c>
      <c r="E1822" s="210" t="str">
        <f t="shared" si="54"/>
        <v>GME 750-26 EM</v>
      </c>
      <c r="F1822" s="425">
        <v>13948.944871794867</v>
      </c>
      <c r="G1822" s="282">
        <f t="shared" si="55"/>
        <v>51262.372403846137</v>
      </c>
    </row>
    <row r="1823" spans="1:7" ht="29">
      <c r="A1823" s="412" t="s">
        <v>4318</v>
      </c>
      <c r="B1823" s="412"/>
      <c r="C1823" s="7" t="s">
        <v>2557</v>
      </c>
      <c r="D1823" s="210" t="str">
        <v>LIFECO-UK-UL/FM Approved End Suction (GME 750-26 EM) Electric Motor Driven Skid Pump 750 GPM @ 8.76 Bar Coupled with UL Listed ODP Motor. Suction and Discharge Pressure Gauges, and Casing Relief Valve are included.</v>
      </c>
      <c r="E1823" s="210" t="str">
        <f t="shared" si="54"/>
        <v>GME 750-26 EM</v>
      </c>
      <c r="F1823" s="425">
        <v>14511.044871794871</v>
      </c>
      <c r="G1823" s="282">
        <f t="shared" si="55"/>
        <v>53328.08990384615</v>
      </c>
    </row>
    <row r="1824" spans="1:7" ht="29">
      <c r="A1824" s="412" t="s">
        <v>4318</v>
      </c>
      <c r="B1824" s="412"/>
      <c r="C1824" s="7" t="s">
        <v>2558</v>
      </c>
      <c r="D1824" s="210" t="str">
        <v>LIFECO-UK-UL/FM Approved End Suction (GME 750-32 EM) Electric Motor Driven Skid Pump 750 GPM @ 9 Bar Coupled with UL Listed ODP Motor. Suction and Discharge Pressure Gauges, and Casing Relief Valve are included.</v>
      </c>
      <c r="E1824" s="210" t="str">
        <f t="shared" si="54"/>
        <v>GME 750-32 EM</v>
      </c>
      <c r="F1824" s="425">
        <v>16509.28653846154</v>
      </c>
      <c r="G1824" s="282">
        <f t="shared" si="55"/>
        <v>60671.628028846157</v>
      </c>
    </row>
    <row r="1825" spans="1:7" ht="29">
      <c r="A1825" s="412" t="s">
        <v>4318</v>
      </c>
      <c r="B1825" s="412"/>
      <c r="C1825" s="7" t="s">
        <v>2559</v>
      </c>
      <c r="D1825" s="210" t="str">
        <v>LIFECO-UK-UL/FM Approved End Suction (GME 750-32 EM) Electric Motor Driven Skid Pump 750 GPM @ 10 Bar Coupled with UL Listed ODP Motor. Suction and Discharge Pressure Gauges, and Casing Relief Valve are included.</v>
      </c>
      <c r="E1825" s="210" t="str">
        <f t="shared" si="54"/>
        <v>GME 750-32 EM</v>
      </c>
      <c r="F1825" s="425">
        <v>16624.589102564099</v>
      </c>
      <c r="G1825" s="282">
        <f t="shared" si="55"/>
        <v>61095.36495192306</v>
      </c>
    </row>
    <row r="1826" spans="1:7" ht="29">
      <c r="A1826" s="412" t="s">
        <v>4318</v>
      </c>
      <c r="B1826" s="412"/>
      <c r="C1826" s="7" t="s">
        <v>2560</v>
      </c>
      <c r="D1826" s="210" t="str">
        <v>LIFECO-UK-UL/FM Approved End Suction (GME 750-32 EM) Electric Motor Driven Skid Pump 750 GPM @ 11 Bar Coupled with UL Listed ODP Motor. Suction and Discharge Pressure Gauges, and Casing Relief Valve are included.</v>
      </c>
      <c r="E1826" s="210" t="str">
        <f t="shared" si="54"/>
        <v>GME 750-32 EM</v>
      </c>
      <c r="F1826" s="425">
        <v>16678.679487179485</v>
      </c>
      <c r="G1826" s="282">
        <f t="shared" si="55"/>
        <v>61294.1471153846</v>
      </c>
    </row>
    <row r="1827" spans="1:7" ht="29">
      <c r="A1827" s="412" t="s">
        <v>4318</v>
      </c>
      <c r="B1827" s="412"/>
      <c r="C1827" s="7" t="s">
        <v>2561</v>
      </c>
      <c r="D1827" s="210" t="str">
        <v>LIFECO-UK-UL/FM Approved End Suction (GME 750-32 EM) Electric Motor Driven Skid Pump 750 GPM @ 12 Bar Coupled with UL Listed ODP Motor. Suction and Discharge Pressure Gauges, and Casing Relief Valve are included.</v>
      </c>
      <c r="E1827" s="210" t="str">
        <f t="shared" si="54"/>
        <v>GME 750-32 EM</v>
      </c>
      <c r="F1827" s="425">
        <v>16981.348717948717</v>
      </c>
      <c r="G1827" s="282">
        <f t="shared" si="55"/>
        <v>62406.456538461527</v>
      </c>
    </row>
    <row r="1828" spans="1:7" ht="29">
      <c r="A1828" s="412" t="s">
        <v>4318</v>
      </c>
      <c r="B1828" s="412"/>
      <c r="C1828" s="7" t="s">
        <v>2562</v>
      </c>
      <c r="D1828" s="210" t="str">
        <v>LIFECO-UK-UL/FM Approved End Suction (GME 750-32 EM) Electric Motor Driven Skid Pump 750 GPM @ 13 Bar Coupled with UL Listed ODP Motor. Suction and Discharge Pressure Gauges, and Casing Relief Valve are included.</v>
      </c>
      <c r="E1828" s="210" t="str">
        <f t="shared" si="54"/>
        <v>GME 750-32 EM</v>
      </c>
      <c r="F1828" s="425">
        <v>19134.16153846154</v>
      </c>
      <c r="G1828" s="282">
        <f t="shared" si="55"/>
        <v>70318.043653846151</v>
      </c>
    </row>
    <row r="1829" spans="1:7" ht="29">
      <c r="A1829" s="412" t="s">
        <v>4318</v>
      </c>
      <c r="B1829" s="412"/>
      <c r="C1829" s="7" t="s">
        <v>2563</v>
      </c>
      <c r="D1829" s="210" t="str">
        <v>LIFECO-UK-UL/FM Approved End Suction (GME 750-32 EM) Electric Motor Driven Skid Pump 750 GPM @ 14.28 Bar Coupled with UL Listed ODP Motor. Suction and Discharge Pressure Gauges, and Casing Relief Valve are included.</v>
      </c>
      <c r="E1829" s="210" t="str">
        <f t="shared" si="54"/>
        <v>GME 750-32 EM</v>
      </c>
      <c r="F1829" s="425">
        <v>19379.179487179492</v>
      </c>
      <c r="G1829" s="282">
        <f t="shared" si="55"/>
        <v>71218.48461538463</v>
      </c>
    </row>
    <row r="1830" spans="1:7" ht="29">
      <c r="A1830" s="412" t="s">
        <v>4318</v>
      </c>
      <c r="B1830" s="412"/>
      <c r="C1830" s="7" t="s">
        <v>2564</v>
      </c>
      <c r="D1830" s="210" t="str">
        <v>LIFECO-UK-UL/FM Approved End Suction (GME 1000-20 EM-2G) Electric Motor Driven Skid Pump 1000 GPM @ 4.14 Bar Coupled with UL Listed ODP Motor. Suction and Discharge Pressure Gauges, and Casing Relief Valve are included.</v>
      </c>
      <c r="E1830" s="210" t="str">
        <f t="shared" si="54"/>
        <v>GME 1000-20 EM-2G</v>
      </c>
      <c r="F1830" s="425">
        <v>11640.686538461538</v>
      </c>
      <c r="G1830" s="282">
        <f t="shared" si="55"/>
        <v>42779.523028846146</v>
      </c>
    </row>
    <row r="1831" spans="1:7" ht="29">
      <c r="A1831" s="412" t="s">
        <v>4318</v>
      </c>
      <c r="B1831" s="412"/>
      <c r="C1831" s="7" t="s">
        <v>2565</v>
      </c>
      <c r="D1831" s="210" t="str">
        <v>LIFECO-UK-UL/FM Approved End Suction (GME 1000-20 EM-2G) Electric Motor Driven Skid Pump 1000 GPM @ 5 Bar Coupled with UL Listed ODP Motor. Suction and Discharge Pressure Gauges, and Casing Relief Valve are included.</v>
      </c>
      <c r="E1831" s="210" t="str">
        <f t="shared" si="54"/>
        <v>GME 1000-20 EM-2G</v>
      </c>
      <c r="F1831" s="425">
        <v>12291.425384615382</v>
      </c>
      <c r="G1831" s="282">
        <f t="shared" si="55"/>
        <v>45170.988288461529</v>
      </c>
    </row>
    <row r="1832" spans="1:7" ht="29">
      <c r="A1832" s="412" t="s">
        <v>4318</v>
      </c>
      <c r="B1832" s="412"/>
      <c r="C1832" s="7" t="s">
        <v>2566</v>
      </c>
      <c r="D1832" s="210" t="str">
        <v>LIFECO-UK-UL/FM Approved End Suction (GME 1000-20 EM-2G) Electric Motor Driven Skid Pump 1000 GPM @ 5.38 Bar Coupled with UL Listed ODP Motor. Suction and Discharge Pressure Gauges, and Casing Relief Valve are included.</v>
      </c>
      <c r="E1832" s="210" t="str">
        <f t="shared" si="54"/>
        <v>GME 1000-20 EM-2G</v>
      </c>
      <c r="F1832" s="425">
        <v>14083.704743589744</v>
      </c>
      <c r="G1832" s="282">
        <f t="shared" si="55"/>
        <v>51757.614932692304</v>
      </c>
    </row>
    <row r="1833" spans="1:7" ht="29">
      <c r="A1833" s="412" t="s">
        <v>4318</v>
      </c>
      <c r="B1833" s="412"/>
      <c r="C1833" s="7" t="s">
        <v>2567</v>
      </c>
      <c r="D1833" s="210" t="str">
        <v>LIFECO-UK-UL/FM Approved End Suction (GME 1000-54 EM-2G) Electric Motor Driven Skid Pump 1000 GPM @ 8.41 Bar Coupled with UL Listed ODP Motor. Suction and Discharge Pressure Gauges, and Casing Relief Valve are included.</v>
      </c>
      <c r="E1833" s="210" t="str">
        <f t="shared" si="54"/>
        <v>GME 1000-54 EM-2G</v>
      </c>
      <c r="F1833" s="425">
        <v>15793.785897435897</v>
      </c>
      <c r="G1833" s="282">
        <f t="shared" si="55"/>
        <v>58042.163173076915</v>
      </c>
    </row>
    <row r="1834" spans="1:7" ht="29">
      <c r="A1834" s="412" t="s">
        <v>4318</v>
      </c>
      <c r="B1834" s="412"/>
      <c r="C1834" s="7" t="s">
        <v>2568</v>
      </c>
      <c r="D1834" s="210" t="str">
        <v>LIFECO-UK-UL/FM Approved End Suction (GME 1000-54 EM-2G) Electric Motor Driven Skid Pump 1000 GPM @ 9 Bar Coupled with UL Listed ODP Motor. Suction and Discharge Pressure Gauges, and Casing Relief Valve are included.</v>
      </c>
      <c r="E1834" s="210" t="str">
        <f t="shared" si="54"/>
        <v>GME 1000-54 EM-2G</v>
      </c>
      <c r="F1834" s="425">
        <v>16338.4375</v>
      </c>
      <c r="G1834" s="282">
        <f t="shared" si="55"/>
        <v>60043.7578125</v>
      </c>
    </row>
    <row r="1835" spans="1:7" ht="29">
      <c r="A1835" s="412" t="s">
        <v>4318</v>
      </c>
      <c r="B1835" s="412"/>
      <c r="C1835" s="7" t="s">
        <v>2569</v>
      </c>
      <c r="D1835" s="210" t="str">
        <v>LIFECO-UK-UL/FM Approved End Suction (GME 1000-54 EM-2G) Electric Motor Driven Skid Pump 1000 GPM @ 10 Bar Coupled with UL Listed ODP Motor. Suction and Discharge Pressure Gauges, and Casing Relief Valve are included.</v>
      </c>
      <c r="E1835" s="210" t="str">
        <f t="shared" si="54"/>
        <v>GME 1000-54 EM-2G</v>
      </c>
      <c r="F1835" s="425">
        <v>16338.4375</v>
      </c>
      <c r="G1835" s="282">
        <f t="shared" si="55"/>
        <v>60043.7578125</v>
      </c>
    </row>
    <row r="1836" spans="1:7" ht="29">
      <c r="A1836" s="412" t="s">
        <v>4318</v>
      </c>
      <c r="B1836" s="412"/>
      <c r="C1836" s="7" t="s">
        <v>2570</v>
      </c>
      <c r="D1836" s="210" t="str">
        <v>LIFECO-UK-UL/FM Approved End Suction (GME 1000-54 EM-2G) Electric Motor Driven Skid Pump 1000 GPM @ 11 Bar Coupled with UL Listed ODP Motor. Suction and Discharge Pressure Gauges, and Casing Relief Valve are included.</v>
      </c>
      <c r="E1836" s="210" t="str">
        <f t="shared" si="54"/>
        <v>GME 1000-54 EM-2G</v>
      </c>
      <c r="F1836" s="425">
        <v>17113.25</v>
      </c>
      <c r="G1836" s="282">
        <f t="shared" si="55"/>
        <v>62891.193749999999</v>
      </c>
    </row>
    <row r="1837" spans="1:7" ht="29">
      <c r="A1837" s="412" t="s">
        <v>4318</v>
      </c>
      <c r="B1837" s="412"/>
      <c r="C1837" s="7" t="s">
        <v>2571</v>
      </c>
      <c r="D1837" s="210" t="str">
        <v>LIFECO-UK-UL/FM Approved End Suction (GME 1000-54 EM-2G) Electric Motor Driven Skid Pump 1000 GPM @ 12 Bar Coupled with UL Listed ODP Motor. Suction and Discharge Pressure Gauges, and Casing Relief Valve are included.</v>
      </c>
      <c r="E1837" s="210" t="str">
        <f t="shared" si="54"/>
        <v>GME 1000-54 EM-2G</v>
      </c>
      <c r="F1837" s="425">
        <v>17194.100000000002</v>
      </c>
      <c r="G1837" s="282">
        <f>F1837*3.675</f>
        <v>63188.317500000005</v>
      </c>
    </row>
    <row r="1838" spans="1:7" ht="29">
      <c r="A1838" s="412" t="s">
        <v>4318</v>
      </c>
      <c r="B1838" s="412"/>
      <c r="C1838" s="7" t="s">
        <v>2572</v>
      </c>
      <c r="D1838" s="210" t="str">
        <v>LIFECO-UK-UL/FM Approved End Suction (GME 1000-54 EM-2G) Electric Motor Driven Skid Pump 1000 GPM @ 13 Bar Coupled with UL Listed ODP Motor. Suction and Discharge Pressure Gauges, and Casing Relief Valve are included.</v>
      </c>
      <c r="E1838" s="210" t="str">
        <f t="shared" si="54"/>
        <v>GME 1000-54 EM-2G</v>
      </c>
      <c r="F1838" s="425">
        <v>20353.525641025637</v>
      </c>
      <c r="G1838" s="282">
        <f t="shared" si="55"/>
        <v>74799.20673076922</v>
      </c>
    </row>
    <row r="1839" spans="1:7" ht="29">
      <c r="A1839" s="412" t="s">
        <v>4318</v>
      </c>
      <c r="B1839" s="412"/>
      <c r="C1839" s="7" t="s">
        <v>2573</v>
      </c>
      <c r="D1839" s="210" t="str">
        <v>LIFECO-UK-UL/FM Approved End Suction (GME 1000-54 EM-2G) Electric Motor Driven Skid Pump 1000 GPM @ 13.79 Bar Coupled with UL Listed ODP Motor. Suction and Discharge Pressure Gauges, and Casing Relief Valve are included.</v>
      </c>
      <c r="E1839" s="210" t="str">
        <f t="shared" si="54"/>
        <v>GME 1000-54 EM-2G</v>
      </c>
      <c r="F1839" s="425">
        <v>20483.269230769234</v>
      </c>
      <c r="G1839" s="282">
        <f>F1839*3.675</f>
        <v>75276.014423076937</v>
      </c>
    </row>
    <row r="1840" spans="1:7" ht="18.5">
      <c r="A1840" s="426" t="s">
        <v>391</v>
      </c>
      <c r="B1840" s="426"/>
      <c r="C1840" s="426"/>
      <c r="D1840" s="426"/>
      <c r="E1840" s="427" t="str">
        <f t="shared" ref="E1840:E1902" si="56">IFERROR(MID(D1840, SEARCH("(", D1840) + LEN("("), SEARCH(")", D1840, SEARCH("(", D1840) + LEN("(")) - LEN(")") - SEARCH("(", D1840)), "")</f>
        <v/>
      </c>
      <c r="F1840" s="426"/>
      <c r="G1840" s="426"/>
    </row>
    <row r="1841" spans="1:7" ht="29">
      <c r="A1841" s="409" t="s">
        <v>0</v>
      </c>
      <c r="B1841" s="409" t="s">
        <v>4315</v>
      </c>
      <c r="C1841" s="409" t="s">
        <v>3880</v>
      </c>
      <c r="D1841" s="409" t="s">
        <v>1</v>
      </c>
      <c r="E1841" s="415" t="str">
        <f t="shared" si="56"/>
        <v/>
      </c>
      <c r="F1841" s="410" t="s">
        <v>4316</v>
      </c>
      <c r="G1841" s="411" t="s">
        <v>4317</v>
      </c>
    </row>
    <row r="1842" spans="1:7" ht="29">
      <c r="A1842" s="412" t="s">
        <v>4318</v>
      </c>
      <c r="B1842" s="412"/>
      <c r="C1842" s="77" t="s">
        <v>2574</v>
      </c>
      <c r="D1842" s="210" t="str">
        <f t="array" ref="D1842:D1926">'UL FM Diesel End Suction'!D3:D87</f>
        <v>LIFECO-UK-UL/FM Approved End Suction (GME 50-20 EM) Engine Driven Skid Pump 50 GPM @ 4.69 Bar Coupled with UL/FM Listed Stallion Engine. Suction and Discharge Pressure Gauges are included.</v>
      </c>
      <c r="E1842" s="210" t="str">
        <f t="shared" si="56"/>
        <v>GME 50-20 EM</v>
      </c>
      <c r="F1842" s="425">
        <f t="array" ref="F1842:F1926">'UL FM Diesel End Suction'!F3:F87</f>
        <v>12235.38814102564</v>
      </c>
      <c r="G1842" s="282">
        <f t="shared" ref="G1842:G1905" si="57">F1842*3.675</f>
        <v>44965.051418269228</v>
      </c>
    </row>
    <row r="1843" spans="1:7" ht="29">
      <c r="A1843" s="412" t="s">
        <v>4318</v>
      </c>
      <c r="B1843" s="412"/>
      <c r="C1843" s="7" t="s">
        <v>2575</v>
      </c>
      <c r="D1843" s="210" t="str">
        <v>LIFECO-UK-UL/FM Approved End Suction (GME 50-20 EM) Engine Driven Skid Pump 50 GPM @ 5 Bar Coupled with UL/FM Listed Stallion Engine. Suction and Discharge Pressure Gauges are included.</v>
      </c>
      <c r="E1843" s="210" t="str">
        <f t="shared" si="56"/>
        <v>GME 50-20 EM</v>
      </c>
      <c r="F1843" s="425">
        <v>12235.38814102564</v>
      </c>
      <c r="G1843" s="282">
        <f t="shared" si="57"/>
        <v>44965.051418269228</v>
      </c>
    </row>
    <row r="1844" spans="1:7" ht="29">
      <c r="A1844" s="412" t="s">
        <v>4318</v>
      </c>
      <c r="B1844" s="412"/>
      <c r="C1844" s="7" t="s">
        <v>2576</v>
      </c>
      <c r="D1844" s="210" t="str">
        <v>LIFECO-UK-UL/FM Approved End Suction (GME 50-20 EM) Engine Driven Skid Pump 50 GPM @ 6 Bar Coupled with UL/FM Listed Stallion Engine. Suction and Discharge Pressure Gauges are included.</v>
      </c>
      <c r="E1844" s="210" t="str">
        <f t="shared" si="56"/>
        <v>GME 50-20 EM</v>
      </c>
      <c r="F1844" s="425">
        <v>12235.38814102564</v>
      </c>
      <c r="G1844" s="282">
        <f t="shared" si="57"/>
        <v>44965.051418269228</v>
      </c>
    </row>
    <row r="1845" spans="1:7" ht="29">
      <c r="A1845" s="412" t="s">
        <v>4318</v>
      </c>
      <c r="B1845" s="412"/>
      <c r="C1845" s="7" t="s">
        <v>2577</v>
      </c>
      <c r="D1845" s="210" t="str">
        <v>LIFECO-UK-UL/FM Approved End Suction (GME 50-26 EM) Engine Driven Skid Pump 50 GPM @ 7.93 Bar Coupled with UL/FM Listed Stallion Engine. Suction and Discharge Pressure Gauges are included.</v>
      </c>
      <c r="E1845" s="210" t="str">
        <f t="shared" si="56"/>
        <v>GME 50-26 EM</v>
      </c>
      <c r="F1845" s="425">
        <v>12357.022756410252</v>
      </c>
      <c r="G1845" s="282">
        <f t="shared" si="57"/>
        <v>45412.058629807674</v>
      </c>
    </row>
    <row r="1846" spans="1:7" ht="29">
      <c r="A1846" s="412" t="s">
        <v>4318</v>
      </c>
      <c r="B1846" s="412"/>
      <c r="C1846" s="7" t="s">
        <v>2578</v>
      </c>
      <c r="D1846" s="210" t="str">
        <v>LIFECO-UK-UL/FM Approved End Suction (GME 50-26 EM) Engine Driven Skid Pump 50 GPM @ 9 Bar Coupled with UL/FM Listed Stallion Engine. Suction and Discharge Pressure Gauges are included.</v>
      </c>
      <c r="E1846" s="210" t="str">
        <f t="shared" si="56"/>
        <v>GME 50-26 EM</v>
      </c>
      <c r="F1846" s="425">
        <v>12357.022756410252</v>
      </c>
      <c r="G1846" s="282">
        <f t="shared" si="57"/>
        <v>45412.058629807674</v>
      </c>
    </row>
    <row r="1847" spans="1:7" ht="29">
      <c r="A1847" s="412" t="s">
        <v>4318</v>
      </c>
      <c r="B1847" s="412"/>
      <c r="C1847" s="7" t="s">
        <v>2579</v>
      </c>
      <c r="D1847" s="210" t="str">
        <v>LIFECO-UK-UL/FM Approved End Suction (GME 50-26 EM) Engine Driven Skid Pump 50 GPM @ 9.17 Bar Coupled with UL/FM Listed Stallion Engine. Suction and Discharge Pressure Gauges are included.</v>
      </c>
      <c r="E1847" s="210" t="str">
        <f t="shared" si="56"/>
        <v>GME 50-26 EM</v>
      </c>
      <c r="F1847" s="425">
        <v>12357.022756410252</v>
      </c>
      <c r="G1847" s="282">
        <f t="shared" si="57"/>
        <v>45412.058629807674</v>
      </c>
    </row>
    <row r="1848" spans="1:7" ht="29">
      <c r="A1848" s="412" t="s">
        <v>4318</v>
      </c>
      <c r="B1848" s="412"/>
      <c r="C1848" s="7" t="s">
        <v>2580</v>
      </c>
      <c r="D1848" s="210" t="str">
        <v>LIFECO-UK-UL/FM Approved End Suction (GME 100-20 EM-2G) Engine Driven Skid Pump 100 GPM @ 4.96 Bar Coupled with UL/FM Listed Stallion Engine. Suction and Discharge Pressure Gauges are included.</v>
      </c>
      <c r="E1848" s="210" t="str">
        <f t="shared" si="56"/>
        <v>GME 100-20 EM-2G</v>
      </c>
      <c r="F1848" s="425">
        <v>12995.211025641023</v>
      </c>
      <c r="G1848" s="282">
        <f t="shared" si="57"/>
        <v>47757.40051923076</v>
      </c>
    </row>
    <row r="1849" spans="1:7" ht="29">
      <c r="A1849" s="412" t="s">
        <v>4318</v>
      </c>
      <c r="B1849" s="412"/>
      <c r="C1849" s="7" t="s">
        <v>2581</v>
      </c>
      <c r="D1849" s="210" t="str">
        <v>LIFECO-UK-UL/FM Approved End Suction (GME 100-20 EM-2G) Engine Driven Skid Pump 100 GPM @ 6 Bar Coupled with UL/FM Listed Stallion Engine. Suction and Discharge Pressure Gauges are included.</v>
      </c>
      <c r="E1849" s="210" t="str">
        <f t="shared" si="56"/>
        <v>GME 100-20 EM-2G</v>
      </c>
      <c r="F1849" s="425">
        <v>12995.211025641023</v>
      </c>
      <c r="G1849" s="282">
        <f t="shared" si="57"/>
        <v>47757.40051923076</v>
      </c>
    </row>
    <row r="1850" spans="1:7" ht="29">
      <c r="A1850" s="412" t="s">
        <v>4318</v>
      </c>
      <c r="B1850" s="412"/>
      <c r="C1850" s="7" t="s">
        <v>2582</v>
      </c>
      <c r="D1850" s="210" t="str">
        <v>LIFECO-UK-UL/FM Approved End Suction (GME 100-20 EM-2G) Engine Driven Skid Pump 100 GPM @ 6.34 Bar Coupled with UL/FM Listed Stallion Engine. Suction and Discharge Pressure Gauges are included.</v>
      </c>
      <c r="E1850" s="210" t="str">
        <f t="shared" si="56"/>
        <v>GME 100-20 EM-2G</v>
      </c>
      <c r="F1850" s="425">
        <v>12995.211025641023</v>
      </c>
      <c r="G1850" s="282">
        <f t="shared" si="57"/>
        <v>47757.40051923076</v>
      </c>
    </row>
    <row r="1851" spans="1:7" ht="29">
      <c r="A1851" s="412" t="s">
        <v>4318</v>
      </c>
      <c r="B1851" s="412"/>
      <c r="C1851" s="7" t="s">
        <v>2583</v>
      </c>
      <c r="D1851" s="210" t="str">
        <v>LIFECO-UK-UL/FM Approved End Suction (GME 150-20 EM-2G) Engine Driven Skid Pump 150 GPM @ 4.89 Bar Coupled with UL/FM Listed Stallion Engine. Suction and Discharge Pressure Gauges are included.</v>
      </c>
      <c r="E1851" s="210" t="str">
        <f t="shared" si="56"/>
        <v>GME 150-20 EM-2G</v>
      </c>
      <c r="F1851" s="425">
        <v>12995.211025641023</v>
      </c>
      <c r="G1851" s="282">
        <f t="shared" si="57"/>
        <v>47757.40051923076</v>
      </c>
    </row>
    <row r="1852" spans="1:7" ht="29">
      <c r="A1852" s="412" t="s">
        <v>4318</v>
      </c>
      <c r="B1852" s="412"/>
      <c r="C1852" s="7" t="s">
        <v>2584</v>
      </c>
      <c r="D1852" s="210" t="str">
        <v>LIFECO-UK-UL/FM Approved End Suction (GME 150-20 EM-2G) Engine Driven Skid Pump 150 GPM @ 5 Bar Coupled with UL/FM Listed Stallion Engine. Suction and Discharge Pressure Gauges are included.</v>
      </c>
      <c r="E1852" s="210" t="str">
        <f t="shared" si="56"/>
        <v>GME 150-20 EM-2G</v>
      </c>
      <c r="F1852" s="425">
        <v>12995.211025641023</v>
      </c>
      <c r="G1852" s="282">
        <f t="shared" si="57"/>
        <v>47757.40051923076</v>
      </c>
    </row>
    <row r="1853" spans="1:7" ht="29">
      <c r="A1853" s="412" t="s">
        <v>4318</v>
      </c>
      <c r="B1853" s="412"/>
      <c r="C1853" s="7" t="s">
        <v>2585</v>
      </c>
      <c r="D1853" s="210" t="str">
        <v>LIFECO-UK-UL/FM Approved End Suction (GME 150-20 EM-2G) Engine Driven Skid Pump 150 GPM @ 6 Bar Coupled with UL/FM Listed Stallion Engine. Suction and Discharge Pressure Gauges are included.</v>
      </c>
      <c r="E1853" s="210" t="str">
        <f t="shared" si="56"/>
        <v>GME 150-20 EM-2G</v>
      </c>
      <c r="F1853" s="425">
        <v>14037.906525641025</v>
      </c>
      <c r="G1853" s="282">
        <f t="shared" si="57"/>
        <v>51589.306481730768</v>
      </c>
    </row>
    <row r="1854" spans="1:7" ht="29">
      <c r="A1854" s="412" t="s">
        <v>4318</v>
      </c>
      <c r="B1854" s="412"/>
      <c r="C1854" s="7" t="s">
        <v>2586</v>
      </c>
      <c r="D1854" s="210" t="str">
        <v>LIFECO-UK-UL/FM Approved End Suction (GME 150-20 EM-2G) Engine Driven Skid Pump 150 GPM @ 6.2 Bar Coupled with UL/FM Listed Stallion Engine. Suction and Discharge Pressure Gauges are included.</v>
      </c>
      <c r="E1854" s="210" t="str">
        <f t="shared" si="56"/>
        <v>GME 150-20 EM-2G</v>
      </c>
      <c r="F1854" s="425">
        <v>14037.906525641025</v>
      </c>
      <c r="G1854" s="282">
        <f t="shared" si="57"/>
        <v>51589.306481730768</v>
      </c>
    </row>
    <row r="1855" spans="1:7" ht="29">
      <c r="A1855" s="412" t="s">
        <v>4318</v>
      </c>
      <c r="B1855" s="412"/>
      <c r="C1855" s="7" t="s">
        <v>2587</v>
      </c>
      <c r="D1855" s="210" t="str">
        <v>LIFECO-UK-UL/FM Approved End Suction (GME 200-65 EM-2G) Engine Driven Skid Pump 200 GPM @ 5.65 Bar Coupled with UL/FM Listed Stallion Engine. Suction and Discharge Pressure Gauges are included.</v>
      </c>
      <c r="E1855" s="210" t="str">
        <f t="shared" si="56"/>
        <v>GME 200-65 EM-2G</v>
      </c>
      <c r="F1855" s="425">
        <v>14037.906525641025</v>
      </c>
      <c r="G1855" s="282">
        <f t="shared" si="57"/>
        <v>51589.306481730768</v>
      </c>
    </row>
    <row r="1856" spans="1:7" ht="29">
      <c r="A1856" s="412" t="s">
        <v>4318</v>
      </c>
      <c r="B1856" s="412"/>
      <c r="C1856" s="7" t="s">
        <v>2588</v>
      </c>
      <c r="D1856" s="210" t="str">
        <v>LIFECO-UK-UL/FM Approved End Suction (GME 200-65 EM-2G) Engine Driven Skid Pump 200 GPM @ 6 Bar Coupled with UL/FM Listed Stallion Engine. Suction and Discharge Pressure Gauges are included.</v>
      </c>
      <c r="E1856" s="210" t="str">
        <f t="shared" si="56"/>
        <v>GME 200-65 EM-2G</v>
      </c>
      <c r="F1856" s="425">
        <v>17010.262499999997</v>
      </c>
      <c r="G1856" s="282">
        <f t="shared" si="57"/>
        <v>62512.714687499989</v>
      </c>
    </row>
    <row r="1857" spans="1:7" ht="29">
      <c r="A1857" s="412" t="s">
        <v>4318</v>
      </c>
      <c r="B1857" s="412"/>
      <c r="C1857" s="7" t="s">
        <v>2589</v>
      </c>
      <c r="D1857" s="210" t="str">
        <v>LIFECO-UK-UL/FM Approved End Suction (GME 200-65 EM-2G) Engine Driven Skid Pump 200 GPM @ 6.27 Bar Coupled with UL/FM Listed Stallion Engine. Suction and Discharge Pressure Gauges are included.</v>
      </c>
      <c r="E1857" s="210" t="str">
        <f t="shared" si="56"/>
        <v>GME 200-65 EM-2G</v>
      </c>
      <c r="F1857" s="425">
        <v>17010.262499999997</v>
      </c>
      <c r="G1857" s="282">
        <f t="shared" si="57"/>
        <v>62512.714687499989</v>
      </c>
    </row>
    <row r="1858" spans="1:7" ht="29">
      <c r="A1858" s="412" t="s">
        <v>4318</v>
      </c>
      <c r="B1858" s="412"/>
      <c r="C1858" s="7" t="s">
        <v>2590</v>
      </c>
      <c r="D1858" s="210" t="str">
        <v>LIFECO-UK-UL/FM Approved End Suction (GME 200-32 EM-2G) Engine Driven Skid Pump 200 GPM @ 7 Bar Coupled with UL/FM Listed Stallion Engine. Suction and Discharge Pressure Gauges are included.</v>
      </c>
      <c r="E1858" s="210" t="str">
        <f t="shared" si="56"/>
        <v>GME 200-32 EM-2G</v>
      </c>
      <c r="F1858" s="425">
        <v>17010.262499999997</v>
      </c>
      <c r="G1858" s="282">
        <f t="shared" si="57"/>
        <v>62512.714687499989</v>
      </c>
    </row>
    <row r="1859" spans="1:7" ht="29">
      <c r="A1859" s="412" t="s">
        <v>4318</v>
      </c>
      <c r="B1859" s="412"/>
      <c r="C1859" s="7" t="s">
        <v>2591</v>
      </c>
      <c r="D1859" s="210" t="str">
        <v>LIFECO-UK-UL/FM Approved End Suction (GME 200-32 EM-2G) Engine Driven Skid Pump 200 GPM @ 8 Bar Coupled with UL/FM Listed Stallion Engine. Suction and Discharge Pressure Gauges are included.</v>
      </c>
      <c r="E1859" s="210" t="str">
        <f t="shared" si="56"/>
        <v>GME 200-32 EM-2G</v>
      </c>
      <c r="F1859" s="425">
        <v>17010.262499999997</v>
      </c>
      <c r="G1859" s="282">
        <f t="shared" si="57"/>
        <v>62512.714687499989</v>
      </c>
    </row>
    <row r="1860" spans="1:7" ht="29">
      <c r="A1860" s="412" t="s">
        <v>4318</v>
      </c>
      <c r="B1860" s="412"/>
      <c r="C1860" s="7" t="s">
        <v>2592</v>
      </c>
      <c r="D1860" s="210" t="str">
        <v>LIFECO-UK-UL/FM Approved End Suction (GME 200-32 EM-2G) Engine Driven Skid Pump 200 GPM @ 9 Bar Coupled with UL/FM Listed Stallion Engine. Suction and Discharge Pressure Gauges are included.</v>
      </c>
      <c r="E1860" s="210" t="str">
        <f t="shared" si="56"/>
        <v>GME 200-32 EM-2G</v>
      </c>
      <c r="F1860" s="425">
        <v>18033.592499999999</v>
      </c>
      <c r="G1860" s="282">
        <f t="shared" si="57"/>
        <v>66273.452437499989</v>
      </c>
    </row>
    <row r="1861" spans="1:7" ht="29">
      <c r="A1861" s="412" t="s">
        <v>4318</v>
      </c>
      <c r="B1861" s="412"/>
      <c r="C1861" s="7" t="s">
        <v>2593</v>
      </c>
      <c r="D1861" s="210" t="str">
        <v>LIFECO-UK-UL/FM Approved End Suction (GME 200-32 EM-2G) Engine Driven Skid Pump 200 GPM @ 9.59 Bar Coupled with UL/FM Listed Stallion Engine. Suction and Discharge Pressure Gauges are included.</v>
      </c>
      <c r="E1861" s="210" t="str">
        <f t="shared" si="56"/>
        <v>GME 200-32 EM-2G</v>
      </c>
      <c r="F1861" s="425">
        <v>18033.592499999999</v>
      </c>
      <c r="G1861" s="282">
        <f t="shared" si="57"/>
        <v>66273.452437499989</v>
      </c>
    </row>
    <row r="1862" spans="1:7" ht="29">
      <c r="A1862" s="412" t="s">
        <v>4318</v>
      </c>
      <c r="B1862" s="412"/>
      <c r="C1862" s="7" t="s">
        <v>2594</v>
      </c>
      <c r="D1862" s="210" t="str">
        <v>LIFECO-UK-UL/FM Approved End Suction (GME 250-32 EM-2G) Engine Driven Skid Pump 250 GPM @ 6 Bar Coupled with UL/FM Listed Stallion Engine. Suction and Discharge Pressure Gauges are included.</v>
      </c>
      <c r="E1862" s="210" t="str">
        <f t="shared" si="56"/>
        <v>GME 250-32 EM-2G</v>
      </c>
      <c r="F1862" s="425">
        <v>17010.262499999997</v>
      </c>
      <c r="G1862" s="282">
        <f t="shared" si="57"/>
        <v>62512.714687499989</v>
      </c>
    </row>
    <row r="1863" spans="1:7" ht="29">
      <c r="A1863" s="412" t="s">
        <v>4318</v>
      </c>
      <c r="B1863" s="412"/>
      <c r="C1863" s="7" t="s">
        <v>2595</v>
      </c>
      <c r="D1863" s="210" t="str">
        <v>LIFECO-UK-UL/FM Approved End Suction (GME 250-32 EM-2G) Engine Driven Skid Pump 250 GPM @ 7 Bar Coupled with UL/FM Listed Stallion Engine. Suction and Discharge Pressure Gauges are included.</v>
      </c>
      <c r="E1863" s="210" t="str">
        <f t="shared" si="56"/>
        <v>GME 250-32 EM-2G</v>
      </c>
      <c r="F1863" s="425">
        <v>17902.827884615381</v>
      </c>
      <c r="G1863" s="282">
        <f t="shared" si="57"/>
        <v>65792.892475961518</v>
      </c>
    </row>
    <row r="1864" spans="1:7" ht="29">
      <c r="A1864" s="412" t="s">
        <v>4318</v>
      </c>
      <c r="B1864" s="412"/>
      <c r="C1864" s="7" t="s">
        <v>2596</v>
      </c>
      <c r="D1864" s="210" t="str">
        <v>LIFECO-UK-UL/FM Approved End Suction (GME 250-26 EM) Engine Driven Skid Pump 250 GPM @ 7.79 Bar Coupled with UL/FM Listed Stallion Engine. Suction and Discharge Pressure Gauges are included.</v>
      </c>
      <c r="E1864" s="210" t="str">
        <f t="shared" si="56"/>
        <v>GME 250-26 EM</v>
      </c>
      <c r="F1864" s="425">
        <v>17902.827884615381</v>
      </c>
      <c r="G1864" s="282">
        <f t="shared" si="57"/>
        <v>65792.892475961518</v>
      </c>
    </row>
    <row r="1865" spans="1:7" ht="29">
      <c r="A1865" s="412" t="s">
        <v>4318</v>
      </c>
      <c r="B1865" s="412"/>
      <c r="C1865" s="7" t="s">
        <v>2597</v>
      </c>
      <c r="D1865" s="210" t="str">
        <v>LIFECO-UK-UL/FM Approved End Suction (GME 250-26 EM) Engine Driven Skid Pump 250 GPM @ 8 Bar Coupled with UL/FM Listed Stallion Engine. Suction and Discharge Pressure Gauges are included.</v>
      </c>
      <c r="E1865" s="210" t="str">
        <f t="shared" si="56"/>
        <v>GME 250-26 EM</v>
      </c>
      <c r="F1865" s="425">
        <v>17982.098397435893</v>
      </c>
      <c r="G1865" s="282">
        <f t="shared" si="57"/>
        <v>66084.211610576909</v>
      </c>
    </row>
    <row r="1866" spans="1:7" ht="29">
      <c r="A1866" s="412" t="s">
        <v>4318</v>
      </c>
      <c r="B1866" s="412"/>
      <c r="C1866" s="7" t="s">
        <v>2598</v>
      </c>
      <c r="D1866" s="210" t="str">
        <v>LIFECO-UK-UL/FM Approved End Suction (GME 250-26 EM) Engine Driven Skid Pump 250 GPM @ 9 Bar Coupled with UL/FM Listed Stallion Engine. Suction and Discharge Pressure Gauges are included.</v>
      </c>
      <c r="E1866" s="210" t="str">
        <f t="shared" si="56"/>
        <v>GME 250-26 EM</v>
      </c>
      <c r="F1866" s="425">
        <v>18054.162499999999</v>
      </c>
      <c r="G1866" s="282">
        <f t="shared" si="57"/>
        <v>66349.047187499993</v>
      </c>
    </row>
    <row r="1867" spans="1:7" ht="29">
      <c r="A1867" s="412" t="s">
        <v>4318</v>
      </c>
      <c r="B1867" s="412"/>
      <c r="C1867" s="7" t="s">
        <v>2599</v>
      </c>
      <c r="D1867" s="210" t="str">
        <v>LIFECO-UK-UL/FM Approved End Suction (GME 250-26 EM) Engine Driven Skid Pump 250 GPM @ 9.24 Bar Coupled with UL/FM Listed Stallion Engine. Suction and Discharge Pressure Gauges are included.</v>
      </c>
      <c r="E1867" s="210" t="str">
        <f t="shared" si="56"/>
        <v>GME 250-26 EM</v>
      </c>
      <c r="F1867" s="425">
        <v>18133.433012820511</v>
      </c>
      <c r="G1867" s="282">
        <f t="shared" si="57"/>
        <v>66640.366322115369</v>
      </c>
    </row>
    <row r="1868" spans="1:7" ht="29">
      <c r="A1868" s="412" t="s">
        <v>4318</v>
      </c>
      <c r="B1868" s="412"/>
      <c r="C1868" s="7" t="s">
        <v>2600</v>
      </c>
      <c r="D1868" s="210" t="str">
        <v>LIFECO-UK-UL/FM Approved End Suction (GME 300-65 EM-2G) Engine Driven Skid Pump 300 GPM @ 5.24 Bar Coupled with UL/FM Listed Stallion Engine. Suction and Discharge Pressure Gauges are included.</v>
      </c>
      <c r="E1868" s="210" t="str">
        <f t="shared" si="56"/>
        <v>GME 300-65 EM-2G</v>
      </c>
      <c r="F1868" s="425">
        <v>17010.262499999997</v>
      </c>
      <c r="G1868" s="282">
        <f t="shared" si="57"/>
        <v>62512.714687499989</v>
      </c>
    </row>
    <row r="1869" spans="1:7" ht="29">
      <c r="A1869" s="412" t="s">
        <v>4318</v>
      </c>
      <c r="B1869" s="412"/>
      <c r="C1869" s="7" t="s">
        <v>2601</v>
      </c>
      <c r="D1869" s="210" t="str">
        <v>LIFECO-UK-UL/FM Approved End Suction (GME 300-65 EM-2G) Engine Driven Skid Pump 300 GPM @ 6 Bar Coupled with UL/FM Listed Stallion Engine. Suction and Discharge Pressure Gauges are included.</v>
      </c>
      <c r="E1869" s="210" t="str">
        <f t="shared" si="56"/>
        <v>GME 300-65 EM-2G</v>
      </c>
      <c r="F1869" s="425">
        <v>17982.098397435893</v>
      </c>
      <c r="G1869" s="282">
        <f t="shared" si="57"/>
        <v>66084.211610576909</v>
      </c>
    </row>
    <row r="1870" spans="1:7" ht="29">
      <c r="A1870" s="412" t="s">
        <v>4318</v>
      </c>
      <c r="B1870" s="412"/>
      <c r="C1870" s="7" t="s">
        <v>2602</v>
      </c>
      <c r="D1870" s="210" t="str">
        <v>LIFECO-UK-UL/FM Approved End Suction (GME 300-26 EM) Engine Driven Skid Pump 300 GPM @ 7.59 Bar Coupled with UL/FM Listed Stallion Engine. Suction and Discharge Pressure Gauges are included.</v>
      </c>
      <c r="E1870" s="210" t="str">
        <f t="shared" si="56"/>
        <v>GME 300-26 EM</v>
      </c>
      <c r="F1870" s="425">
        <v>17982.098397435893</v>
      </c>
      <c r="G1870" s="282">
        <f t="shared" si="57"/>
        <v>66084.211610576909</v>
      </c>
    </row>
    <row r="1871" spans="1:7" ht="29">
      <c r="A1871" s="412" t="s">
        <v>4318</v>
      </c>
      <c r="B1871" s="412"/>
      <c r="C1871" s="7" t="s">
        <v>2603</v>
      </c>
      <c r="D1871" s="210" t="str">
        <v>LIFECO-UK-UL/FM Approved End Suction (GME 300-26 EM) Engine Driven Skid Pump 300 GPM @ 8 Bar Coupled with UL/FM Listed Stallion Engine. Suction and Discharge Pressure Gauges are included.</v>
      </c>
      <c r="E1871" s="210" t="str">
        <f t="shared" si="56"/>
        <v>GME 300-26 EM</v>
      </c>
      <c r="F1871" s="425">
        <v>18126.2266025641</v>
      </c>
      <c r="G1871" s="282">
        <f t="shared" si="57"/>
        <v>66613.882764423062</v>
      </c>
    </row>
    <row r="1872" spans="1:7" ht="29">
      <c r="A1872" s="412" t="s">
        <v>4318</v>
      </c>
      <c r="B1872" s="412"/>
      <c r="C1872" s="7" t="s">
        <v>2604</v>
      </c>
      <c r="D1872" s="210" t="str">
        <v>LIFECO-UK-UL/FM Approved End Suction (GME 300-26 EM) Engine Driven Skid Pump 300 GPM @ 8.97 Bar Coupled with UL/FM Listed Stallion Engine. Suction and Discharge Pressure Gauges are included.</v>
      </c>
      <c r="E1872" s="210" t="str">
        <f t="shared" si="56"/>
        <v>GME 300-26 EM</v>
      </c>
      <c r="F1872" s="425">
        <v>18205.497115384613</v>
      </c>
      <c r="G1872" s="282">
        <f t="shared" si="57"/>
        <v>66905.201899038453</v>
      </c>
    </row>
    <row r="1873" spans="1:7" ht="29">
      <c r="A1873" s="412" t="s">
        <v>4318</v>
      </c>
      <c r="B1873" s="412"/>
      <c r="C1873" s="7" t="s">
        <v>2605</v>
      </c>
      <c r="D1873" s="210" t="str">
        <v>LIFECO-UK-UL/FM Approved End Suction (GME 400-42 EM-2G) Engine Driven Skid Pump 400 GPM @ 5.45 Bar Coupled with UL/FM Listed Stallion Engine. Suction and Discharge Pressure Gauges are included.</v>
      </c>
      <c r="E1873" s="210" t="str">
        <f t="shared" si="56"/>
        <v>GME 400-42 EM-2G</v>
      </c>
      <c r="F1873" s="425">
        <v>18031.462307692302</v>
      </c>
      <c r="G1873" s="282">
        <f t="shared" si="57"/>
        <v>66265.623980769204</v>
      </c>
    </row>
    <row r="1874" spans="1:7" ht="29">
      <c r="A1874" s="412" t="s">
        <v>4318</v>
      </c>
      <c r="B1874" s="412"/>
      <c r="C1874" s="7" t="s">
        <v>2606</v>
      </c>
      <c r="D1874" s="210" t="str">
        <v>LIFECO-UK-UL/FM Approved End Suction (GME 400-42 EM-2G) Engine Driven Skid Pump 400 GPM @ 6 Bar Coupled with UL/FM Listed Stallion Engine. Suction and Discharge Pressure Gauges are included.</v>
      </c>
      <c r="E1874" s="210" t="str">
        <f t="shared" si="56"/>
        <v>GME 400-42 EM-2G</v>
      </c>
      <c r="F1874" s="425">
        <v>18031.462307692302</v>
      </c>
      <c r="G1874" s="282">
        <f t="shared" si="57"/>
        <v>66265.623980769204</v>
      </c>
    </row>
    <row r="1875" spans="1:7" ht="29">
      <c r="A1875" s="412" t="s">
        <v>4318</v>
      </c>
      <c r="B1875" s="412"/>
      <c r="C1875" s="7" t="s">
        <v>2607</v>
      </c>
      <c r="D1875" s="210" t="str">
        <v>LIFECO-UK-UL/FM Approved End Suction (GME 400-42 EM-2G) Engine Driven Skid Pump 400 GPM @ 7 Bar Coupled with UL/FM Listed Stallion Engine. Suction and Discharge Pressure Gauges are included.</v>
      </c>
      <c r="E1875" s="210" t="str">
        <f t="shared" si="56"/>
        <v>GME 400-42 EM-2G</v>
      </c>
      <c r="F1875" s="425">
        <v>18356.83173076923</v>
      </c>
      <c r="G1875" s="282">
        <f t="shared" si="57"/>
        <v>67461.356610576913</v>
      </c>
    </row>
    <row r="1876" spans="1:7" ht="29">
      <c r="A1876" s="412" t="s">
        <v>4318</v>
      </c>
      <c r="B1876" s="412"/>
      <c r="C1876" s="7" t="s">
        <v>2608</v>
      </c>
      <c r="D1876" s="210" t="str">
        <v>LIFECO-UK-UL/FM Approved End Suction (GME 400-42 EM-2G) Engine Driven Skid Pump 400 GPM @ 8 Bar Coupled with UL/FM Listed Stallion Engine. Suction and Discharge Pressure Gauges are included.</v>
      </c>
      <c r="E1876" s="210" t="str">
        <f t="shared" si="56"/>
        <v>GME 400-42 EM-2G</v>
      </c>
      <c r="F1876" s="425">
        <v>18436.102243589743</v>
      </c>
      <c r="G1876" s="282">
        <f t="shared" si="57"/>
        <v>67752.675745192304</v>
      </c>
    </row>
    <row r="1877" spans="1:7" ht="29">
      <c r="A1877" s="412" t="s">
        <v>4318</v>
      </c>
      <c r="B1877" s="412"/>
      <c r="C1877" s="7" t="s">
        <v>2609</v>
      </c>
      <c r="D1877" s="210" t="str">
        <v>LIFECO-UK-UL/FM Approved End Suction (GME 400-42 EM-2G) Engine Driven Skid Pump 400 GPM @ 9 Bar Coupled with UL/FM Listed Stallion Engine. Suction and Discharge Pressure Gauges are included.</v>
      </c>
      <c r="E1877" s="210" t="str">
        <f t="shared" si="56"/>
        <v>GME 400-42 EM-2G</v>
      </c>
      <c r="F1877" s="425">
        <v>19156.743269230759</v>
      </c>
      <c r="G1877" s="282">
        <f t="shared" si="57"/>
        <v>70401.031514423041</v>
      </c>
    </row>
    <row r="1878" spans="1:7" ht="29">
      <c r="A1878" s="412" t="s">
        <v>4318</v>
      </c>
      <c r="B1878" s="412"/>
      <c r="C1878" s="7" t="s">
        <v>2610</v>
      </c>
      <c r="D1878" s="210" t="str">
        <v>LIFECO-UK-UL/FM Approved End Suction (GME 400-42 EM-2G) Engine Driven Skid Pump 400 GPM @ 9.72 Bar Coupled with UL/FM Listed Stallion Engine. Suction and Discharge Pressure Gauges are included.</v>
      </c>
      <c r="E1878" s="210" t="str">
        <f t="shared" si="56"/>
        <v>GME 400-42 EM-2G</v>
      </c>
      <c r="F1878" s="425">
        <v>19156.743269230759</v>
      </c>
      <c r="G1878" s="282">
        <f t="shared" si="57"/>
        <v>70401.031514423041</v>
      </c>
    </row>
    <row r="1879" spans="1:7" ht="29">
      <c r="A1879" s="412" t="s">
        <v>4318</v>
      </c>
      <c r="B1879" s="412"/>
      <c r="C1879" s="7" t="s">
        <v>2611</v>
      </c>
      <c r="D1879" s="210" t="str">
        <v>LIFECO-UK-UL/FM Approved End Suction (GME 400-31 EM-2G) Engine Driven Skid Pump 400 GPM @ 10 Bar Coupled with UL/FM Listed Stallion Engine. Suction and Discharge Pressure Gauges are included.</v>
      </c>
      <c r="E1879" s="210" t="str">
        <f t="shared" si="56"/>
        <v>GME 400-31 EM-2G</v>
      </c>
      <c r="F1879" s="425">
        <v>22772.75</v>
      </c>
      <c r="G1879" s="282">
        <f t="shared" si="57"/>
        <v>83689.856249999997</v>
      </c>
    </row>
    <row r="1880" spans="1:7" ht="29">
      <c r="A1880" s="412" t="s">
        <v>4318</v>
      </c>
      <c r="B1880" s="412"/>
      <c r="C1880" s="7" t="s">
        <v>3902</v>
      </c>
      <c r="D1880" s="210" t="str">
        <v>LIFECO-UK-UL/FM Approved End Suction (GME 400-31 EM-2G) Engine Driven Skid Pump 400 GPM @ 11 Bar Coupled with UL/FM Listed Stallion Engine. Suction and Discharge Pressure Gauges are included.</v>
      </c>
      <c r="E1880" s="210" t="str">
        <f t="shared" si="56"/>
        <v>GME 400-31 EM-2G</v>
      </c>
      <c r="F1880" s="425">
        <v>25538.305128205124</v>
      </c>
      <c r="G1880" s="282">
        <f t="shared" si="57"/>
        <v>93853.271346153822</v>
      </c>
    </row>
    <row r="1881" spans="1:7" ht="29">
      <c r="A1881" s="412" t="s">
        <v>4318</v>
      </c>
      <c r="B1881" s="412"/>
      <c r="C1881" s="7" t="s">
        <v>3903</v>
      </c>
      <c r="D1881" s="210" t="str">
        <v>LIFECO-UK-UL/FM Approved End Suction (GME 400-31 EM-2G) Engine Driven Skid Pump 400 GPM @ 12 Bar Coupled with UL/FM Listed Stallion Engine. Suction and Discharge Pressure Gauges are included.</v>
      </c>
      <c r="E1881" s="210" t="str">
        <f t="shared" si="56"/>
        <v>GME 400-31 EM-2G</v>
      </c>
      <c r="F1881" s="425">
        <v>25610.369230769233</v>
      </c>
      <c r="G1881" s="282">
        <f t="shared" si="57"/>
        <v>94118.106923076921</v>
      </c>
    </row>
    <row r="1882" spans="1:7" ht="29">
      <c r="A1882" s="412" t="s">
        <v>4318</v>
      </c>
      <c r="B1882" s="412"/>
      <c r="C1882" s="7" t="s">
        <v>3904</v>
      </c>
      <c r="D1882" s="210" t="str">
        <v>LIFECO-UK-UL/FM Approved End Suction (GME 400-31 EM-2G) Engine Driven Skid Pump 400 GPM @ 13 Bar Coupled with UL/FM Listed Stallion Engine. Suction and Discharge Pressure Gauges are included.</v>
      </c>
      <c r="E1882" s="210" t="str">
        <f t="shared" si="56"/>
        <v>GME 400-31 EM-2G</v>
      </c>
      <c r="F1882" s="425">
        <v>25696.846153846152</v>
      </c>
      <c r="G1882" s="282">
        <f t="shared" si="57"/>
        <v>94435.909615384604</v>
      </c>
    </row>
    <row r="1883" spans="1:7" ht="29">
      <c r="A1883" s="412" t="s">
        <v>4318</v>
      </c>
      <c r="B1883" s="412"/>
      <c r="C1883" s="7" t="s">
        <v>2612</v>
      </c>
      <c r="D1883" s="210" t="str">
        <v>LIFECO-UK-UL/FM Approved End Suction (GME 400-31 EM-2G) Engine Driven Skid Pump 400 GPM @ 14 Bar Coupled with UL/FM Listed Stallion Engine. Suction and Discharge Pressure Gauges are included.</v>
      </c>
      <c r="E1883" s="210" t="str">
        <f t="shared" si="56"/>
        <v>GME 400-31 EM-2G</v>
      </c>
      <c r="F1883" s="425">
        <v>25768.910256410247</v>
      </c>
      <c r="G1883" s="282">
        <f t="shared" si="57"/>
        <v>94700.745192307659</v>
      </c>
    </row>
    <row r="1884" spans="1:7" ht="29">
      <c r="A1884" s="412" t="s">
        <v>4318</v>
      </c>
      <c r="B1884" s="412"/>
      <c r="C1884" s="7" t="s">
        <v>2613</v>
      </c>
      <c r="D1884" s="210" t="str">
        <v>LIFECO-UK-UL/FM Approved End Suction (GME 400-31 EM-2G) Engine Driven Skid Pump 400 GPM @ 15.03 Bar Coupled with UL/FM Listed Stallion Engine. Suction and Discharge Pressure Gauges are included.</v>
      </c>
      <c r="E1884" s="210" t="str">
        <f t="shared" si="56"/>
        <v>GME 400-31 EM-2G</v>
      </c>
      <c r="F1884" s="425">
        <v>25768.910256410247</v>
      </c>
      <c r="G1884" s="282">
        <f t="shared" si="57"/>
        <v>94700.745192307659</v>
      </c>
    </row>
    <row r="1885" spans="1:7" ht="29">
      <c r="A1885" s="412" t="s">
        <v>4318</v>
      </c>
      <c r="B1885" s="412"/>
      <c r="C1885" s="7" t="s">
        <v>2614</v>
      </c>
      <c r="D1885" s="210" t="str">
        <v>LIFECO-UK-UL/FM Approved End Suction (GME 450-42 EM-2G) Engine Driven Skid Pump 450 GPM @ 5.38 Bar Coupled with UL/FM Listed Stallion Engine. Suction and Discharge Pressure Gauges are included.</v>
      </c>
      <c r="E1885" s="210" t="str">
        <f t="shared" si="56"/>
        <v>GME 450-42 EM-2G</v>
      </c>
      <c r="F1885" s="425">
        <v>18031.462307692302</v>
      </c>
      <c r="G1885" s="282">
        <f t="shared" si="57"/>
        <v>66265.623980769204</v>
      </c>
    </row>
    <row r="1886" spans="1:7" ht="29">
      <c r="A1886" s="412" t="s">
        <v>4318</v>
      </c>
      <c r="B1886" s="412"/>
      <c r="C1886" s="7" t="s">
        <v>2615</v>
      </c>
      <c r="D1886" s="210" t="str">
        <v>LIFECO-UK-UL/FM Approved End Suction (GME 450-42 EM-2G) Engine Driven Skid Pump 450 GPM @ 6 Bar Coupled with UL/FM Listed Stallion Engine. Suction and Discharge Pressure Gauges are included.</v>
      </c>
      <c r="E1886" s="210" t="str">
        <f t="shared" si="56"/>
        <v>GME 450-42 EM-2G</v>
      </c>
      <c r="F1886" s="425">
        <v>18031.462307692302</v>
      </c>
      <c r="G1886" s="282">
        <f t="shared" si="57"/>
        <v>66265.623980769204</v>
      </c>
    </row>
    <row r="1887" spans="1:7" ht="29">
      <c r="A1887" s="412" t="s">
        <v>4318</v>
      </c>
      <c r="B1887" s="412"/>
      <c r="C1887" s="7" t="s">
        <v>2616</v>
      </c>
      <c r="D1887" s="210" t="str">
        <v>LIFECO-UK-UL/FM Approved End Suction (GME 450-42 EM-2G) Engine Driven Skid Pump 450 GPM @ 7 Bar Coupled with UL/FM Listed Stallion Engine. Suction and Discharge Pressure Gauges are included.</v>
      </c>
      <c r="E1887" s="210" t="str">
        <f t="shared" si="56"/>
        <v>GME 450-42 EM-2G</v>
      </c>
      <c r="F1887" s="425">
        <v>18508.166346153845</v>
      </c>
      <c r="G1887" s="282">
        <f t="shared" si="57"/>
        <v>68017.511322115373</v>
      </c>
    </row>
    <row r="1888" spans="1:7" ht="29">
      <c r="A1888" s="412" t="s">
        <v>4318</v>
      </c>
      <c r="B1888" s="412"/>
      <c r="C1888" s="7" t="s">
        <v>2617</v>
      </c>
      <c r="D1888" s="210" t="str">
        <v>LIFECO-UK-UL/FM Approved End Suction (GME 450-42 EM-2G) Engine Driven Skid Pump 450 GPM @ 8 Bar Coupled with UL/FM Listed Stallion Engine. Suction and Discharge Pressure Gauges are included.</v>
      </c>
      <c r="E1888" s="210" t="str">
        <f t="shared" si="56"/>
        <v>GME 450-42 EM-2G</v>
      </c>
      <c r="F1888" s="425">
        <v>18587.436858974357</v>
      </c>
      <c r="G1888" s="282">
        <f t="shared" si="57"/>
        <v>68308.830456730764</v>
      </c>
    </row>
    <row r="1889" spans="1:7" ht="29">
      <c r="A1889" s="412" t="s">
        <v>4318</v>
      </c>
      <c r="B1889" s="412"/>
      <c r="C1889" s="7" t="s">
        <v>2618</v>
      </c>
      <c r="D1889" s="210" t="str">
        <v>LIFECO-UK-UL/FM Approved End Suction (GME 450-42 EM-2G) Engine Driven Skid Pump 450 GPM @ 9 Bar Coupled with UL/FM Listed Stallion Engine. Suction and Discharge Pressure Gauges are included.</v>
      </c>
      <c r="E1889" s="210" t="str">
        <f t="shared" si="56"/>
        <v>GME 450-42 EM-2G</v>
      </c>
      <c r="F1889" s="425">
        <v>19264.839423076923</v>
      </c>
      <c r="G1889" s="282">
        <f t="shared" si="57"/>
        <v>70798.284879807688</v>
      </c>
    </row>
    <row r="1890" spans="1:7" ht="29">
      <c r="A1890" s="412" t="s">
        <v>4318</v>
      </c>
      <c r="B1890" s="412"/>
      <c r="C1890" s="7" t="s">
        <v>2619</v>
      </c>
      <c r="D1890" s="210" t="str">
        <v>LIFECO-UK-UL/FM Approved End Suction (GME 450-42 EM-2G) Engine Driven Skid Pump 450 GPM @ 9.45 Bar Coupled with UL/FM Listed Stallion Engine. Suction and Discharge Pressure Gauges are included.</v>
      </c>
      <c r="E1890" s="210" t="str">
        <f t="shared" si="56"/>
        <v>GME 450-42 EM-2G</v>
      </c>
      <c r="F1890" s="425">
        <v>19264.839423076923</v>
      </c>
      <c r="G1890" s="282">
        <f t="shared" si="57"/>
        <v>70798.284879807688</v>
      </c>
    </row>
    <row r="1891" spans="1:7" ht="29">
      <c r="A1891" s="412" t="s">
        <v>4318</v>
      </c>
      <c r="B1891" s="412"/>
      <c r="C1891" s="7" t="s">
        <v>3905</v>
      </c>
      <c r="D1891" s="210" t="str">
        <v>LIFECO-UK-UL/FM Approved End Suction (GME 450-31 EM-2G) Engine Driven Skid Pump 450 GPM @ 10 Bar Coupled with UL/FM Listed Stallion Engine. Suction and Discharge Pressure Gauges are included.</v>
      </c>
      <c r="E1891" s="210" t="str">
        <f t="shared" si="56"/>
        <v>GME 450-31 EM-2G</v>
      </c>
      <c r="F1891" s="425">
        <v>22772.75</v>
      </c>
      <c r="G1891" s="282">
        <f t="shared" si="57"/>
        <v>83689.856249999997</v>
      </c>
    </row>
    <row r="1892" spans="1:7" ht="29">
      <c r="A1892" s="412" t="s">
        <v>4318</v>
      </c>
      <c r="B1892" s="412"/>
      <c r="C1892" s="7" t="s">
        <v>3906</v>
      </c>
      <c r="D1892" s="210" t="str">
        <v>LIFECO-UK-UL/FM Approved End Suction (GME 450-31 EM-2G) Engine Driven Skid Pump 450 GPM @ 11 Bar Coupled with UL/FM Listed Stallion Engine. Suction and Discharge Pressure Gauges are included.</v>
      </c>
      <c r="E1892" s="210" t="str">
        <f t="shared" si="56"/>
        <v>GME 450-31 EM-2G</v>
      </c>
      <c r="F1892" s="425">
        <v>25610.369230769233</v>
      </c>
      <c r="G1892" s="282">
        <f t="shared" si="57"/>
        <v>94118.106923076921</v>
      </c>
    </row>
    <row r="1893" spans="1:7" ht="29">
      <c r="A1893" s="412" t="s">
        <v>4318</v>
      </c>
      <c r="B1893" s="412"/>
      <c r="C1893" s="7" t="s">
        <v>3907</v>
      </c>
      <c r="D1893" s="210" t="str">
        <v>LIFECO-UK-UL/FM Approved End Suction (GME 450-31 EM-2G) Engine Driven Skid Pump 450 GPM @ 12 Bar Coupled with UL/FM Listed Stallion Engine. Suction and Discharge Pressure Gauges are included.</v>
      </c>
      <c r="E1893" s="210" t="str">
        <f t="shared" si="56"/>
        <v>GME 450-31 EM-2G</v>
      </c>
      <c r="F1893" s="425">
        <v>25696.846153846152</v>
      </c>
      <c r="G1893" s="282">
        <f t="shared" si="57"/>
        <v>94435.909615384604</v>
      </c>
    </row>
    <row r="1894" spans="1:7" ht="29">
      <c r="A1894" s="412" t="s">
        <v>4318</v>
      </c>
      <c r="B1894" s="412"/>
      <c r="C1894" s="7" t="s">
        <v>3908</v>
      </c>
      <c r="D1894" s="210" t="str">
        <v>LIFECO-UK-UL/FM Approved End Suction (GME 450-31 EM-2G) Engine Driven Skid Pump 450 GPM @ 13 Bar Coupled with UL/FM Listed Stallion Engine. Suction and Discharge Pressure Gauges are included.</v>
      </c>
      <c r="E1894" s="210" t="str">
        <f t="shared" si="56"/>
        <v>GME 450-31 EM-2G</v>
      </c>
      <c r="F1894" s="425">
        <v>25761.703846153843</v>
      </c>
      <c r="G1894" s="282">
        <f t="shared" si="57"/>
        <v>94674.261634615366</v>
      </c>
    </row>
    <row r="1895" spans="1:7" ht="29">
      <c r="A1895" s="412" t="s">
        <v>4318</v>
      </c>
      <c r="B1895" s="412"/>
      <c r="C1895" s="7" t="s">
        <v>2620</v>
      </c>
      <c r="D1895" s="210" t="str">
        <v>LIFECO-UK-UL/FM Approved End Suction (GME 450-31 EM-2G) Engine Driven Skid Pump 450 GPM @ 14 Bar Coupled with UL/FM Listed Stallion Engine. Suction and Discharge Pressure Gauges are included.</v>
      </c>
      <c r="E1895" s="210" t="str">
        <f t="shared" si="56"/>
        <v>GME 450-31 EM-2G</v>
      </c>
      <c r="F1895" s="425">
        <v>26518.376923076925</v>
      </c>
      <c r="G1895" s="282">
        <f t="shared" si="57"/>
        <v>97455.035192307696</v>
      </c>
    </row>
    <row r="1896" spans="1:7" ht="29">
      <c r="A1896" s="412" t="s">
        <v>4318</v>
      </c>
      <c r="B1896" s="412"/>
      <c r="C1896" s="7" t="s">
        <v>2621</v>
      </c>
      <c r="D1896" s="210" t="str">
        <v>LIFECO-UK-UL/FM Approved End Suction (GME 450-31 EM-2G) Engine Driven Skid Pump 450 GPM @ 14.96 Bar Coupled with UL/FM Listed Stallion Engine. Suction and Discharge Pressure Gauges are included.</v>
      </c>
      <c r="E1896" s="210" t="str">
        <f t="shared" si="56"/>
        <v>GME 450-31 EM-2G</v>
      </c>
      <c r="F1896" s="425">
        <v>26518.376923076925</v>
      </c>
      <c r="G1896" s="282">
        <f t="shared" si="57"/>
        <v>97455.035192307696</v>
      </c>
    </row>
    <row r="1897" spans="1:7" ht="29">
      <c r="A1897" s="412" t="s">
        <v>4318</v>
      </c>
      <c r="B1897" s="412"/>
      <c r="C1897" s="7" t="s">
        <v>2622</v>
      </c>
      <c r="D1897" s="210" t="str">
        <v>LIFECO-UK-UL/FM Approved End Suction (GME 500-25 EM-2G) Engine Driven Skid Pump 500 GPM @ 5.72 Bar Coupled with UL/FM Listed Stallion Engine. Suction and Discharge Pressure Gauges are included.</v>
      </c>
      <c r="E1897" s="210" t="str">
        <f t="shared" si="56"/>
        <v>GME 500-25 EM-2G</v>
      </c>
      <c r="F1897" s="425">
        <v>18031.462307692302</v>
      </c>
      <c r="G1897" s="282">
        <f t="shared" si="57"/>
        <v>66265.623980769204</v>
      </c>
    </row>
    <row r="1898" spans="1:7" ht="29">
      <c r="A1898" s="412" t="s">
        <v>4318</v>
      </c>
      <c r="B1898" s="412"/>
      <c r="C1898" s="7" t="s">
        <v>2623</v>
      </c>
      <c r="D1898" s="210" t="str">
        <v>LIFECO-UK-UL/FM Approved End Suction (GME 500-25 EM-2G) Engine Driven Skid Pump 500 GPM @ 6 Bar Coupled with UL/FM Listed Stallion Engine. Suction and Discharge Pressure Gauges are included.</v>
      </c>
      <c r="E1898" s="210" t="str">
        <f t="shared" si="56"/>
        <v>GME 500-25 EM-2G</v>
      </c>
      <c r="F1898" s="425">
        <v>18659.500961538459</v>
      </c>
      <c r="G1898" s="282">
        <f t="shared" si="57"/>
        <v>68573.666033653833</v>
      </c>
    </row>
    <row r="1899" spans="1:7" ht="29">
      <c r="A1899" s="412" t="s">
        <v>4318</v>
      </c>
      <c r="B1899" s="412"/>
      <c r="C1899" s="7" t="s">
        <v>2624</v>
      </c>
      <c r="D1899" s="210" t="str">
        <v>LIFECO-UK-UL/FM Approved End Suction (GME 500-25 EM-2G) Engine Driven Skid Pump 500 GPM @ 7 Bar Coupled with UL/FM Listed Stallion Engine. Suction and Discharge Pressure Gauges are included.</v>
      </c>
      <c r="E1899" s="210" t="str">
        <f t="shared" si="56"/>
        <v>GME 500-25 EM-2G</v>
      </c>
      <c r="F1899" s="425">
        <v>18659.500961538459</v>
      </c>
      <c r="G1899" s="282">
        <f t="shared" si="57"/>
        <v>68573.666033653833</v>
      </c>
    </row>
    <row r="1900" spans="1:7" ht="29">
      <c r="A1900" s="412" t="s">
        <v>4318</v>
      </c>
      <c r="B1900" s="412"/>
      <c r="C1900" s="7" t="s">
        <v>2625</v>
      </c>
      <c r="D1900" s="210" t="str">
        <v>LIFECO-UK-UL/FM Approved End Suction (GME 500-25 EM-2G) Engine Driven Skid Pump 500 GPM @ 8 Bar Coupled with UL/FM Listed Stallion Engine. Suction and Discharge Pressure Gauges are included.</v>
      </c>
      <c r="E1900" s="210" t="str">
        <f t="shared" si="56"/>
        <v>GME 500-25 EM-2G</v>
      </c>
      <c r="F1900" s="425">
        <v>19192.775320512814</v>
      </c>
      <c r="G1900" s="282">
        <f t="shared" si="57"/>
        <v>70533.44930288459</v>
      </c>
    </row>
    <row r="1901" spans="1:7" ht="29">
      <c r="A1901" s="412" t="s">
        <v>4318</v>
      </c>
      <c r="B1901" s="412"/>
      <c r="C1901" s="7" t="s">
        <v>2626</v>
      </c>
      <c r="D1901" s="210" t="str">
        <v>LIFECO-UK-UL/FM Approved End Suction (GME 500-25 EM-2G) Engine Driven Skid Pump 500 GPM @ 9.37 Bar Coupled with UL/FM Listed Stallion Engine. Suction and Discharge Pressure Gauges are included.</v>
      </c>
      <c r="E1901" s="210" t="str">
        <f t="shared" si="56"/>
        <v>GME 500-25 EM-2G</v>
      </c>
      <c r="F1901" s="425">
        <v>19264.839423076923</v>
      </c>
      <c r="G1901" s="282">
        <f t="shared" si="57"/>
        <v>70798.284879807688</v>
      </c>
    </row>
    <row r="1902" spans="1:7" ht="29">
      <c r="A1902" s="412" t="s">
        <v>4318</v>
      </c>
      <c r="B1902" s="412"/>
      <c r="C1902" s="7" t="s">
        <v>2627</v>
      </c>
      <c r="D1902" s="210" t="str">
        <v>LIFECO-UK-UL/FM Approved End Suction (GME 500-31 EM-2G) Engine Driven Skid Pump 500 GPM @ 10 Bar Coupled with UL/FM Listed Stallion Engine. Suction and Discharge Pressure Gauges are included.</v>
      </c>
      <c r="E1902" s="210" t="str">
        <f t="shared" si="56"/>
        <v>GME 500-31 EM-2G</v>
      </c>
      <c r="F1902" s="425">
        <v>22772.75</v>
      </c>
      <c r="G1902" s="282">
        <f t="shared" si="57"/>
        <v>83689.856249999997</v>
      </c>
    </row>
    <row r="1903" spans="1:7" ht="29">
      <c r="A1903" s="412" t="s">
        <v>4318</v>
      </c>
      <c r="B1903" s="412"/>
      <c r="C1903" s="7" t="s">
        <v>3909</v>
      </c>
      <c r="D1903" s="210" t="str">
        <v>LIFECO-UK-UL/FM Approved End Suction (GME 500-31 EM-2G) Engine Driven Skid Pump 500 GPM @ 11 Bar Coupled with UL/FM Listed Stallion Engine. Suction and Discharge Pressure Gauges are included.</v>
      </c>
      <c r="E1903" s="210" t="str">
        <f t="shared" ref="E1903:E1962" si="58">IFERROR(MID(D1903, SEARCH("(", D1903) + LEN("("), SEARCH(")", D1903, SEARCH("(", D1903) + LEN("(")) - LEN(")") - SEARCH("(", D1903)), "")</f>
        <v>GME 500-31 EM-2G</v>
      </c>
      <c r="F1903" s="425">
        <v>25610.369230769233</v>
      </c>
      <c r="G1903" s="282">
        <f t="shared" si="57"/>
        <v>94118.106923076921</v>
      </c>
    </row>
    <row r="1904" spans="1:7" ht="29">
      <c r="A1904" s="412" t="s">
        <v>4318</v>
      </c>
      <c r="B1904" s="412"/>
      <c r="C1904" s="7" t="s">
        <v>3910</v>
      </c>
      <c r="D1904" s="210" t="str">
        <v>LIFECO-UK-UL/FM Approved End Suction (GME 500-31 EM-2G) Engine Driven Skid Pump 500 GPM @ 12 Bar Coupled with UL/FM Listed Stallion Engine. Suction and Discharge Pressure Gauges are included.</v>
      </c>
      <c r="E1904" s="210" t="str">
        <f t="shared" si="58"/>
        <v>GME 500-31 EM-2G</v>
      </c>
      <c r="F1904" s="425">
        <v>25696.846153846152</v>
      </c>
      <c r="G1904" s="282">
        <f t="shared" si="57"/>
        <v>94435.909615384604</v>
      </c>
    </row>
    <row r="1905" spans="1:7" ht="29">
      <c r="A1905" s="412" t="s">
        <v>4318</v>
      </c>
      <c r="B1905" s="412"/>
      <c r="C1905" s="7" t="s">
        <v>3911</v>
      </c>
      <c r="D1905" s="210" t="str">
        <v>LIFECO-UK-UL/FM Approved End Suction (GME 500-31 EM-2G) Engine Driven Skid Pump 500 GPM @ 13 Bar Coupled with UL/FM Listed Stallion Engine. Suction and Discharge Pressure Gauges are included.</v>
      </c>
      <c r="E1905" s="210" t="str">
        <f t="shared" si="58"/>
        <v>GME 500-31 EM-2G</v>
      </c>
      <c r="F1905" s="425">
        <v>26446.312820512816</v>
      </c>
      <c r="G1905" s="282">
        <f t="shared" si="57"/>
        <v>97190.199615384598</v>
      </c>
    </row>
    <row r="1906" spans="1:7" ht="29">
      <c r="A1906" s="412" t="s">
        <v>4318</v>
      </c>
      <c r="B1906" s="412"/>
      <c r="C1906" s="7" t="s">
        <v>2628</v>
      </c>
      <c r="D1906" s="210" t="str">
        <v>LIFECO-UK-UL/FM Approved End Suction (GME 500-31 EM-2G) Engine Driven Skid Pump 500 GPM @ 14 Bar Coupled with UL/FM Listed Stallion Engine. Suction and Discharge Pressure Gauges are included.</v>
      </c>
      <c r="E1906" s="210" t="str">
        <f t="shared" si="58"/>
        <v>GME 500-31 EM-2G</v>
      </c>
      <c r="F1906" s="425">
        <v>26518.376923076925</v>
      </c>
      <c r="G1906" s="282">
        <f t="shared" ref="G1906:G1926" si="59">F1906*3.675</f>
        <v>97455.035192307696</v>
      </c>
    </row>
    <row r="1907" spans="1:7" ht="29">
      <c r="A1907" s="412" t="s">
        <v>4318</v>
      </c>
      <c r="B1907" s="412"/>
      <c r="C1907" s="7" t="s">
        <v>2629</v>
      </c>
      <c r="D1907" s="210" t="str">
        <v>LIFECO-UK-UL/FM Approved End Suction (GME 500-31 EM-2G) Engine Driven Skid Pump 500 GPM @ 14.96 Bar Coupled with UL/FM Listed Stallion Engine. Suction and Discharge Pressure Gauges are included.</v>
      </c>
      <c r="E1907" s="210" t="str">
        <f t="shared" si="58"/>
        <v>GME 500-31 EM-2G</v>
      </c>
      <c r="F1907" s="425">
        <v>28327.185897435898</v>
      </c>
      <c r="G1907" s="282">
        <f t="shared" si="59"/>
        <v>104102.40817307692</v>
      </c>
    </row>
    <row r="1908" spans="1:7" ht="29">
      <c r="A1908" s="412" t="s">
        <v>4318</v>
      </c>
      <c r="B1908" s="412"/>
      <c r="C1908" s="7" t="s">
        <v>2630</v>
      </c>
      <c r="D1908" s="210" t="str">
        <v>LIFECO-UK-UL/FM Approved End Suction (GME 750-26 EM) Engine Driven Skid Pump 750 GPM @ 7.45 Bar Coupled with UL/FM Listed Stallion Engine. Suction and Discharge Pressure Gauges are included.</v>
      </c>
      <c r="E1908" s="210" t="str">
        <f t="shared" si="58"/>
        <v>GME 750-26 EM</v>
      </c>
      <c r="F1908" s="425">
        <v>23419.620512820507</v>
      </c>
      <c r="G1908" s="282">
        <f t="shared" si="59"/>
        <v>86067.105384615366</v>
      </c>
    </row>
    <row r="1909" spans="1:7" ht="29">
      <c r="A1909" s="412" t="s">
        <v>4318</v>
      </c>
      <c r="B1909" s="412"/>
      <c r="C1909" s="7" t="s">
        <v>2631</v>
      </c>
      <c r="D1909" s="210" t="str">
        <v>LIFECO-UK-UL/FM Approved End Suction (GME 750-26 EM) Engine Driven Skid Pump 750 GPM @ 8 Bar Coupled with UL/FM Listed Stallion Engine. Suction and Discharge Pressure Gauges are included.</v>
      </c>
      <c r="E1909" s="210" t="str">
        <f t="shared" si="58"/>
        <v>GME 750-26 EM</v>
      </c>
      <c r="F1909" s="425">
        <v>23866.417948717943</v>
      </c>
      <c r="G1909" s="282">
        <f t="shared" si="59"/>
        <v>87709.08596153844</v>
      </c>
    </row>
    <row r="1910" spans="1:7" ht="29">
      <c r="A1910" s="412" t="s">
        <v>4318</v>
      </c>
      <c r="B1910" s="412"/>
      <c r="C1910" s="7" t="s">
        <v>2632</v>
      </c>
      <c r="D1910" s="210" t="str">
        <v>LIFECO-UK-UL/FM Approved End Suction (GME 750-26 EM) Engine Driven Skid Pump 750 GPM @ 8.76 Bar Coupled with UL/FM Listed Stallion Engine. Suction and Discharge Pressure Gauges are included.</v>
      </c>
      <c r="E1910" s="210" t="str">
        <f t="shared" si="58"/>
        <v>GME 750-26 EM</v>
      </c>
      <c r="F1910" s="425">
        <v>24176.293589743582</v>
      </c>
      <c r="G1910" s="282">
        <f t="shared" si="59"/>
        <v>88847.878942307652</v>
      </c>
    </row>
    <row r="1911" spans="1:7" ht="29">
      <c r="A1911" s="412" t="s">
        <v>4318</v>
      </c>
      <c r="B1911" s="412"/>
      <c r="C1911" s="7" t="s">
        <v>2633</v>
      </c>
      <c r="D1911" s="210" t="str">
        <v>LIFECO-UK-UL/FM Approved End Suction (GME 750-32 EM) Engine Driven Skid Pump 750 GPM @ 9 Bar Coupled with UL/FM Listed Stallion Engine. Suction and Discharge Pressure Gauges are included.</v>
      </c>
      <c r="E1911" s="210" t="str">
        <f t="shared" si="58"/>
        <v>GME 750-32 EM</v>
      </c>
      <c r="F1911" s="425">
        <v>24781.632051282046</v>
      </c>
      <c r="G1911" s="282">
        <f t="shared" si="59"/>
        <v>91072.497788461507</v>
      </c>
    </row>
    <row r="1912" spans="1:7" ht="29">
      <c r="A1912" s="412" t="s">
        <v>4318</v>
      </c>
      <c r="B1912" s="412"/>
      <c r="C1912" s="7" t="s">
        <v>2634</v>
      </c>
      <c r="D1912" s="210" t="str">
        <v>LIFECO-UK-UL/FM Approved End Suction (GME 750-32 EM) Engine Driven Skid Pump 750 GPM @ 10 Bar Coupled with UL/FM Listed Stallion Engine. Suction and Discharge Pressure Gauges are included.</v>
      </c>
      <c r="E1912" s="210" t="str">
        <f t="shared" si="58"/>
        <v>GME 750-32 EM</v>
      </c>
      <c r="F1912" s="425">
        <v>25992.30897435897</v>
      </c>
      <c r="G1912" s="282">
        <f t="shared" si="59"/>
        <v>95521.735480769203</v>
      </c>
    </row>
    <row r="1913" spans="1:7" ht="29">
      <c r="A1913" s="412" t="s">
        <v>4318</v>
      </c>
      <c r="B1913" s="412"/>
      <c r="C1913" s="7" t="s">
        <v>2635</v>
      </c>
      <c r="D1913" s="210" t="str">
        <v>LIFECO-UK-UL/FM Approved End Suction (GME 750-32 EM) Engine Driven Skid Pump 750 GPM @ 11 Bar Coupled with UL/FM Listed Stallion Engine. Suction and Discharge Pressure Gauges are included.</v>
      </c>
      <c r="E1913" s="210" t="str">
        <f t="shared" si="58"/>
        <v>GME 750-32 EM</v>
      </c>
      <c r="F1913" s="425">
        <v>29775.674358974353</v>
      </c>
      <c r="G1913" s="282">
        <f t="shared" si="59"/>
        <v>109425.60326923073</v>
      </c>
    </row>
    <row r="1914" spans="1:7" ht="29">
      <c r="A1914" s="412" t="s">
        <v>4318</v>
      </c>
      <c r="B1914" s="412"/>
      <c r="C1914" s="7" t="s">
        <v>2636</v>
      </c>
      <c r="D1914" s="210" t="str">
        <v>LIFECO-UK-UL/FM Approved End Suction (GME 750-32 EM) Engine Driven Skid Pump 750 GPM @ 12 Bar Coupled with UL/FM Listed Stallion Engine. Suction and Discharge Pressure Gauges are included.</v>
      </c>
      <c r="E1914" s="210" t="str">
        <f t="shared" si="58"/>
        <v>GME 750-32 EM</v>
      </c>
      <c r="F1914" s="425">
        <v>31379.797307692308</v>
      </c>
      <c r="G1914" s="282">
        <f t="shared" si="59"/>
        <v>115320.75510576923</v>
      </c>
    </row>
    <row r="1915" spans="1:7" ht="29">
      <c r="A1915" s="412" t="s">
        <v>4318</v>
      </c>
      <c r="B1915" s="412"/>
      <c r="C1915" s="7" t="s">
        <v>2637</v>
      </c>
      <c r="D1915" s="210" t="str">
        <v>LIFECO-UK-UL/FM Approved End Suction (GME 750-32 EM) Engine Driven Skid Pump 750 GPM @ 13 Bar Coupled with UL/FM Listed Stallion Engine. Suction and Discharge Pressure Gauges are included.</v>
      </c>
      <c r="E1915" s="210" t="str">
        <f t="shared" si="58"/>
        <v>GME 750-32 EM</v>
      </c>
      <c r="F1915" s="425">
        <v>33664.949999999997</v>
      </c>
      <c r="G1915" s="282">
        <f t="shared" si="59"/>
        <v>123718.69124999999</v>
      </c>
    </row>
    <row r="1916" spans="1:7" ht="29">
      <c r="A1916" s="412" t="s">
        <v>4318</v>
      </c>
      <c r="B1916" s="412"/>
      <c r="C1916" s="7" t="s">
        <v>2638</v>
      </c>
      <c r="D1916" s="210" t="str">
        <v>LIFECO-UK-UL/FM Approved End Suction (GME 750-32 EM) Engine Driven Skid Pump 750 GPM @ 14.28 Bar Coupled with UL/FM Listed Stallion Engine. Suction and Discharge Pressure Gauges are included.</v>
      </c>
      <c r="E1916" s="210" t="str">
        <f t="shared" si="58"/>
        <v>GME 750-32 EM</v>
      </c>
      <c r="F1916" s="425">
        <v>33911.97051282051</v>
      </c>
      <c r="G1916" s="282">
        <f t="shared" si="59"/>
        <v>124626.49163461536</v>
      </c>
    </row>
    <row r="1917" spans="1:7" ht="29">
      <c r="A1917" s="412" t="s">
        <v>4318</v>
      </c>
      <c r="B1917" s="412"/>
      <c r="C1917" s="7" t="s">
        <v>2639</v>
      </c>
      <c r="D1917" s="210" t="str">
        <v>LIFECO-UK-UL/FM Approved End Suction (GME 1000-20 EM-2G) Engine Driven Skid Pump 1000 GPM @ 4.14 Bar Coupled with UL/FM Listed Stallion Engine. Suction and Discharge Pressure Gauges are included.</v>
      </c>
      <c r="E1917" s="210" t="str">
        <f t="shared" si="58"/>
        <v>GME 1000-20 EM-2G</v>
      </c>
      <c r="F1917" s="425">
        <v>18356.83173076923</v>
      </c>
      <c r="G1917" s="282">
        <f t="shared" si="59"/>
        <v>67461.356610576913</v>
      </c>
    </row>
    <row r="1918" spans="1:7" ht="29">
      <c r="A1918" s="412" t="s">
        <v>4318</v>
      </c>
      <c r="B1918" s="412"/>
      <c r="C1918" s="7" t="s">
        <v>2640</v>
      </c>
      <c r="D1918" s="210" t="str">
        <v>LIFECO-UK-UL/FM Approved End Suction (GME 1000-20 EM-2G) Engine Driven Skid Pump 1000 GPM @ 5 Bar Coupled with UL/FM Listed Stallion Engine. Suction and Discharge Pressure Gauges are included.</v>
      </c>
      <c r="E1918" s="210" t="str">
        <f t="shared" si="58"/>
        <v>GME 1000-20 EM-2G</v>
      </c>
      <c r="F1918" s="425">
        <v>19264.839423076923</v>
      </c>
      <c r="G1918" s="282">
        <f t="shared" si="59"/>
        <v>70798.284879807688</v>
      </c>
    </row>
    <row r="1919" spans="1:7" ht="29">
      <c r="A1919" s="412" t="s">
        <v>4318</v>
      </c>
      <c r="B1919" s="412"/>
      <c r="C1919" s="7" t="s">
        <v>2641</v>
      </c>
      <c r="D1919" s="210" t="str">
        <v>LIFECO-UK-UL/FM Approved End Suction (GME 1000-20 EM-2G) Engine Driven Skid Pump 1000 GPM @ 5.38 Bar Coupled with UL/FM Listed Stallion Engine. Suction and Discharge Pressure Gauges are included.</v>
      </c>
      <c r="E1919" s="210" t="str">
        <f t="shared" si="58"/>
        <v>GME 1000-20 EM-2G</v>
      </c>
      <c r="F1919" s="425">
        <v>24392.485897435901</v>
      </c>
      <c r="G1919" s="282">
        <f t="shared" si="59"/>
        <v>89642.385673076933</v>
      </c>
    </row>
    <row r="1920" spans="1:7" ht="29">
      <c r="A1920" s="412" t="s">
        <v>4318</v>
      </c>
      <c r="B1920" s="412"/>
      <c r="C1920" s="7" t="s">
        <v>2642</v>
      </c>
      <c r="D1920" s="210" t="str">
        <v>LIFECO-UK-UL/FM Approved End Suction (GME 1000-54 EM-2G) Engine Driven Skid Pump 1000 GPM @ 8.41 Bar Coupled with UL/FM Listed Stallion Engine. Suction and Discharge Pressure Gauges are included.</v>
      </c>
      <c r="E1920" s="210" t="str">
        <f t="shared" si="58"/>
        <v>GME 1000-54 EM-2G</v>
      </c>
      <c r="F1920" s="425">
        <v>26208.501282051286</v>
      </c>
      <c r="G1920" s="282">
        <f t="shared" si="59"/>
        <v>96316.242211538469</v>
      </c>
    </row>
    <row r="1921" spans="1:7" ht="29">
      <c r="A1921" s="412" t="s">
        <v>4318</v>
      </c>
      <c r="B1921" s="412"/>
      <c r="C1921" s="7" t="s">
        <v>2643</v>
      </c>
      <c r="D1921" s="210" t="str">
        <v>LIFECO-UK-UL/FM Approved End Suction (GME 1000-54 EM-2G) Engine Driven Skid Pump 1000 GPM @ 9 Bar Coupled with UL/FM Listed Stallion Engine. Suction and Discharge Pressure Gauges are included.</v>
      </c>
      <c r="E1921" s="210" t="str">
        <f t="shared" si="58"/>
        <v>GME 1000-54 EM-2G</v>
      </c>
      <c r="F1921" s="425">
        <v>26662.505128205128</v>
      </c>
      <c r="G1921" s="282">
        <f t="shared" si="59"/>
        <v>97984.706346153835</v>
      </c>
    </row>
    <row r="1922" spans="1:7" ht="29">
      <c r="A1922" s="412" t="s">
        <v>4318</v>
      </c>
      <c r="B1922" s="412"/>
      <c r="C1922" s="7" t="s">
        <v>2644</v>
      </c>
      <c r="D1922" s="210" t="str">
        <v>LIFECO-UK-UL/FM Approved End Suction (GME 1000-54 EM-2G) Engine Driven Skid Pump 1000 GPM @ 10 Bar Coupled with UL/FM Listed Stallion Engine. Suction and Discharge Pressure Gauges are included.</v>
      </c>
      <c r="E1922" s="210" t="str">
        <f t="shared" si="58"/>
        <v>GME 1000-54 EM-2G</v>
      </c>
      <c r="F1922" s="425">
        <v>26738.172435897439</v>
      </c>
      <c r="G1922" s="282">
        <f t="shared" si="59"/>
        <v>98262.783701923079</v>
      </c>
    </row>
    <row r="1923" spans="1:7" ht="29">
      <c r="A1923" s="412" t="s">
        <v>4318</v>
      </c>
      <c r="B1923" s="412"/>
      <c r="C1923" s="7" t="s">
        <v>2645</v>
      </c>
      <c r="D1923" s="210" t="str">
        <v>LIFECO-UK-UL/FM Approved End Suction (GME 1000-54 EM-2G) Engine Driven Skid Pump 1000 GPM @ 11 Bar Coupled with UL/FM Listed Stallion Engine. Suction and Discharge Pressure Gauges are included.</v>
      </c>
      <c r="E1923" s="210" t="str">
        <f t="shared" si="58"/>
        <v>GME 1000-54 EM-2G</v>
      </c>
      <c r="F1923" s="425">
        <v>29654.582692307693</v>
      </c>
      <c r="G1923" s="282">
        <f t="shared" si="59"/>
        <v>108980.59139423077</v>
      </c>
    </row>
    <row r="1924" spans="1:7" ht="29">
      <c r="A1924" s="412" t="s">
        <v>4318</v>
      </c>
      <c r="B1924" s="412"/>
      <c r="C1924" s="7" t="s">
        <v>2646</v>
      </c>
      <c r="D1924" s="210" t="str">
        <v>LIFECO-UK-UL/FM Approved End Suction (GME 1000-54 EM-2G) Engine Driven Skid Pump 1000 GPM @ 12 Bar Coupled with UL/FM Listed Stallion Engine. Suction and Discharge Pressure Gauges are included.</v>
      </c>
      <c r="E1924" s="210" t="str">
        <f t="shared" si="58"/>
        <v>GME 1000-54 EM-2G</v>
      </c>
      <c r="F1924" s="425">
        <v>32638.621794871793</v>
      </c>
      <c r="G1924" s="282">
        <f t="shared" si="59"/>
        <v>119946.93509615383</v>
      </c>
    </row>
    <row r="1925" spans="1:7" ht="29">
      <c r="A1925" s="412" t="s">
        <v>4318</v>
      </c>
      <c r="B1925" s="412"/>
      <c r="C1925" s="7" t="s">
        <v>2647</v>
      </c>
      <c r="D1925" s="210" t="str">
        <v>LIFECO-UK-UL/FM Approved End Suction (GME 1000-54 EM-2G) Engine Driven Skid Pump 1000 GPM @ 13 Bar Coupled with UL/FM Listed Stallion Engine. Suction and Discharge Pressure Gauges are included.</v>
      </c>
      <c r="E1925" s="210" t="str">
        <f t="shared" si="58"/>
        <v>GME 1000-54 EM-2G</v>
      </c>
      <c r="F1925" s="425">
        <v>32638.621794871793</v>
      </c>
      <c r="G1925" s="282">
        <f t="shared" si="59"/>
        <v>119946.93509615383</v>
      </c>
    </row>
    <row r="1926" spans="1:7" ht="29">
      <c r="A1926" s="412" t="s">
        <v>4318</v>
      </c>
      <c r="B1926" s="412"/>
      <c r="C1926" s="7" t="s">
        <v>2648</v>
      </c>
      <c r="D1926" s="210" t="str">
        <v>LIFECO-UK-UL/FM Approved End Suction (GME 1000-54 EM-2G) Engine Driven Skid Pump 1000 GPM @ 13.79 Bar Coupled with UL/FM Listed Stallion Engine. Suction and Discharge Pressure Gauges are included.</v>
      </c>
      <c r="E1926" s="210" t="str">
        <f t="shared" si="58"/>
        <v>GME 1000-54 EM-2G</v>
      </c>
      <c r="F1926" s="425">
        <v>33976.602564102563</v>
      </c>
      <c r="G1926" s="282">
        <f t="shared" si="59"/>
        <v>124864.01442307691</v>
      </c>
    </row>
    <row r="1927" spans="1:7" ht="18.5">
      <c r="A1927" s="426" t="s">
        <v>393</v>
      </c>
      <c r="B1927" s="426"/>
      <c r="C1927" s="426"/>
      <c r="D1927" s="426"/>
      <c r="E1927" s="427" t="str">
        <f t="shared" si="58"/>
        <v/>
      </c>
      <c r="F1927" s="426"/>
      <c r="G1927" s="426"/>
    </row>
    <row r="1928" spans="1:7" ht="29">
      <c r="A1928" s="409" t="s">
        <v>0</v>
      </c>
      <c r="B1928" s="409" t="s">
        <v>4315</v>
      </c>
      <c r="C1928" s="409" t="s">
        <v>3880</v>
      </c>
      <c r="D1928" s="409" t="s">
        <v>1</v>
      </c>
      <c r="E1928" s="415" t="str">
        <f t="shared" si="58"/>
        <v/>
      </c>
      <c r="F1928" s="410" t="s">
        <v>4316</v>
      </c>
      <c r="G1928" s="411" t="s">
        <v>4317</v>
      </c>
    </row>
    <row r="1929" spans="1:7" ht="29">
      <c r="A1929" s="412" t="s">
        <v>4318</v>
      </c>
      <c r="B1929" s="412"/>
      <c r="C1929" s="77" t="s">
        <v>2649</v>
      </c>
      <c r="D1929" s="210" t="str">
        <f t="array" ref="D1929:D1991">'UL FM Electric End Suction 60Hz'!D3:D65</f>
        <v>LIFECO-UK-UL/FM Approved End Suction (GME 50-20 EH)  Electric Motor Driven Skid Pump 50 GPM @ 7.03 Bar 3500RPM Coupled with UL Listed ODP Motor. Suction and Discharge Pressure Gauges, and Casing Relief Valve are included.</v>
      </c>
      <c r="E1929" s="210" t="str">
        <f t="shared" si="58"/>
        <v>GME 50-20 EH</v>
      </c>
      <c r="F1929" s="425">
        <f t="array" ref="F1929:F1991">'UL FM Electric End Suction 60Hz'!F3:F65</f>
        <v>4374.791666666667</v>
      </c>
      <c r="G1929" s="282">
        <f t="shared" ref="G1929:G1991" si="60">F1929*3.675</f>
        <v>16077.359375</v>
      </c>
    </row>
    <row r="1930" spans="1:7" ht="29">
      <c r="A1930" s="412" t="s">
        <v>4318</v>
      </c>
      <c r="B1930" s="412"/>
      <c r="C1930" s="7" t="s">
        <v>2650</v>
      </c>
      <c r="D1930" s="210" t="str">
        <v>LIFECO-UK-UL/FM Approved End Suction (GME 50-20 EH)  Electric Motor Driven Skid Pump 50 GPM @ 7.5 Bar 3500RPM Coupled with UL Listed ODP Motor. Suction and Discharge Pressure Gauges, and Casing Relief Valve are included.</v>
      </c>
      <c r="E1930" s="210" t="str">
        <f t="shared" si="58"/>
        <v>GME 50-20 EH</v>
      </c>
      <c r="F1930" s="425">
        <v>4374.791666666667</v>
      </c>
      <c r="G1930" s="282">
        <f t="shared" si="60"/>
        <v>16077.359375</v>
      </c>
    </row>
    <row r="1931" spans="1:7" ht="29">
      <c r="A1931" s="412" t="s">
        <v>4318</v>
      </c>
      <c r="B1931" s="412"/>
      <c r="C1931" s="7" t="s">
        <v>2651</v>
      </c>
      <c r="D1931" s="210" t="str">
        <v>LIFECO-UK-UL/FM Approved End Suction (GME 50-20 EH)  Electric Motor Driven Skid Pump 50 GPM @ 8 Bar 3500RPM Coupled with UL Listed ODP Motor. Suction and Discharge Pressure Gauges, and Casing Relief Valve are included.</v>
      </c>
      <c r="E1931" s="210" t="str">
        <f t="shared" si="58"/>
        <v>GME 50-20 EH</v>
      </c>
      <c r="F1931" s="425">
        <v>4374.791666666667</v>
      </c>
      <c r="G1931" s="282">
        <f t="shared" si="60"/>
        <v>16077.359375</v>
      </c>
    </row>
    <row r="1932" spans="1:7" ht="29">
      <c r="A1932" s="412" t="s">
        <v>4318</v>
      </c>
      <c r="B1932" s="412"/>
      <c r="C1932" s="7" t="s">
        <v>2652</v>
      </c>
      <c r="D1932" s="210" t="str">
        <v>LIFECO-UK-UL/FM Approved End Suction (GME 50-20 EH)  Electric Motor Driven Skid Pump 50 GPM @ 8.9 Bar 3500RPM Coupled with UL Listed ODP Motor. Suction and Discharge Pressure Gauges, and Casing Relief Valve are included.</v>
      </c>
      <c r="E1932" s="210" t="str">
        <f t="shared" si="58"/>
        <v>GME 50-20 EH</v>
      </c>
      <c r="F1932" s="425">
        <v>4374.791666666667</v>
      </c>
      <c r="G1932" s="282">
        <f t="shared" si="60"/>
        <v>16077.359375</v>
      </c>
    </row>
    <row r="1933" spans="1:7" ht="29">
      <c r="A1933" s="412" t="s">
        <v>4318</v>
      </c>
      <c r="B1933" s="412"/>
      <c r="C1933" s="7" t="s">
        <v>2653</v>
      </c>
      <c r="D1933" s="210" t="str">
        <v>LIFECO-UK-UL/FM Approved End Suction (GME 100-50 EH)  Electric Motor Driven Skid Pump 100 GPM @ 7.31 Bar 3500RPM Coupled with UL Listed ODP Motor. Suction and Discharge Pressure Gauges, and Casing Relief Valve are included.</v>
      </c>
      <c r="E1933" s="210" t="str">
        <f t="shared" si="58"/>
        <v>GME 100-50 EH</v>
      </c>
      <c r="F1933" s="425">
        <v>4597.7884615384619</v>
      </c>
      <c r="G1933" s="282">
        <f t="shared" si="60"/>
        <v>16896.872596153848</v>
      </c>
    </row>
    <row r="1934" spans="1:7" ht="29">
      <c r="A1934" s="412" t="s">
        <v>4318</v>
      </c>
      <c r="B1934" s="412"/>
      <c r="C1934" s="7" t="s">
        <v>2654</v>
      </c>
      <c r="D1934" s="210" t="str">
        <v>LIFECO-UK-UL/FM Approved End Suction (GME 100-50 EH)  Electric Motor Driven Skid Pump 100 GPM @ 8 Bar 3500RPM Coupled with UL Listed ODP Motor. Suction and Discharge Pressure Gauges, and Casing Relief Valve are included.</v>
      </c>
      <c r="E1934" s="210" t="str">
        <f t="shared" si="58"/>
        <v>GME 100-50 EH</v>
      </c>
      <c r="F1934" s="425">
        <v>5272.4867179487183</v>
      </c>
      <c r="G1934" s="282">
        <f t="shared" si="60"/>
        <v>19376.388688461539</v>
      </c>
    </row>
    <row r="1935" spans="1:7" ht="29">
      <c r="A1935" s="412" t="s">
        <v>4318</v>
      </c>
      <c r="B1935" s="412"/>
      <c r="C1935" s="7" t="s">
        <v>2655</v>
      </c>
      <c r="D1935" s="210" t="str">
        <v>LIFECO-UK-UL/FM Approved End Suction (GME 100-50 EH)  Electric Motor Driven Skid Pump 100 GPM @ 8.83 Bar 3500RPM Coupled with UL Listed ODP Motor. Suction and Discharge Pressure Gauges, and Casing Relief Valve are included.</v>
      </c>
      <c r="E1935" s="210" t="str">
        <f t="shared" si="58"/>
        <v>GME 100-50 EH</v>
      </c>
      <c r="F1935" s="425">
        <v>5272.4867179487183</v>
      </c>
      <c r="G1935" s="282">
        <f t="shared" si="60"/>
        <v>19376.388688461539</v>
      </c>
    </row>
    <row r="1936" spans="1:7" ht="29">
      <c r="A1936" s="412" t="s">
        <v>4318</v>
      </c>
      <c r="B1936" s="412"/>
      <c r="C1936" s="7" t="s">
        <v>2656</v>
      </c>
      <c r="D1936" s="210" t="str">
        <v>LIFECO-UK-UL/FM Approved End Suction (GME 150-20 EHA)  Electric Motor Driven Skid Pump 150 GPM @ 7.17 Bar 3500RPM Coupled with UL Listed ODP Motor. Suction and Discharge Pressure Gauges, and Casing Relief Valve are included.</v>
      </c>
      <c r="E1936" s="210" t="str">
        <f t="shared" si="58"/>
        <v>GME 150-20 EHA</v>
      </c>
      <c r="F1936" s="425">
        <v>7233.7833333333328</v>
      </c>
      <c r="G1936" s="282">
        <f t="shared" si="60"/>
        <v>26584.153749999998</v>
      </c>
    </row>
    <row r="1937" spans="1:7" ht="29">
      <c r="A1937" s="412" t="s">
        <v>4318</v>
      </c>
      <c r="B1937" s="412"/>
      <c r="C1937" s="7" t="s">
        <v>2657</v>
      </c>
      <c r="D1937" s="210" t="str">
        <v>LIFECO-UK-UL/FM Approved End Suction (GME 150-20 EHA)  Electric Motor Driven Skid Pump 150 GPM @ 7.5 Bar 3500RPM Coupled with UL Listed ODP Motor. Suction and Discharge Pressure Gauges, and Casing Relief Valve are included.</v>
      </c>
      <c r="E1937" s="210" t="str">
        <f t="shared" si="58"/>
        <v>GME 150-20 EHA</v>
      </c>
      <c r="F1937" s="425">
        <v>7233.7833333333328</v>
      </c>
      <c r="G1937" s="282">
        <f t="shared" si="60"/>
        <v>26584.153749999998</v>
      </c>
    </row>
    <row r="1938" spans="1:7" ht="29">
      <c r="A1938" s="412" t="s">
        <v>4318</v>
      </c>
      <c r="B1938" s="412"/>
      <c r="C1938" s="7" t="s">
        <v>2658</v>
      </c>
      <c r="D1938" s="210" t="str">
        <v>LIFECO-UK-UL/FM Approved End Suction (GME 150-20 EHA)  Electric Motor Driven Skid Pump 150 GPM @ 8 Bar 3500RPM Coupled with UL Listed ODP Motor. Suction and Discharge Pressure Gauges, and Casing Relief Valve are included.</v>
      </c>
      <c r="E1938" s="210" t="str">
        <f t="shared" si="58"/>
        <v>GME 150-20 EHA</v>
      </c>
      <c r="F1938" s="425">
        <v>7373.0111794871791</v>
      </c>
      <c r="G1938" s="282">
        <f t="shared" si="60"/>
        <v>27095.816084615381</v>
      </c>
    </row>
    <row r="1939" spans="1:7" ht="29">
      <c r="A1939" s="412" t="s">
        <v>4318</v>
      </c>
      <c r="B1939" s="412"/>
      <c r="C1939" s="7" t="s">
        <v>2659</v>
      </c>
      <c r="D1939" s="210" t="str">
        <v>LIFECO-UK-UL/FM Approved End Suction (GME 150-20 EHA)  Electric Motor Driven Skid Pump 150 GPM @ 8.69 Bar 3500RPM Coupled with UL Listed ODP Motor. Suction and Discharge Pressure Gauges, and Casing Relief Valve are included.</v>
      </c>
      <c r="E1939" s="210" t="str">
        <f t="shared" si="58"/>
        <v>GME 150-20 EHA</v>
      </c>
      <c r="F1939" s="425">
        <v>7373.0111794871791</v>
      </c>
      <c r="G1939" s="282">
        <f t="shared" si="60"/>
        <v>27095.816084615381</v>
      </c>
    </row>
    <row r="1940" spans="1:7" ht="29">
      <c r="A1940" s="412" t="s">
        <v>4318</v>
      </c>
      <c r="B1940" s="412"/>
      <c r="C1940" s="7" t="s">
        <v>2660</v>
      </c>
      <c r="D1940" s="210" t="str">
        <v>LIFECO-UK-UL/FM Approved End Suction (GME 200-20 EHA)  Electric Motor Driven Skid Pump 200 GPM @ 6.76 Bar 3500RPM Coupled with UL Listed ODP Motor. Suction and Discharge Pressure Gauges, and Casing Relief Valve are included.</v>
      </c>
      <c r="E1940" s="210" t="str">
        <f t="shared" si="58"/>
        <v>GME 200-20 EHA</v>
      </c>
      <c r="F1940" s="425">
        <v>7233.7833333333328</v>
      </c>
      <c r="G1940" s="282">
        <f t="shared" si="60"/>
        <v>26584.153749999998</v>
      </c>
    </row>
    <row r="1941" spans="1:7" ht="29">
      <c r="A1941" s="412" t="s">
        <v>4318</v>
      </c>
      <c r="B1941" s="412"/>
      <c r="C1941" s="7" t="s">
        <v>2661</v>
      </c>
      <c r="D1941" s="210" t="str">
        <v>LIFECO-UK-UL/FM Approved End Suction (GME 200-20 EHA)  Electric Motor Driven Skid Pump 200 GPM @ 7 Bar 3500RPM Coupled with UL Listed ODP Motor. Suction and Discharge Pressure Gauges, and Casing Relief Valve are included.</v>
      </c>
      <c r="E1941" s="210" t="str">
        <f t="shared" si="58"/>
        <v>GME 200-20 EHA</v>
      </c>
      <c r="F1941" s="425">
        <v>7839.121794871794</v>
      </c>
      <c r="G1941" s="282">
        <f t="shared" si="60"/>
        <v>28808.772596153842</v>
      </c>
    </row>
    <row r="1942" spans="1:7" ht="29">
      <c r="A1942" s="412" t="s">
        <v>4318</v>
      </c>
      <c r="B1942" s="412"/>
      <c r="C1942" s="7" t="s">
        <v>2662</v>
      </c>
      <c r="D1942" s="210" t="str">
        <v>LIFECO-UK-UL/FM Approved End Suction (GME 200-20 EHA)  Electric Motor Driven Skid Pump 200 GPM @ 8 Bar 3500RPM Coupled with UL Listed ODP Motor. Suction and Discharge Pressure Gauges, and Casing Relief Valve are included.</v>
      </c>
      <c r="E1942" s="210" t="str">
        <f t="shared" si="58"/>
        <v>GME 200-20 EHA</v>
      </c>
      <c r="F1942" s="425">
        <v>7839.121794871794</v>
      </c>
      <c r="G1942" s="282">
        <f t="shared" si="60"/>
        <v>28808.772596153842</v>
      </c>
    </row>
    <row r="1943" spans="1:7" ht="29">
      <c r="A1943" s="412" t="s">
        <v>4318</v>
      </c>
      <c r="B1943" s="412"/>
      <c r="C1943" s="7" t="s">
        <v>2663</v>
      </c>
      <c r="D1943" s="210" t="str">
        <v>LIFECO-UK-UL/FM Approved End Suction (GME 200-20 EHA)  Electric Motor Driven Skid Pump 200 GPM @ 8.28 Bar 3500RPM Coupled with UL Listed ODP Motor. Suction and Discharge Pressure Gauges, and Casing Relief Valve are included.</v>
      </c>
      <c r="E1943" s="210" t="str">
        <f t="shared" si="58"/>
        <v>GME 200-20 EHA</v>
      </c>
      <c r="F1943" s="425">
        <v>8134.5846153846151</v>
      </c>
      <c r="G1943" s="282">
        <f t="shared" si="60"/>
        <v>29894.598461538459</v>
      </c>
    </row>
    <row r="1944" spans="1:7" ht="29">
      <c r="A1944" s="412" t="s">
        <v>4318</v>
      </c>
      <c r="B1944" s="412"/>
      <c r="C1944" s="7" t="s">
        <v>2664</v>
      </c>
      <c r="D1944" s="210" t="str">
        <v>LIFECO-UK-UL/FM Approved End Suction (GME 250-20 EH)  Electric Motor Driven Skid Pump 250 GPM @ 7.24 Bar 3500RPM Coupled with UL Listed ODP Motor. Suction and Discharge Pressure Gauges, and Casing Relief Valve are included.</v>
      </c>
      <c r="E1944" s="210" t="str">
        <f t="shared" si="58"/>
        <v>GME 250-20 EH</v>
      </c>
      <c r="F1944" s="425">
        <v>8134.5846153846151</v>
      </c>
      <c r="G1944" s="282">
        <f t="shared" si="60"/>
        <v>29894.598461538459</v>
      </c>
    </row>
    <row r="1945" spans="1:7" ht="29">
      <c r="A1945" s="412" t="s">
        <v>4318</v>
      </c>
      <c r="B1945" s="412"/>
      <c r="C1945" s="7" t="s">
        <v>2665</v>
      </c>
      <c r="D1945" s="210" t="str">
        <v>LIFECO-UK-UL/FM Approved End Suction (GME 250-20 EH)  Electric Motor Driven Skid Pump 250 GPM @ 8 Bar 3500RPM Coupled with UL Listed ODP Motor. Suction and Discharge Pressure Gauges, and Casing Relief Valve are included.</v>
      </c>
      <c r="E1945" s="210" t="str">
        <f t="shared" si="58"/>
        <v>GME 250-20 EH</v>
      </c>
      <c r="F1945" s="425">
        <v>8213.8551282051285</v>
      </c>
      <c r="G1945" s="282">
        <f t="shared" si="60"/>
        <v>30185.917596153846</v>
      </c>
    </row>
    <row r="1946" spans="1:7" ht="29">
      <c r="A1946" s="412" t="s">
        <v>4318</v>
      </c>
      <c r="B1946" s="412"/>
      <c r="C1946" s="7" t="s">
        <v>2666</v>
      </c>
      <c r="D1946" s="210" t="str">
        <v>LIFECO-UK-UL/FM Approved End Suction (GME 250-20 EH)  Electric Motor Driven Skid Pump 250 GPM @ 8.55 Bar 3500RPM Coupled with UL Listed ODP Motor. Suction and Discharge Pressure Gauges, and Casing Relief Valve are included.</v>
      </c>
      <c r="E1946" s="210" t="str">
        <f t="shared" si="58"/>
        <v>GME 250-20 EH</v>
      </c>
      <c r="F1946" s="425">
        <v>9345.2615384615365</v>
      </c>
      <c r="G1946" s="282">
        <f t="shared" si="60"/>
        <v>34343.836153846147</v>
      </c>
    </row>
    <row r="1947" spans="1:7" ht="29">
      <c r="A1947" s="412" t="s">
        <v>4318</v>
      </c>
      <c r="B1947" s="412"/>
      <c r="C1947" s="7" t="s">
        <v>2667</v>
      </c>
      <c r="D1947" s="210" t="str">
        <v>LIFECO-UK-UL/FM Approved End Suction (GME 300-20 EH)  Electric Motor Driven Skid Pump 300 GPM @ 7.03 Bar 3500RPM Coupled with UL Listed ODP Motor. Suction and Discharge Pressure Gauges, and Casing Relief Valve are included.</v>
      </c>
      <c r="E1947" s="210" t="str">
        <f t="shared" si="58"/>
        <v>GME 300-20 EH</v>
      </c>
      <c r="F1947" s="425">
        <v>8509.3179487179495</v>
      </c>
      <c r="G1947" s="282">
        <f t="shared" si="60"/>
        <v>31271.743461538463</v>
      </c>
    </row>
    <row r="1948" spans="1:7" ht="29">
      <c r="A1948" s="412" t="s">
        <v>4318</v>
      </c>
      <c r="B1948" s="412"/>
      <c r="C1948" s="7" t="s">
        <v>2668</v>
      </c>
      <c r="D1948" s="210" t="str">
        <v>LIFECO-UK-UL/FM Approved End Suction (GME 300-20 EH)  Electric Motor Driven Skid Pump 300 GPM @ 7.5 Bar 3500RPM Coupled with UL Listed ODP Motor. Suction and Discharge Pressure Gauges, and Casing Relief Valve are included.</v>
      </c>
      <c r="E1948" s="210" t="str">
        <f t="shared" si="58"/>
        <v>GME 300-20 EH</v>
      </c>
      <c r="F1948" s="425">
        <v>8509.3179487179495</v>
      </c>
      <c r="G1948" s="282">
        <f t="shared" si="60"/>
        <v>31271.743461538463</v>
      </c>
    </row>
    <row r="1949" spans="1:7" ht="29">
      <c r="A1949" s="412" t="s">
        <v>4318</v>
      </c>
      <c r="B1949" s="412"/>
      <c r="C1949" s="7" t="s">
        <v>2669</v>
      </c>
      <c r="D1949" s="210" t="str">
        <v>LIFECO-UK-UL/FM Approved End Suction (GME 300-20 EH)  Electric Motor Driven Skid Pump 300 GPM @ 8 Bar 3500RPM Coupled with UL Listed ODP Motor. Suction and Discharge Pressure Gauges, and Casing Relief Valve are included.</v>
      </c>
      <c r="E1949" s="210" t="str">
        <f t="shared" si="58"/>
        <v>GME 300-20 EH</v>
      </c>
      <c r="F1949" s="425">
        <v>9482.1833333333325</v>
      </c>
      <c r="G1949" s="282">
        <f t="shared" si="60"/>
        <v>34847.023749999993</v>
      </c>
    </row>
    <row r="1950" spans="1:7" ht="29">
      <c r="A1950" s="412" t="s">
        <v>4318</v>
      </c>
      <c r="B1950" s="412"/>
      <c r="C1950" s="7" t="s">
        <v>2670</v>
      </c>
      <c r="D1950" s="210" t="str">
        <v>LIFECO-UK-UL/FM Approved End Suction (GME 300-20 EH)  Electric Motor Driven Skid Pump 300 GPM @ 8.48 Bar 3500RPM Coupled with UL Listed ODP Motor. Suction and Discharge Pressure Gauges, and Casing Relief Valve are included.</v>
      </c>
      <c r="E1950" s="210" t="str">
        <f t="shared" si="58"/>
        <v>GME 300-20 EH</v>
      </c>
      <c r="F1950" s="425">
        <v>9482.1833333333325</v>
      </c>
      <c r="G1950" s="282">
        <f t="shared" si="60"/>
        <v>34847.023749999993</v>
      </c>
    </row>
    <row r="1951" spans="1:7" ht="29">
      <c r="A1951" s="412" t="s">
        <v>4318</v>
      </c>
      <c r="B1951" s="412"/>
      <c r="C1951" s="7" t="s">
        <v>2671</v>
      </c>
      <c r="D1951" s="210" t="str">
        <v>LIFECO-UK-UL/FM Approved End Suction (GME 400-80 EH)  Electric Motor Driven Skid Pump 400 GPM @ 7.93 Bar 3500RPM Coupled with UL Listed ODP Motor. Suction and Discharge Pressure Gauges, and Casing Relief Valve are included.</v>
      </c>
      <c r="E1951" s="210" t="str">
        <f t="shared" si="58"/>
        <v>GME 400-80 EH</v>
      </c>
      <c r="F1951" s="425">
        <v>11889.30769230769</v>
      </c>
      <c r="G1951" s="282">
        <f t="shared" si="60"/>
        <v>43693.205769230757</v>
      </c>
    </row>
    <row r="1952" spans="1:7" ht="29">
      <c r="A1952" s="412" t="s">
        <v>4318</v>
      </c>
      <c r="B1952" s="412"/>
      <c r="C1952" s="7" t="s">
        <v>2672</v>
      </c>
      <c r="D1952" s="210" t="str">
        <v>LIFECO-UK-UL/FM Approved End Suction (GME 400-80 EH)  Electric Motor Driven Skid Pump 400 GPM @ 8 Bar 3500RPM Coupled with UL Listed ODP Motor. Suction and Discharge Pressure Gauges, and Casing Relief Valve are included.</v>
      </c>
      <c r="E1952" s="210" t="str">
        <f t="shared" si="58"/>
        <v>GME 400-80 EH</v>
      </c>
      <c r="F1952" s="425">
        <v>11889.30769230769</v>
      </c>
      <c r="G1952" s="282">
        <f t="shared" si="60"/>
        <v>43693.205769230757</v>
      </c>
    </row>
    <row r="1953" spans="1:7" ht="29">
      <c r="A1953" s="412" t="s">
        <v>4318</v>
      </c>
      <c r="B1953" s="412"/>
      <c r="C1953" s="7" t="s">
        <v>2673</v>
      </c>
      <c r="D1953" s="210" t="str">
        <v>LIFECO-UK-UL/FM Approved End Suction (GME 400-80 EH)  Electric Motor Driven Skid Pump 400 GPM @ 9 Bar 3500RPM Coupled with UL Listed ODP Motor. Suction and Discharge Pressure Gauges, and Casing Relief Valve are included.</v>
      </c>
      <c r="E1953" s="210" t="str">
        <f t="shared" si="58"/>
        <v>GME 400-80 EH</v>
      </c>
      <c r="F1953" s="425">
        <v>12408.169230769228</v>
      </c>
      <c r="G1953" s="282">
        <f t="shared" si="60"/>
        <v>45600.021923076914</v>
      </c>
    </row>
    <row r="1954" spans="1:7" ht="29">
      <c r="A1954" s="412" t="s">
        <v>4318</v>
      </c>
      <c r="B1954" s="412"/>
      <c r="C1954" s="7" t="s">
        <v>2674</v>
      </c>
      <c r="D1954" s="210" t="str">
        <v>LIFECO-UK-UL/FM Approved End Suction (GME 400-80 EH)  Electric Motor Driven Skid Pump 400 GPM @ 10 Bar 3500RPM Coupled with UL Listed ODP Motor. Suction and Discharge Pressure Gauges, and Casing Relief Valve are included.</v>
      </c>
      <c r="E1954" s="210" t="str">
        <f t="shared" si="58"/>
        <v>GME 400-80 EH</v>
      </c>
      <c r="F1954" s="425">
        <v>12408.169230769228</v>
      </c>
      <c r="G1954" s="282">
        <f t="shared" si="60"/>
        <v>45600.021923076914</v>
      </c>
    </row>
    <row r="1955" spans="1:7" ht="29">
      <c r="A1955" s="412" t="s">
        <v>4318</v>
      </c>
      <c r="B1955" s="412"/>
      <c r="C1955" s="7" t="s">
        <v>2675</v>
      </c>
      <c r="D1955" s="210" t="str">
        <v>LIFECO-UK-UL/FM Approved End Suction (GME 400-80 EH)  Electric Motor Driven Skid Pump 400 GPM @ 11 Bar 3500RPM Coupled with UL Listed ODP Motor. Suction and Discharge Pressure Gauges, and Casing Relief Valve are included.</v>
      </c>
      <c r="E1955" s="210" t="str">
        <f t="shared" si="58"/>
        <v>GME 400-80 EH</v>
      </c>
      <c r="F1955" s="425">
        <v>13905.706410256409</v>
      </c>
      <c r="G1955" s="282">
        <f t="shared" si="60"/>
        <v>51103.471057692303</v>
      </c>
    </row>
    <row r="1956" spans="1:7" ht="29">
      <c r="A1956" s="412" t="s">
        <v>4318</v>
      </c>
      <c r="B1956" s="412"/>
      <c r="C1956" s="7" t="s">
        <v>2676</v>
      </c>
      <c r="D1956" s="210" t="str">
        <v>LIFECO-UK-UL/FM Approved End Suction (GME 400-80 EH)  Electric Motor Driven Skid Pump 400 GPM @ 12 Bar 3500RPM Coupled with UL Listed ODP Motor. Suction and Discharge Pressure Gauges, and Casing Relief Valve are included.</v>
      </c>
      <c r="E1956" s="210" t="str">
        <f t="shared" si="58"/>
        <v>GME 400-80 EH</v>
      </c>
      <c r="F1956" s="425">
        <v>14136.311538461538</v>
      </c>
      <c r="G1956" s="282">
        <f t="shared" si="60"/>
        <v>51950.944903846146</v>
      </c>
    </row>
    <row r="1957" spans="1:7" ht="29">
      <c r="A1957" s="412" t="s">
        <v>4318</v>
      </c>
      <c r="B1957" s="412"/>
      <c r="C1957" s="7" t="s">
        <v>2677</v>
      </c>
      <c r="D1957" s="210" t="str">
        <v>LIFECO-UK-UL/FM Approved End Suction (GME 400-80 EH)  Electric Motor Driven Skid Pump 400 GPM @ 13.31 Bar 3500RPM Coupled with UL Listed ODP Motor. Suction and Discharge Pressure Gauges, and Casing Relief Valve are included.</v>
      </c>
      <c r="E1957" s="210" t="str">
        <f t="shared" si="58"/>
        <v>GME 400-80 EH</v>
      </c>
      <c r="F1957" s="425">
        <v>14136.311538461538</v>
      </c>
      <c r="G1957" s="282">
        <f t="shared" si="60"/>
        <v>51950.944903846146</v>
      </c>
    </row>
    <row r="1958" spans="1:7" ht="29">
      <c r="A1958" s="412" t="s">
        <v>4318</v>
      </c>
      <c r="B1958" s="412"/>
      <c r="C1958" s="7" t="s">
        <v>2678</v>
      </c>
      <c r="D1958" s="210" t="str">
        <v>LIFECO-UK-UL/FM Approved End Suction (GME 450-80 EH)  Electric Motor Driven Skid Pump 450 GPM @ 7.65 Bar 3500RPM Coupled with UL Listed ODP Motor. Suction and Discharge Pressure Gauges, and Casing Relief Valve are included.</v>
      </c>
      <c r="E1958" s="210" t="str">
        <f t="shared" si="58"/>
        <v>GME 450-80 EH</v>
      </c>
      <c r="F1958" s="425">
        <v>11889.30769230769</v>
      </c>
      <c r="G1958" s="282">
        <f t="shared" si="60"/>
        <v>43693.205769230757</v>
      </c>
    </row>
    <row r="1959" spans="1:7" ht="29">
      <c r="A1959" s="412" t="s">
        <v>4318</v>
      </c>
      <c r="B1959" s="412"/>
      <c r="C1959" s="7" t="s">
        <v>2679</v>
      </c>
      <c r="D1959" s="210" t="str">
        <v>LIFECO-UK-UL/FM Approved End Suction (GME 450-80 EH)  Electric Motor Driven Skid Pump 450 GPM @ 8 Bar 3500RPM Coupled with UL Listed ODP Motor. Suction and Discharge Pressure Gauges, and Casing Relief Valve are included.</v>
      </c>
      <c r="E1959" s="210" t="str">
        <f t="shared" si="58"/>
        <v>GME 450-80 EH</v>
      </c>
      <c r="F1959" s="425">
        <v>11889.30769230769</v>
      </c>
      <c r="G1959" s="282">
        <f t="shared" si="60"/>
        <v>43693.205769230757</v>
      </c>
    </row>
    <row r="1960" spans="1:7" ht="29">
      <c r="A1960" s="412" t="s">
        <v>4318</v>
      </c>
      <c r="B1960" s="412"/>
      <c r="C1960" s="7" t="s">
        <v>2680</v>
      </c>
      <c r="D1960" s="210" t="str">
        <v>LIFECO-UK-UL/FM Approved End Suction (GME 450-80 EH)  Electric Motor Driven Skid Pump 450 GPM @ 9 Bar 3500RPM Coupled with UL Listed ODP Motor. Suction and Discharge Pressure Gauges, and Casing Relief Valve are included.</v>
      </c>
      <c r="E1960" s="210" t="str">
        <f t="shared" si="58"/>
        <v>GME 450-80 EH</v>
      </c>
      <c r="F1960" s="425">
        <v>12523.471794871792</v>
      </c>
      <c r="G1960" s="282">
        <f t="shared" si="60"/>
        <v>46023.758846153833</v>
      </c>
    </row>
    <row r="1961" spans="1:7" ht="29">
      <c r="A1961" s="412" t="s">
        <v>4318</v>
      </c>
      <c r="B1961" s="412"/>
      <c r="C1961" s="7" t="s">
        <v>2681</v>
      </c>
      <c r="D1961" s="210" t="str">
        <v>LIFECO-UK-UL/FM Approved End Suction (GME 450-80 EH)  Electric Motor Driven Skid Pump 450 GPM @ 10 Bar 3500RPM Coupled with UL Listed ODP Motor. Suction and Discharge Pressure Gauges, and Casing Relief Valve are included.</v>
      </c>
      <c r="E1961" s="210" t="str">
        <f t="shared" si="58"/>
        <v>GME 450-80 EH</v>
      </c>
      <c r="F1961" s="425">
        <v>13970.5641025641</v>
      </c>
      <c r="G1961" s="282">
        <f t="shared" si="60"/>
        <v>51341.823076923065</v>
      </c>
    </row>
    <row r="1962" spans="1:7" ht="29">
      <c r="A1962" s="412" t="s">
        <v>4318</v>
      </c>
      <c r="B1962" s="412"/>
      <c r="C1962" s="7" t="s">
        <v>2682</v>
      </c>
      <c r="D1962" s="210" t="str">
        <v>LIFECO-UK-UL/FM Approved End Suction (GME 450-80 EH)  Electric Motor Driven Skid Pump 450 GPM @ 11 Bar 3500RPM Coupled with UL Listed ODP Motor. Suction and Discharge Pressure Gauges, and Casing Relief Valve are included.</v>
      </c>
      <c r="E1962" s="210" t="str">
        <f t="shared" si="58"/>
        <v>GME 450-80 EH</v>
      </c>
      <c r="F1962" s="425">
        <v>14121.898717948716</v>
      </c>
      <c r="G1962" s="282">
        <f t="shared" si="60"/>
        <v>51897.977788461525</v>
      </c>
    </row>
    <row r="1963" spans="1:7" ht="29">
      <c r="A1963" s="412" t="s">
        <v>4318</v>
      </c>
      <c r="B1963" s="412"/>
      <c r="C1963" s="7" t="s">
        <v>2683</v>
      </c>
      <c r="D1963" s="210" t="str">
        <v>LIFECO-UK-UL/FM Approved End Suction (GME 450-80 EH)  Electric Motor Driven Skid Pump 450 GPM @ 12 Bar 3500RPM Coupled with UL Listed ODP Motor. Suction and Discharge Pressure Gauges, and Casing Relief Valve are included.</v>
      </c>
      <c r="E1963" s="210" t="str">
        <f t="shared" ref="E1963:E1991" si="61">IFERROR(MID(D1963, SEARCH("(", D1963) + LEN("("), SEARCH(")", D1963, SEARCH("(", D1963) + LEN("(")) - LEN(")") - SEARCH("(", D1963)), "")</f>
        <v>GME 450-80 EH</v>
      </c>
      <c r="F1963" s="425">
        <v>14338.091025641022</v>
      </c>
      <c r="G1963" s="282">
        <f t="shared" si="60"/>
        <v>52692.484519230755</v>
      </c>
    </row>
    <row r="1964" spans="1:7" ht="29">
      <c r="A1964" s="412" t="s">
        <v>4318</v>
      </c>
      <c r="B1964" s="412"/>
      <c r="C1964" s="7" t="s">
        <v>2684</v>
      </c>
      <c r="D1964" s="210" t="str">
        <v>LIFECO-UK-UL/FM Approved End Suction (GME 450-80 EH)  Electric Motor Driven Skid Pump 450 GPM @ 13.1 Bar 3500RPM Coupled with UL Listed ODP Motor. Suction and Discharge Pressure Gauges, and Casing Relief Valve are included.</v>
      </c>
      <c r="E1964" s="210" t="str">
        <f t="shared" si="61"/>
        <v>GME 450-80 EH</v>
      </c>
      <c r="F1964" s="425">
        <v>16192.204487179486</v>
      </c>
      <c r="G1964" s="282">
        <f t="shared" si="60"/>
        <v>59506.351490384608</v>
      </c>
    </row>
    <row r="1965" spans="1:7" ht="29">
      <c r="A1965" s="412" t="s">
        <v>4318</v>
      </c>
      <c r="B1965" s="412"/>
      <c r="C1965" s="7" t="s">
        <v>2685</v>
      </c>
      <c r="D1965" s="210" t="str">
        <v>LIFECO-UK-UL/FM Approved End Suction (GME 500-80 EH)  Electric Motor Driven Skid Pump 500 GPM @ 7.58 Bar 3500RPM Coupled with UL Listed ODP Motor. Suction and Discharge Pressure Gauges, and Casing Relief Valve are included.</v>
      </c>
      <c r="E1965" s="210" t="str">
        <f t="shared" si="61"/>
        <v>GME 500-80 EH</v>
      </c>
      <c r="F1965" s="425">
        <v>12307.279487179485</v>
      </c>
      <c r="G1965" s="282">
        <f t="shared" si="60"/>
        <v>45229.252115384603</v>
      </c>
    </row>
    <row r="1966" spans="1:7" ht="29">
      <c r="A1966" s="412" t="s">
        <v>4318</v>
      </c>
      <c r="B1966" s="412"/>
      <c r="C1966" s="7" t="s">
        <v>2686</v>
      </c>
      <c r="D1966" s="210" t="str">
        <v>LIFECO-UK-UL/FM Approved End Suction (GME 500-80 EH)  Electric Motor Driven Skid Pump 500 GPM @ 8 Bar 3500RPM Coupled with UL Listed ODP Motor. Suction and Discharge Pressure Gauges, and Casing Relief Valve are included.</v>
      </c>
      <c r="E1966" s="210" t="str">
        <f t="shared" si="61"/>
        <v>GME 500-80 EH</v>
      </c>
      <c r="F1966" s="425">
        <v>12307.279487179485</v>
      </c>
      <c r="G1966" s="282">
        <f t="shared" si="60"/>
        <v>45229.252115384603</v>
      </c>
    </row>
    <row r="1967" spans="1:7" ht="29">
      <c r="A1967" s="412" t="s">
        <v>4318</v>
      </c>
      <c r="B1967" s="412"/>
      <c r="C1967" s="7" t="s">
        <v>2687</v>
      </c>
      <c r="D1967" s="210" t="str">
        <v>LIFECO-UK-UL/FM Approved End Suction (GME 500-80 EH)  Electric Motor Driven Skid Pump 500 GPM @ 9 Bar 3500RPM Coupled with UL Listed ODP Motor. Suction and Discharge Pressure Gauges, and Casing Relief Valve are included.</v>
      </c>
      <c r="E1967" s="210" t="str">
        <f t="shared" si="61"/>
        <v>GME 500-80 EH</v>
      </c>
      <c r="F1967" s="425">
        <v>12552.297435897437</v>
      </c>
      <c r="G1967" s="282">
        <f t="shared" si="60"/>
        <v>46129.693076923082</v>
      </c>
    </row>
    <row r="1968" spans="1:7" ht="29">
      <c r="A1968" s="412" t="s">
        <v>4318</v>
      </c>
      <c r="B1968" s="412"/>
      <c r="C1968" s="7" t="s">
        <v>2688</v>
      </c>
      <c r="D1968" s="210" t="str">
        <v>LIFECO-UK-UL/FM Approved End Suction (GME 500-80 EH)  Electric Motor Driven Skid Pump 500 GPM @ 10 Bar 3500RPM Coupled with UL Listed ODP Motor. Suction and Discharge Pressure Gauges, and Casing Relief Valve are included.</v>
      </c>
      <c r="E1968" s="210" t="str">
        <f t="shared" si="61"/>
        <v>GME 500-80 EH</v>
      </c>
      <c r="F1968" s="425">
        <v>13970.5641025641</v>
      </c>
      <c r="G1968" s="282">
        <f t="shared" si="60"/>
        <v>51341.823076923065</v>
      </c>
    </row>
    <row r="1969" spans="1:7" ht="29">
      <c r="A1969" s="412" t="s">
        <v>4318</v>
      </c>
      <c r="B1969" s="412"/>
      <c r="C1969" s="7" t="s">
        <v>2689</v>
      </c>
      <c r="D1969" s="210" t="str">
        <v>LIFECO-UK-UL/FM Approved End Suction (GME 500-80 EH)  Electric Motor Driven Skid Pump 500 GPM @ 11 Bar 3500RPM Coupled with UL Listed ODP Motor. Suction and Discharge Pressure Gauges, and Casing Relief Valve are included.</v>
      </c>
      <c r="E1969" s="210" t="str">
        <f t="shared" si="61"/>
        <v>GME 500-80 EH</v>
      </c>
      <c r="F1969" s="425">
        <v>14121.898717948716</v>
      </c>
      <c r="G1969" s="282">
        <f t="shared" si="60"/>
        <v>51897.977788461525</v>
      </c>
    </row>
    <row r="1970" spans="1:7" ht="29">
      <c r="A1970" s="412" t="s">
        <v>4318</v>
      </c>
      <c r="B1970" s="412"/>
      <c r="C1970" s="7" t="s">
        <v>2690</v>
      </c>
      <c r="D1970" s="210" t="str">
        <v>LIFECO-UK-UL/FM Approved End Suction (GME 500-80 EH)  Electric Motor Driven Skid Pump 500 GPM @ 12 Bar 3500RPM Coupled with UL Listed ODP Motor. Suction and Discharge Pressure Gauges, and Casing Relief Valve are included.</v>
      </c>
      <c r="E1970" s="210" t="str">
        <f t="shared" si="61"/>
        <v>GME 500-80 EH</v>
      </c>
      <c r="F1970" s="425">
        <v>14810.110897435896</v>
      </c>
      <c r="G1970" s="282">
        <f t="shared" si="60"/>
        <v>54427.157548076917</v>
      </c>
    </row>
    <row r="1971" spans="1:7" ht="29">
      <c r="A1971" s="412" t="s">
        <v>4318</v>
      </c>
      <c r="B1971" s="412"/>
      <c r="C1971" s="7" t="s">
        <v>2691</v>
      </c>
      <c r="D1971" s="210" t="str">
        <v>LIFECO-UK-UL/FM Approved End Suction (GME 500-80 EH)  Electric Motor Driven Skid Pump 500 GPM @ 12.97 Bar 3500RPM Coupled with UL Listed ODP Motor. Suction and Discharge Pressure Gauges, and Casing Relief Valve are included.</v>
      </c>
      <c r="E1971" s="210" t="str">
        <f t="shared" si="61"/>
        <v>GME 500-80 EH</v>
      </c>
      <c r="F1971" s="425">
        <v>16365.158333333329</v>
      </c>
      <c r="G1971" s="282">
        <f t="shared" si="60"/>
        <v>60141.956874999982</v>
      </c>
    </row>
    <row r="1972" spans="1:7" ht="29">
      <c r="A1972" s="412" t="s">
        <v>4318</v>
      </c>
      <c r="B1972" s="412"/>
      <c r="C1972" s="7" t="s">
        <v>2692</v>
      </c>
      <c r="D1972" s="210" t="str">
        <v>LIFECO-UK-UL/FM Approved End Suction (GME 750-20 EH-2G)  Electric Motor Driven Skid Pump 750 GPM @ 6.69 Bar 3500RPM Coupled with UL Listed ODP Motor. Suction and Discharge Pressure Gauges, and Casing Relief Valve are included.</v>
      </c>
      <c r="E1972" s="210" t="str">
        <f t="shared" si="61"/>
        <v>GME 750-20 EH-2G</v>
      </c>
      <c r="F1972" s="425">
        <v>14083.704743589744</v>
      </c>
      <c r="G1972" s="282">
        <f t="shared" si="60"/>
        <v>51757.614932692304</v>
      </c>
    </row>
    <row r="1973" spans="1:7" ht="29">
      <c r="A1973" s="412" t="s">
        <v>4318</v>
      </c>
      <c r="B1973" s="412"/>
      <c r="C1973" s="7" t="s">
        <v>2693</v>
      </c>
      <c r="D1973" s="210" t="str">
        <v>LIFECO-UK-UL/FM Approved End Suction (GME 750-20 EH-2G)  Electric Motor Driven Skid Pump 750 GPM @ 7 Bar 3500RPM Coupled with UL Listed ODP Motor. Suction and Discharge Pressure Gauges, and Casing Relief Valve are included.</v>
      </c>
      <c r="E1973" s="210" t="str">
        <f t="shared" si="61"/>
        <v>GME 750-20 EH-2G</v>
      </c>
      <c r="F1973" s="425">
        <v>14083.704743589744</v>
      </c>
      <c r="G1973" s="282">
        <f t="shared" si="60"/>
        <v>51757.614932692304</v>
      </c>
    </row>
    <row r="1974" spans="1:7" ht="29">
      <c r="A1974" s="412" t="s">
        <v>4318</v>
      </c>
      <c r="B1974" s="412"/>
      <c r="C1974" s="7" t="s">
        <v>2694</v>
      </c>
      <c r="D1974" s="210" t="str">
        <v>LIFECO-UK-UL/FM Approved End Suction (GME 750-20 EH-2G)  Electric Motor Driven Skid Pump 750 GPM @ 8.27 Bar 3500RPM Coupled with UL Listed ODP Motor. Suction and Discharge Pressure Gauges, and Casing Relief Valve are included.</v>
      </c>
      <c r="E1974" s="210" t="str">
        <f t="shared" si="61"/>
        <v>GME 750-20 EH-2G</v>
      </c>
      <c r="F1974" s="425">
        <v>16624.156717948717</v>
      </c>
      <c r="G1974" s="282">
        <f t="shared" si="60"/>
        <v>61093.775938461535</v>
      </c>
    </row>
    <row r="1975" spans="1:7" ht="29">
      <c r="A1975" s="412" t="s">
        <v>4318</v>
      </c>
      <c r="B1975" s="412"/>
      <c r="C1975" s="7" t="s">
        <v>2695</v>
      </c>
      <c r="D1975" s="210" t="str">
        <v>LIFECO-UK-UL/FM Approved End Suction (GME 750-20 EH-2G)  Electric Motor Driven Skid Pump 750 GPM @ 8.75 Bar 3600RPM Coupled with UL Listed ODP Motor. Suction and Discharge Pressure Gauges, and Casing Relief Valve are included.</v>
      </c>
      <c r="E1975" s="210" t="str">
        <f t="shared" si="61"/>
        <v>GME 750-20 EH-2G</v>
      </c>
      <c r="F1975" s="425">
        <v>16995.761538461535</v>
      </c>
      <c r="G1975" s="282">
        <f t="shared" si="60"/>
        <v>62459.423653846134</v>
      </c>
    </row>
    <row r="1976" spans="1:7" ht="29">
      <c r="A1976" s="412" t="s">
        <v>4318</v>
      </c>
      <c r="B1976" s="412"/>
      <c r="C1976" s="7" t="s">
        <v>2696</v>
      </c>
      <c r="D1976" s="210" t="str">
        <v>LIFECO-UK-UL/FM Approved End Suction (GME 750-26 EH-2G)  Electric Motor Driven Skid Pump 750 GPM @ 11.51 Bar 3500RPM Coupled with UL Listed ODP Motor. Suction and Discharge Pressure Gauges, and Casing Relief Valve are included.</v>
      </c>
      <c r="E1976" s="210" t="str">
        <f t="shared" si="61"/>
        <v>GME 750-26 EH-2G</v>
      </c>
      <c r="F1976" s="425">
        <v>20069.711538461535</v>
      </c>
      <c r="G1976" s="282">
        <f t="shared" si="60"/>
        <v>73756.189903846142</v>
      </c>
    </row>
    <row r="1977" spans="1:7" ht="29">
      <c r="A1977" s="412" t="s">
        <v>4318</v>
      </c>
      <c r="B1977" s="412"/>
      <c r="C1977" s="7" t="s">
        <v>2697</v>
      </c>
      <c r="D1977" s="210" t="str">
        <v>LIFECO-UK-UL/FM Approved End Suction (GME 750-26 EH-2G)  Electric Motor Driven Skid Pump 750 GPM @ 12 Bar 3500RPM Coupled with UL Listed ODP Motor. Suction and Discharge Pressure Gauges, and Casing Relief Valve are included.</v>
      </c>
      <c r="E1977" s="210" t="str">
        <f t="shared" si="61"/>
        <v>GME 750-26 EH-2G</v>
      </c>
      <c r="F1977" s="425">
        <v>20069.711538461535</v>
      </c>
      <c r="G1977" s="282">
        <f t="shared" si="60"/>
        <v>73756.189903846142</v>
      </c>
    </row>
    <row r="1978" spans="1:7" ht="29">
      <c r="A1978" s="412" t="s">
        <v>4318</v>
      </c>
      <c r="B1978" s="412"/>
      <c r="C1978" s="7" t="s">
        <v>2698</v>
      </c>
      <c r="D1978" s="210" t="str">
        <v>LIFECO-UK-UL/FM Approved End Suction (GME 750-26 EH-2G)  Electric Motor Driven Skid Pump 750 GPM @ 13 Bar 3500RPM Coupled with UL Listed ODP Motor. Suction and Discharge Pressure Gauges, and Casing Relief Valve are included.</v>
      </c>
      <c r="E1978" s="210" t="str">
        <f t="shared" si="61"/>
        <v>GME 750-26 EH-2G</v>
      </c>
      <c r="F1978" s="425">
        <v>20069.711538461535</v>
      </c>
      <c r="G1978" s="282">
        <f t="shared" si="60"/>
        <v>73756.189903846142</v>
      </c>
    </row>
    <row r="1979" spans="1:7" ht="29">
      <c r="A1979" s="412" t="s">
        <v>4318</v>
      </c>
      <c r="B1979" s="412"/>
      <c r="C1979" s="7" t="s">
        <v>2699</v>
      </c>
      <c r="D1979" s="210" t="str">
        <v>LIFECO-UK-UL/FM Approved End Suction (GME 750-26 EH-2G)  Electric Motor Driven Skid Pump 750 GPM @ 13.65 Bar 3500RPM Coupled with UL Listed ODP Motor. Suction and Discharge Pressure Gauges, and Casing Relief Valve are included.</v>
      </c>
      <c r="E1979" s="210" t="str">
        <f t="shared" si="61"/>
        <v>GME 750-26 EH-2G</v>
      </c>
      <c r="F1979" s="425">
        <v>20191.346153846152</v>
      </c>
      <c r="G1979" s="282">
        <f t="shared" si="60"/>
        <v>74203.19711538461</v>
      </c>
    </row>
    <row r="1980" spans="1:7" ht="29">
      <c r="A1980" s="412" t="s">
        <v>4318</v>
      </c>
      <c r="B1980" s="412"/>
      <c r="C1980" s="7" t="s">
        <v>2700</v>
      </c>
      <c r="D1980" s="210" t="str">
        <v>LIFECO-UK-UL/FM Approved End Suction (GME 750-26 EH-2G)  Electric Motor Driven Skid Pump 750 GPM @ 14 Bar 3600RPM Coupled with UL Listed ODP Motor. Suction and Discharge Pressure Gauges, and Casing Relief Valve are included.</v>
      </c>
      <c r="E1980" s="210" t="str">
        <f t="shared" si="61"/>
        <v>GME 750-26 EH-2G</v>
      </c>
      <c r="F1980" s="425">
        <v>21367.147435897434</v>
      </c>
      <c r="G1980" s="282">
        <f t="shared" si="60"/>
        <v>78524.266826923063</v>
      </c>
    </row>
    <row r="1981" spans="1:7" ht="29">
      <c r="A1981" s="412" t="s">
        <v>4318</v>
      </c>
      <c r="B1981" s="412"/>
      <c r="C1981" s="7" t="s">
        <v>2701</v>
      </c>
      <c r="D1981" s="210" t="str">
        <v>LIFECO-UK-UL/FM Approved End Suction (GME 750-26 EH-2G)  Electric Motor Driven Skid Pump 750 GPM @ 14.48 Bar 3600RPM Coupled with UL Listed ODP Motor. Suction and Discharge Pressure Gauges, and Casing Relief Valve are included.</v>
      </c>
      <c r="E1981" s="210" t="str">
        <f t="shared" si="61"/>
        <v>GME 750-26 EH-2G</v>
      </c>
      <c r="F1981" s="425">
        <v>21367.147435897434</v>
      </c>
      <c r="G1981" s="282">
        <f t="shared" si="60"/>
        <v>78524.266826923063</v>
      </c>
    </row>
    <row r="1982" spans="1:7" ht="29">
      <c r="A1982" s="412" t="s">
        <v>4318</v>
      </c>
      <c r="B1982" s="412"/>
      <c r="C1982" s="7" t="s">
        <v>2702</v>
      </c>
      <c r="D1982" s="210" t="str">
        <v>LIFECO-UK-UL/FM Approved End Suction (GME 1000-20 EH-2G)  Electric Motor Driven Skid Pump 1000 GPM @ 6.34 Bar 3500RPM Coupled with UL Listed ODP Motor. Suction and Discharge Pressure Gauges, and Casing Relief Valve are included.</v>
      </c>
      <c r="E1982" s="210" t="str">
        <f t="shared" si="61"/>
        <v>GME 1000-20 EH-2G</v>
      </c>
      <c r="F1982" s="425">
        <v>14083.704743589744</v>
      </c>
      <c r="G1982" s="282">
        <f t="shared" si="60"/>
        <v>51757.614932692304</v>
      </c>
    </row>
    <row r="1983" spans="1:7" ht="29">
      <c r="A1983" s="412" t="s">
        <v>4318</v>
      </c>
      <c r="B1983" s="412"/>
      <c r="C1983" s="7" t="s">
        <v>2703</v>
      </c>
      <c r="D1983" s="210" t="str">
        <v>LIFECO-UK-UL/FM Approved End Suction (GME 1000-20 EH-2G)  Electric Motor Driven Skid Pump 1000 GPM @ 7 Bar 3500RPM Coupled with UL Listed ODP Motor. Suction and Discharge Pressure Gauges, and Casing Relief Valve are included.</v>
      </c>
      <c r="E1983" s="210" t="str">
        <f t="shared" si="61"/>
        <v>GME 1000-20 EH-2G</v>
      </c>
      <c r="F1983" s="425">
        <v>16829.971794871792</v>
      </c>
      <c r="G1983" s="282">
        <f t="shared" si="60"/>
        <v>61850.14634615383</v>
      </c>
    </row>
    <row r="1984" spans="1:7" ht="29">
      <c r="A1984" s="412" t="s">
        <v>4318</v>
      </c>
      <c r="B1984" s="412"/>
      <c r="C1984" s="7" t="s">
        <v>2704</v>
      </c>
      <c r="D1984" s="210" t="str">
        <v>LIFECO-UK-UL/FM Approved End Suction (GME 1000-20 EH-2G)  Electric Motor Driven Skid Pump 1000 GPM @ 8 Bar 3500RPM Coupled with UL Listed ODP Motor. Suction and Discharge Pressure Gauges, and Casing Relief Valve are included.</v>
      </c>
      <c r="E1984" s="210" t="str">
        <f t="shared" si="61"/>
        <v>GME 1000-20 EH-2G</v>
      </c>
      <c r="F1984" s="425">
        <v>16829.971794871792</v>
      </c>
      <c r="G1984" s="282">
        <f t="shared" si="60"/>
        <v>61850.14634615383</v>
      </c>
    </row>
    <row r="1985" spans="1:7" ht="29">
      <c r="A1985" s="412" t="s">
        <v>4318</v>
      </c>
      <c r="B1985" s="412"/>
      <c r="C1985" s="7" t="s">
        <v>2705</v>
      </c>
      <c r="D1985" s="210" t="str">
        <v>LIFECO-UK-UL/FM Approved End Suction (GME 1000-20 EH-2G)  Electric Motor Driven Skid Pump 1000 GPM @ 8.48 Bar 3600RPM Coupled with UL Listed ODP Motor. Suction and Discharge Pressure Gauges, and Casing Relief Valve are included.</v>
      </c>
      <c r="E1985" s="210" t="str">
        <f t="shared" si="61"/>
        <v>GME 1000-20 EH-2G</v>
      </c>
      <c r="F1985" s="425">
        <v>16995.761538461535</v>
      </c>
      <c r="G1985" s="282">
        <f t="shared" si="60"/>
        <v>62459.423653846134</v>
      </c>
    </row>
    <row r="1986" spans="1:7" ht="29">
      <c r="A1986" s="412" t="s">
        <v>4318</v>
      </c>
      <c r="B1986" s="412"/>
      <c r="C1986" s="7" t="s">
        <v>2706</v>
      </c>
      <c r="D1986" s="210" t="str">
        <v>LIFECO-UK-UL/FM Approved End Suction (GME 1000-26 EH-2G)  Electric Motor Driven Skid Pump 1000 GPM @ 11.31 Bar 3500RPM Coupled with UL Listed ODP Motor. Suction and Discharge Pressure Gauges, and Casing Relief Valve are included.</v>
      </c>
      <c r="E1986" s="210" t="str">
        <f t="shared" si="61"/>
        <v>GME 1000-26 EH-2G</v>
      </c>
      <c r="F1986" s="425">
        <v>20069.711538461535</v>
      </c>
      <c r="G1986" s="282">
        <f t="shared" si="60"/>
        <v>73756.189903846142</v>
      </c>
    </row>
    <row r="1987" spans="1:7" ht="29">
      <c r="A1987" s="412" t="s">
        <v>4318</v>
      </c>
      <c r="B1987" s="412"/>
      <c r="C1987" s="7" t="s">
        <v>2707</v>
      </c>
      <c r="D1987" s="210" t="str">
        <v>LIFECO-UK-UL/FM Approved End Suction (GME 1000-26 EH-2G)  Electric Motor Driven Skid Pump 1000 GPM @ 12 Bar 3500RPM Coupled with UL Listed ODP Motor. Suction and Discharge Pressure Gauges, and Casing Relief Valve are included.</v>
      </c>
      <c r="E1987" s="210" t="str">
        <f t="shared" si="61"/>
        <v>GME 1000-26 EH-2G</v>
      </c>
      <c r="F1987" s="425">
        <v>20069.711538461535</v>
      </c>
      <c r="G1987" s="282">
        <f t="shared" si="60"/>
        <v>73756.189903846142</v>
      </c>
    </row>
    <row r="1988" spans="1:7" ht="29">
      <c r="A1988" s="412" t="s">
        <v>4318</v>
      </c>
      <c r="B1988" s="412"/>
      <c r="C1988" s="7" t="s">
        <v>2708</v>
      </c>
      <c r="D1988" s="210" t="str">
        <v>LIFECO-UK-UL/FM Approved End Suction (GME 1000-26 EH-2G)  Electric Motor Driven Skid Pump 1000 GPM @ 13 Bar 3500RPM Coupled with UL Listed ODP Motor. Suction and Discharge Pressure Gauges, and Casing Relief Valve are included.</v>
      </c>
      <c r="E1988" s="210" t="str">
        <f t="shared" si="61"/>
        <v>GME 1000-26 EH-2G</v>
      </c>
      <c r="F1988" s="425">
        <v>21245.512820512817</v>
      </c>
      <c r="G1988" s="282">
        <f t="shared" si="60"/>
        <v>78077.259615384595</v>
      </c>
    </row>
    <row r="1989" spans="1:7" ht="29">
      <c r="A1989" s="412" t="s">
        <v>4318</v>
      </c>
      <c r="B1989" s="412"/>
      <c r="C1989" s="7" t="s">
        <v>2709</v>
      </c>
      <c r="D1989" s="210" t="str">
        <v>LIFECO-UK-UL/FM Approved End Suction (GME 1000-26 EH-2G)  Electric Motor Driven Skid Pump 1000 GPM @ 13.51 Bar 3500RPM Coupled with UL Listed ODP Motor. Suction and Discharge Pressure Gauges, and Casing Relief Valve are included.</v>
      </c>
      <c r="E1989" s="210" t="str">
        <f t="shared" si="61"/>
        <v>GME 1000-26 EH-2G</v>
      </c>
      <c r="F1989" s="425">
        <v>21367.147435897434</v>
      </c>
      <c r="G1989" s="282">
        <f t="shared" si="60"/>
        <v>78524.266826923063</v>
      </c>
    </row>
    <row r="1990" spans="1:7" ht="29">
      <c r="A1990" s="412" t="s">
        <v>4318</v>
      </c>
      <c r="B1990" s="412"/>
      <c r="C1990" s="7" t="s">
        <v>2710</v>
      </c>
      <c r="D1990" s="210" t="str">
        <v>LIFECO-UK-UL/FM Approved End Suction (GME 1000-26 EH-2G)  Electric Motor Driven Skid Pump 1000 GPM @ 14 Bar 3600RPM Coupled with UL Listed ODP Motor. Suction and Discharge Pressure Gauges, and Casing Relief Valve are included.</v>
      </c>
      <c r="E1990" s="210" t="str">
        <f t="shared" si="61"/>
        <v>GME 1000-26 EH-2G</v>
      </c>
      <c r="F1990" s="425">
        <v>21367.147435897434</v>
      </c>
      <c r="G1990" s="282">
        <f t="shared" si="60"/>
        <v>78524.266826923063</v>
      </c>
    </row>
    <row r="1991" spans="1:7" ht="29">
      <c r="A1991" s="412" t="s">
        <v>4318</v>
      </c>
      <c r="B1991" s="412"/>
      <c r="C1991" s="7" t="s">
        <v>2711</v>
      </c>
      <c r="D1991" s="210" t="str">
        <v>LIFECO-UK-UL/FM Approved End Suction (GME 1000-26 EH-2G)  Electric Motor Driven Skid Pump 1000 GPM @ 14.34 Bar 3600RPM Coupled with UL Listed ODP Motor. Suction and Discharge Pressure Gauges, and Casing Relief Valve are included.</v>
      </c>
      <c r="E1991" s="210" t="str">
        <f t="shared" si="61"/>
        <v>GME 1000-26 EH-2G</v>
      </c>
      <c r="F1991" s="425">
        <v>21367.147435897434</v>
      </c>
      <c r="G1991" s="282">
        <f t="shared" si="60"/>
        <v>78524.266826923063</v>
      </c>
    </row>
    <row r="1992" spans="1:7" ht="18.5">
      <c r="A1992" s="426" t="s">
        <v>400</v>
      </c>
      <c r="B1992" s="426"/>
      <c r="C1992" s="426"/>
      <c r="D1992" s="426"/>
      <c r="E1992" s="426"/>
      <c r="F1992" s="426"/>
      <c r="G1992" s="426"/>
    </row>
    <row r="1993" spans="1:7" ht="29">
      <c r="A1993" s="409" t="s">
        <v>0</v>
      </c>
      <c r="B1993" s="409" t="s">
        <v>4315</v>
      </c>
      <c r="C1993" s="409" t="s">
        <v>3880</v>
      </c>
      <c r="D1993" s="409" t="s">
        <v>1</v>
      </c>
      <c r="E1993" s="409"/>
      <c r="F1993" s="410" t="s">
        <v>4316</v>
      </c>
      <c r="G1993" s="410" t="s">
        <v>4317</v>
      </c>
    </row>
    <row r="1994" spans="1:7" ht="28">
      <c r="A1994" s="296" t="s">
        <v>4318</v>
      </c>
      <c r="B1994" s="296"/>
      <c r="C1994" s="263" t="s">
        <v>2712</v>
      </c>
      <c r="D1994" s="249" t="s">
        <v>403</v>
      </c>
      <c r="E1994" s="141" t="str">
        <f t="shared" ref="E1994:E2012" si="62">IFERROR(RIGHT(D1994, LEN(D1994)- SEARCH("Model",D1994) - LEN("Model") + 1),"")</f>
        <v xml:space="preserve"> GVR 4-80 with base included.</v>
      </c>
      <c r="F1994" s="428">
        <v>1164.5161637820515</v>
      </c>
      <c r="G1994" s="264">
        <f>F1994*3.675</f>
        <v>4279.596901899039</v>
      </c>
    </row>
    <row r="1995" spans="1:7" ht="28">
      <c r="A1995" s="296" t="s">
        <v>4318</v>
      </c>
      <c r="B1995" s="296"/>
      <c r="C1995" s="253" t="s">
        <v>2713</v>
      </c>
      <c r="D1995" s="141" t="s">
        <v>405</v>
      </c>
      <c r="E1995" s="141" t="str">
        <f t="shared" si="62"/>
        <v xml:space="preserve"> GVR 4-100 with base included.</v>
      </c>
      <c r="F1995" s="428">
        <v>1239.9244923397432</v>
      </c>
      <c r="G1995" s="264">
        <f t="shared" ref="G1995:G2013" si="63">F1995*3.675</f>
        <v>4556.7225093485558</v>
      </c>
    </row>
    <row r="1996" spans="1:7" ht="28">
      <c r="A1996" s="296" t="s">
        <v>4318</v>
      </c>
      <c r="B1996" s="296"/>
      <c r="C1996" s="248" t="s">
        <v>2714</v>
      </c>
      <c r="D1996" s="249" t="s">
        <v>407</v>
      </c>
      <c r="E1996" s="141" t="str">
        <f t="shared" si="62"/>
        <v xml:space="preserve"> GVR 4-120 with base included.</v>
      </c>
      <c r="F1996" s="428">
        <v>1278.0309631089744</v>
      </c>
      <c r="G1996" s="264">
        <f t="shared" si="63"/>
        <v>4696.7637894254813</v>
      </c>
    </row>
    <row r="1997" spans="1:7" ht="28">
      <c r="A1997" s="296" t="s">
        <v>4318</v>
      </c>
      <c r="B1997" s="296"/>
      <c r="C1997" s="138" t="s">
        <v>2715</v>
      </c>
      <c r="D1997" s="141" t="s">
        <v>409</v>
      </c>
      <c r="E1997" s="141" t="str">
        <f t="shared" si="62"/>
        <v xml:space="preserve"> GVR 4-140 with base included.</v>
      </c>
      <c r="F1997" s="428">
        <v>1423.1509603205127</v>
      </c>
      <c r="G1997" s="264">
        <f t="shared" si="63"/>
        <v>5230.0797791778841</v>
      </c>
    </row>
    <row r="1998" spans="1:7" ht="28">
      <c r="A1998" s="296" t="s">
        <v>4318</v>
      </c>
      <c r="B1998" s="296"/>
      <c r="C1998" s="138"/>
      <c r="D1998" s="141" t="s">
        <v>410</v>
      </c>
      <c r="E1998" s="141" t="str">
        <f t="shared" si="62"/>
        <v xml:space="preserve"> GVR 4-160 with base included.</v>
      </c>
      <c r="F1998" s="428">
        <v>1483.6578564743586</v>
      </c>
      <c r="G1998" s="264">
        <f t="shared" si="63"/>
        <v>5452.4426225432671</v>
      </c>
    </row>
    <row r="1999" spans="1:7" ht="28">
      <c r="A1999" s="296" t="s">
        <v>4318</v>
      </c>
      <c r="B1999" s="296"/>
      <c r="C1999" s="138" t="s">
        <v>2716</v>
      </c>
      <c r="D1999" s="141" t="s">
        <v>412</v>
      </c>
      <c r="E1999" s="141" t="str">
        <f t="shared" si="62"/>
        <v xml:space="preserve"> GVR 8-100 with base included.</v>
      </c>
      <c r="F1999" s="428">
        <v>1971.3498763782052</v>
      </c>
      <c r="G1999" s="264">
        <f t="shared" si="63"/>
        <v>7244.7107956899035</v>
      </c>
    </row>
    <row r="2000" spans="1:7" ht="28">
      <c r="A2000" s="296" t="s">
        <v>4318</v>
      </c>
      <c r="B2000" s="296"/>
      <c r="C2000" s="138" t="s">
        <v>2717</v>
      </c>
      <c r="D2000" s="141" t="s">
        <v>414</v>
      </c>
      <c r="E2000" s="141" t="str">
        <f t="shared" si="62"/>
        <v xml:space="preserve"> GVR 8-120 with base included.</v>
      </c>
      <c r="F2000" s="428">
        <v>2124.5192307692305</v>
      </c>
      <c r="G2000" s="264">
        <f t="shared" si="63"/>
        <v>7807.608173076922</v>
      </c>
    </row>
    <row r="2001" spans="1:7" ht="28">
      <c r="A2001" s="296" t="s">
        <v>4318</v>
      </c>
      <c r="B2001" s="296"/>
      <c r="C2001" s="138"/>
      <c r="D2001" s="141" t="s">
        <v>415</v>
      </c>
      <c r="E2001" s="141" t="str">
        <f t="shared" si="62"/>
        <v xml:space="preserve"> GVR 8-140 with base included.</v>
      </c>
      <c r="F2001" s="428">
        <v>2476.9349644871795</v>
      </c>
      <c r="G2001" s="264">
        <f t="shared" si="63"/>
        <v>9102.7359944903837</v>
      </c>
    </row>
    <row r="2002" spans="1:7" ht="28">
      <c r="A2002" s="296" t="s">
        <v>4318</v>
      </c>
      <c r="B2002" s="296"/>
      <c r="C2002" s="138" t="s">
        <v>2718</v>
      </c>
      <c r="D2002" s="141" t="s">
        <v>417</v>
      </c>
      <c r="E2002" s="141" t="str">
        <f t="shared" si="62"/>
        <v xml:space="preserve"> GVR 8-160 with base included.</v>
      </c>
      <c r="F2002" s="428">
        <v>2675.9294871794864</v>
      </c>
      <c r="G2002" s="264">
        <f t="shared" si="63"/>
        <v>9834.0408653846116</v>
      </c>
    </row>
    <row r="2003" spans="1:7" ht="28">
      <c r="A2003" s="296" t="s">
        <v>4318</v>
      </c>
      <c r="B2003" s="296"/>
      <c r="C2003" s="138"/>
      <c r="D2003" s="141" t="s">
        <v>7745</v>
      </c>
      <c r="E2003" s="141" t="str">
        <f t="shared" si="62"/>
        <v xml:space="preserve"> GVR 15-120 with base included.</v>
      </c>
      <c r="F2003" s="251">
        <v>2689.2868978846154</v>
      </c>
      <c r="G2003" s="264">
        <f t="shared" si="63"/>
        <v>9883.1293497259612</v>
      </c>
    </row>
    <row r="2004" spans="1:7" ht="28">
      <c r="A2004" s="296" t="s">
        <v>4318</v>
      </c>
      <c r="B2004" s="296"/>
      <c r="C2004" s="138"/>
      <c r="D2004" s="141" t="s">
        <v>7836</v>
      </c>
      <c r="E2004" s="141" t="str">
        <f>IFERROR(RIGHT(D2004, LEN(D2004)- SEARCH("Model",D2004) - LEN("Model") + 1),"")</f>
        <v xml:space="preserve"> GVR 15-140 with base included.</v>
      </c>
      <c r="F2004" s="251">
        <v>2989.28689788462</v>
      </c>
      <c r="G2004" s="264">
        <f>F2004*3.675</f>
        <v>10985.629349725978</v>
      </c>
    </row>
    <row r="2005" spans="1:7" ht="28">
      <c r="A2005" s="296" t="s">
        <v>4318</v>
      </c>
      <c r="B2005" s="296"/>
      <c r="C2005" s="138" t="s">
        <v>2719</v>
      </c>
      <c r="D2005" s="141" t="s">
        <v>419</v>
      </c>
      <c r="E2005" s="141" t="str">
        <f t="shared" si="62"/>
        <v xml:space="preserve"> GVR 16-80 with base included.</v>
      </c>
      <c r="F2005" s="428">
        <v>2689.2868978846154</v>
      </c>
      <c r="G2005" s="264">
        <f t="shared" si="63"/>
        <v>9883.1293497259612</v>
      </c>
    </row>
    <row r="2006" spans="1:7" ht="28">
      <c r="A2006" s="296" t="s">
        <v>4318</v>
      </c>
      <c r="B2006" s="296"/>
      <c r="C2006" s="138" t="s">
        <v>2720</v>
      </c>
      <c r="D2006" s="141" t="s">
        <v>421</v>
      </c>
      <c r="E2006" s="141" t="str">
        <f t="shared" si="62"/>
        <v xml:space="preserve"> GVR 16-100 with base included.</v>
      </c>
      <c r="F2006" s="428">
        <v>2330.4616929807689</v>
      </c>
      <c r="G2006" s="264">
        <f t="shared" si="63"/>
        <v>8564.4467217043257</v>
      </c>
    </row>
    <row r="2007" spans="1:7" ht="28">
      <c r="A2007" s="296" t="s">
        <v>4318</v>
      </c>
      <c r="B2007" s="296"/>
      <c r="C2007" s="138" t="s">
        <v>2721</v>
      </c>
      <c r="D2007" s="141" t="s">
        <v>423</v>
      </c>
      <c r="E2007" s="141" t="str">
        <f t="shared" si="62"/>
        <v xml:space="preserve"> GVR 16-120 with base included.</v>
      </c>
      <c r="F2007" s="428">
        <v>2689.2868978846154</v>
      </c>
      <c r="G2007" s="264">
        <f t="shared" si="63"/>
        <v>9883.1293497259612</v>
      </c>
    </row>
    <row r="2008" spans="1:7" ht="28">
      <c r="A2008" s="296" t="s">
        <v>4318</v>
      </c>
      <c r="B2008" s="296"/>
      <c r="C2008" s="138" t="s">
        <v>2722</v>
      </c>
      <c r="D2008" s="141" t="s">
        <v>425</v>
      </c>
      <c r="E2008" s="141" t="str">
        <f t="shared" si="62"/>
        <v xml:space="preserve"> GVR 16-140 with base included.</v>
      </c>
      <c r="F2008" s="428">
        <v>3076.820693942308</v>
      </c>
      <c r="G2008" s="264">
        <f t="shared" si="63"/>
        <v>11307.316050237981</v>
      </c>
    </row>
    <row r="2009" spans="1:7" ht="28">
      <c r="A2009" s="296" t="s">
        <v>4318</v>
      </c>
      <c r="B2009" s="296"/>
      <c r="C2009" s="138" t="s">
        <v>2723</v>
      </c>
      <c r="D2009" s="141" t="s">
        <v>427</v>
      </c>
      <c r="E2009" s="141" t="str">
        <f t="shared" si="62"/>
        <v xml:space="preserve"> GVR 16-160 with base included.</v>
      </c>
      <c r="F2009" s="428">
        <v>3267.5139703846148</v>
      </c>
      <c r="G2009" s="264">
        <f t="shared" si="63"/>
        <v>12008.113841163458</v>
      </c>
    </row>
    <row r="2010" spans="1:7" ht="28">
      <c r="A2010" s="296" t="s">
        <v>4318</v>
      </c>
      <c r="B2010" s="296"/>
      <c r="C2010" s="138" t="s">
        <v>2724</v>
      </c>
      <c r="D2010" s="141" t="s">
        <v>429</v>
      </c>
      <c r="E2010" s="141" t="str">
        <f t="shared" si="62"/>
        <v xml:space="preserve"> GVR 20-100 with base included.</v>
      </c>
      <c r="F2010" s="428">
        <v>3706.329032051282</v>
      </c>
      <c r="G2010" s="264">
        <f t="shared" si="63"/>
        <v>13620.75919278846</v>
      </c>
    </row>
    <row r="2011" spans="1:7" ht="28">
      <c r="A2011" s="296" t="s">
        <v>4318</v>
      </c>
      <c r="B2011" s="296"/>
      <c r="C2011" s="138" t="s">
        <v>2725</v>
      </c>
      <c r="D2011" s="141" t="s">
        <v>431</v>
      </c>
      <c r="E2011" s="141" t="str">
        <f t="shared" si="62"/>
        <v xml:space="preserve"> GVR 20-120 with base included.</v>
      </c>
      <c r="F2011" s="428">
        <v>3244.7465571474363</v>
      </c>
      <c r="G2011" s="264">
        <f t="shared" si="63"/>
        <v>11924.443597516827</v>
      </c>
    </row>
    <row r="2012" spans="1:7" ht="28">
      <c r="A2012" s="296" t="s">
        <v>4318</v>
      </c>
      <c r="B2012" s="296"/>
      <c r="C2012" s="138" t="s">
        <v>2726</v>
      </c>
      <c r="D2012" s="141" t="s">
        <v>433</v>
      </c>
      <c r="E2012" s="141" t="str">
        <f t="shared" si="62"/>
        <v xml:space="preserve"> GVR 20-170 with base included.</v>
      </c>
      <c r="F2012" s="428">
        <v>3954.5178012820506</v>
      </c>
      <c r="G2012" s="264">
        <f t="shared" si="63"/>
        <v>14532.852919711535</v>
      </c>
    </row>
    <row r="2013" spans="1:7" ht="14">
      <c r="A2013" s="296" t="s">
        <v>4318</v>
      </c>
      <c r="B2013" s="296"/>
      <c r="C2013" s="641" t="s">
        <v>7053</v>
      </c>
      <c r="D2013" s="141" t="s">
        <v>3474</v>
      </c>
      <c r="E2013" s="141" t="str">
        <f>IFERROR(RIGHT(D2013, LEN(D2013)- SEARCH("Model",D2013) - LEN("Model") + 1),"")</f>
        <v/>
      </c>
      <c r="F2013" s="251">
        <v>2989.28689788462</v>
      </c>
      <c r="G2013" s="264">
        <f t="shared" si="63"/>
        <v>10985.629349725978</v>
      </c>
    </row>
    <row r="2014" spans="1:7" ht="18.5">
      <c r="A2014" s="426" t="s">
        <v>401</v>
      </c>
      <c r="B2014" s="426"/>
      <c r="C2014" s="426"/>
      <c r="D2014" s="426"/>
      <c r="E2014" s="426"/>
      <c r="F2014" s="426"/>
      <c r="G2014" s="426"/>
    </row>
    <row r="2015" spans="1:7" ht="29">
      <c r="A2015" s="409" t="s">
        <v>0</v>
      </c>
      <c r="B2015" s="409" t="s">
        <v>4315</v>
      </c>
      <c r="C2015" s="409" t="s">
        <v>3880</v>
      </c>
      <c r="D2015" s="409" t="s">
        <v>1</v>
      </c>
      <c r="E2015" s="409"/>
      <c r="F2015" s="410" t="s">
        <v>4316</v>
      </c>
      <c r="G2015" s="410" t="s">
        <v>4317</v>
      </c>
    </row>
    <row r="2016" spans="1:7" ht="28">
      <c r="A2016" s="296" t="s">
        <v>4318</v>
      </c>
      <c r="B2016" s="296"/>
      <c r="C2016" s="532" t="s">
        <v>2727</v>
      </c>
      <c r="D2016" s="249" t="s">
        <v>435</v>
      </c>
      <c r="E2016" s="141" t="str">
        <f t="shared" ref="E2016:E2037" si="64">IFERROR(RIGHT(D2016, LEN(D2016)- SEARCH("Model",D2016) - LEN("Model") + 1),"")</f>
        <v xml:space="preserve"> GVS 4-60 with base included.</v>
      </c>
      <c r="F2016" s="428">
        <v>1322.8917628205131</v>
      </c>
      <c r="G2016" s="264">
        <f t="shared" ref="G2016:G2037" si="65">F2016*3.675</f>
        <v>4861.6272283653852</v>
      </c>
    </row>
    <row r="2017" spans="1:7" ht="28">
      <c r="A2017" s="296" t="s">
        <v>4318</v>
      </c>
      <c r="B2017" s="296"/>
      <c r="C2017" s="533" t="s">
        <v>2728</v>
      </c>
      <c r="D2017" s="141" t="s">
        <v>437</v>
      </c>
      <c r="E2017" s="141" t="str">
        <f t="shared" si="64"/>
        <v xml:space="preserve"> GVS 4-70 with base included.</v>
      </c>
      <c r="F2017" s="428">
        <v>1351.6453397435901</v>
      </c>
      <c r="G2017" s="264">
        <f t="shared" si="65"/>
        <v>4967.2966235576932</v>
      </c>
    </row>
    <row r="2018" spans="1:7" ht="28">
      <c r="A2018" s="296" t="s">
        <v>4318</v>
      </c>
      <c r="B2018" s="296"/>
      <c r="C2018" s="534" t="s">
        <v>2729</v>
      </c>
      <c r="D2018" s="249" t="s">
        <v>439</v>
      </c>
      <c r="E2018" s="141" t="str">
        <f t="shared" si="64"/>
        <v xml:space="preserve"> GVS 4-80 with base included.</v>
      </c>
      <c r="F2018" s="428">
        <v>1389.4789935897438</v>
      </c>
      <c r="G2018" s="264">
        <f t="shared" si="65"/>
        <v>5106.3353014423083</v>
      </c>
    </row>
    <row r="2019" spans="1:7" ht="28">
      <c r="A2019" s="296" t="s">
        <v>4318</v>
      </c>
      <c r="B2019" s="296"/>
      <c r="C2019" s="531" t="s">
        <v>2730</v>
      </c>
      <c r="D2019" s="141" t="s">
        <v>441</v>
      </c>
      <c r="E2019" s="141" t="str">
        <f t="shared" si="64"/>
        <v xml:space="preserve"> GVS 4-100 with base included.</v>
      </c>
      <c r="F2019" s="428">
        <v>1556.8910256410252</v>
      </c>
      <c r="G2019" s="264">
        <f t="shared" si="65"/>
        <v>5721.5745192307677</v>
      </c>
    </row>
    <row r="2020" spans="1:7" ht="28">
      <c r="A2020" s="296" t="s">
        <v>4318</v>
      </c>
      <c r="B2020" s="296"/>
      <c r="C2020" s="531" t="s">
        <v>2731</v>
      </c>
      <c r="D2020" s="141" t="s">
        <v>443</v>
      </c>
      <c r="E2020" s="141" t="str">
        <f t="shared" si="64"/>
        <v xml:space="preserve"> GVS 4-120 with base included.</v>
      </c>
      <c r="F2020" s="428">
        <v>1602.8608012820519</v>
      </c>
      <c r="G2020" s="264">
        <f t="shared" si="65"/>
        <v>5890.5134447115406</v>
      </c>
    </row>
    <row r="2021" spans="1:7" ht="28">
      <c r="A2021" s="296" t="s">
        <v>4318</v>
      </c>
      <c r="B2021" s="296"/>
      <c r="C2021" s="531" t="s">
        <v>2732</v>
      </c>
      <c r="D2021" s="141" t="s">
        <v>445</v>
      </c>
      <c r="E2021" s="141" t="str">
        <f t="shared" si="64"/>
        <v xml:space="preserve"> GVS 4-140 with base included.</v>
      </c>
      <c r="F2021" s="428">
        <v>2043.4294871794868</v>
      </c>
      <c r="G2021" s="264">
        <f t="shared" si="65"/>
        <v>7509.6033653846134</v>
      </c>
    </row>
    <row r="2022" spans="1:7" ht="28">
      <c r="A2022" s="296" t="s">
        <v>4318</v>
      </c>
      <c r="B2022" s="296"/>
      <c r="C2022" s="531"/>
      <c r="D2022" s="141" t="s">
        <v>446</v>
      </c>
      <c r="E2022" s="141" t="str">
        <f t="shared" si="64"/>
        <v xml:space="preserve"> GVS 4-160 with base included.</v>
      </c>
      <c r="F2022" s="428">
        <v>2146.152070512821</v>
      </c>
      <c r="G2022" s="264">
        <f t="shared" si="65"/>
        <v>7887.108859134617</v>
      </c>
    </row>
    <row r="2023" spans="1:7" ht="28">
      <c r="A2023" s="296" t="s">
        <v>4318</v>
      </c>
      <c r="B2023" s="296"/>
      <c r="C2023" s="531" t="s">
        <v>2733</v>
      </c>
      <c r="D2023" s="141" t="s">
        <v>448</v>
      </c>
      <c r="E2023" s="141" t="str">
        <f t="shared" si="64"/>
        <v xml:space="preserve"> GVS 8-60 with base included.</v>
      </c>
      <c r="F2023" s="428">
        <v>1722.4151474358978</v>
      </c>
      <c r="G2023" s="264">
        <f t="shared" si="65"/>
        <v>6329.8756668269243</v>
      </c>
    </row>
    <row r="2024" spans="1:7" ht="28">
      <c r="A2024" s="296" t="s">
        <v>4318</v>
      </c>
      <c r="B2024" s="296"/>
      <c r="C2024" s="531" t="s">
        <v>2734</v>
      </c>
      <c r="D2024" s="141" t="s">
        <v>450</v>
      </c>
      <c r="E2024" s="141" t="str">
        <f t="shared" si="64"/>
        <v xml:space="preserve"> GVS 8-80 with base included.</v>
      </c>
      <c r="F2024" s="428">
        <v>2152.9006410256407</v>
      </c>
      <c r="G2024" s="264">
        <f t="shared" si="65"/>
        <v>7911.9098557692287</v>
      </c>
    </row>
    <row r="2025" spans="1:7" ht="28">
      <c r="A2025" s="296" t="s">
        <v>4318</v>
      </c>
      <c r="B2025" s="296"/>
      <c r="C2025" s="531" t="s">
        <v>2735</v>
      </c>
      <c r="D2025" s="141" t="s">
        <v>452</v>
      </c>
      <c r="E2025" s="141" t="str">
        <f t="shared" si="64"/>
        <v xml:space="preserve"> GVS 8-100 with base included.</v>
      </c>
      <c r="F2025" s="428">
        <v>2468.4118782051278</v>
      </c>
      <c r="G2025" s="264">
        <f t="shared" si="65"/>
        <v>9071.413652403844</v>
      </c>
    </row>
    <row r="2026" spans="1:7" ht="28">
      <c r="A2026" s="296" t="s">
        <v>4318</v>
      </c>
      <c r="B2026" s="296"/>
      <c r="C2026" s="531" t="s">
        <v>2736</v>
      </c>
      <c r="D2026" s="141" t="s">
        <v>454</v>
      </c>
      <c r="E2026" s="141" t="str">
        <f t="shared" si="64"/>
        <v xml:space="preserve"> GVS 8-120 with base included.</v>
      </c>
      <c r="F2026" s="428">
        <v>2744.85576923077</v>
      </c>
      <c r="G2026" s="264">
        <f t="shared" si="65"/>
        <v>10087.34495192308</v>
      </c>
    </row>
    <row r="2027" spans="1:7" ht="28">
      <c r="A2027" s="296" t="s">
        <v>4318</v>
      </c>
      <c r="B2027" s="296"/>
      <c r="C2027" s="531"/>
      <c r="D2027" s="141" t="s">
        <v>455</v>
      </c>
      <c r="E2027" s="141" t="str">
        <f t="shared" si="64"/>
        <v xml:space="preserve"> GVS 8-140 with base included.</v>
      </c>
      <c r="F2027" s="428">
        <v>3203.0128205128203</v>
      </c>
      <c r="G2027" s="264">
        <f t="shared" si="65"/>
        <v>11771.072115384613</v>
      </c>
    </row>
    <row r="2028" spans="1:7" ht="28">
      <c r="A2028" s="296" t="s">
        <v>4318</v>
      </c>
      <c r="B2028" s="296"/>
      <c r="C2028" s="531"/>
      <c r="D2028" s="141" t="s">
        <v>7749</v>
      </c>
      <c r="E2028" s="141" t="str">
        <f>IFERROR(RIGHT(D2028, LEN(D2028)- SEARCH("Model",D2028) - LEN("Model") + 1),"")</f>
        <v xml:space="preserve"> GVS 15-120 with base included.</v>
      </c>
      <c r="F2028" s="251">
        <v>3137.3938012820508</v>
      </c>
      <c r="G2028" s="264">
        <f>F2028*3.675</f>
        <v>11529.922219711536</v>
      </c>
    </row>
    <row r="2029" spans="1:7" ht="28">
      <c r="A2029" s="296" t="s">
        <v>4318</v>
      </c>
      <c r="B2029" s="296"/>
      <c r="C2029" s="531" t="s">
        <v>2737</v>
      </c>
      <c r="D2029" s="141" t="s">
        <v>457</v>
      </c>
      <c r="E2029" s="141" t="str">
        <f t="shared" si="64"/>
        <v xml:space="preserve"> GVS 16-40 with base included.</v>
      </c>
      <c r="F2029" s="428">
        <v>3137.3938012820508</v>
      </c>
      <c r="G2029" s="264">
        <f t="shared" si="65"/>
        <v>11529.922219711536</v>
      </c>
    </row>
    <row r="2030" spans="1:7" ht="28">
      <c r="A2030" s="296" t="s">
        <v>4318</v>
      </c>
      <c r="B2030" s="296"/>
      <c r="C2030" s="531" t="s">
        <v>2738</v>
      </c>
      <c r="D2030" s="141" t="s">
        <v>459</v>
      </c>
      <c r="E2030" s="141" t="str">
        <f t="shared" si="64"/>
        <v xml:space="preserve"> GVS 16-50 with base included.</v>
      </c>
      <c r="F2030" s="428">
        <v>3137.3938012820508</v>
      </c>
      <c r="G2030" s="264">
        <f t="shared" si="65"/>
        <v>11529.922219711536</v>
      </c>
    </row>
    <row r="2031" spans="1:7" ht="28">
      <c r="A2031" s="296" t="s">
        <v>4318</v>
      </c>
      <c r="B2031" s="296"/>
      <c r="C2031" s="531" t="s">
        <v>2739</v>
      </c>
      <c r="D2031" s="141" t="s">
        <v>461</v>
      </c>
      <c r="E2031" s="141" t="str">
        <f t="shared" si="64"/>
        <v xml:space="preserve"> GVS 16-60 with base included.</v>
      </c>
      <c r="F2031" s="428">
        <v>3470.2470320512816</v>
      </c>
      <c r="G2031" s="264">
        <f t="shared" si="65"/>
        <v>12753.15784278846</v>
      </c>
    </row>
    <row r="2032" spans="1:7" ht="28">
      <c r="A2032" s="296" t="s">
        <v>4318</v>
      </c>
      <c r="B2032" s="296"/>
      <c r="C2032" s="531" t="s">
        <v>2740</v>
      </c>
      <c r="D2032" s="141" t="s">
        <v>463</v>
      </c>
      <c r="E2032" s="141" t="str">
        <f t="shared" si="64"/>
        <v xml:space="preserve"> GVS 16-80 with base included.</v>
      </c>
      <c r="F2032" s="428">
        <v>3576.1812628205125</v>
      </c>
      <c r="G2032" s="264">
        <f t="shared" si="65"/>
        <v>13142.466140865383</v>
      </c>
    </row>
    <row r="2033" spans="1:7" ht="28">
      <c r="A2033" s="296" t="s">
        <v>4318</v>
      </c>
      <c r="B2033" s="296"/>
      <c r="C2033" s="531" t="s">
        <v>2741</v>
      </c>
      <c r="D2033" s="141" t="s">
        <v>465</v>
      </c>
      <c r="E2033" s="141" t="str">
        <f t="shared" si="64"/>
        <v xml:space="preserve"> GVS 16-100 with base included.</v>
      </c>
      <c r="F2033" s="428">
        <v>3969.6512628205123</v>
      </c>
      <c r="G2033" s="264">
        <f t="shared" si="65"/>
        <v>14588.468390865382</v>
      </c>
    </row>
    <row r="2034" spans="1:7" ht="28">
      <c r="A2034" s="296" t="s">
        <v>4318</v>
      </c>
      <c r="B2034" s="296"/>
      <c r="C2034" s="531" t="s">
        <v>2742</v>
      </c>
      <c r="D2034" s="141" t="s">
        <v>467</v>
      </c>
      <c r="E2034" s="141" t="str">
        <f t="shared" si="64"/>
        <v xml:space="preserve"> GVS 20-70 with base included.</v>
      </c>
      <c r="F2034" s="428">
        <v>4718.7576089743588</v>
      </c>
      <c r="G2034" s="264">
        <f t="shared" si="65"/>
        <v>17341.434212980766</v>
      </c>
    </row>
    <row r="2035" spans="1:7" ht="28">
      <c r="A2035" s="296" t="s">
        <v>4318</v>
      </c>
      <c r="B2035" s="296"/>
      <c r="C2035" s="531" t="s">
        <v>2743</v>
      </c>
      <c r="D2035" s="141" t="s">
        <v>469</v>
      </c>
      <c r="E2035" s="141" t="str">
        <f t="shared" si="64"/>
        <v xml:space="preserve"> GVS 20-80 with base included.</v>
      </c>
      <c r="F2035" s="428">
        <v>4015.0516474358974</v>
      </c>
      <c r="G2035" s="264">
        <f t="shared" si="65"/>
        <v>14755.314804326923</v>
      </c>
    </row>
    <row r="2036" spans="1:7" ht="28">
      <c r="A2036" s="296" t="s">
        <v>4318</v>
      </c>
      <c r="B2036" s="296"/>
      <c r="C2036" s="531" t="s">
        <v>2744</v>
      </c>
      <c r="D2036" s="141" t="s">
        <v>471</v>
      </c>
      <c r="E2036" s="141" t="str">
        <f t="shared" si="64"/>
        <v xml:space="preserve"> GVS 20-100 with base included.</v>
      </c>
      <c r="F2036" s="428">
        <v>4120.9858782051288</v>
      </c>
      <c r="G2036" s="264">
        <f t="shared" si="65"/>
        <v>15144.623102403848</v>
      </c>
    </row>
    <row r="2037" spans="1:7" ht="14">
      <c r="A2037" s="296" t="s">
        <v>4318</v>
      </c>
      <c r="B2037" s="296"/>
      <c r="C2037" s="640" t="s">
        <v>7054</v>
      </c>
      <c r="D2037" s="141" t="s">
        <v>3475</v>
      </c>
      <c r="E2037" s="141" t="str">
        <f t="shared" si="64"/>
        <v/>
      </c>
      <c r="F2037" s="251">
        <v>3137.3938012820508</v>
      </c>
      <c r="G2037" s="264">
        <f t="shared" si="65"/>
        <v>11529.922219711536</v>
      </c>
    </row>
    <row r="2038" spans="1:7" s="8" customFormat="1" ht="30" customHeight="1">
      <c r="A2038" s="590" t="s">
        <v>788</v>
      </c>
      <c r="B2038" s="590"/>
      <c r="C2038" s="590"/>
      <c r="D2038" s="590"/>
      <c r="E2038" s="590"/>
      <c r="F2038" s="590"/>
      <c r="G2038" s="590"/>
    </row>
    <row r="2039" spans="1:7" s="8" customFormat="1" ht="30" customHeight="1">
      <c r="A2039" s="579" t="s">
        <v>0</v>
      </c>
      <c r="B2039" s="580" t="s">
        <v>4315</v>
      </c>
      <c r="C2039" s="580" t="s">
        <v>3880</v>
      </c>
      <c r="D2039" s="579" t="s">
        <v>1</v>
      </c>
      <c r="E2039" s="581"/>
      <c r="F2039" s="581" t="s">
        <v>4316</v>
      </c>
      <c r="G2039" s="581" t="s">
        <v>4317</v>
      </c>
    </row>
    <row r="2040" spans="1:7" s="8" customFormat="1" ht="15.5">
      <c r="A2040" s="576"/>
      <c r="B2040" s="577"/>
      <c r="C2040" s="577"/>
      <c r="D2040" s="576" t="s">
        <v>472</v>
      </c>
      <c r="E2040" s="590"/>
      <c r="F2040" s="578"/>
      <c r="G2040" s="578"/>
    </row>
    <row r="2041" spans="1:7" s="8" customFormat="1" ht="56">
      <c r="A2041" s="583" t="s">
        <v>4204</v>
      </c>
      <c r="B2041" s="583"/>
      <c r="C2041" s="583" t="s">
        <v>2745</v>
      </c>
      <c r="D2041" s="584" t="s">
        <v>473</v>
      </c>
      <c r="E2041" s="141" t="str">
        <f t="shared" ref="E2041:E2104" si="66">IFERROR(RIGHT(D2041, LEN(D2041)- SEARCH("Model",D2041) - LEN("Model") + 1),"")</f>
        <v xml:space="preserve"> GPA-10HP-50HZ-380/415V-3PH, Tornatech. UL&amp;FM Approved.</v>
      </c>
      <c r="F2041" s="585">
        <v>5491.0690224358959</v>
      </c>
      <c r="G2041" s="586">
        <f>F2041*3.675</f>
        <v>20179.678657451917</v>
      </c>
    </row>
    <row r="2042" spans="1:7" s="8" customFormat="1" ht="56">
      <c r="A2042" s="583" t="s">
        <v>4204</v>
      </c>
      <c r="B2042" s="583"/>
      <c r="C2042" s="583" t="s">
        <v>2746</v>
      </c>
      <c r="D2042" s="584" t="s">
        <v>474</v>
      </c>
      <c r="E2042" s="141" t="str">
        <f t="shared" si="66"/>
        <v xml:space="preserve"> GPA-15HP-50HZ-380/415V-3PH, Tornatech. UL&amp;FM Approved.</v>
      </c>
      <c r="F2042" s="585">
        <v>5491.0690224358959</v>
      </c>
      <c r="G2042" s="586">
        <f>F2042*3.675</f>
        <v>20179.678657451917</v>
      </c>
    </row>
    <row r="2043" spans="1:7" s="8" customFormat="1" ht="56">
      <c r="A2043" s="583" t="s">
        <v>4204</v>
      </c>
      <c r="B2043" s="583"/>
      <c r="C2043" s="583" t="s">
        <v>2747</v>
      </c>
      <c r="D2043" s="584" t="s">
        <v>475</v>
      </c>
      <c r="E2043" s="141" t="str">
        <f t="shared" si="66"/>
        <v xml:space="preserve"> GPA-20HP-50HZ-380/415V-3PH, Tornatech. UL&amp;FM Approved.</v>
      </c>
      <c r="F2043" s="585">
        <v>5491.0690224358959</v>
      </c>
      <c r="G2043" s="586">
        <f t="shared" ref="G2043:G2106" si="67">F2043*3.675</f>
        <v>20179.678657451917</v>
      </c>
    </row>
    <row r="2044" spans="1:7" s="8" customFormat="1" ht="56">
      <c r="A2044" s="583" t="s">
        <v>4204</v>
      </c>
      <c r="B2044" s="583"/>
      <c r="C2044" s="583" t="s">
        <v>2748</v>
      </c>
      <c r="D2044" s="584" t="s">
        <v>476</v>
      </c>
      <c r="E2044" s="141" t="str">
        <f t="shared" si="66"/>
        <v xml:space="preserve"> GPA-25HP-50HZ-380/415V-3PH, Tornatech. UL&amp;FM Approved.</v>
      </c>
      <c r="F2044" s="585">
        <v>5491.0690224358959</v>
      </c>
      <c r="G2044" s="586">
        <f t="shared" si="67"/>
        <v>20179.678657451917</v>
      </c>
    </row>
    <row r="2045" spans="1:7" s="8" customFormat="1" ht="56">
      <c r="A2045" s="583" t="s">
        <v>4204</v>
      </c>
      <c r="B2045" s="583"/>
      <c r="C2045" s="583" t="s">
        <v>2749</v>
      </c>
      <c r="D2045" s="584" t="s">
        <v>477</v>
      </c>
      <c r="E2045" s="141" t="str">
        <f t="shared" si="66"/>
        <v xml:space="preserve"> GPA-30HP-50HZ-380/415V-3PH, Tornatech. UL&amp;FM Approved.</v>
      </c>
      <c r="F2045" s="585">
        <v>5491.0690224358959</v>
      </c>
      <c r="G2045" s="586">
        <f t="shared" si="67"/>
        <v>20179.678657451917</v>
      </c>
    </row>
    <row r="2046" spans="1:7" s="8" customFormat="1" ht="56">
      <c r="A2046" s="583" t="s">
        <v>4204</v>
      </c>
      <c r="B2046" s="583"/>
      <c r="C2046" s="583" t="s">
        <v>2750</v>
      </c>
      <c r="D2046" s="584" t="s">
        <v>478</v>
      </c>
      <c r="E2046" s="141" t="str">
        <f t="shared" si="66"/>
        <v xml:space="preserve"> GPA-40HP-50HZ-380/415V-3PH, Tornatech. UL&amp;FM Approved.</v>
      </c>
      <c r="F2046" s="585">
        <v>5491.0690224358959</v>
      </c>
      <c r="G2046" s="586">
        <f>F2046*3.675</f>
        <v>20179.678657451917</v>
      </c>
    </row>
    <row r="2047" spans="1:7" s="8" customFormat="1" ht="56">
      <c r="A2047" s="583" t="s">
        <v>4204</v>
      </c>
      <c r="B2047" s="583"/>
      <c r="C2047" s="583" t="s">
        <v>2751</v>
      </c>
      <c r="D2047" s="584" t="s">
        <v>479</v>
      </c>
      <c r="E2047" s="141" t="str">
        <f t="shared" si="66"/>
        <v xml:space="preserve"> GPA-50HP-50HZ-380/415V-3PH, Tornatech. UL&amp;FM Approved.</v>
      </c>
      <c r="F2047" s="585">
        <v>5491.0690224358959</v>
      </c>
      <c r="G2047" s="586">
        <f>F2047*3.675</f>
        <v>20179.678657451917</v>
      </c>
    </row>
    <row r="2048" spans="1:7" s="8" customFormat="1" ht="56">
      <c r="A2048" s="583" t="s">
        <v>4204</v>
      </c>
      <c r="B2048" s="583"/>
      <c r="C2048" s="583" t="s">
        <v>2752</v>
      </c>
      <c r="D2048" s="584" t="s">
        <v>480</v>
      </c>
      <c r="E2048" s="141" t="str">
        <f t="shared" si="66"/>
        <v xml:space="preserve"> GPA-60HP-50HZ-380/415V-3PH, Tornatech. UL&amp;FM Approved.</v>
      </c>
      <c r="F2048" s="585">
        <v>6389.8515224358971</v>
      </c>
      <c r="G2048" s="586">
        <f t="shared" si="67"/>
        <v>23482.704344951922</v>
      </c>
    </row>
    <row r="2049" spans="1:7" s="8" customFormat="1" ht="56">
      <c r="A2049" s="583" t="s">
        <v>4204</v>
      </c>
      <c r="B2049" s="583"/>
      <c r="C2049" s="583" t="s">
        <v>2753</v>
      </c>
      <c r="D2049" s="584" t="s">
        <v>481</v>
      </c>
      <c r="E2049" s="141" t="str">
        <f t="shared" si="66"/>
        <v xml:space="preserve"> GPA-75HP-50HZ-380/415V-3PH, Tornatech. UL&amp;FM Approved.</v>
      </c>
      <c r="F2049" s="585">
        <v>6389.8515224358971</v>
      </c>
      <c r="G2049" s="586">
        <f t="shared" si="67"/>
        <v>23482.704344951922</v>
      </c>
    </row>
    <row r="2050" spans="1:7" s="8" customFormat="1" ht="56">
      <c r="A2050" s="583" t="s">
        <v>4204</v>
      </c>
      <c r="B2050" s="583"/>
      <c r="C2050" s="583" t="s">
        <v>2754</v>
      </c>
      <c r="D2050" s="584" t="s">
        <v>482</v>
      </c>
      <c r="E2050" s="141" t="str">
        <f t="shared" si="66"/>
        <v xml:space="preserve"> GPY-100HP-50HZ-380/415V-3PH, Tornatech. UL&amp;FM Approved.</v>
      </c>
      <c r="F2050" s="585">
        <v>8878.7876762820488</v>
      </c>
      <c r="G2050" s="586">
        <f t="shared" si="67"/>
        <v>32629.544710336526</v>
      </c>
    </row>
    <row r="2051" spans="1:7" s="8" customFormat="1" ht="56">
      <c r="A2051" s="583" t="s">
        <v>4204</v>
      </c>
      <c r="B2051" s="583"/>
      <c r="C2051" s="583" t="s">
        <v>2755</v>
      </c>
      <c r="D2051" s="584" t="s">
        <v>483</v>
      </c>
      <c r="E2051" s="141" t="str">
        <f t="shared" si="66"/>
        <v xml:space="preserve"> GPY-125HP-50HZ-380/415V-3PH, Tornatech. UL&amp;FM Approved.</v>
      </c>
      <c r="F2051" s="585">
        <v>9812.138733974356</v>
      </c>
      <c r="G2051" s="586">
        <f t="shared" si="67"/>
        <v>36059.609847355758</v>
      </c>
    </row>
    <row r="2052" spans="1:7" s="8" customFormat="1" ht="56">
      <c r="A2052" s="583" t="s">
        <v>4204</v>
      </c>
      <c r="B2052" s="583"/>
      <c r="C2052" s="583" t="s">
        <v>2756</v>
      </c>
      <c r="D2052" s="584" t="s">
        <v>484</v>
      </c>
      <c r="E2052" s="141" t="str">
        <f t="shared" si="66"/>
        <v xml:space="preserve"> GPY-150HP-50HZ-380/415V-3PH, Tornatech. UL&amp;FM Approved.</v>
      </c>
      <c r="F2052" s="585">
        <v>11868.967916666665</v>
      </c>
      <c r="G2052" s="586">
        <f t="shared" si="67"/>
        <v>43618.457093749988</v>
      </c>
    </row>
    <row r="2053" spans="1:7" s="8" customFormat="1" ht="56">
      <c r="A2053" s="583" t="s">
        <v>4204</v>
      </c>
      <c r="B2053" s="583"/>
      <c r="C2053" s="583" t="s">
        <v>2757</v>
      </c>
      <c r="D2053" s="584" t="s">
        <v>485</v>
      </c>
      <c r="E2053" s="141" t="str">
        <f t="shared" si="66"/>
        <v xml:space="preserve"> GPY-200HP-50HZ-380/415V-3PH, Tornatech. UL&amp;FM Approved.</v>
      </c>
      <c r="F2053" s="585">
        <v>12387.496282051279</v>
      </c>
      <c r="G2053" s="586">
        <f t="shared" si="67"/>
        <v>45524.048836538452</v>
      </c>
    </row>
    <row r="2054" spans="1:7" s="8" customFormat="1" ht="56">
      <c r="A2054" s="583" t="s">
        <v>4204</v>
      </c>
      <c r="B2054" s="583"/>
      <c r="C2054" s="583" t="s">
        <v>2758</v>
      </c>
      <c r="D2054" s="584" t="s">
        <v>486</v>
      </c>
      <c r="E2054" s="141" t="str">
        <f t="shared" si="66"/>
        <v xml:space="preserve"> GPY-250HP-50HZ-380/415V-3PH, Tornatech. UL&amp;FM Approved.</v>
      </c>
      <c r="F2054" s="585">
        <v>15325.823685897434</v>
      </c>
      <c r="G2054" s="586">
        <f t="shared" si="67"/>
        <v>56322.402045673065</v>
      </c>
    </row>
    <row r="2055" spans="1:7" s="8" customFormat="1" ht="56">
      <c r="A2055" s="583" t="s">
        <v>4204</v>
      </c>
      <c r="B2055" s="583"/>
      <c r="C2055" s="583" t="s">
        <v>2759</v>
      </c>
      <c r="D2055" s="584" t="s">
        <v>487</v>
      </c>
      <c r="E2055" s="141" t="str">
        <f t="shared" si="66"/>
        <v xml:space="preserve"> GPY-300HP-50HZ-380/415V-3PH, Tornatech. UL&amp;FM Approved.</v>
      </c>
      <c r="F2055" s="585">
        <v>18004.886907051277</v>
      </c>
      <c r="G2055" s="586">
        <f t="shared" si="67"/>
        <v>66167.959383413443</v>
      </c>
    </row>
    <row r="2056" spans="1:7" s="8" customFormat="1" ht="56">
      <c r="A2056" s="583" t="s">
        <v>4204</v>
      </c>
      <c r="B2056" s="583"/>
      <c r="C2056" s="583" t="s">
        <v>2760</v>
      </c>
      <c r="D2056" s="584" t="s">
        <v>488</v>
      </c>
      <c r="E2056" s="141" t="str">
        <f t="shared" si="66"/>
        <v xml:space="preserve"> GPY-350HP-50HZ-380/415V-3PH, Tornatech. UL&amp;FM Approved.</v>
      </c>
      <c r="F2056" s="585">
        <v>25787.133457532043</v>
      </c>
      <c r="G2056" s="586">
        <f t="shared" si="67"/>
        <v>94767.715456430262</v>
      </c>
    </row>
    <row r="2057" spans="1:7" s="8" customFormat="1" ht="56">
      <c r="A2057" s="583" t="s">
        <v>4204</v>
      </c>
      <c r="B2057" s="583"/>
      <c r="C2057" s="583" t="s">
        <v>2761</v>
      </c>
      <c r="D2057" s="584" t="s">
        <v>489</v>
      </c>
      <c r="E2057" s="141" t="str">
        <f t="shared" si="66"/>
        <v xml:space="preserve"> GPY-400HP-50HZ-380/415V-3PH, Tornatech. UL&amp;FM Approved.</v>
      </c>
      <c r="F2057" s="585">
        <v>25787.133457532043</v>
      </c>
      <c r="G2057" s="586">
        <f t="shared" si="67"/>
        <v>94767.715456430262</v>
      </c>
    </row>
    <row r="2058" spans="1:7" s="8" customFormat="1" ht="42">
      <c r="A2058" s="583" t="s">
        <v>4204</v>
      </c>
      <c r="B2058" s="583"/>
      <c r="C2058" s="583" t="s">
        <v>2762</v>
      </c>
      <c r="D2058" s="584" t="s">
        <v>490</v>
      </c>
      <c r="E2058" s="141" t="str">
        <f t="shared" si="66"/>
        <v xml:space="preserve"> FD70 450HP-50HZ-380/415V-3PH, EATON. UL&amp;FM Approved.</v>
      </c>
      <c r="F2058" s="585">
        <v>30845.643230769223</v>
      </c>
      <c r="G2058" s="586">
        <f t="shared" si="67"/>
        <v>113357.73887307689</v>
      </c>
    </row>
    <row r="2059" spans="1:7" s="8" customFormat="1" ht="42">
      <c r="A2059" s="583" t="s">
        <v>4204</v>
      </c>
      <c r="B2059" s="583"/>
      <c r="C2059" s="583" t="s">
        <v>2763</v>
      </c>
      <c r="D2059" s="584" t="s">
        <v>491</v>
      </c>
      <c r="E2059" s="141" t="str">
        <f t="shared" si="66"/>
        <v xml:space="preserve"> FD70 500HP-50HZ-380/415V-3PH, EATON. UL&amp;FM Approved.</v>
      </c>
      <c r="F2059" s="585">
        <v>35686.19492307691</v>
      </c>
      <c r="G2059" s="586">
        <f>F2059*3.675</f>
        <v>131146.76634230764</v>
      </c>
    </row>
    <row r="2060" spans="1:7" s="8" customFormat="1" ht="15.5">
      <c r="A2060" s="576"/>
      <c r="B2060" s="577"/>
      <c r="C2060" s="577"/>
      <c r="D2060" s="576" t="s">
        <v>492</v>
      </c>
      <c r="E2060" s="590"/>
      <c r="F2060" s="578"/>
      <c r="G2060" s="589"/>
    </row>
    <row r="2061" spans="1:7" s="8" customFormat="1" ht="42">
      <c r="A2061" s="583" t="s">
        <v>4204</v>
      </c>
      <c r="B2061" s="583"/>
      <c r="C2061" s="583" t="s">
        <v>2764</v>
      </c>
      <c r="D2061" s="584" t="s">
        <v>493</v>
      </c>
      <c r="E2061" s="141" t="str">
        <f t="shared" si="66"/>
        <v xml:space="preserve"> GPA-10HP-60HZ-380V-3PH, Tornatech. UL&amp;FM Approved.</v>
      </c>
      <c r="F2061" s="585">
        <v>5491.0690224358959</v>
      </c>
      <c r="G2061" s="586">
        <f t="shared" si="67"/>
        <v>20179.678657451917</v>
      </c>
    </row>
    <row r="2062" spans="1:7" s="8" customFormat="1" ht="42">
      <c r="A2062" s="583" t="s">
        <v>4204</v>
      </c>
      <c r="B2062" s="583"/>
      <c r="C2062" s="583" t="s">
        <v>2765</v>
      </c>
      <c r="D2062" s="584" t="s">
        <v>494</v>
      </c>
      <c r="E2062" s="141" t="str">
        <f t="shared" si="66"/>
        <v xml:space="preserve"> GPA-15HP-60HZ-380V-3PH, Tornatech. UL&amp;FM Approved.</v>
      </c>
      <c r="F2062" s="585">
        <v>5491.0690224358959</v>
      </c>
      <c r="G2062" s="586">
        <f t="shared" si="67"/>
        <v>20179.678657451917</v>
      </c>
    </row>
    <row r="2063" spans="1:7" s="8" customFormat="1" ht="42">
      <c r="A2063" s="583" t="s">
        <v>4204</v>
      </c>
      <c r="B2063" s="583"/>
      <c r="C2063" s="583" t="s">
        <v>2766</v>
      </c>
      <c r="D2063" s="584" t="s">
        <v>495</v>
      </c>
      <c r="E2063" s="141" t="str">
        <f t="shared" si="66"/>
        <v xml:space="preserve"> GPA-20HP-60HZ-380V-3PH, Tornatech. UL&amp;FM Approved.</v>
      </c>
      <c r="F2063" s="585">
        <v>5491.0690224358959</v>
      </c>
      <c r="G2063" s="586">
        <f t="shared" si="67"/>
        <v>20179.678657451917</v>
      </c>
    </row>
    <row r="2064" spans="1:7" s="8" customFormat="1" ht="42">
      <c r="A2064" s="583" t="s">
        <v>4204</v>
      </c>
      <c r="B2064" s="583"/>
      <c r="C2064" s="583" t="s">
        <v>2767</v>
      </c>
      <c r="D2064" s="584" t="s">
        <v>496</v>
      </c>
      <c r="E2064" s="141" t="str">
        <f t="shared" si="66"/>
        <v xml:space="preserve"> GPA-25HP-60HZ-380V-3PH, Tornatech. UL&amp;FM Approved.</v>
      </c>
      <c r="F2064" s="585">
        <v>5491.0690224358959</v>
      </c>
      <c r="G2064" s="586">
        <f t="shared" si="67"/>
        <v>20179.678657451917</v>
      </c>
    </row>
    <row r="2065" spans="1:7" s="8" customFormat="1" ht="42">
      <c r="A2065" s="583" t="s">
        <v>4204</v>
      </c>
      <c r="B2065" s="583"/>
      <c r="C2065" s="583" t="s">
        <v>2768</v>
      </c>
      <c r="D2065" s="584" t="s">
        <v>497</v>
      </c>
      <c r="E2065" s="141" t="str">
        <f t="shared" si="66"/>
        <v xml:space="preserve"> GPA-30HP-60HZ-380V-3PH, Tornatech. UL&amp;FM Approved.</v>
      </c>
      <c r="F2065" s="585">
        <v>5491.0690224358959</v>
      </c>
      <c r="G2065" s="586">
        <f t="shared" si="67"/>
        <v>20179.678657451917</v>
      </c>
    </row>
    <row r="2066" spans="1:7" s="8" customFormat="1" ht="42">
      <c r="A2066" s="583" t="s">
        <v>4204</v>
      </c>
      <c r="B2066" s="583"/>
      <c r="C2066" s="583" t="s">
        <v>2769</v>
      </c>
      <c r="D2066" s="584" t="s">
        <v>498</v>
      </c>
      <c r="E2066" s="141" t="str">
        <f t="shared" si="66"/>
        <v xml:space="preserve"> GPA-40HP-60HZ-380V-3PH, Tornatech. UL&amp;FM Approved.</v>
      </c>
      <c r="F2066" s="585">
        <v>5491.0690224358959</v>
      </c>
      <c r="G2066" s="586">
        <f t="shared" si="67"/>
        <v>20179.678657451917</v>
      </c>
    </row>
    <row r="2067" spans="1:7" s="8" customFormat="1" ht="42">
      <c r="A2067" s="583" t="s">
        <v>4204</v>
      </c>
      <c r="B2067" s="583"/>
      <c r="C2067" s="583" t="s">
        <v>2770</v>
      </c>
      <c r="D2067" s="584" t="s">
        <v>499</v>
      </c>
      <c r="E2067" s="141" t="str">
        <f t="shared" si="66"/>
        <v xml:space="preserve"> GPA-50HP-60HZ-380V-3PH, Tornatech. UL&amp;FM Approved.</v>
      </c>
      <c r="F2067" s="585">
        <v>5491.0690224358959</v>
      </c>
      <c r="G2067" s="586">
        <f t="shared" si="67"/>
        <v>20179.678657451917</v>
      </c>
    </row>
    <row r="2068" spans="1:7" s="8" customFormat="1" ht="42">
      <c r="A2068" s="583" t="s">
        <v>4204</v>
      </c>
      <c r="B2068" s="583"/>
      <c r="C2068" s="583" t="s">
        <v>2771</v>
      </c>
      <c r="D2068" s="584" t="s">
        <v>500</v>
      </c>
      <c r="E2068" s="141" t="str">
        <f t="shared" si="66"/>
        <v xml:space="preserve"> GPA-60HP-60HZ-380V-3PH, Tornatech. UL&amp;FM Approved.</v>
      </c>
      <c r="F2068" s="585">
        <v>6389.8515224358971</v>
      </c>
      <c r="G2068" s="586">
        <f t="shared" si="67"/>
        <v>23482.704344951922</v>
      </c>
    </row>
    <row r="2069" spans="1:7" s="8" customFormat="1" ht="42">
      <c r="A2069" s="583" t="s">
        <v>4204</v>
      </c>
      <c r="B2069" s="583"/>
      <c r="C2069" s="583" t="s">
        <v>2772</v>
      </c>
      <c r="D2069" s="584" t="s">
        <v>501</v>
      </c>
      <c r="E2069" s="141" t="str">
        <f t="shared" si="66"/>
        <v xml:space="preserve"> GPA-75HP-60HZ-380V-3PH, Tornatech. UL&amp;FM Approved.</v>
      </c>
      <c r="F2069" s="585">
        <v>6389.8515224358971</v>
      </c>
      <c r="G2069" s="586">
        <f t="shared" si="67"/>
        <v>23482.704344951922</v>
      </c>
    </row>
    <row r="2070" spans="1:7" s="8" customFormat="1" ht="42">
      <c r="A2070" s="583" t="s">
        <v>4204</v>
      </c>
      <c r="B2070" s="583"/>
      <c r="C2070" s="583" t="s">
        <v>2773</v>
      </c>
      <c r="D2070" s="584" t="s">
        <v>502</v>
      </c>
      <c r="E2070" s="141" t="str">
        <f t="shared" si="66"/>
        <v xml:space="preserve"> GPY-100HP-60HZ-380V-3PH, Tornatech. UL&amp;FM Approved.</v>
      </c>
      <c r="F2070" s="585">
        <v>8878.7876762820488</v>
      </c>
      <c r="G2070" s="586">
        <f t="shared" si="67"/>
        <v>32629.544710336526</v>
      </c>
    </row>
    <row r="2071" spans="1:7" s="8" customFormat="1" ht="42">
      <c r="A2071" s="583" t="s">
        <v>4204</v>
      </c>
      <c r="B2071" s="583"/>
      <c r="C2071" s="583" t="s">
        <v>2774</v>
      </c>
      <c r="D2071" s="584" t="s">
        <v>503</v>
      </c>
      <c r="E2071" s="141" t="str">
        <f t="shared" si="66"/>
        <v xml:space="preserve"> GPY-125HP-60HZ-380V-3PH, Tornatech. UL&amp;FM Approved.</v>
      </c>
      <c r="F2071" s="585">
        <v>9812.138733974356</v>
      </c>
      <c r="G2071" s="586">
        <f t="shared" si="67"/>
        <v>36059.609847355758</v>
      </c>
    </row>
    <row r="2072" spans="1:7" s="8" customFormat="1" ht="42">
      <c r="A2072" s="583" t="s">
        <v>4204</v>
      </c>
      <c r="B2072" s="583"/>
      <c r="C2072" s="583" t="s">
        <v>2775</v>
      </c>
      <c r="D2072" s="584" t="s">
        <v>504</v>
      </c>
      <c r="E2072" s="141" t="str">
        <f t="shared" si="66"/>
        <v xml:space="preserve"> GPY-150HP-60HZ-380V-3PH, Tornatech. UL&amp;FM Approved.</v>
      </c>
      <c r="F2072" s="585">
        <v>11868.967916666665</v>
      </c>
      <c r="G2072" s="586">
        <f t="shared" si="67"/>
        <v>43618.457093749988</v>
      </c>
    </row>
    <row r="2073" spans="1:7" s="8" customFormat="1" ht="42">
      <c r="A2073" s="583" t="s">
        <v>4204</v>
      </c>
      <c r="B2073" s="583"/>
      <c r="C2073" s="583" t="s">
        <v>2776</v>
      </c>
      <c r="D2073" s="584" t="s">
        <v>505</v>
      </c>
      <c r="E2073" s="141" t="str">
        <f t="shared" si="66"/>
        <v xml:space="preserve"> GPY-200HP-60HZ-380V-3PH, Tornatech. UL&amp;FM Approved.</v>
      </c>
      <c r="F2073" s="585">
        <v>12387.496282051279</v>
      </c>
      <c r="G2073" s="586">
        <f t="shared" si="67"/>
        <v>45524.048836538452</v>
      </c>
    </row>
    <row r="2074" spans="1:7" s="8" customFormat="1" ht="42">
      <c r="A2074" s="583" t="s">
        <v>4204</v>
      </c>
      <c r="B2074" s="583"/>
      <c r="C2074" s="583" t="s">
        <v>2777</v>
      </c>
      <c r="D2074" s="584" t="s">
        <v>506</v>
      </c>
      <c r="E2074" s="141" t="str">
        <f t="shared" si="66"/>
        <v xml:space="preserve"> GPY-250HP-60HZ-380V-3PH, Tornatech. UL&amp;FM Approved.</v>
      </c>
      <c r="F2074" s="585">
        <v>15325.823685897434</v>
      </c>
      <c r="G2074" s="586">
        <f t="shared" si="67"/>
        <v>56322.402045673065</v>
      </c>
    </row>
    <row r="2075" spans="1:7" s="8" customFormat="1" ht="42">
      <c r="A2075" s="583" t="s">
        <v>4204</v>
      </c>
      <c r="B2075" s="583"/>
      <c r="C2075" s="583" t="s">
        <v>2778</v>
      </c>
      <c r="D2075" s="584" t="s">
        <v>507</v>
      </c>
      <c r="E2075" s="141" t="str">
        <f t="shared" si="66"/>
        <v xml:space="preserve"> GPY-300HP-60HZ-380V-3PH, Tornatech. UL&amp;FM Approved.</v>
      </c>
      <c r="F2075" s="585">
        <v>18004.886907051277</v>
      </c>
      <c r="G2075" s="586">
        <f t="shared" si="67"/>
        <v>66167.959383413443</v>
      </c>
    </row>
    <row r="2076" spans="1:7" s="8" customFormat="1" ht="42">
      <c r="A2076" s="583" t="s">
        <v>4204</v>
      </c>
      <c r="B2076" s="583"/>
      <c r="C2076" s="583" t="s">
        <v>2779</v>
      </c>
      <c r="D2076" s="584" t="s">
        <v>508</v>
      </c>
      <c r="E2076" s="141" t="str">
        <f t="shared" si="66"/>
        <v xml:space="preserve"> GPY-350HP-60HZ-380V-3PH, Tornatech. UL&amp;FM Approved.</v>
      </c>
      <c r="F2076" s="585">
        <v>25787.133457532043</v>
      </c>
      <c r="G2076" s="586">
        <f t="shared" si="67"/>
        <v>94767.715456430262</v>
      </c>
    </row>
    <row r="2077" spans="1:7" s="8" customFormat="1" ht="42">
      <c r="A2077" s="583" t="s">
        <v>4204</v>
      </c>
      <c r="B2077" s="583"/>
      <c r="C2077" s="583" t="s">
        <v>2780</v>
      </c>
      <c r="D2077" s="584" t="s">
        <v>509</v>
      </c>
      <c r="E2077" s="141" t="str">
        <f t="shared" si="66"/>
        <v xml:space="preserve"> GPY-400HP-60HZ-380V-3PH, Tornatech. UL&amp;FM Approved.</v>
      </c>
      <c r="F2077" s="585">
        <v>25787.133457532043</v>
      </c>
      <c r="G2077" s="586">
        <f t="shared" si="67"/>
        <v>94767.715456430262</v>
      </c>
    </row>
    <row r="2078" spans="1:7" s="8" customFormat="1" ht="42">
      <c r="A2078" s="583" t="s">
        <v>4204</v>
      </c>
      <c r="B2078" s="583"/>
      <c r="C2078" s="583" t="s">
        <v>2781</v>
      </c>
      <c r="D2078" s="584" t="s">
        <v>510</v>
      </c>
      <c r="E2078" s="141" t="str">
        <f t="shared" si="66"/>
        <v xml:space="preserve"> FD70 450HP-60HZ-380V-3PH, EATON. UL&amp;FM Approved.</v>
      </c>
      <c r="F2078" s="585">
        <v>30845.643230769223</v>
      </c>
      <c r="G2078" s="586">
        <f t="shared" si="67"/>
        <v>113357.73887307689</v>
      </c>
    </row>
    <row r="2079" spans="1:7" s="8" customFormat="1" ht="42">
      <c r="A2079" s="583" t="s">
        <v>4204</v>
      </c>
      <c r="B2079" s="583"/>
      <c r="C2079" s="583" t="s">
        <v>2782</v>
      </c>
      <c r="D2079" s="584" t="s">
        <v>511</v>
      </c>
      <c r="E2079" s="141" t="str">
        <f t="shared" si="66"/>
        <v xml:space="preserve"> FD70 500HP-60HZ-380V-3PH, EATON. UL&amp;FM Approved.</v>
      </c>
      <c r="F2079" s="585">
        <v>35686.19492307691</v>
      </c>
      <c r="G2079" s="586">
        <f t="shared" si="67"/>
        <v>131146.76634230764</v>
      </c>
    </row>
    <row r="2080" spans="1:7" s="8" customFormat="1" ht="15.5">
      <c r="A2080" s="576"/>
      <c r="B2080" s="577"/>
      <c r="C2080" s="577"/>
      <c r="D2080" s="576" t="s">
        <v>512</v>
      </c>
      <c r="E2080" s="590"/>
      <c r="F2080" s="578"/>
      <c r="G2080" s="589"/>
    </row>
    <row r="2081" spans="1:7" s="8" customFormat="1" ht="14.5">
      <c r="A2081" s="583" t="s">
        <v>4204</v>
      </c>
      <c r="B2081" s="583"/>
      <c r="C2081" s="583" t="s">
        <v>2783</v>
      </c>
      <c r="D2081" s="584" t="s">
        <v>4107</v>
      </c>
      <c r="E2081" s="141" t="str">
        <f t="shared" si="66"/>
        <v>s</v>
      </c>
      <c r="F2081" s="585">
        <v>1166.6888221153845</v>
      </c>
      <c r="G2081" s="586">
        <f>F2081*3.675</f>
        <v>4287.5814212740379</v>
      </c>
    </row>
    <row r="2082" spans="1:7" s="8" customFormat="1" ht="14.5">
      <c r="A2082" s="583" t="s">
        <v>4204</v>
      </c>
      <c r="B2082" s="583"/>
      <c r="C2082" s="583" t="s">
        <v>2784</v>
      </c>
      <c r="D2082" s="584" t="s">
        <v>4108</v>
      </c>
      <c r="E2082" s="141" t="str">
        <f t="shared" si="66"/>
        <v>s</v>
      </c>
      <c r="F2082" s="585">
        <v>1771.6385817307689</v>
      </c>
      <c r="G2082" s="586">
        <f t="shared" si="67"/>
        <v>6510.7717878605754</v>
      </c>
    </row>
    <row r="2083" spans="1:7" s="8" customFormat="1" ht="14.5">
      <c r="A2083" s="583" t="s">
        <v>4204</v>
      </c>
      <c r="B2083" s="583"/>
      <c r="C2083" s="583" t="s">
        <v>2785</v>
      </c>
      <c r="D2083" s="584" t="s">
        <v>4109</v>
      </c>
      <c r="E2083" s="141" t="str">
        <f t="shared" si="66"/>
        <v>s</v>
      </c>
      <c r="F2083" s="585">
        <v>3093.8859134615373</v>
      </c>
      <c r="G2083" s="586">
        <f t="shared" si="67"/>
        <v>11370.030731971148</v>
      </c>
    </row>
    <row r="2084" spans="1:7" s="8" customFormat="1" ht="14.5">
      <c r="A2084" s="583" t="s">
        <v>4204</v>
      </c>
      <c r="B2084" s="583"/>
      <c r="C2084" s="583" t="s">
        <v>2786</v>
      </c>
      <c r="D2084" s="584" t="s">
        <v>4110</v>
      </c>
      <c r="E2084" s="141" t="str">
        <f t="shared" si="66"/>
        <v>s</v>
      </c>
      <c r="F2084" s="585">
        <v>5142.0729567307681</v>
      </c>
      <c r="G2084" s="586">
        <f>F2084*3.675</f>
        <v>18897.118115985573</v>
      </c>
    </row>
    <row r="2085" spans="1:7" s="8" customFormat="1" ht="14.5">
      <c r="A2085" s="587" t="s">
        <v>4204</v>
      </c>
      <c r="B2085" s="587"/>
      <c r="C2085" s="583" t="s">
        <v>4111</v>
      </c>
      <c r="D2085" s="584" t="s">
        <v>4112</v>
      </c>
      <c r="E2085" s="141" t="str">
        <f t="shared" si="66"/>
        <v>s</v>
      </c>
      <c r="F2085" s="585">
        <v>6697.6580528846171</v>
      </c>
      <c r="G2085" s="586">
        <f t="shared" si="67"/>
        <v>24613.893344350967</v>
      </c>
    </row>
    <row r="2086" spans="1:7" s="8" customFormat="1" ht="14.5">
      <c r="A2086" s="583" t="s">
        <v>4204</v>
      </c>
      <c r="B2086" s="583"/>
      <c r="C2086" s="583" t="s">
        <v>2787</v>
      </c>
      <c r="D2086" s="584" t="s">
        <v>4113</v>
      </c>
      <c r="E2086" s="141" t="str">
        <f t="shared" si="66"/>
        <v>s</v>
      </c>
      <c r="F2086" s="585">
        <v>7475.4506009615379</v>
      </c>
      <c r="G2086" s="586">
        <f t="shared" si="67"/>
        <v>27472.280958533651</v>
      </c>
    </row>
    <row r="2087" spans="1:7" s="8" customFormat="1" ht="14.5">
      <c r="A2087" s="583" t="s">
        <v>4204</v>
      </c>
      <c r="B2087" s="583"/>
      <c r="C2087" s="583" t="s">
        <v>2788</v>
      </c>
      <c r="D2087" s="584" t="s">
        <v>4114</v>
      </c>
      <c r="E2087" s="141" t="str">
        <f t="shared" si="66"/>
        <v>s</v>
      </c>
      <c r="F2087" s="585">
        <v>13084.19908653846</v>
      </c>
      <c r="G2087" s="586">
        <f t="shared" si="67"/>
        <v>48084.431643028838</v>
      </c>
    </row>
    <row r="2088" spans="1:7" s="8" customFormat="1" ht="14.5">
      <c r="A2088" s="583" t="s">
        <v>4204</v>
      </c>
      <c r="B2088" s="583"/>
      <c r="C2088" s="583" t="s">
        <v>2789</v>
      </c>
      <c r="D2088" s="584" t="s">
        <v>4115</v>
      </c>
      <c r="E2088" s="141" t="str">
        <f t="shared" si="66"/>
        <v>s</v>
      </c>
      <c r="F2088" s="585">
        <v>328.40129807692296</v>
      </c>
      <c r="G2088" s="586">
        <f t="shared" si="67"/>
        <v>1206.8747704326918</v>
      </c>
    </row>
    <row r="2089" spans="1:7" s="8" customFormat="1" ht="14.5">
      <c r="A2089" s="583" t="s">
        <v>4204</v>
      </c>
      <c r="B2089" s="583"/>
      <c r="C2089" s="583" t="s">
        <v>2790</v>
      </c>
      <c r="D2089" s="584" t="s">
        <v>4116</v>
      </c>
      <c r="E2089" s="141" t="str">
        <f t="shared" si="66"/>
        <v>s</v>
      </c>
      <c r="F2089" s="585">
        <v>665.44473557692288</v>
      </c>
      <c r="G2089" s="586">
        <f t="shared" si="67"/>
        <v>2445.5094032451916</v>
      </c>
    </row>
    <row r="2090" spans="1:7" s="8" customFormat="1" ht="14.5">
      <c r="A2090" s="583" t="s">
        <v>4204</v>
      </c>
      <c r="B2090" s="583"/>
      <c r="C2090" s="583" t="s">
        <v>2791</v>
      </c>
      <c r="D2090" s="584" t="s">
        <v>513</v>
      </c>
      <c r="E2090" s="141" t="str">
        <f t="shared" si="66"/>
        <v>s</v>
      </c>
      <c r="F2090" s="585">
        <v>1162.3677524038458</v>
      </c>
      <c r="G2090" s="586">
        <f t="shared" si="67"/>
        <v>4271.7014900841332</v>
      </c>
    </row>
    <row r="2091" spans="1:7" s="8" customFormat="1" ht="14.5">
      <c r="A2091" s="583" t="s">
        <v>4204</v>
      </c>
      <c r="B2091" s="583"/>
      <c r="C2091" s="583" t="s">
        <v>2792</v>
      </c>
      <c r="D2091" s="584" t="s">
        <v>4117</v>
      </c>
      <c r="E2091" s="141" t="str">
        <f t="shared" si="66"/>
        <v>s</v>
      </c>
      <c r="F2091" s="585">
        <v>518.52836538461531</v>
      </c>
      <c r="G2091" s="586">
        <f t="shared" si="67"/>
        <v>1905.5917427884613</v>
      </c>
    </row>
    <row r="2092" spans="1:7" s="8" customFormat="1" ht="14.5">
      <c r="A2092" s="583" t="s">
        <v>4204</v>
      </c>
      <c r="B2092" s="583"/>
      <c r="C2092" s="583" t="s">
        <v>2793</v>
      </c>
      <c r="D2092" s="584" t="s">
        <v>4118</v>
      </c>
      <c r="E2092" s="141" t="str">
        <f t="shared" si="66"/>
        <v>s</v>
      </c>
      <c r="F2092" s="585">
        <v>691.37115384615379</v>
      </c>
      <c r="G2092" s="586">
        <f t="shared" si="67"/>
        <v>2540.7889903846149</v>
      </c>
    </row>
    <row r="2093" spans="1:7" s="8" customFormat="1" ht="14.5">
      <c r="A2093" s="583" t="s">
        <v>4204</v>
      </c>
      <c r="B2093" s="583"/>
      <c r="C2093" s="583" t="s">
        <v>2794</v>
      </c>
      <c r="D2093" s="584" t="s">
        <v>514</v>
      </c>
      <c r="E2093" s="141" t="str">
        <f t="shared" si="66"/>
        <v>s</v>
      </c>
      <c r="F2093" s="585">
        <v>1209.8995192307689</v>
      </c>
      <c r="G2093" s="586">
        <f t="shared" si="67"/>
        <v>4446.380733173075</v>
      </c>
    </row>
    <row r="2094" spans="1:7" s="8" customFormat="1" ht="14.5">
      <c r="A2094" s="583" t="s">
        <v>4204</v>
      </c>
      <c r="B2094" s="583"/>
      <c r="C2094" s="583" t="s">
        <v>2795</v>
      </c>
      <c r="D2094" s="584" t="s">
        <v>4119</v>
      </c>
      <c r="E2094" s="141" t="str">
        <f t="shared" si="66"/>
        <v>s</v>
      </c>
      <c r="F2094" s="585">
        <v>518.52836538461531</v>
      </c>
      <c r="G2094" s="586">
        <f t="shared" si="67"/>
        <v>1905.5917427884613</v>
      </c>
    </row>
    <row r="2095" spans="1:7" s="8" customFormat="1" ht="14.5">
      <c r="A2095" s="587" t="s">
        <v>4204</v>
      </c>
      <c r="B2095" s="587"/>
      <c r="C2095" s="583" t="s">
        <v>4120</v>
      </c>
      <c r="D2095" s="584" t="s">
        <v>4121</v>
      </c>
      <c r="E2095" s="141" t="str">
        <f t="shared" si="66"/>
        <v>s</v>
      </c>
      <c r="F2095" s="585">
        <v>691.37115384615379</v>
      </c>
      <c r="G2095" s="586">
        <f t="shared" si="67"/>
        <v>2540.7889903846149</v>
      </c>
    </row>
    <row r="2096" spans="1:7" s="8" customFormat="1" ht="14.5">
      <c r="A2096" s="587" t="s">
        <v>4204</v>
      </c>
      <c r="B2096" s="587"/>
      <c r="C2096" s="583" t="s">
        <v>4122</v>
      </c>
      <c r="D2096" s="584" t="s">
        <v>4123</v>
      </c>
      <c r="E2096" s="141" t="str">
        <f t="shared" si="66"/>
        <v>s</v>
      </c>
      <c r="F2096" s="585">
        <v>1209.8995192307689</v>
      </c>
      <c r="G2096" s="586">
        <f t="shared" si="67"/>
        <v>4446.380733173075</v>
      </c>
    </row>
    <row r="2097" spans="1:7" s="8" customFormat="1" ht="14.5">
      <c r="A2097" s="583" t="s">
        <v>4204</v>
      </c>
      <c r="B2097" s="583"/>
      <c r="C2097" s="583" t="s">
        <v>2796</v>
      </c>
      <c r="D2097" s="584" t="s">
        <v>4124</v>
      </c>
      <c r="E2097" s="141" t="str">
        <f t="shared" si="66"/>
        <v>s</v>
      </c>
      <c r="F2097" s="585">
        <v>518.52836538461531</v>
      </c>
      <c r="G2097" s="586">
        <f t="shared" si="67"/>
        <v>1905.5917427884613</v>
      </c>
    </row>
    <row r="2098" spans="1:7" s="8" customFormat="1" ht="14.5">
      <c r="A2098" s="587" t="s">
        <v>4204</v>
      </c>
      <c r="B2098" s="587"/>
      <c r="C2098" s="583" t="s">
        <v>4125</v>
      </c>
      <c r="D2098" s="584" t="s">
        <v>4126</v>
      </c>
      <c r="E2098" s="141" t="str">
        <f t="shared" si="66"/>
        <v>s</v>
      </c>
      <c r="F2098" s="585">
        <v>691.37115384615379</v>
      </c>
      <c r="G2098" s="586">
        <f t="shared" si="67"/>
        <v>2540.7889903846149</v>
      </c>
    </row>
    <row r="2099" spans="1:7" s="8" customFormat="1" ht="14.5">
      <c r="A2099" s="587" t="s">
        <v>4204</v>
      </c>
      <c r="B2099" s="587"/>
      <c r="C2099" s="583" t="s">
        <v>4127</v>
      </c>
      <c r="D2099" s="584" t="s">
        <v>4128</v>
      </c>
      <c r="E2099" s="141" t="str">
        <f t="shared" si="66"/>
        <v>s</v>
      </c>
      <c r="F2099" s="585">
        <v>1209.8995192307689</v>
      </c>
      <c r="G2099" s="586">
        <f t="shared" si="67"/>
        <v>4446.380733173075</v>
      </c>
    </row>
    <row r="2100" spans="1:7" s="8" customFormat="1" ht="14.5">
      <c r="A2100" s="583" t="s">
        <v>4204</v>
      </c>
      <c r="B2100" s="583"/>
      <c r="C2100" s="583" t="s">
        <v>2797</v>
      </c>
      <c r="D2100" s="584" t="s">
        <v>4129</v>
      </c>
      <c r="E2100" s="141" t="str">
        <f t="shared" si="66"/>
        <v>s</v>
      </c>
      <c r="F2100" s="585">
        <v>1166.6888221153845</v>
      </c>
      <c r="G2100" s="586">
        <f t="shared" si="67"/>
        <v>4287.5814212740379</v>
      </c>
    </row>
    <row r="2101" spans="1:7" s="8" customFormat="1" ht="14.5">
      <c r="A2101" s="587" t="s">
        <v>4204</v>
      </c>
      <c r="B2101" s="587"/>
      <c r="C2101" s="583" t="s">
        <v>4130</v>
      </c>
      <c r="D2101" s="584" t="s">
        <v>4131</v>
      </c>
      <c r="E2101" s="141" t="str">
        <f t="shared" si="66"/>
        <v>s</v>
      </c>
      <c r="F2101" s="585">
        <v>1771.6385817307689</v>
      </c>
      <c r="G2101" s="586">
        <f t="shared" si="67"/>
        <v>6510.7717878605754</v>
      </c>
    </row>
    <row r="2102" spans="1:7" s="8" customFormat="1" ht="14.5">
      <c r="A2102" s="587" t="s">
        <v>4204</v>
      </c>
      <c r="B2102" s="587"/>
      <c r="C2102" s="583" t="s">
        <v>4132</v>
      </c>
      <c r="D2102" s="584" t="s">
        <v>4133</v>
      </c>
      <c r="E2102" s="141" t="str">
        <f t="shared" si="66"/>
        <v>s</v>
      </c>
      <c r="F2102" s="585">
        <v>3093.8859134615373</v>
      </c>
      <c r="G2102" s="586">
        <f t="shared" si="67"/>
        <v>11370.030731971148</v>
      </c>
    </row>
    <row r="2103" spans="1:7" s="8" customFormat="1" ht="14.5">
      <c r="A2103" s="583" t="s">
        <v>4204</v>
      </c>
      <c r="B2103" s="583"/>
      <c r="C2103" s="583" t="s">
        <v>2798</v>
      </c>
      <c r="D2103" s="584" t="s">
        <v>4134</v>
      </c>
      <c r="E2103" s="141" t="str">
        <f t="shared" si="66"/>
        <v>s</v>
      </c>
      <c r="F2103" s="585">
        <v>1555.5850961538461</v>
      </c>
      <c r="G2103" s="586">
        <f t="shared" si="67"/>
        <v>5716.7752283653836</v>
      </c>
    </row>
    <row r="2104" spans="1:7" s="8" customFormat="1" ht="14.5">
      <c r="A2104" s="583" t="s">
        <v>4204</v>
      </c>
      <c r="B2104" s="583"/>
      <c r="C2104" s="583" t="s">
        <v>4135</v>
      </c>
      <c r="D2104" s="588" t="s">
        <v>4136</v>
      </c>
      <c r="E2104" s="141" t="str">
        <f t="shared" si="66"/>
        <v>s</v>
      </c>
      <c r="F2104" s="585">
        <v>712.97650240384598</v>
      </c>
      <c r="G2104" s="586">
        <f t="shared" si="67"/>
        <v>2620.1886463341339</v>
      </c>
    </row>
    <row r="2105" spans="1:7" s="8" customFormat="1" ht="14.5">
      <c r="A2105" s="583" t="s">
        <v>4204</v>
      </c>
      <c r="B2105" s="583"/>
      <c r="C2105" s="583" t="s">
        <v>4137</v>
      </c>
      <c r="D2105" s="588" t="s">
        <v>4138</v>
      </c>
      <c r="E2105" s="141" t="str">
        <f t="shared" ref="E2105:E2170" si="68">IFERROR(RIGHT(D2105, LEN(D2105)- SEARCH("Model",D2105) - LEN("Model") + 1),"")</f>
        <v>s</v>
      </c>
      <c r="F2105" s="585">
        <v>1231.5048677884613</v>
      </c>
      <c r="G2105" s="586">
        <f t="shared" si="67"/>
        <v>4525.7803891225949</v>
      </c>
    </row>
    <row r="2106" spans="1:7" s="8" customFormat="1" ht="14.5">
      <c r="A2106" s="583" t="s">
        <v>4204</v>
      </c>
      <c r="B2106" s="583"/>
      <c r="C2106" s="583" t="s">
        <v>4139</v>
      </c>
      <c r="D2106" s="588" t="s">
        <v>1185</v>
      </c>
      <c r="E2106" s="141" t="str">
        <f t="shared" si="68"/>
        <v>s</v>
      </c>
      <c r="F2106" s="585">
        <v>2151.8927163461531</v>
      </c>
      <c r="G2106" s="586">
        <f t="shared" si="67"/>
        <v>7908.2057325721125</v>
      </c>
    </row>
    <row r="2107" spans="1:7" s="8" customFormat="1" ht="15.5">
      <c r="A2107" s="576"/>
      <c r="B2107" s="577"/>
      <c r="C2107" s="577"/>
      <c r="D2107" s="576" t="s">
        <v>515</v>
      </c>
      <c r="E2107" s="590"/>
      <c r="F2107" s="578"/>
      <c r="G2107" s="589"/>
    </row>
    <row r="2108" spans="1:7" s="8" customFormat="1" ht="28">
      <c r="A2108" s="583" t="s">
        <v>4204</v>
      </c>
      <c r="B2108" s="583"/>
      <c r="C2108" s="583" t="s">
        <v>2799</v>
      </c>
      <c r="D2108" s="584" t="s">
        <v>516</v>
      </c>
      <c r="E2108" s="141" t="str">
        <f t="shared" si="68"/>
        <v xml:space="preserve"> GPD-12-220 Tornatech. UL&amp;FM Approved.</v>
      </c>
      <c r="F2108" s="585">
        <v>4916.3110016025648</v>
      </c>
      <c r="G2108" s="586">
        <f t="shared" ref="G2108:G2173" si="69">F2108*3.675</f>
        <v>18067.442930889425</v>
      </c>
    </row>
    <row r="2109" spans="1:7" s="8" customFormat="1" ht="28">
      <c r="A2109" s="583" t="s">
        <v>4204</v>
      </c>
      <c r="B2109" s="583"/>
      <c r="C2109" s="583" t="s">
        <v>2800</v>
      </c>
      <c r="D2109" s="584" t="s">
        <v>517</v>
      </c>
      <c r="E2109" s="141" t="str">
        <f t="shared" si="68"/>
        <v xml:space="preserve"> GPD-24-220 Tornatech. UL&amp;FM Approved.</v>
      </c>
      <c r="F2109" s="585">
        <v>5012.8645592948715</v>
      </c>
      <c r="G2109" s="586">
        <f t="shared" si="69"/>
        <v>18422.277255408651</v>
      </c>
    </row>
    <row r="2110" spans="1:7" s="8" customFormat="1" ht="15.5">
      <c r="A2110" s="576"/>
      <c r="B2110" s="577"/>
      <c r="C2110" s="577"/>
      <c r="D2110" s="576" t="s">
        <v>518</v>
      </c>
      <c r="E2110" s="590"/>
      <c r="F2110" s="578"/>
      <c r="G2110" s="589"/>
    </row>
    <row r="2111" spans="1:7" s="8" customFormat="1" ht="14.5">
      <c r="A2111" s="583" t="s">
        <v>4204</v>
      </c>
      <c r="B2111" s="583"/>
      <c r="C2111" s="583" t="s">
        <v>2801</v>
      </c>
      <c r="D2111" s="584" t="s">
        <v>519</v>
      </c>
      <c r="E2111" s="141" t="str">
        <f t="shared" si="68"/>
        <v>s</v>
      </c>
      <c r="F2111" s="585">
        <v>305.7529326923077</v>
      </c>
      <c r="G2111" s="586">
        <f t="shared" si="69"/>
        <v>1123.6420276442307</v>
      </c>
    </row>
    <row r="2112" spans="1:7" s="8" customFormat="1" ht="14.5">
      <c r="A2112" s="583" t="s">
        <v>4204</v>
      </c>
      <c r="B2112" s="583"/>
      <c r="C2112" s="583" t="s">
        <v>2802</v>
      </c>
      <c r="D2112" s="584" t="s">
        <v>520</v>
      </c>
      <c r="E2112" s="141" t="str">
        <f t="shared" si="68"/>
        <v>s</v>
      </c>
      <c r="F2112" s="585">
        <v>1287.3807692307689</v>
      </c>
      <c r="G2112" s="586">
        <f t="shared" si="69"/>
        <v>4731.1243269230754</v>
      </c>
    </row>
    <row r="2113" spans="1:7" s="8" customFormat="1" ht="14.5">
      <c r="A2113" s="583" t="s">
        <v>4204</v>
      </c>
      <c r="B2113" s="583"/>
      <c r="C2113" s="583" t="s">
        <v>2803</v>
      </c>
      <c r="D2113" s="584" t="s">
        <v>521</v>
      </c>
      <c r="E2113" s="141" t="str">
        <f t="shared" si="68"/>
        <v>s</v>
      </c>
      <c r="F2113" s="585">
        <v>4385.1407451923078</v>
      </c>
      <c r="G2113" s="586">
        <f t="shared" si="69"/>
        <v>16115.39223858173</v>
      </c>
    </row>
    <row r="2114" spans="1:7" s="8" customFormat="1" ht="14.5">
      <c r="A2114" s="583" t="s">
        <v>4204</v>
      </c>
      <c r="B2114" s="583"/>
      <c r="C2114" s="583" t="s">
        <v>2804</v>
      </c>
      <c r="D2114" s="584" t="s">
        <v>522</v>
      </c>
      <c r="E2114" s="141" t="str">
        <f t="shared" si="68"/>
        <v>s</v>
      </c>
      <c r="F2114" s="585">
        <v>4702.9628725961529</v>
      </c>
      <c r="G2114" s="586">
        <f t="shared" si="69"/>
        <v>17283.388556790862</v>
      </c>
    </row>
    <row r="2115" spans="1:7" s="8" customFormat="1" ht="28">
      <c r="A2115" s="583" t="s">
        <v>4204</v>
      </c>
      <c r="B2115" s="583"/>
      <c r="C2115" s="583" t="s">
        <v>2805</v>
      </c>
      <c r="D2115" s="584" t="s">
        <v>523</v>
      </c>
      <c r="E2115" s="141" t="str">
        <f t="shared" si="68"/>
        <v>s</v>
      </c>
      <c r="F2115" s="585" t="s">
        <v>4203</v>
      </c>
      <c r="G2115" s="586" t="s">
        <v>4203</v>
      </c>
    </row>
    <row r="2116" spans="1:7" s="8" customFormat="1" ht="28">
      <c r="A2116" s="583" t="s">
        <v>4204</v>
      </c>
      <c r="B2116" s="583"/>
      <c r="C2116" s="583" t="s">
        <v>2806</v>
      </c>
      <c r="D2116" s="584" t="s">
        <v>524</v>
      </c>
      <c r="E2116" s="141" t="str">
        <f t="shared" si="68"/>
        <v>s</v>
      </c>
      <c r="F2116" s="585" t="s">
        <v>4203</v>
      </c>
      <c r="G2116" s="586" t="s">
        <v>4203</v>
      </c>
    </row>
    <row r="2117" spans="1:7" s="8" customFormat="1" ht="14.5">
      <c r="A2117" s="583" t="s">
        <v>4204</v>
      </c>
      <c r="B2117" s="583"/>
      <c r="C2117" s="583" t="s">
        <v>2807</v>
      </c>
      <c r="D2117" s="584" t="s">
        <v>525</v>
      </c>
      <c r="E2117" s="141" t="str">
        <f t="shared" si="68"/>
        <v>s</v>
      </c>
      <c r="F2117" s="585">
        <v>482.76778846153843</v>
      </c>
      <c r="G2117" s="586">
        <f t="shared" si="69"/>
        <v>1774.1716225961536</v>
      </c>
    </row>
    <row r="2118" spans="1:7" s="8" customFormat="1" ht="14.5">
      <c r="A2118" s="583" t="s">
        <v>4204</v>
      </c>
      <c r="B2118" s="583"/>
      <c r="C2118" s="583" t="s">
        <v>2808</v>
      </c>
      <c r="D2118" s="584" t="s">
        <v>526</v>
      </c>
      <c r="E2118" s="141" t="str">
        <f t="shared" si="68"/>
        <v>s</v>
      </c>
      <c r="F2118" s="585">
        <v>305.7529326923077</v>
      </c>
      <c r="G2118" s="586">
        <f t="shared" si="69"/>
        <v>1123.6420276442307</v>
      </c>
    </row>
    <row r="2119" spans="1:7" s="8" customFormat="1" ht="14.5">
      <c r="A2119" s="583" t="s">
        <v>4204</v>
      </c>
      <c r="B2119" s="583"/>
      <c r="C2119" s="583" t="s">
        <v>2809</v>
      </c>
      <c r="D2119" s="584" t="s">
        <v>527</v>
      </c>
      <c r="E2119" s="141" t="str">
        <f t="shared" si="68"/>
        <v>s</v>
      </c>
      <c r="F2119" s="585">
        <v>402.30649038461542</v>
      </c>
      <c r="G2119" s="586">
        <f t="shared" si="69"/>
        <v>1478.4763521634616</v>
      </c>
    </row>
    <row r="2120" spans="1:7" s="8" customFormat="1" ht="14.5">
      <c r="A2120" s="583" t="s">
        <v>4204</v>
      </c>
      <c r="B2120" s="583"/>
      <c r="C2120" s="583" t="s">
        <v>2810</v>
      </c>
      <c r="D2120" s="584" t="s">
        <v>528</v>
      </c>
      <c r="E2120" s="141" t="str">
        <f t="shared" si="68"/>
        <v>s</v>
      </c>
      <c r="F2120" s="585">
        <v>563.2290865384615</v>
      </c>
      <c r="G2120" s="586">
        <f t="shared" si="69"/>
        <v>2069.8668930288459</v>
      </c>
    </row>
    <row r="2121" spans="1:7" s="8" customFormat="1" ht="14.5">
      <c r="A2121" s="583" t="s">
        <v>4204</v>
      </c>
      <c r="B2121" s="583"/>
      <c r="C2121" s="583" t="s">
        <v>2811</v>
      </c>
      <c r="D2121" s="584" t="s">
        <v>529</v>
      </c>
      <c r="E2121" s="141" t="str">
        <f t="shared" si="68"/>
        <v>s</v>
      </c>
      <c r="F2121" s="585">
        <v>885.07427884615379</v>
      </c>
      <c r="G2121" s="586">
        <f t="shared" si="69"/>
        <v>3252.647974759615</v>
      </c>
    </row>
    <row r="2122" spans="1:7" s="8" customFormat="1" ht="14.5">
      <c r="A2122" s="583" t="s">
        <v>4204</v>
      </c>
      <c r="B2122" s="583"/>
      <c r="C2122" s="583" t="s">
        <v>4140</v>
      </c>
      <c r="D2122" s="584" t="s">
        <v>1186</v>
      </c>
      <c r="E2122" s="141" t="str">
        <f t="shared" si="68"/>
        <v>s</v>
      </c>
      <c r="F2122" s="585">
        <v>663.80570913461531</v>
      </c>
      <c r="G2122" s="586">
        <f t="shared" si="69"/>
        <v>2439.4859810697112</v>
      </c>
    </row>
    <row r="2123" spans="1:7" s="8" customFormat="1" ht="15.5">
      <c r="A2123" s="576"/>
      <c r="B2123" s="577"/>
      <c r="C2123" s="577"/>
      <c r="D2123" s="576" t="s">
        <v>530</v>
      </c>
      <c r="E2123" s="590"/>
      <c r="F2123" s="578"/>
      <c r="G2123" s="589"/>
    </row>
    <row r="2124" spans="1:7" s="8" customFormat="1" ht="42">
      <c r="A2124" s="583" t="s">
        <v>4204</v>
      </c>
      <c r="B2124" s="583"/>
      <c r="C2124" s="583" t="s">
        <v>2812</v>
      </c>
      <c r="D2124" s="584" t="s">
        <v>531</v>
      </c>
      <c r="E2124" s="141" t="str">
        <f t="shared" si="68"/>
        <v xml:space="preserve"> JP3-2HP-50HZ-380/415V-3PH, Tornatech. UL Approved.</v>
      </c>
      <c r="F2124" s="585">
        <v>1087.8432371794868</v>
      </c>
      <c r="G2124" s="586">
        <f t="shared" si="69"/>
        <v>3997.8238966346139</v>
      </c>
    </row>
    <row r="2125" spans="1:7" s="8" customFormat="1" ht="42">
      <c r="A2125" s="583" t="s">
        <v>4204</v>
      </c>
      <c r="B2125" s="583"/>
      <c r="C2125" s="583" t="s">
        <v>2813</v>
      </c>
      <c r="D2125" s="584" t="s">
        <v>532</v>
      </c>
      <c r="E2125" s="141" t="str">
        <f t="shared" si="68"/>
        <v xml:space="preserve"> JP3-3HP-50HZ-380/415V-3PH, Tornatech. UL Approved.</v>
      </c>
      <c r="F2125" s="585">
        <v>1087.8432371794868</v>
      </c>
      <c r="G2125" s="586">
        <f t="shared" si="69"/>
        <v>3997.8238966346139</v>
      </c>
    </row>
    <row r="2126" spans="1:7" s="8" customFormat="1" ht="42">
      <c r="A2126" s="583" t="s">
        <v>4204</v>
      </c>
      <c r="B2126" s="583"/>
      <c r="C2126" s="583" t="s">
        <v>2814</v>
      </c>
      <c r="D2126" s="584" t="s">
        <v>533</v>
      </c>
      <c r="E2126" s="141" t="str">
        <f t="shared" si="68"/>
        <v xml:space="preserve"> JP3-4HP-50HZ-380/415V-3PH, Tornatech. UL Approved.</v>
      </c>
      <c r="F2126" s="585">
        <v>1087.8432371794868</v>
      </c>
      <c r="G2126" s="586">
        <f t="shared" si="69"/>
        <v>3997.8238966346139</v>
      </c>
    </row>
    <row r="2127" spans="1:7" s="8" customFormat="1" ht="42">
      <c r="A2127" s="583" t="s">
        <v>4204</v>
      </c>
      <c r="B2127" s="583"/>
      <c r="C2127" s="583" t="s">
        <v>2815</v>
      </c>
      <c r="D2127" s="584" t="s">
        <v>534</v>
      </c>
      <c r="E2127" s="141" t="str">
        <f t="shared" si="68"/>
        <v xml:space="preserve"> JP3-5.5HP-50HZ-380/415V-3PH, Tornatech. UL Approved.</v>
      </c>
      <c r="F2127" s="585">
        <v>1087.8432371794868</v>
      </c>
      <c r="G2127" s="586">
        <f t="shared" si="69"/>
        <v>3997.8238966346139</v>
      </c>
    </row>
    <row r="2128" spans="1:7" s="8" customFormat="1" ht="42">
      <c r="A2128" s="583" t="s">
        <v>4204</v>
      </c>
      <c r="B2128" s="583"/>
      <c r="C2128" s="583" t="s">
        <v>2816</v>
      </c>
      <c r="D2128" s="584" t="s">
        <v>535</v>
      </c>
      <c r="E2128" s="141" t="str">
        <f t="shared" si="68"/>
        <v xml:space="preserve"> JP3-7.5HP-50HZ-380/415V-3PH, Tornatech. UL Approved.</v>
      </c>
      <c r="F2128" s="585">
        <v>1087.8432371794868</v>
      </c>
      <c r="G2128" s="586">
        <f t="shared" si="69"/>
        <v>3997.8238966346139</v>
      </c>
    </row>
    <row r="2129" spans="1:7" s="8" customFormat="1" ht="42">
      <c r="A2129" s="583" t="s">
        <v>4204</v>
      </c>
      <c r="B2129" s="583"/>
      <c r="C2129" s="583" t="s">
        <v>2817</v>
      </c>
      <c r="D2129" s="584" t="s">
        <v>536</v>
      </c>
      <c r="E2129" s="141" t="str">
        <f t="shared" si="68"/>
        <v xml:space="preserve"> JP3-10HP-50HZ-380/415V-3PH, Tornatech. UL Approved.</v>
      </c>
      <c r="F2129" s="585">
        <v>1161.7484294871792</v>
      </c>
      <c r="G2129" s="586">
        <f t="shared" si="69"/>
        <v>4269.4254783653832</v>
      </c>
    </row>
    <row r="2130" spans="1:7" s="8" customFormat="1" ht="42">
      <c r="A2130" s="583" t="s">
        <v>4204</v>
      </c>
      <c r="B2130" s="583"/>
      <c r="C2130" s="583" t="s">
        <v>2818</v>
      </c>
      <c r="D2130" s="584" t="s">
        <v>537</v>
      </c>
      <c r="E2130" s="141" t="str">
        <f t="shared" si="68"/>
        <v xml:space="preserve"> JP3-15HP-50HZ-380/415V-3PH, Tornatech. UL Approved.</v>
      </c>
      <c r="F2130" s="585">
        <v>1161.7484294871792</v>
      </c>
      <c r="G2130" s="586">
        <f t="shared" si="69"/>
        <v>4269.4254783653832</v>
      </c>
    </row>
    <row r="2131" spans="1:7" s="8" customFormat="1" ht="42">
      <c r="A2131" s="583" t="s">
        <v>4204</v>
      </c>
      <c r="B2131" s="583"/>
      <c r="C2131" s="583" t="s">
        <v>2819</v>
      </c>
      <c r="D2131" s="584" t="s">
        <v>538</v>
      </c>
      <c r="E2131" s="141" t="str">
        <f t="shared" si="68"/>
        <v xml:space="preserve"> JP3-20HP-50HZ-380/415V-3PH, Tornatech. UL Approved.</v>
      </c>
      <c r="F2131" s="585">
        <v>1161.7484294871792</v>
      </c>
      <c r="G2131" s="586">
        <f t="shared" si="69"/>
        <v>4269.4254783653832</v>
      </c>
    </row>
    <row r="2132" spans="1:7" s="8" customFormat="1" ht="42">
      <c r="A2132" s="583" t="s">
        <v>4204</v>
      </c>
      <c r="B2132" s="583"/>
      <c r="C2132" s="583" t="s">
        <v>2820</v>
      </c>
      <c r="D2132" s="584" t="s">
        <v>539</v>
      </c>
      <c r="E2132" s="141" t="str">
        <f t="shared" si="68"/>
        <v xml:space="preserve"> JP3-25HP-50HZ-380/415V-3PH, Tornatech. UL Approved.</v>
      </c>
      <c r="F2132" s="585">
        <v>1623.6558814102564</v>
      </c>
      <c r="G2132" s="586">
        <f t="shared" si="69"/>
        <v>5966.935364182692</v>
      </c>
    </row>
    <row r="2133" spans="1:7" s="8" customFormat="1" ht="42">
      <c r="A2133" s="583" t="s">
        <v>4204</v>
      </c>
      <c r="B2133" s="583"/>
      <c r="C2133" s="583" t="s">
        <v>2821</v>
      </c>
      <c r="D2133" s="584" t="s">
        <v>540</v>
      </c>
      <c r="E2133" s="141" t="str">
        <f t="shared" si="68"/>
        <v xml:space="preserve"> JP3-30HP-50HZ-380/415V-3PH, Tornatech. UL Approved.</v>
      </c>
      <c r="F2133" s="585">
        <v>2307.2789102564097</v>
      </c>
      <c r="G2133" s="586">
        <f t="shared" si="69"/>
        <v>8479.2499951923055</v>
      </c>
    </row>
    <row r="2134" spans="1:7" s="8" customFormat="1" ht="42">
      <c r="A2134" s="583" t="s">
        <v>4204</v>
      </c>
      <c r="B2134" s="583"/>
      <c r="C2134" s="583" t="s">
        <v>2822</v>
      </c>
      <c r="D2134" s="584" t="s">
        <v>541</v>
      </c>
      <c r="E2134" s="141" t="str">
        <f t="shared" si="68"/>
        <v xml:space="preserve"> JP3-40HP-50HZ-380/415V-3PH, Tornatech. UL Approved.</v>
      </c>
      <c r="F2134" s="585">
        <v>2353.4696554487173</v>
      </c>
      <c r="G2134" s="586">
        <f t="shared" si="69"/>
        <v>8649.0009837740363</v>
      </c>
    </row>
    <row r="2135" spans="1:7" s="8" customFormat="1" ht="14.5">
      <c r="A2135" s="583" t="s">
        <v>4204</v>
      </c>
      <c r="B2135" s="583"/>
      <c r="C2135" s="583" t="s">
        <v>4205</v>
      </c>
      <c r="D2135" s="584" t="s">
        <v>3476</v>
      </c>
      <c r="E2135" s="141" t="str">
        <f>IFERROR(RIGHT(D2135, LEN(D2135)- SEARCH("Model",D2135) - LEN("Model") + 1),"")</f>
        <v/>
      </c>
      <c r="F2135" s="585">
        <v>1172.325</v>
      </c>
      <c r="G2135" s="586">
        <f>F2135*3.675</f>
        <v>4308.2943750000004</v>
      </c>
    </row>
    <row r="2136" spans="1:7" s="8" customFormat="1" ht="15.5">
      <c r="A2136" s="576"/>
      <c r="B2136" s="577"/>
      <c r="C2136" s="577"/>
      <c r="D2136" s="576" t="s">
        <v>542</v>
      </c>
      <c r="E2136" s="590"/>
      <c r="F2136" s="578"/>
      <c r="G2136" s="589"/>
    </row>
    <row r="2137" spans="1:7" s="8" customFormat="1" ht="42">
      <c r="A2137" s="583" t="s">
        <v>4204</v>
      </c>
      <c r="B2137" s="583"/>
      <c r="C2137" s="583" t="s">
        <v>2823</v>
      </c>
      <c r="D2137" s="584" t="s">
        <v>543</v>
      </c>
      <c r="E2137" s="141" t="str">
        <f t="shared" si="68"/>
        <v xml:space="preserve"> JP3-2HP-60HZ-380V-3PH, Tornatech. UL Approved.</v>
      </c>
      <c r="F2137" s="585">
        <v>1087.8432371794868</v>
      </c>
      <c r="G2137" s="586">
        <f t="shared" si="69"/>
        <v>3997.8238966346139</v>
      </c>
    </row>
    <row r="2138" spans="1:7" s="8" customFormat="1" ht="42">
      <c r="A2138" s="583" t="s">
        <v>4204</v>
      </c>
      <c r="B2138" s="583"/>
      <c r="C2138" s="583" t="s">
        <v>2824</v>
      </c>
      <c r="D2138" s="584" t="s">
        <v>544</v>
      </c>
      <c r="E2138" s="141" t="str">
        <f t="shared" si="68"/>
        <v xml:space="preserve"> JP3-3HP-60HZ-380V-3PH, Tornatech. UL Approved.</v>
      </c>
      <c r="F2138" s="585">
        <v>1087.8432371794868</v>
      </c>
      <c r="G2138" s="586">
        <f t="shared" si="69"/>
        <v>3997.8238966346139</v>
      </c>
    </row>
    <row r="2139" spans="1:7" s="8" customFormat="1" ht="42">
      <c r="A2139" s="583" t="s">
        <v>4204</v>
      </c>
      <c r="B2139" s="583"/>
      <c r="C2139" s="583" t="s">
        <v>2825</v>
      </c>
      <c r="D2139" s="584" t="s">
        <v>545</v>
      </c>
      <c r="E2139" s="141" t="str">
        <f t="shared" si="68"/>
        <v xml:space="preserve"> JP3-4HP-60HZ-380V-3PH, Tornatech. UL Approved.</v>
      </c>
      <c r="F2139" s="585">
        <v>1087.8432371794868</v>
      </c>
      <c r="G2139" s="586">
        <f t="shared" si="69"/>
        <v>3997.8238966346139</v>
      </c>
    </row>
    <row r="2140" spans="1:7" s="8" customFormat="1" ht="42">
      <c r="A2140" s="583" t="s">
        <v>4204</v>
      </c>
      <c r="B2140" s="583"/>
      <c r="C2140" s="583" t="s">
        <v>2826</v>
      </c>
      <c r="D2140" s="584" t="s">
        <v>546</v>
      </c>
      <c r="E2140" s="141" t="str">
        <f t="shared" si="68"/>
        <v xml:space="preserve"> JP3-5.5HP-60HZ-380V-3PH, Tornatech. UL Approved.</v>
      </c>
      <c r="F2140" s="585">
        <v>1087.8432371794868</v>
      </c>
      <c r="G2140" s="586">
        <f t="shared" si="69"/>
        <v>3997.8238966346139</v>
      </c>
    </row>
    <row r="2141" spans="1:7" s="8" customFormat="1" ht="42">
      <c r="A2141" s="583" t="s">
        <v>4204</v>
      </c>
      <c r="B2141" s="583"/>
      <c r="C2141" s="583" t="s">
        <v>2827</v>
      </c>
      <c r="D2141" s="584" t="s">
        <v>547</v>
      </c>
      <c r="E2141" s="141" t="str">
        <f t="shared" si="68"/>
        <v xml:space="preserve"> JP3-7.5HP-60HZ-380V-3PH, Tornatech. UL Approved.</v>
      </c>
      <c r="F2141" s="585">
        <v>1087.8432371794868</v>
      </c>
      <c r="G2141" s="586">
        <f t="shared" si="69"/>
        <v>3997.8238966346139</v>
      </c>
    </row>
    <row r="2142" spans="1:7" s="8" customFormat="1" ht="42">
      <c r="A2142" s="583" t="s">
        <v>4204</v>
      </c>
      <c r="B2142" s="583"/>
      <c r="C2142" s="583" t="s">
        <v>2828</v>
      </c>
      <c r="D2142" s="584" t="s">
        <v>548</v>
      </c>
      <c r="E2142" s="141" t="str">
        <f t="shared" si="68"/>
        <v xml:space="preserve"> JP3-10HP-60HZ-380V-3PH, Tornatech. UL Approved.</v>
      </c>
      <c r="F2142" s="585">
        <v>1161.7484294871792</v>
      </c>
      <c r="G2142" s="586">
        <f t="shared" si="69"/>
        <v>4269.4254783653832</v>
      </c>
    </row>
    <row r="2143" spans="1:7" s="8" customFormat="1" ht="42">
      <c r="A2143" s="583" t="s">
        <v>4204</v>
      </c>
      <c r="B2143" s="583"/>
      <c r="C2143" s="583" t="s">
        <v>2829</v>
      </c>
      <c r="D2143" s="584" t="s">
        <v>549</v>
      </c>
      <c r="E2143" s="141" t="str">
        <f t="shared" si="68"/>
        <v xml:space="preserve"> JP3-15HP-60HZ-380V-3PH, Tornatech. UL Approved.</v>
      </c>
      <c r="F2143" s="585">
        <v>1161.7484294871792</v>
      </c>
      <c r="G2143" s="586">
        <f t="shared" si="69"/>
        <v>4269.4254783653832</v>
      </c>
    </row>
    <row r="2144" spans="1:7" s="8" customFormat="1" ht="42">
      <c r="A2144" s="583" t="s">
        <v>4204</v>
      </c>
      <c r="B2144" s="583"/>
      <c r="C2144" s="583" t="s">
        <v>2830</v>
      </c>
      <c r="D2144" s="584" t="s">
        <v>550</v>
      </c>
      <c r="E2144" s="141" t="str">
        <f t="shared" si="68"/>
        <v xml:space="preserve"> JP3-20HP-60HZ-380V-3PH, Tornatech. UL Approved.</v>
      </c>
      <c r="F2144" s="585">
        <v>1161.7484294871792</v>
      </c>
      <c r="G2144" s="586">
        <f t="shared" si="69"/>
        <v>4269.4254783653832</v>
      </c>
    </row>
    <row r="2145" spans="1:7" s="8" customFormat="1" ht="42">
      <c r="A2145" s="583" t="s">
        <v>4204</v>
      </c>
      <c r="B2145" s="583"/>
      <c r="C2145" s="583" t="s">
        <v>2831</v>
      </c>
      <c r="D2145" s="584" t="s">
        <v>551</v>
      </c>
      <c r="E2145" s="141" t="str">
        <f t="shared" si="68"/>
        <v xml:space="preserve"> JP3-25HP-60HZ-380V-3PH, Tornatech. UL Approved.</v>
      </c>
      <c r="F2145" s="585">
        <v>1623.6558814102564</v>
      </c>
      <c r="G2145" s="586">
        <f t="shared" si="69"/>
        <v>5966.935364182692</v>
      </c>
    </row>
    <row r="2146" spans="1:7" s="8" customFormat="1" ht="42">
      <c r="A2146" s="583" t="s">
        <v>4204</v>
      </c>
      <c r="B2146" s="583"/>
      <c r="C2146" s="583" t="s">
        <v>2832</v>
      </c>
      <c r="D2146" s="584" t="s">
        <v>552</v>
      </c>
      <c r="E2146" s="141" t="str">
        <f t="shared" si="68"/>
        <v xml:space="preserve"> JP3-30HP-60HZ-380V-3PH, Tornatech. UL Approved.</v>
      </c>
      <c r="F2146" s="585">
        <v>2307.2789102564097</v>
      </c>
      <c r="G2146" s="586">
        <f t="shared" si="69"/>
        <v>8479.2499951923055</v>
      </c>
    </row>
    <row r="2147" spans="1:7" s="8" customFormat="1" ht="42">
      <c r="A2147" s="583" t="s">
        <v>4204</v>
      </c>
      <c r="B2147" s="583"/>
      <c r="C2147" s="583" t="s">
        <v>2833</v>
      </c>
      <c r="D2147" s="584" t="s">
        <v>553</v>
      </c>
      <c r="E2147" s="141" t="str">
        <f t="shared" si="68"/>
        <v xml:space="preserve"> JP3-40HP-60HZ-380V-3PH, Tornatech. UL Approved.</v>
      </c>
      <c r="F2147" s="585">
        <v>2353.4696554487173</v>
      </c>
      <c r="G2147" s="586">
        <f t="shared" si="69"/>
        <v>8649.0009837740363</v>
      </c>
    </row>
    <row r="2148" spans="1:7" s="8" customFormat="1" ht="14.5">
      <c r="A2148" s="583" t="s">
        <v>4204</v>
      </c>
      <c r="B2148" s="583"/>
      <c r="C2148" s="583" t="s">
        <v>4206</v>
      </c>
      <c r="D2148" s="584" t="s">
        <v>3477</v>
      </c>
      <c r="E2148" s="141" t="str">
        <f>IFERROR(RIGHT(D2148, LEN(D2148)- SEARCH("Model",D2148) - LEN("Model") + 1),"")</f>
        <v/>
      </c>
      <c r="F2148" s="585">
        <v>1172.325</v>
      </c>
      <c r="G2148" s="586">
        <f>F2148*3.675</f>
        <v>4308.2943750000004</v>
      </c>
    </row>
    <row r="2149" spans="1:7" s="8" customFormat="1" ht="15.5">
      <c r="A2149" s="576"/>
      <c r="B2149" s="577"/>
      <c r="C2149" s="577"/>
      <c r="D2149" s="576" t="s">
        <v>554</v>
      </c>
      <c r="E2149" s="590"/>
      <c r="F2149" s="578"/>
      <c r="G2149" s="589"/>
    </row>
    <row r="2150" spans="1:7" s="8" customFormat="1" ht="14.5">
      <c r="A2150" s="583" t="s">
        <v>4204</v>
      </c>
      <c r="B2150" s="583"/>
      <c r="C2150" s="583" t="s">
        <v>2834</v>
      </c>
      <c r="D2150" s="584" t="s">
        <v>555</v>
      </c>
      <c r="E2150" s="141" t="str">
        <f t="shared" si="68"/>
        <v>s</v>
      </c>
      <c r="F2150" s="585">
        <v>554.2889423076922</v>
      </c>
      <c r="G2150" s="586">
        <f t="shared" si="69"/>
        <v>2037.0118629807687</v>
      </c>
    </row>
    <row r="2151" spans="1:7" s="8" customFormat="1" ht="14.5">
      <c r="A2151" s="583" t="s">
        <v>4204</v>
      </c>
      <c r="B2151" s="583"/>
      <c r="C2151" s="583" t="s">
        <v>2835</v>
      </c>
      <c r="D2151" s="584" t="s">
        <v>556</v>
      </c>
      <c r="E2151" s="141" t="str">
        <f t="shared" si="68"/>
        <v>s</v>
      </c>
      <c r="F2151" s="585">
        <v>812.95711538461546</v>
      </c>
      <c r="G2151" s="586">
        <f t="shared" si="69"/>
        <v>2987.6173990384618</v>
      </c>
    </row>
    <row r="2152" spans="1:7" s="8" customFormat="1" ht="14.5">
      <c r="A2152" s="583" t="s">
        <v>4204</v>
      </c>
      <c r="B2152" s="583"/>
      <c r="C2152" s="583" t="s">
        <v>2836</v>
      </c>
      <c r="D2152" s="584" t="s">
        <v>557</v>
      </c>
      <c r="E2152" s="141" t="str">
        <f t="shared" si="68"/>
        <v>s</v>
      </c>
      <c r="F2152" s="585">
        <v>1164.0067788461536</v>
      </c>
      <c r="G2152" s="586">
        <f t="shared" si="69"/>
        <v>4277.724912259614</v>
      </c>
    </row>
    <row r="2153" spans="1:7" s="8" customFormat="1" ht="14.5">
      <c r="A2153" s="583" t="s">
        <v>4204</v>
      </c>
      <c r="B2153" s="583"/>
      <c r="C2153" s="583" t="s">
        <v>2837</v>
      </c>
      <c r="D2153" s="584" t="s">
        <v>558</v>
      </c>
      <c r="E2153" s="141" t="str">
        <f t="shared" si="68"/>
        <v>s</v>
      </c>
      <c r="F2153" s="585">
        <v>1468.8656971153841</v>
      </c>
      <c r="G2153" s="586">
        <f t="shared" si="69"/>
        <v>5398.0814368990368</v>
      </c>
    </row>
    <row r="2154" spans="1:7" s="8" customFormat="1" ht="14.5">
      <c r="A2154" s="583" t="s">
        <v>4204</v>
      </c>
      <c r="B2154" s="583"/>
      <c r="C2154" s="583" t="s">
        <v>2838</v>
      </c>
      <c r="D2154" s="584" t="s">
        <v>559</v>
      </c>
      <c r="E2154" s="141" t="str">
        <f t="shared" si="68"/>
        <v>s</v>
      </c>
      <c r="F2154" s="585">
        <v>2956.2076923076916</v>
      </c>
      <c r="G2154" s="586">
        <f t="shared" si="69"/>
        <v>10864.063269230766</v>
      </c>
    </row>
    <row r="2155" spans="1:7" s="8" customFormat="1" ht="14.5">
      <c r="A2155" s="583" t="s">
        <v>4204</v>
      </c>
      <c r="B2155" s="583"/>
      <c r="C2155" s="583" t="s">
        <v>2839</v>
      </c>
      <c r="D2155" s="584" t="s">
        <v>560</v>
      </c>
      <c r="E2155" s="141" t="str">
        <f t="shared" si="68"/>
        <v>s</v>
      </c>
      <c r="F2155" s="585">
        <v>3233.3521634615381</v>
      </c>
      <c r="G2155" s="586">
        <f t="shared" si="69"/>
        <v>11882.569200721153</v>
      </c>
    </row>
    <row r="2156" spans="1:7" s="8" customFormat="1" ht="28">
      <c r="A2156" s="583" t="s">
        <v>4204</v>
      </c>
      <c r="B2156" s="583"/>
      <c r="C2156" s="583" t="s">
        <v>2840</v>
      </c>
      <c r="D2156" s="584" t="s">
        <v>561</v>
      </c>
      <c r="E2156" s="141" t="str">
        <f t="shared" si="68"/>
        <v>s</v>
      </c>
      <c r="F2156" s="585" t="s">
        <v>4203</v>
      </c>
      <c r="G2156" s="586" t="s">
        <v>4203</v>
      </c>
    </row>
    <row r="2157" spans="1:7" s="8" customFormat="1" ht="14.5">
      <c r="A2157" s="583" t="s">
        <v>4204</v>
      </c>
      <c r="B2157" s="583"/>
      <c r="C2157" s="583" t="s">
        <v>2841</v>
      </c>
      <c r="D2157" s="584" t="s">
        <v>562</v>
      </c>
      <c r="E2157" s="141" t="str">
        <f t="shared" si="68"/>
        <v>s</v>
      </c>
      <c r="F2157" s="585">
        <v>739.05192307692289</v>
      </c>
      <c r="G2157" s="586">
        <f t="shared" si="69"/>
        <v>2716.0158173076916</v>
      </c>
    </row>
    <row r="2158" spans="1:7" s="8" customFormat="1" ht="14.5">
      <c r="A2158" s="583" t="s">
        <v>4204</v>
      </c>
      <c r="B2158" s="583"/>
      <c r="C2158" s="583" t="s">
        <v>2842</v>
      </c>
      <c r="D2158" s="584" t="s">
        <v>563</v>
      </c>
      <c r="E2158" s="141" t="str">
        <f t="shared" si="68"/>
        <v>s</v>
      </c>
      <c r="F2158" s="585">
        <v>1219.4356730769227</v>
      </c>
      <c r="G2158" s="586">
        <f t="shared" si="69"/>
        <v>4481.4260985576911</v>
      </c>
    </row>
    <row r="2159" spans="1:7" s="8" customFormat="1" ht="14.5">
      <c r="A2159" s="583" t="s">
        <v>4204</v>
      </c>
      <c r="B2159" s="583"/>
      <c r="C2159" s="583" t="s">
        <v>2843</v>
      </c>
      <c r="D2159" s="584" t="s">
        <v>564</v>
      </c>
      <c r="E2159" s="141" t="str">
        <f t="shared" si="68"/>
        <v>s</v>
      </c>
      <c r="F2159" s="585">
        <v>997.72009615384616</v>
      </c>
      <c r="G2159" s="586">
        <f t="shared" si="69"/>
        <v>3666.6213533653845</v>
      </c>
    </row>
    <row r="2160" spans="1:7" s="8" customFormat="1" ht="14.5">
      <c r="A2160" s="583" t="s">
        <v>4204</v>
      </c>
      <c r="B2160" s="583"/>
      <c r="C2160" s="583" t="s">
        <v>2844</v>
      </c>
      <c r="D2160" s="584" t="s">
        <v>565</v>
      </c>
      <c r="E2160" s="141" t="str">
        <f t="shared" si="68"/>
        <v>s</v>
      </c>
      <c r="F2160" s="585">
        <v>1607.4379326923074</v>
      </c>
      <c r="G2160" s="586">
        <f t="shared" si="69"/>
        <v>5907.3344026442292</v>
      </c>
    </row>
    <row r="2161" spans="1:7" s="8" customFormat="1" ht="14.5">
      <c r="A2161" s="583" t="s">
        <v>4204</v>
      </c>
      <c r="B2161" s="583"/>
      <c r="C2161" s="583" t="s">
        <v>4141</v>
      </c>
      <c r="D2161" s="584" t="s">
        <v>1187</v>
      </c>
      <c r="E2161" s="141" t="str">
        <f t="shared" si="68"/>
        <v>s</v>
      </c>
      <c r="F2161" s="585">
        <v>1071.6252884615383</v>
      </c>
      <c r="G2161" s="586">
        <f t="shared" si="69"/>
        <v>3938.2229350961529</v>
      </c>
    </row>
    <row r="2162" spans="1:7" s="8" customFormat="1" ht="15.5">
      <c r="A2162" s="576"/>
      <c r="B2162" s="577"/>
      <c r="C2162" s="577"/>
      <c r="D2162" s="576" t="s">
        <v>566</v>
      </c>
      <c r="E2162" s="590"/>
      <c r="F2162" s="578"/>
      <c r="G2162" s="589"/>
    </row>
    <row r="2163" spans="1:7" s="8" customFormat="1" ht="56">
      <c r="A2163" s="583" t="s">
        <v>4204</v>
      </c>
      <c r="B2163" s="583"/>
      <c r="C2163" s="583" t="s">
        <v>2845</v>
      </c>
      <c r="D2163" s="584" t="s">
        <v>567</v>
      </c>
      <c r="E2163" s="141" t="str">
        <f t="shared" si="68"/>
        <v xml:space="preserve"> GPS-15HP-50HZ-380/415V-3PH, Tornatech. UL&amp;FM Approved.</v>
      </c>
      <c r="F2163" s="585">
        <v>10799.726666666664</v>
      </c>
      <c r="G2163" s="586">
        <f t="shared" si="69"/>
        <v>39688.99549999999</v>
      </c>
    </row>
    <row r="2164" spans="1:7" s="8" customFormat="1" ht="56">
      <c r="A2164" s="583" t="s">
        <v>4204</v>
      </c>
      <c r="B2164" s="583"/>
      <c r="C2164" s="583" t="s">
        <v>2846</v>
      </c>
      <c r="D2164" s="584" t="s">
        <v>568</v>
      </c>
      <c r="E2164" s="141" t="str">
        <f t="shared" si="68"/>
        <v xml:space="preserve"> GPS-20HP-50HZ-380/415V-3PH, Tornatech. UL&amp;FM Approved.</v>
      </c>
      <c r="F2164" s="585">
        <v>10799.726666666664</v>
      </c>
      <c r="G2164" s="586">
        <f t="shared" si="69"/>
        <v>39688.99549999999</v>
      </c>
    </row>
    <row r="2165" spans="1:7" s="8" customFormat="1" ht="56">
      <c r="A2165" s="583" t="s">
        <v>4204</v>
      </c>
      <c r="B2165" s="583"/>
      <c r="C2165" s="583" t="s">
        <v>2847</v>
      </c>
      <c r="D2165" s="584" t="s">
        <v>569</v>
      </c>
      <c r="E2165" s="141" t="str">
        <f t="shared" si="68"/>
        <v xml:space="preserve"> GPS-25HP-50HZ-380/415V-3PH, Tornatech. UL&amp;FM Approved.</v>
      </c>
      <c r="F2165" s="585">
        <v>10799.726666666664</v>
      </c>
      <c r="G2165" s="586">
        <f t="shared" si="69"/>
        <v>39688.99549999999</v>
      </c>
    </row>
    <row r="2166" spans="1:7" s="8" customFormat="1" ht="56">
      <c r="A2166" s="583" t="s">
        <v>4204</v>
      </c>
      <c r="B2166" s="583"/>
      <c r="C2166" s="583" t="s">
        <v>2848</v>
      </c>
      <c r="D2166" s="584" t="s">
        <v>570</v>
      </c>
      <c r="E2166" s="141" t="str">
        <f t="shared" si="68"/>
        <v xml:space="preserve"> GPS-30HP-50HZ-380/415V-3PH, Tornatech. UL&amp;FM Approved.</v>
      </c>
      <c r="F2166" s="585">
        <v>10799.726666666664</v>
      </c>
      <c r="G2166" s="586">
        <f t="shared" si="69"/>
        <v>39688.99549999999</v>
      </c>
    </row>
    <row r="2167" spans="1:7" s="8" customFormat="1" ht="56">
      <c r="A2167" s="583" t="s">
        <v>4204</v>
      </c>
      <c r="B2167" s="583"/>
      <c r="C2167" s="583" t="s">
        <v>2849</v>
      </c>
      <c r="D2167" s="584" t="s">
        <v>571</v>
      </c>
      <c r="E2167" s="141" t="str">
        <f t="shared" si="68"/>
        <v xml:space="preserve"> GPS-40HP-50HZ-380/415V-3PH, Tornatech. UL&amp;FM Approved.</v>
      </c>
      <c r="F2167" s="585">
        <v>10799.726666666664</v>
      </c>
      <c r="G2167" s="586">
        <f t="shared" si="69"/>
        <v>39688.99549999999</v>
      </c>
    </row>
    <row r="2168" spans="1:7" s="8" customFormat="1" ht="56">
      <c r="A2168" s="583" t="s">
        <v>4204</v>
      </c>
      <c r="B2168" s="583"/>
      <c r="C2168" s="583" t="s">
        <v>2850</v>
      </c>
      <c r="D2168" s="584" t="s">
        <v>572</v>
      </c>
      <c r="E2168" s="141" t="str">
        <f t="shared" si="68"/>
        <v xml:space="preserve"> GPS-50HP-50HZ-380/415V-3PH, Tornatech. UL&amp;FM Approved.</v>
      </c>
      <c r="F2168" s="585">
        <v>12897.680512820512</v>
      </c>
      <c r="G2168" s="586">
        <f t="shared" si="69"/>
        <v>47398.975884615378</v>
      </c>
    </row>
    <row r="2169" spans="1:7" s="8" customFormat="1" ht="56">
      <c r="A2169" s="583" t="s">
        <v>4204</v>
      </c>
      <c r="B2169" s="583"/>
      <c r="C2169" s="583" t="s">
        <v>2851</v>
      </c>
      <c r="D2169" s="584" t="s">
        <v>573</v>
      </c>
      <c r="E2169" s="141" t="str">
        <f t="shared" si="68"/>
        <v xml:space="preserve"> GPS-60HP-50HZ-380/415V-3PH, Tornatech. UL&amp;FM Approved.</v>
      </c>
      <c r="F2169" s="585">
        <v>12897.680512820512</v>
      </c>
      <c r="G2169" s="586">
        <f t="shared" si="69"/>
        <v>47398.975884615378</v>
      </c>
    </row>
    <row r="2170" spans="1:7" s="8" customFormat="1" ht="56">
      <c r="A2170" s="583" t="s">
        <v>4204</v>
      </c>
      <c r="B2170" s="583"/>
      <c r="C2170" s="583" t="s">
        <v>2852</v>
      </c>
      <c r="D2170" s="584" t="s">
        <v>574</v>
      </c>
      <c r="E2170" s="141" t="str">
        <f t="shared" si="68"/>
        <v xml:space="preserve"> GPS-75HP-50HZ-380/415V-3PH, Tornatech. UL&amp;FM Approved.</v>
      </c>
      <c r="F2170" s="585">
        <v>12897.680512820512</v>
      </c>
      <c r="G2170" s="586">
        <f t="shared" si="69"/>
        <v>47398.975884615378</v>
      </c>
    </row>
    <row r="2171" spans="1:7" s="8" customFormat="1" ht="56">
      <c r="A2171" s="583" t="s">
        <v>4204</v>
      </c>
      <c r="B2171" s="583"/>
      <c r="C2171" s="583" t="s">
        <v>2853</v>
      </c>
      <c r="D2171" s="584" t="s">
        <v>575</v>
      </c>
      <c r="E2171" s="141" t="str">
        <f t="shared" ref="E2171:E2234" si="70">IFERROR(RIGHT(D2171, LEN(D2171)- SEARCH("Model",D2171) - LEN("Model") + 1),"")</f>
        <v xml:space="preserve"> GPS-100HP-50HZ-380/415V-3PH, Tornatech. UL&amp;FM Approved.</v>
      </c>
      <c r="F2171" s="585">
        <v>13202.837435897432</v>
      </c>
      <c r="G2171" s="586">
        <f t="shared" si="69"/>
        <v>48520.427576923059</v>
      </c>
    </row>
    <row r="2172" spans="1:7" s="8" customFormat="1" ht="56">
      <c r="A2172" s="583" t="s">
        <v>4204</v>
      </c>
      <c r="B2172" s="583"/>
      <c r="C2172" s="583" t="s">
        <v>2854</v>
      </c>
      <c r="D2172" s="584" t="s">
        <v>576</v>
      </c>
      <c r="E2172" s="141" t="str">
        <f t="shared" si="70"/>
        <v xml:space="preserve"> GPS-125HP-50HZ-380/415V-3PH, Tornatech. UL&amp;FM Approved.</v>
      </c>
      <c r="F2172" s="585">
        <v>14804.911282051278</v>
      </c>
      <c r="G2172" s="586">
        <f t="shared" si="69"/>
        <v>54408.048961538443</v>
      </c>
    </row>
    <row r="2173" spans="1:7" s="8" customFormat="1" ht="56">
      <c r="A2173" s="583" t="s">
        <v>4204</v>
      </c>
      <c r="B2173" s="583"/>
      <c r="C2173" s="583" t="s">
        <v>2855</v>
      </c>
      <c r="D2173" s="584" t="s">
        <v>577</v>
      </c>
      <c r="E2173" s="141" t="str">
        <f t="shared" si="70"/>
        <v xml:space="preserve"> GPS-150HP-50HZ-380/415V-3PH, Tornatech. UL&amp;FM Approved.</v>
      </c>
      <c r="F2173" s="585">
        <v>14804.911282051278</v>
      </c>
      <c r="G2173" s="586">
        <f t="shared" si="69"/>
        <v>54408.048961538443</v>
      </c>
    </row>
    <row r="2174" spans="1:7" s="8" customFormat="1" ht="56">
      <c r="A2174" s="583" t="s">
        <v>4204</v>
      </c>
      <c r="B2174" s="583"/>
      <c r="C2174" s="583" t="s">
        <v>2856</v>
      </c>
      <c r="D2174" s="584" t="s">
        <v>578</v>
      </c>
      <c r="E2174" s="141" t="str">
        <f t="shared" si="70"/>
        <v xml:space="preserve"> GPS-200HP-50HZ-380/415V-3PH, Tornatech. UL&amp;FM Approved.</v>
      </c>
      <c r="F2174" s="585">
        <v>23864.257435897434</v>
      </c>
      <c r="G2174" s="586">
        <f t="shared" ref="G2174:G2237" si="71">F2174*3.675</f>
        <v>87701.146076923062</v>
      </c>
    </row>
    <row r="2175" spans="1:7" s="8" customFormat="1" ht="56">
      <c r="A2175" s="583" t="s">
        <v>4204</v>
      </c>
      <c r="B2175" s="583"/>
      <c r="C2175" s="583" t="s">
        <v>2857</v>
      </c>
      <c r="D2175" s="584" t="s">
        <v>579</v>
      </c>
      <c r="E2175" s="141" t="str">
        <f t="shared" si="70"/>
        <v xml:space="preserve"> GPS-250HP-50HZ-380/415V-3PH, Tornatech. UL&amp;FM Approved.</v>
      </c>
      <c r="F2175" s="585">
        <v>23864.257435897434</v>
      </c>
      <c r="G2175" s="586">
        <f t="shared" si="71"/>
        <v>87701.146076923062</v>
      </c>
    </row>
    <row r="2176" spans="1:7" s="8" customFormat="1" ht="56">
      <c r="A2176" s="583" t="s">
        <v>4204</v>
      </c>
      <c r="B2176" s="583"/>
      <c r="C2176" s="583" t="s">
        <v>2858</v>
      </c>
      <c r="D2176" s="584" t="s">
        <v>580</v>
      </c>
      <c r="E2176" s="141" t="str">
        <f t="shared" si="70"/>
        <v xml:space="preserve"> GPS-300HP-50HZ-380/415V-3PH, Tornatech. UL&amp;FM Approved.</v>
      </c>
      <c r="F2176" s="585">
        <v>24112.197435897429</v>
      </c>
      <c r="G2176" s="586">
        <f t="shared" si="71"/>
        <v>88612.325576923045</v>
      </c>
    </row>
    <row r="2177" spans="1:7" s="8" customFormat="1" ht="56">
      <c r="A2177" s="583" t="s">
        <v>4204</v>
      </c>
      <c r="B2177" s="583"/>
      <c r="C2177" s="583" t="s">
        <v>2859</v>
      </c>
      <c r="D2177" s="584" t="s">
        <v>581</v>
      </c>
      <c r="E2177" s="141" t="str">
        <f t="shared" si="70"/>
        <v xml:space="preserve"> GPS-350HP-50HZ-380/415V-3PH, Tornatech. UL&amp;FM Approved.</v>
      </c>
      <c r="F2177" s="585">
        <v>39732.417435897434</v>
      </c>
      <c r="G2177" s="586">
        <f t="shared" si="71"/>
        <v>146016.63407692307</v>
      </c>
    </row>
    <row r="2178" spans="1:7" s="8" customFormat="1" ht="56">
      <c r="A2178" s="583" t="s">
        <v>4204</v>
      </c>
      <c r="B2178" s="583"/>
      <c r="C2178" s="583" t="s">
        <v>2860</v>
      </c>
      <c r="D2178" s="584" t="s">
        <v>582</v>
      </c>
      <c r="E2178" s="141" t="str">
        <f t="shared" si="70"/>
        <v xml:space="preserve"> GPS-400HP-50HZ-380/415V-3PH, Tornatech. UL&amp;FM Approved.</v>
      </c>
      <c r="F2178" s="585">
        <v>50031.46358974358</v>
      </c>
      <c r="G2178" s="586">
        <f t="shared" si="71"/>
        <v>183865.62869230766</v>
      </c>
    </row>
    <row r="2179" spans="1:7" s="8" customFormat="1" ht="15.5">
      <c r="A2179" s="576"/>
      <c r="B2179" s="577"/>
      <c r="C2179" s="577"/>
      <c r="D2179" s="576" t="s">
        <v>583</v>
      </c>
      <c r="E2179" s="590"/>
      <c r="F2179" s="578"/>
      <c r="G2179" s="589"/>
    </row>
    <row r="2180" spans="1:7" s="8" customFormat="1" ht="42">
      <c r="A2180" s="583" t="s">
        <v>4204</v>
      </c>
      <c r="B2180" s="583"/>
      <c r="C2180" s="583" t="s">
        <v>2861</v>
      </c>
      <c r="D2180" s="584" t="s">
        <v>584</v>
      </c>
      <c r="E2180" s="141" t="str">
        <f t="shared" si="70"/>
        <v xml:space="preserve"> GPS-15HP-60HZ-380V-3PH, Tornatech. UL&amp;FM Approved.</v>
      </c>
      <c r="F2180" s="585">
        <v>10799.726666666664</v>
      </c>
      <c r="G2180" s="586">
        <f t="shared" si="71"/>
        <v>39688.99549999999</v>
      </c>
    </row>
    <row r="2181" spans="1:7" s="8" customFormat="1" ht="42">
      <c r="A2181" s="583" t="s">
        <v>4204</v>
      </c>
      <c r="B2181" s="583"/>
      <c r="C2181" s="583" t="s">
        <v>2862</v>
      </c>
      <c r="D2181" s="584" t="s">
        <v>585</v>
      </c>
      <c r="E2181" s="141" t="str">
        <f t="shared" si="70"/>
        <v xml:space="preserve"> GPS-20HP-60HZ-380V-3PH, Tornatech. UL&amp;FM Approved.</v>
      </c>
      <c r="F2181" s="585">
        <v>10799.726666666664</v>
      </c>
      <c r="G2181" s="586">
        <f t="shared" si="71"/>
        <v>39688.99549999999</v>
      </c>
    </row>
    <row r="2182" spans="1:7" s="8" customFormat="1" ht="42">
      <c r="A2182" s="583" t="s">
        <v>4204</v>
      </c>
      <c r="B2182" s="583"/>
      <c r="C2182" s="583" t="s">
        <v>2863</v>
      </c>
      <c r="D2182" s="584" t="s">
        <v>586</v>
      </c>
      <c r="E2182" s="141" t="str">
        <f t="shared" si="70"/>
        <v xml:space="preserve"> GPS-25HP-60HZ-380V-3PH, Tornatech. UL&amp;FM Approved.</v>
      </c>
      <c r="F2182" s="585">
        <v>10799.726666666664</v>
      </c>
      <c r="G2182" s="586">
        <f t="shared" si="71"/>
        <v>39688.99549999999</v>
      </c>
    </row>
    <row r="2183" spans="1:7" s="8" customFormat="1" ht="42">
      <c r="A2183" s="583" t="s">
        <v>4204</v>
      </c>
      <c r="B2183" s="583"/>
      <c r="C2183" s="583" t="s">
        <v>2864</v>
      </c>
      <c r="D2183" s="584" t="s">
        <v>587</v>
      </c>
      <c r="E2183" s="141" t="str">
        <f t="shared" si="70"/>
        <v xml:space="preserve"> GPS-30HP-60HZ-380V-3PH, Tornatech. UL&amp;FM Approved.</v>
      </c>
      <c r="F2183" s="585">
        <v>10799.726666666664</v>
      </c>
      <c r="G2183" s="586">
        <f t="shared" si="71"/>
        <v>39688.99549999999</v>
      </c>
    </row>
    <row r="2184" spans="1:7" s="8" customFormat="1" ht="42">
      <c r="A2184" s="583" t="s">
        <v>4204</v>
      </c>
      <c r="B2184" s="583"/>
      <c r="C2184" s="583" t="s">
        <v>2865</v>
      </c>
      <c r="D2184" s="584" t="s">
        <v>588</v>
      </c>
      <c r="E2184" s="141" t="str">
        <f t="shared" si="70"/>
        <v xml:space="preserve"> GPS-40HP-60HZ-380V-3PH, Tornatech. UL&amp;FM Approved.</v>
      </c>
      <c r="F2184" s="585">
        <v>10799.726666666664</v>
      </c>
      <c r="G2184" s="586">
        <f t="shared" si="71"/>
        <v>39688.99549999999</v>
      </c>
    </row>
    <row r="2185" spans="1:7" s="8" customFormat="1" ht="42">
      <c r="A2185" s="583" t="s">
        <v>4204</v>
      </c>
      <c r="B2185" s="583"/>
      <c r="C2185" s="583" t="s">
        <v>2866</v>
      </c>
      <c r="D2185" s="584" t="s">
        <v>589</v>
      </c>
      <c r="E2185" s="141" t="str">
        <f t="shared" si="70"/>
        <v xml:space="preserve"> GPS-50HP-60HZ-380V-3PH, Tornatech. UL&amp;FM Approved.</v>
      </c>
      <c r="F2185" s="585">
        <v>12897.680512820512</v>
      </c>
      <c r="G2185" s="586">
        <f t="shared" si="71"/>
        <v>47398.975884615378</v>
      </c>
    </row>
    <row r="2186" spans="1:7" s="8" customFormat="1" ht="42">
      <c r="A2186" s="583" t="s">
        <v>4204</v>
      </c>
      <c r="B2186" s="583"/>
      <c r="C2186" s="583" t="s">
        <v>2867</v>
      </c>
      <c r="D2186" s="584" t="s">
        <v>590</v>
      </c>
      <c r="E2186" s="141" t="str">
        <f t="shared" si="70"/>
        <v xml:space="preserve"> GPS-60HP-60HZ-380V-3PH, Tornatech. UL&amp;FM Approved.</v>
      </c>
      <c r="F2186" s="585">
        <v>12897.680512820512</v>
      </c>
      <c r="G2186" s="586">
        <f t="shared" si="71"/>
        <v>47398.975884615378</v>
      </c>
    </row>
    <row r="2187" spans="1:7" s="8" customFormat="1" ht="42">
      <c r="A2187" s="583" t="s">
        <v>4204</v>
      </c>
      <c r="B2187" s="583"/>
      <c r="C2187" s="583" t="s">
        <v>2868</v>
      </c>
      <c r="D2187" s="584" t="s">
        <v>591</v>
      </c>
      <c r="E2187" s="141" t="str">
        <f t="shared" si="70"/>
        <v xml:space="preserve"> GPS-75HP-60HZ-380V-3PH, Tornatech. UL&amp;FM Approved.</v>
      </c>
      <c r="F2187" s="585">
        <v>12897.680512820512</v>
      </c>
      <c r="G2187" s="586">
        <f t="shared" si="71"/>
        <v>47398.975884615378</v>
      </c>
    </row>
    <row r="2188" spans="1:7" s="8" customFormat="1" ht="42">
      <c r="A2188" s="583" t="s">
        <v>4204</v>
      </c>
      <c r="B2188" s="583"/>
      <c r="C2188" s="583" t="s">
        <v>2869</v>
      </c>
      <c r="D2188" s="584" t="s">
        <v>592</v>
      </c>
      <c r="E2188" s="141" t="str">
        <f t="shared" si="70"/>
        <v xml:space="preserve"> GPS-100HP-60HZ-380V-3PH, Tornatech. UL&amp;FM Approved.</v>
      </c>
      <c r="F2188" s="585">
        <v>13202.837435897432</v>
      </c>
      <c r="G2188" s="586">
        <f t="shared" si="71"/>
        <v>48520.427576923059</v>
      </c>
    </row>
    <row r="2189" spans="1:7" s="8" customFormat="1" ht="42">
      <c r="A2189" s="583" t="s">
        <v>4204</v>
      </c>
      <c r="B2189" s="583"/>
      <c r="C2189" s="583" t="s">
        <v>2870</v>
      </c>
      <c r="D2189" s="584" t="s">
        <v>593</v>
      </c>
      <c r="E2189" s="141" t="str">
        <f t="shared" si="70"/>
        <v xml:space="preserve"> GPS-125HP-60HZ-380V-3PH, Tornatech. UL&amp;FM Approved.</v>
      </c>
      <c r="F2189" s="585">
        <v>14804.911282051278</v>
      </c>
      <c r="G2189" s="586">
        <f t="shared" si="71"/>
        <v>54408.048961538443</v>
      </c>
    </row>
    <row r="2190" spans="1:7" s="8" customFormat="1" ht="42">
      <c r="A2190" s="583" t="s">
        <v>4204</v>
      </c>
      <c r="B2190" s="583"/>
      <c r="C2190" s="583" t="s">
        <v>2871</v>
      </c>
      <c r="D2190" s="584" t="s">
        <v>594</v>
      </c>
      <c r="E2190" s="141" t="str">
        <f t="shared" si="70"/>
        <v xml:space="preserve"> GPS-150HP-60HZ-380V-3PH, Tornatech. UL&amp;FM Approved.</v>
      </c>
      <c r="F2190" s="585">
        <v>14804.911282051278</v>
      </c>
      <c r="G2190" s="586">
        <f t="shared" si="71"/>
        <v>54408.048961538443</v>
      </c>
    </row>
    <row r="2191" spans="1:7" s="8" customFormat="1" ht="42">
      <c r="A2191" s="583" t="s">
        <v>4204</v>
      </c>
      <c r="B2191" s="583"/>
      <c r="C2191" s="583" t="s">
        <v>2872</v>
      </c>
      <c r="D2191" s="584" t="s">
        <v>595</v>
      </c>
      <c r="E2191" s="141" t="str">
        <f t="shared" si="70"/>
        <v xml:space="preserve"> GPS-200HP-60HZ-380V-3PH, Tornatech. UL&amp;FM Approved.</v>
      </c>
      <c r="F2191" s="585">
        <v>23864.257435897434</v>
      </c>
      <c r="G2191" s="586">
        <f t="shared" si="71"/>
        <v>87701.146076923062</v>
      </c>
    </row>
    <row r="2192" spans="1:7" s="8" customFormat="1" ht="42">
      <c r="A2192" s="583" t="s">
        <v>4204</v>
      </c>
      <c r="B2192" s="583"/>
      <c r="C2192" s="583" t="s">
        <v>2873</v>
      </c>
      <c r="D2192" s="584" t="s">
        <v>596</v>
      </c>
      <c r="E2192" s="141" t="str">
        <f t="shared" si="70"/>
        <v xml:space="preserve"> GPS-250HP-60HZ-380V-3PH, Tornatech. UL&amp;FM Approved.</v>
      </c>
      <c r="F2192" s="585">
        <v>23864.257435897434</v>
      </c>
      <c r="G2192" s="586">
        <f t="shared" si="71"/>
        <v>87701.146076923062</v>
      </c>
    </row>
    <row r="2193" spans="1:7" s="8" customFormat="1" ht="42">
      <c r="A2193" s="583" t="s">
        <v>4204</v>
      </c>
      <c r="B2193" s="583"/>
      <c r="C2193" s="583" t="s">
        <v>2874</v>
      </c>
      <c r="D2193" s="584" t="s">
        <v>597</v>
      </c>
      <c r="E2193" s="141" t="str">
        <f t="shared" si="70"/>
        <v xml:space="preserve"> GPS-300HP-60HZ-380V-3PH, Tornatech. UL&amp;FM Approved.</v>
      </c>
      <c r="F2193" s="585">
        <v>24112.197435897429</v>
      </c>
      <c r="G2193" s="586">
        <f t="shared" si="71"/>
        <v>88612.325576923045</v>
      </c>
    </row>
    <row r="2194" spans="1:7" s="8" customFormat="1" ht="42">
      <c r="A2194" s="583" t="s">
        <v>4204</v>
      </c>
      <c r="B2194" s="583"/>
      <c r="C2194" s="583" t="s">
        <v>2875</v>
      </c>
      <c r="D2194" s="584" t="s">
        <v>598</v>
      </c>
      <c r="E2194" s="141" t="str">
        <f t="shared" si="70"/>
        <v xml:space="preserve"> GPS-350HP-60HZ-380V-3PH, Tornatech. UL&amp;FM Approved.</v>
      </c>
      <c r="F2194" s="585">
        <v>39732.417435897434</v>
      </c>
      <c r="G2194" s="586">
        <f t="shared" si="71"/>
        <v>146016.63407692307</v>
      </c>
    </row>
    <row r="2195" spans="1:7" s="8" customFormat="1" ht="42">
      <c r="A2195" s="583" t="s">
        <v>4204</v>
      </c>
      <c r="B2195" s="583"/>
      <c r="C2195" s="583" t="s">
        <v>2876</v>
      </c>
      <c r="D2195" s="584" t="s">
        <v>599</v>
      </c>
      <c r="E2195" s="141" t="str">
        <f t="shared" si="70"/>
        <v xml:space="preserve"> GPS-400HP-60HZ-380V-3PH, Tornatech. UL&amp;FM Approved.</v>
      </c>
      <c r="F2195" s="585">
        <v>50031.46358974358</v>
      </c>
      <c r="G2195" s="586">
        <f t="shared" si="71"/>
        <v>183865.62869230766</v>
      </c>
    </row>
    <row r="2196" spans="1:7" s="8" customFormat="1" ht="31">
      <c r="A2196" s="576"/>
      <c r="B2196" s="577"/>
      <c r="C2196" s="577"/>
      <c r="D2196" s="576" t="s">
        <v>600</v>
      </c>
      <c r="E2196" s="590"/>
      <c r="F2196" s="578"/>
      <c r="G2196" s="589"/>
    </row>
    <row r="2197" spans="1:7" s="8" customFormat="1" ht="56">
      <c r="A2197" s="583" t="s">
        <v>4204</v>
      </c>
      <c r="B2197" s="583"/>
      <c r="C2197" s="583" t="s">
        <v>2877</v>
      </c>
      <c r="D2197" s="584" t="s">
        <v>601</v>
      </c>
      <c r="E2197" s="141" t="str">
        <f t="shared" si="70"/>
        <v xml:space="preserve"> GPA+GPU 10HP-50HZ-380/415V-3PH, Tornatech. UL&amp;FM Approved.</v>
      </c>
      <c r="F2197" s="585">
        <v>21079.700512820509</v>
      </c>
      <c r="G2197" s="586">
        <f t="shared" si="71"/>
        <v>77467.899384615361</v>
      </c>
    </row>
    <row r="2198" spans="1:7" s="8" customFormat="1" ht="56">
      <c r="A2198" s="583" t="s">
        <v>4204</v>
      </c>
      <c r="B2198" s="583"/>
      <c r="C2198" s="583" t="s">
        <v>2878</v>
      </c>
      <c r="D2198" s="584" t="s">
        <v>602</v>
      </c>
      <c r="E2198" s="141" t="str">
        <f t="shared" si="70"/>
        <v xml:space="preserve"> GPA+GPU 15HP-50HZ-380/415V-3PH, Tornatech. UL&amp;FM Approved.</v>
      </c>
      <c r="F2198" s="585">
        <v>21079.700512820509</v>
      </c>
      <c r="G2198" s="586">
        <f t="shared" si="71"/>
        <v>77467.899384615361</v>
      </c>
    </row>
    <row r="2199" spans="1:7" s="8" customFormat="1" ht="56">
      <c r="A2199" s="583" t="s">
        <v>4204</v>
      </c>
      <c r="B2199" s="583"/>
      <c r="C2199" s="583" t="s">
        <v>2879</v>
      </c>
      <c r="D2199" s="584" t="s">
        <v>603</v>
      </c>
      <c r="E2199" s="141" t="str">
        <f t="shared" si="70"/>
        <v xml:space="preserve"> GPA+GPU 20HP-50HZ-380/415V-3PH, Tornatech. UL&amp;FM Approved.</v>
      </c>
      <c r="F2199" s="585">
        <v>21079.700512820509</v>
      </c>
      <c r="G2199" s="586">
        <f t="shared" si="71"/>
        <v>77467.899384615361</v>
      </c>
    </row>
    <row r="2200" spans="1:7" s="8" customFormat="1" ht="56">
      <c r="A2200" s="583" t="s">
        <v>4204</v>
      </c>
      <c r="B2200" s="583"/>
      <c r="C2200" s="583" t="s">
        <v>2880</v>
      </c>
      <c r="D2200" s="584" t="s">
        <v>604</v>
      </c>
      <c r="E2200" s="141" t="str">
        <f t="shared" si="70"/>
        <v xml:space="preserve"> GPA+GPU 25HP-50HZ-380/415V-3PH, Tornatech. UL&amp;FM Approved.</v>
      </c>
      <c r="F2200" s="585">
        <v>21079.700512820509</v>
      </c>
      <c r="G2200" s="586">
        <f t="shared" si="71"/>
        <v>77467.899384615361</v>
      </c>
    </row>
    <row r="2201" spans="1:7" s="8" customFormat="1" ht="56">
      <c r="A2201" s="583" t="s">
        <v>4204</v>
      </c>
      <c r="B2201" s="583"/>
      <c r="C2201" s="583" t="s">
        <v>2881</v>
      </c>
      <c r="D2201" s="584" t="s">
        <v>605</v>
      </c>
      <c r="E2201" s="141" t="str">
        <f t="shared" si="70"/>
        <v xml:space="preserve"> GPA+GPU 30HP-50HZ-380/415V-3PH, Tornatech. UL&amp;FM Approved.</v>
      </c>
      <c r="F2201" s="585">
        <v>21079.700512820509</v>
      </c>
      <c r="G2201" s="586">
        <f t="shared" si="71"/>
        <v>77467.899384615361</v>
      </c>
    </row>
    <row r="2202" spans="1:7" s="8" customFormat="1" ht="56">
      <c r="A2202" s="583" t="s">
        <v>4204</v>
      </c>
      <c r="B2202" s="583"/>
      <c r="C2202" s="583" t="s">
        <v>2882</v>
      </c>
      <c r="D2202" s="584" t="s">
        <v>606</v>
      </c>
      <c r="E2202" s="141" t="str">
        <f t="shared" si="70"/>
        <v xml:space="preserve"> GPA+GPU 40HP-50HZ-380/415V-3PH, Tornatech. UL&amp;FM Approved.</v>
      </c>
      <c r="F2202" s="585">
        <v>21079.700512820509</v>
      </c>
      <c r="G2202" s="586">
        <f t="shared" si="71"/>
        <v>77467.899384615361</v>
      </c>
    </row>
    <row r="2203" spans="1:7" s="8" customFormat="1" ht="56">
      <c r="A2203" s="583" t="s">
        <v>4204</v>
      </c>
      <c r="B2203" s="583"/>
      <c r="C2203" s="583" t="s">
        <v>2883</v>
      </c>
      <c r="D2203" s="584" t="s">
        <v>607</v>
      </c>
      <c r="E2203" s="141" t="str">
        <f t="shared" si="70"/>
        <v xml:space="preserve"> GPA+GPU 50HP-50HZ-380/415V-3PH, Tornatech. UL&amp;FM Approved.</v>
      </c>
      <c r="F2203" s="585">
        <v>21079.700512820509</v>
      </c>
      <c r="G2203" s="586">
        <f t="shared" si="71"/>
        <v>77467.899384615361</v>
      </c>
    </row>
    <row r="2204" spans="1:7" s="8" customFormat="1" ht="56">
      <c r="A2204" s="583" t="s">
        <v>4204</v>
      </c>
      <c r="B2204" s="583"/>
      <c r="C2204" s="583" t="s">
        <v>2884</v>
      </c>
      <c r="D2204" s="584" t="s">
        <v>608</v>
      </c>
      <c r="E2204" s="141" t="str">
        <f t="shared" si="70"/>
        <v xml:space="preserve"> GPA+GPU 60HP-50HZ-380/415V-3PH, Tornatech. UL&amp;FM Approved.</v>
      </c>
      <c r="F2204" s="585">
        <v>22281.255897435898</v>
      </c>
      <c r="G2204" s="586">
        <f t="shared" si="71"/>
        <v>81883.615423076917</v>
      </c>
    </row>
    <row r="2205" spans="1:7" s="8" customFormat="1" ht="56">
      <c r="A2205" s="583" t="s">
        <v>4204</v>
      </c>
      <c r="B2205" s="583"/>
      <c r="C2205" s="583" t="s">
        <v>2885</v>
      </c>
      <c r="D2205" s="584" t="s">
        <v>609</v>
      </c>
      <c r="E2205" s="141" t="str">
        <f t="shared" si="70"/>
        <v xml:space="preserve"> GPA+GPU 75HP-50HZ-380/415V-3PH, Tornatech. UL&amp;FM Approved.</v>
      </c>
      <c r="F2205" s="585">
        <v>22281.255897435898</v>
      </c>
      <c r="G2205" s="586">
        <f t="shared" si="71"/>
        <v>81883.615423076917</v>
      </c>
    </row>
    <row r="2206" spans="1:7" s="8" customFormat="1" ht="56">
      <c r="A2206" s="583" t="s">
        <v>4204</v>
      </c>
      <c r="B2206" s="583"/>
      <c r="C2206" s="583" t="s">
        <v>2886</v>
      </c>
      <c r="D2206" s="584" t="s">
        <v>610</v>
      </c>
      <c r="E2206" s="141" t="str">
        <f t="shared" si="70"/>
        <v xml:space="preserve"> GPY+GPU 100HP-50HZ-380/415V-3PH, Tornatech. UL&amp;FM Approved.</v>
      </c>
      <c r="F2206" s="585">
        <v>25676.126666666663</v>
      </c>
      <c r="G2206" s="586">
        <f t="shared" si="71"/>
        <v>94359.76549999998</v>
      </c>
    </row>
    <row r="2207" spans="1:7" s="8" customFormat="1" ht="56">
      <c r="A2207" s="583" t="s">
        <v>4204</v>
      </c>
      <c r="B2207" s="583"/>
      <c r="C2207" s="583" t="s">
        <v>2887</v>
      </c>
      <c r="D2207" s="584" t="s">
        <v>611</v>
      </c>
      <c r="E2207" s="141" t="str">
        <f t="shared" si="70"/>
        <v xml:space="preserve"> GPY+GPU 125HP-50HZ-380/415V-3PH, Tornatech. UL&amp;FM Approved.</v>
      </c>
      <c r="F2207" s="585">
        <v>26706.031282051281</v>
      </c>
      <c r="G2207" s="586">
        <f t="shared" si="71"/>
        <v>98144.664961538452</v>
      </c>
    </row>
    <row r="2208" spans="1:7" s="8" customFormat="1" ht="56">
      <c r="A2208" s="583" t="s">
        <v>4204</v>
      </c>
      <c r="B2208" s="583"/>
      <c r="C2208" s="583" t="s">
        <v>2888</v>
      </c>
      <c r="D2208" s="584" t="s">
        <v>612</v>
      </c>
      <c r="E2208" s="141" t="str">
        <f t="shared" si="70"/>
        <v xml:space="preserve"> GPY+GPU 150HP-50HZ-380/415V-3PH, Tornatech. UL&amp;FM Approved.</v>
      </c>
      <c r="F2208" s="585">
        <v>29338.009743589741</v>
      </c>
      <c r="G2208" s="586">
        <f t="shared" si="71"/>
        <v>107817.18580769229</v>
      </c>
    </row>
    <row r="2209" spans="1:7" s="8" customFormat="1" ht="56">
      <c r="A2209" s="583" t="s">
        <v>4204</v>
      </c>
      <c r="B2209" s="583"/>
      <c r="C2209" s="583" t="s">
        <v>2889</v>
      </c>
      <c r="D2209" s="584" t="s">
        <v>613</v>
      </c>
      <c r="E2209" s="141" t="str">
        <f t="shared" si="70"/>
        <v xml:space="preserve"> GPY+GPU 200HP-50HZ-380/415V-3PH, Tornatech. UL&amp;FM Approved.</v>
      </c>
      <c r="F2209" s="585">
        <v>30921.011282051284</v>
      </c>
      <c r="G2209" s="586">
        <f t="shared" si="71"/>
        <v>113634.71646153847</v>
      </c>
    </row>
    <row r="2210" spans="1:7" s="8" customFormat="1" ht="56">
      <c r="A2210" s="583" t="s">
        <v>4204</v>
      </c>
      <c r="B2210" s="583"/>
      <c r="C2210" s="583" t="s">
        <v>2890</v>
      </c>
      <c r="D2210" s="584" t="s">
        <v>614</v>
      </c>
      <c r="E2210" s="141" t="str">
        <f t="shared" si="70"/>
        <v xml:space="preserve"> GPY+GPU 250HP-50HZ-380/415V-3PH, Tornatech. UL&amp;FM Approved.</v>
      </c>
      <c r="F2210" s="585">
        <v>34163.303589743584</v>
      </c>
      <c r="G2210" s="586">
        <f t="shared" si="71"/>
        <v>125550.14069230766</v>
      </c>
    </row>
    <row r="2211" spans="1:7" s="8" customFormat="1" ht="56">
      <c r="A2211" s="583" t="s">
        <v>4204</v>
      </c>
      <c r="B2211" s="583"/>
      <c r="C2211" s="583" t="s">
        <v>2891</v>
      </c>
      <c r="D2211" s="584" t="s">
        <v>615</v>
      </c>
      <c r="E2211" s="141" t="str">
        <f t="shared" si="70"/>
        <v xml:space="preserve"> GPY+GPU 300HP-50HZ-380/415V-3PH, Tornatech. UL&amp;FM Approved.</v>
      </c>
      <c r="F2211" s="585">
        <v>41830.371282051281</v>
      </c>
      <c r="G2211" s="586">
        <f t="shared" si="71"/>
        <v>153726.61446153844</v>
      </c>
    </row>
    <row r="2212" spans="1:7" s="8" customFormat="1" ht="56">
      <c r="A2212" s="583" t="s">
        <v>4204</v>
      </c>
      <c r="B2212" s="583"/>
      <c r="C2212" s="583" t="s">
        <v>2892</v>
      </c>
      <c r="D2212" s="584" t="s">
        <v>616</v>
      </c>
      <c r="E2212" s="141" t="str">
        <f t="shared" si="70"/>
        <v xml:space="preserve"> GPY+GPU 350HP-50HZ-380/415V-3PH, Tornatech. UL&amp;FM Approved.</v>
      </c>
      <c r="F2212" s="585">
        <v>43499.198205128203</v>
      </c>
      <c r="G2212" s="586">
        <f t="shared" si="71"/>
        <v>159859.55340384613</v>
      </c>
    </row>
    <row r="2213" spans="1:7" s="8" customFormat="1" ht="56">
      <c r="A2213" s="583" t="s">
        <v>4204</v>
      </c>
      <c r="B2213" s="583"/>
      <c r="C2213" s="583" t="s">
        <v>2893</v>
      </c>
      <c r="D2213" s="584" t="s">
        <v>617</v>
      </c>
      <c r="E2213" s="141" t="str">
        <f t="shared" si="70"/>
        <v xml:space="preserve"> GPY+GPU 400HP-50HZ-380/415V-3PH, Tornatech. UL&amp;FM Approved.</v>
      </c>
      <c r="F2213" s="585">
        <v>53540.768205128203</v>
      </c>
      <c r="G2213" s="586">
        <f t="shared" si="71"/>
        <v>196762.32315384614</v>
      </c>
    </row>
    <row r="2214" spans="1:7" s="8" customFormat="1" ht="31">
      <c r="A2214" s="576"/>
      <c r="B2214" s="577"/>
      <c r="C2214" s="577"/>
      <c r="D2214" s="576" t="s">
        <v>618</v>
      </c>
      <c r="E2214" s="590"/>
      <c r="F2214" s="578"/>
      <c r="G2214" s="589"/>
    </row>
    <row r="2215" spans="1:7" s="8" customFormat="1" ht="42">
      <c r="A2215" s="583" t="s">
        <v>4204</v>
      </c>
      <c r="B2215" s="583"/>
      <c r="C2215" s="583" t="s">
        <v>2894</v>
      </c>
      <c r="D2215" s="584" t="s">
        <v>619</v>
      </c>
      <c r="E2215" s="141" t="str">
        <f t="shared" si="70"/>
        <v xml:space="preserve"> GPA+GPU 10HP-60HZ-380V-3PH, Tornatech. UL&amp;FM Approved.</v>
      </c>
      <c r="F2215" s="585">
        <v>21079.700512820509</v>
      </c>
      <c r="G2215" s="586">
        <f t="shared" si="71"/>
        <v>77467.899384615361</v>
      </c>
    </row>
    <row r="2216" spans="1:7" s="8" customFormat="1" ht="42">
      <c r="A2216" s="583" t="s">
        <v>4204</v>
      </c>
      <c r="B2216" s="583"/>
      <c r="C2216" s="583" t="s">
        <v>2895</v>
      </c>
      <c r="D2216" s="584" t="s">
        <v>620</v>
      </c>
      <c r="E2216" s="141" t="str">
        <f t="shared" si="70"/>
        <v xml:space="preserve"> GPA+GPU 15HP-60HZ-380V-3PH, Tornatech. UL&amp;FM Approved.</v>
      </c>
      <c r="F2216" s="585">
        <v>21079.700512820509</v>
      </c>
      <c r="G2216" s="586">
        <f t="shared" si="71"/>
        <v>77467.899384615361</v>
      </c>
    </row>
    <row r="2217" spans="1:7" s="8" customFormat="1" ht="42">
      <c r="A2217" s="583" t="s">
        <v>4204</v>
      </c>
      <c r="B2217" s="583"/>
      <c r="C2217" s="583" t="s">
        <v>2896</v>
      </c>
      <c r="D2217" s="584" t="s">
        <v>621</v>
      </c>
      <c r="E2217" s="141" t="str">
        <f t="shared" si="70"/>
        <v xml:space="preserve"> GPA+GPU 20HP-60HZ-380V-3PH, Tornatech. UL&amp;FM Approved.</v>
      </c>
      <c r="F2217" s="585">
        <v>21079.700512820509</v>
      </c>
      <c r="G2217" s="586">
        <f t="shared" si="71"/>
        <v>77467.899384615361</v>
      </c>
    </row>
    <row r="2218" spans="1:7" s="8" customFormat="1" ht="42">
      <c r="A2218" s="583" t="s">
        <v>4204</v>
      </c>
      <c r="B2218" s="583"/>
      <c r="C2218" s="583" t="s">
        <v>2897</v>
      </c>
      <c r="D2218" s="584" t="s">
        <v>622</v>
      </c>
      <c r="E2218" s="141" t="str">
        <f t="shared" si="70"/>
        <v xml:space="preserve"> GPA+GPU 25HP-60HZ-380V-3PH, Tornatech. UL&amp;FM Approved.</v>
      </c>
      <c r="F2218" s="585">
        <v>21079.700512820509</v>
      </c>
      <c r="G2218" s="586">
        <f t="shared" si="71"/>
        <v>77467.899384615361</v>
      </c>
    </row>
    <row r="2219" spans="1:7" s="8" customFormat="1" ht="42">
      <c r="A2219" s="583" t="s">
        <v>4204</v>
      </c>
      <c r="B2219" s="583"/>
      <c r="C2219" s="583" t="s">
        <v>2898</v>
      </c>
      <c r="D2219" s="584" t="s">
        <v>623</v>
      </c>
      <c r="E2219" s="141" t="str">
        <f t="shared" si="70"/>
        <v xml:space="preserve"> GPA+GPU 30HP-60HZ-380V-3PH, Tornatech. UL&amp;FM Approved.</v>
      </c>
      <c r="F2219" s="585">
        <v>21079.700512820509</v>
      </c>
      <c r="G2219" s="586">
        <f t="shared" si="71"/>
        <v>77467.899384615361</v>
      </c>
    </row>
    <row r="2220" spans="1:7" s="8" customFormat="1" ht="42">
      <c r="A2220" s="583" t="s">
        <v>4204</v>
      </c>
      <c r="B2220" s="583"/>
      <c r="C2220" s="583" t="s">
        <v>2899</v>
      </c>
      <c r="D2220" s="584" t="s">
        <v>624</v>
      </c>
      <c r="E2220" s="141" t="str">
        <f t="shared" si="70"/>
        <v xml:space="preserve"> GPA+GPU 40HP-60HZ-380V-3PH, Tornatech. UL&amp;FM Approved.</v>
      </c>
      <c r="F2220" s="585">
        <v>21079.700512820509</v>
      </c>
      <c r="G2220" s="586">
        <f t="shared" si="71"/>
        <v>77467.899384615361</v>
      </c>
    </row>
    <row r="2221" spans="1:7" s="8" customFormat="1" ht="42">
      <c r="A2221" s="583" t="s">
        <v>4204</v>
      </c>
      <c r="B2221" s="583"/>
      <c r="C2221" s="583" t="s">
        <v>2900</v>
      </c>
      <c r="D2221" s="584" t="s">
        <v>625</v>
      </c>
      <c r="E2221" s="141" t="str">
        <f t="shared" si="70"/>
        <v xml:space="preserve"> GPA+GPU 50HP-60HZ-380V-3PH, Tornatech. UL&amp;FM Approved.</v>
      </c>
      <c r="F2221" s="585">
        <v>21079.700512820509</v>
      </c>
      <c r="G2221" s="586">
        <f t="shared" si="71"/>
        <v>77467.899384615361</v>
      </c>
    </row>
    <row r="2222" spans="1:7" s="8" customFormat="1" ht="42">
      <c r="A2222" s="583" t="s">
        <v>4204</v>
      </c>
      <c r="B2222" s="583"/>
      <c r="C2222" s="583" t="s">
        <v>2901</v>
      </c>
      <c r="D2222" s="584" t="s">
        <v>626</v>
      </c>
      <c r="E2222" s="141" t="str">
        <f t="shared" si="70"/>
        <v xml:space="preserve"> GPA+GPU 60HP-60HZ-380V-3PH, Tornatech. UL&amp;FM Approved.</v>
      </c>
      <c r="F2222" s="585">
        <v>22281.255897435898</v>
      </c>
      <c r="G2222" s="586">
        <f t="shared" si="71"/>
        <v>81883.615423076917</v>
      </c>
    </row>
    <row r="2223" spans="1:7" s="8" customFormat="1" ht="42">
      <c r="A2223" s="583" t="s">
        <v>4204</v>
      </c>
      <c r="B2223" s="583"/>
      <c r="C2223" s="583" t="s">
        <v>2902</v>
      </c>
      <c r="D2223" s="584" t="s">
        <v>627</v>
      </c>
      <c r="E2223" s="141" t="str">
        <f t="shared" si="70"/>
        <v xml:space="preserve"> GPA+GPU 75HP-60HZ-380V-3PH, Tornatech. UL&amp;FM Approved.</v>
      </c>
      <c r="F2223" s="585">
        <v>22281.255897435898</v>
      </c>
      <c r="G2223" s="586">
        <f t="shared" si="71"/>
        <v>81883.615423076917</v>
      </c>
    </row>
    <row r="2224" spans="1:7" s="8" customFormat="1" ht="42">
      <c r="A2224" s="583" t="s">
        <v>4204</v>
      </c>
      <c r="B2224" s="583"/>
      <c r="C2224" s="583" t="s">
        <v>2903</v>
      </c>
      <c r="D2224" s="584" t="s">
        <v>628</v>
      </c>
      <c r="E2224" s="141" t="str">
        <f t="shared" si="70"/>
        <v xml:space="preserve"> GPY+GPU 100HP-60HZ-380V-3PH, Tornatech. UL&amp;FM Approved.</v>
      </c>
      <c r="F2224" s="585">
        <v>25676.126666666663</v>
      </c>
      <c r="G2224" s="586">
        <f t="shared" si="71"/>
        <v>94359.76549999998</v>
      </c>
    </row>
    <row r="2225" spans="1:7" s="8" customFormat="1" ht="42">
      <c r="A2225" s="583" t="s">
        <v>4204</v>
      </c>
      <c r="B2225" s="583"/>
      <c r="C2225" s="583" t="s">
        <v>2904</v>
      </c>
      <c r="D2225" s="584" t="s">
        <v>629</v>
      </c>
      <c r="E2225" s="141" t="str">
        <f t="shared" si="70"/>
        <v xml:space="preserve"> GPY+GPU 125HP-60HZ-380V-3PH, Tornatech. UL&amp;FM Approved.</v>
      </c>
      <c r="F2225" s="585">
        <v>26706.031282051281</v>
      </c>
      <c r="G2225" s="586">
        <f t="shared" si="71"/>
        <v>98144.664961538452</v>
      </c>
    </row>
    <row r="2226" spans="1:7" s="8" customFormat="1" ht="42">
      <c r="A2226" s="583" t="s">
        <v>4204</v>
      </c>
      <c r="B2226" s="583"/>
      <c r="C2226" s="583" t="s">
        <v>2905</v>
      </c>
      <c r="D2226" s="584" t="s">
        <v>630</v>
      </c>
      <c r="E2226" s="141" t="str">
        <f t="shared" si="70"/>
        <v xml:space="preserve"> GPY+GPU 150HP-60HZ-380V-3PH, Tornatech. UL&amp;FM Approved.</v>
      </c>
      <c r="F2226" s="585">
        <v>29338.009743589741</v>
      </c>
      <c r="G2226" s="586">
        <f t="shared" si="71"/>
        <v>107817.18580769229</v>
      </c>
    </row>
    <row r="2227" spans="1:7" s="8" customFormat="1" ht="42">
      <c r="A2227" s="583" t="s">
        <v>4204</v>
      </c>
      <c r="B2227" s="583"/>
      <c r="C2227" s="583" t="s">
        <v>2906</v>
      </c>
      <c r="D2227" s="584" t="s">
        <v>631</v>
      </c>
      <c r="E2227" s="141" t="str">
        <f t="shared" si="70"/>
        <v xml:space="preserve"> GPY+GPU 200HP-60HZ-380V-3PH, Tornatech. UL&amp;FM Approved.</v>
      </c>
      <c r="F2227" s="585">
        <v>30921.011282051284</v>
      </c>
      <c r="G2227" s="586">
        <f t="shared" si="71"/>
        <v>113634.71646153847</v>
      </c>
    </row>
    <row r="2228" spans="1:7" s="8" customFormat="1" ht="42">
      <c r="A2228" s="583" t="s">
        <v>4204</v>
      </c>
      <c r="B2228" s="583"/>
      <c r="C2228" s="583" t="s">
        <v>2907</v>
      </c>
      <c r="D2228" s="584" t="s">
        <v>632</v>
      </c>
      <c r="E2228" s="141" t="str">
        <f t="shared" si="70"/>
        <v xml:space="preserve"> GPY+GPU 250HP-60HZ-380V-3PH, Tornatech. UL&amp;FM Approved.</v>
      </c>
      <c r="F2228" s="585">
        <v>34163.303589743584</v>
      </c>
      <c r="G2228" s="586">
        <f t="shared" si="71"/>
        <v>125550.14069230766</v>
      </c>
    </row>
    <row r="2229" spans="1:7" s="8" customFormat="1" ht="42">
      <c r="A2229" s="583" t="s">
        <v>4204</v>
      </c>
      <c r="B2229" s="583"/>
      <c r="C2229" s="583" t="s">
        <v>2908</v>
      </c>
      <c r="D2229" s="584" t="s">
        <v>633</v>
      </c>
      <c r="E2229" s="141" t="str">
        <f t="shared" si="70"/>
        <v xml:space="preserve"> GPY+GPU 300HP-60HZ-380V-3PH, Tornatech. UL&amp;FM Approved.</v>
      </c>
      <c r="F2229" s="585">
        <v>41830.371282051281</v>
      </c>
      <c r="G2229" s="586">
        <f t="shared" si="71"/>
        <v>153726.61446153844</v>
      </c>
    </row>
    <row r="2230" spans="1:7" s="8" customFormat="1" ht="42">
      <c r="A2230" s="583" t="s">
        <v>4204</v>
      </c>
      <c r="B2230" s="583"/>
      <c r="C2230" s="583" t="s">
        <v>2909</v>
      </c>
      <c r="D2230" s="584" t="s">
        <v>634</v>
      </c>
      <c r="E2230" s="141" t="str">
        <f t="shared" si="70"/>
        <v xml:space="preserve"> GPY+GPU 350HP-60HZ-380V-3PH, Tornatech. UL&amp;FM Approved.</v>
      </c>
      <c r="F2230" s="585">
        <v>43499.198205128203</v>
      </c>
      <c r="G2230" s="586">
        <f t="shared" si="71"/>
        <v>159859.55340384613</v>
      </c>
    </row>
    <row r="2231" spans="1:7" s="8" customFormat="1" ht="42">
      <c r="A2231" s="583" t="s">
        <v>4204</v>
      </c>
      <c r="B2231" s="583"/>
      <c r="C2231" s="583" t="s">
        <v>2910</v>
      </c>
      <c r="D2231" s="584" t="s">
        <v>635</v>
      </c>
      <c r="E2231" s="141" t="str">
        <f t="shared" si="70"/>
        <v xml:space="preserve"> GPY+GPU 400HP-60HZ-380V-3PH, Tornatech. UL&amp;FM Approved.</v>
      </c>
      <c r="F2231" s="585">
        <v>53540.768205128203</v>
      </c>
      <c r="G2231" s="586">
        <f t="shared" si="71"/>
        <v>196762.32315384614</v>
      </c>
    </row>
    <row r="2232" spans="1:7" s="8" customFormat="1" ht="15.5">
      <c r="A2232" s="576"/>
      <c r="B2232" s="577"/>
      <c r="C2232" s="577"/>
      <c r="D2232" s="576" t="s">
        <v>636</v>
      </c>
      <c r="E2232" s="590"/>
      <c r="F2232" s="578"/>
      <c r="G2232" s="589"/>
    </row>
    <row r="2233" spans="1:7" s="8" customFormat="1" ht="14.5">
      <c r="A2233" s="583" t="s">
        <v>4204</v>
      </c>
      <c r="B2233" s="583"/>
      <c r="C2233" s="583" t="s">
        <v>2911</v>
      </c>
      <c r="D2233" s="584" t="s">
        <v>4142</v>
      </c>
      <c r="E2233" s="141" t="str">
        <f t="shared" si="70"/>
        <v>s</v>
      </c>
      <c r="F2233" s="585">
        <v>2574.7615384615378</v>
      </c>
      <c r="G2233" s="586">
        <f t="shared" si="71"/>
        <v>9462.2486538461508</v>
      </c>
    </row>
    <row r="2234" spans="1:7" s="8" customFormat="1" ht="14.5">
      <c r="A2234" s="583" t="s">
        <v>4204</v>
      </c>
      <c r="B2234" s="583"/>
      <c r="C2234" s="583" t="s">
        <v>2912</v>
      </c>
      <c r="D2234" s="584" t="s">
        <v>4143</v>
      </c>
      <c r="E2234" s="141" t="str">
        <f t="shared" si="70"/>
        <v>s</v>
      </c>
      <c r="F2234" s="585">
        <v>3909.8230769230763</v>
      </c>
      <c r="G2234" s="586">
        <f t="shared" si="71"/>
        <v>14368.599807692304</v>
      </c>
    </row>
    <row r="2235" spans="1:7" s="8" customFormat="1" ht="14.5">
      <c r="A2235" s="583" t="s">
        <v>4204</v>
      </c>
      <c r="B2235" s="583"/>
      <c r="C2235" s="583" t="s">
        <v>2913</v>
      </c>
      <c r="D2235" s="584" t="s">
        <v>637</v>
      </c>
      <c r="E2235" s="141" t="str">
        <f t="shared" ref="E2235:E2298" si="72">IFERROR(RIGHT(D2235, LEN(D2235)- SEARCH("Model",D2235) - LEN("Model") + 1),"")</f>
        <v>s</v>
      </c>
      <c r="F2235" s="585">
        <v>6827.8861538461533</v>
      </c>
      <c r="G2235" s="586">
        <f t="shared" si="71"/>
        <v>25092.481615384611</v>
      </c>
    </row>
    <row r="2236" spans="1:7" s="8" customFormat="1" ht="14.5">
      <c r="A2236" s="583" t="s">
        <v>4204</v>
      </c>
      <c r="B2236" s="583"/>
      <c r="C2236" s="583" t="s">
        <v>2914</v>
      </c>
      <c r="D2236" s="584" t="s">
        <v>4144</v>
      </c>
      <c r="E2236" s="141" t="str">
        <f t="shared" si="72"/>
        <v>s</v>
      </c>
      <c r="F2236" s="585">
        <v>11348.023076923073</v>
      </c>
      <c r="G2236" s="586">
        <f t="shared" si="71"/>
        <v>41703.984807692294</v>
      </c>
    </row>
    <row r="2237" spans="1:7" s="8" customFormat="1" ht="14.5">
      <c r="A2237" s="587" t="s">
        <v>4204</v>
      </c>
      <c r="B2237" s="587"/>
      <c r="C2237" s="583" t="s">
        <v>4145</v>
      </c>
      <c r="D2237" s="584" t="s">
        <v>4146</v>
      </c>
      <c r="E2237" s="141" t="str">
        <f t="shared" si="72"/>
        <v>s</v>
      </c>
      <c r="F2237" s="585">
        <v>14781.038461538461</v>
      </c>
      <c r="G2237" s="586">
        <f t="shared" si="71"/>
        <v>54320.316346153842</v>
      </c>
    </row>
    <row r="2238" spans="1:7" s="8" customFormat="1" ht="14.5">
      <c r="A2238" s="583" t="s">
        <v>4204</v>
      </c>
      <c r="B2238" s="583"/>
      <c r="C2238" s="583" t="s">
        <v>2915</v>
      </c>
      <c r="D2238" s="584" t="s">
        <v>4147</v>
      </c>
      <c r="E2238" s="141" t="str">
        <f t="shared" si="72"/>
        <v>s</v>
      </c>
      <c r="F2238" s="585">
        <v>16497.546153846153</v>
      </c>
      <c r="G2238" s="586">
        <f t="shared" ref="G2238:G2299" si="73">F2238*3.675</f>
        <v>60628.482115384613</v>
      </c>
    </row>
    <row r="2239" spans="1:7" s="8" customFormat="1" ht="14.5">
      <c r="A2239" s="583" t="s">
        <v>4204</v>
      </c>
      <c r="B2239" s="583"/>
      <c r="C2239" s="583" t="s">
        <v>2916</v>
      </c>
      <c r="D2239" s="584" t="s">
        <v>638</v>
      </c>
      <c r="E2239" s="141" t="str">
        <f t="shared" si="72"/>
        <v>s</v>
      </c>
      <c r="F2239" s="585">
        <v>28875.473846153847</v>
      </c>
      <c r="G2239" s="586">
        <f t="shared" si="73"/>
        <v>106117.36638461538</v>
      </c>
    </row>
    <row r="2240" spans="1:7" s="8" customFormat="1" ht="14.5">
      <c r="A2240" s="583" t="s">
        <v>4204</v>
      </c>
      <c r="B2240" s="583"/>
      <c r="C2240" s="583" t="s">
        <v>2917</v>
      </c>
      <c r="D2240" s="584" t="s">
        <v>4148</v>
      </c>
      <c r="E2240" s="141" t="str">
        <f t="shared" si="72"/>
        <v>s</v>
      </c>
      <c r="F2240" s="585">
        <v>724.7476923076922</v>
      </c>
      <c r="G2240" s="586">
        <f t="shared" si="73"/>
        <v>2663.4477692307687</v>
      </c>
    </row>
    <row r="2241" spans="1:7" s="8" customFormat="1" ht="14.5">
      <c r="A2241" s="583" t="s">
        <v>4204</v>
      </c>
      <c r="B2241" s="583"/>
      <c r="C2241" s="583" t="s">
        <v>2918</v>
      </c>
      <c r="D2241" s="584" t="s">
        <v>4149</v>
      </c>
      <c r="E2241" s="141" t="str">
        <f t="shared" si="72"/>
        <v>s</v>
      </c>
      <c r="F2241" s="585">
        <v>1468.5676923076924</v>
      </c>
      <c r="G2241" s="586">
        <f t="shared" si="73"/>
        <v>5396.9862692307688</v>
      </c>
    </row>
    <row r="2242" spans="1:7" s="8" customFormat="1" ht="14.5">
      <c r="A2242" s="583" t="s">
        <v>4204</v>
      </c>
      <c r="B2242" s="583"/>
      <c r="C2242" s="583" t="s">
        <v>2919</v>
      </c>
      <c r="D2242" s="584" t="s">
        <v>639</v>
      </c>
      <c r="E2242" s="141" t="str">
        <f t="shared" si="72"/>
        <v>s</v>
      </c>
      <c r="F2242" s="585">
        <v>2565.2253846153849</v>
      </c>
      <c r="G2242" s="586">
        <f t="shared" si="73"/>
        <v>9427.2032884615382</v>
      </c>
    </row>
    <row r="2243" spans="1:7" s="8" customFormat="1" ht="14.5">
      <c r="A2243" s="583" t="s">
        <v>4204</v>
      </c>
      <c r="B2243" s="583"/>
      <c r="C2243" s="583" t="s">
        <v>2920</v>
      </c>
      <c r="D2243" s="584" t="s">
        <v>4150</v>
      </c>
      <c r="E2243" s="141" t="str">
        <f t="shared" si="72"/>
        <v>s</v>
      </c>
      <c r="F2243" s="585">
        <v>1144.3384615384614</v>
      </c>
      <c r="G2243" s="586">
        <f t="shared" si="73"/>
        <v>4205.4438461538457</v>
      </c>
    </row>
    <row r="2244" spans="1:7" s="8" customFormat="1" ht="14.5">
      <c r="A2244" s="583" t="s">
        <v>4204</v>
      </c>
      <c r="B2244" s="583"/>
      <c r="C2244" s="583" t="s">
        <v>2921</v>
      </c>
      <c r="D2244" s="584" t="s">
        <v>4151</v>
      </c>
      <c r="E2244" s="141" t="str">
        <f t="shared" si="72"/>
        <v>s</v>
      </c>
      <c r="F2244" s="585">
        <v>1525.7846153846151</v>
      </c>
      <c r="G2244" s="586">
        <f t="shared" si="73"/>
        <v>5607.2584615384603</v>
      </c>
    </row>
    <row r="2245" spans="1:7" s="8" customFormat="1" ht="14.5">
      <c r="A2245" s="583" t="s">
        <v>4204</v>
      </c>
      <c r="B2245" s="583"/>
      <c r="C2245" s="583" t="s">
        <v>2922</v>
      </c>
      <c r="D2245" s="584" t="s">
        <v>640</v>
      </c>
      <c r="E2245" s="141" t="str">
        <f t="shared" si="72"/>
        <v>s</v>
      </c>
      <c r="F2245" s="585">
        <v>2670.1230769230765</v>
      </c>
      <c r="G2245" s="586">
        <f t="shared" si="73"/>
        <v>9812.7023076923051</v>
      </c>
    </row>
    <row r="2246" spans="1:7" s="8" customFormat="1" ht="14.5">
      <c r="A2246" s="583" t="s">
        <v>4204</v>
      </c>
      <c r="B2246" s="583"/>
      <c r="C2246" s="583" t="s">
        <v>2923</v>
      </c>
      <c r="D2246" s="584" t="s">
        <v>4152</v>
      </c>
      <c r="E2246" s="141" t="str">
        <f t="shared" si="72"/>
        <v>s</v>
      </c>
      <c r="F2246" s="585">
        <v>1144.3384615384614</v>
      </c>
      <c r="G2246" s="586">
        <f t="shared" si="73"/>
        <v>4205.4438461538457</v>
      </c>
    </row>
    <row r="2247" spans="1:7" s="8" customFormat="1" ht="14.5">
      <c r="A2247" s="587" t="s">
        <v>4204</v>
      </c>
      <c r="B2247" s="587"/>
      <c r="C2247" s="583" t="s">
        <v>4153</v>
      </c>
      <c r="D2247" s="584" t="s">
        <v>4154</v>
      </c>
      <c r="E2247" s="141" t="str">
        <f t="shared" si="72"/>
        <v>s</v>
      </c>
      <c r="F2247" s="585">
        <v>1525.7846153846151</v>
      </c>
      <c r="G2247" s="586">
        <f t="shared" si="73"/>
        <v>5607.2584615384603</v>
      </c>
    </row>
    <row r="2248" spans="1:7" s="8" customFormat="1" ht="14.5">
      <c r="A2248" s="587" t="s">
        <v>4204</v>
      </c>
      <c r="B2248" s="587"/>
      <c r="C2248" s="583" t="s">
        <v>4155</v>
      </c>
      <c r="D2248" s="584" t="s">
        <v>4156</v>
      </c>
      <c r="E2248" s="141" t="str">
        <f t="shared" si="72"/>
        <v>s</v>
      </c>
      <c r="F2248" s="585">
        <v>2670.1230769230765</v>
      </c>
      <c r="G2248" s="586">
        <f t="shared" si="73"/>
        <v>9812.7023076923051</v>
      </c>
    </row>
    <row r="2249" spans="1:7" s="8" customFormat="1" ht="14.5">
      <c r="A2249" s="583" t="s">
        <v>4204</v>
      </c>
      <c r="B2249" s="583"/>
      <c r="C2249" s="583" t="s">
        <v>2924</v>
      </c>
      <c r="D2249" s="584" t="s">
        <v>4157</v>
      </c>
      <c r="E2249" s="141" t="str">
        <f t="shared" si="72"/>
        <v>s</v>
      </c>
      <c r="F2249" s="585">
        <v>1144.3384615384614</v>
      </c>
      <c r="G2249" s="586">
        <f t="shared" si="73"/>
        <v>4205.4438461538457</v>
      </c>
    </row>
    <row r="2250" spans="1:7" s="8" customFormat="1" ht="14.5">
      <c r="A2250" s="587" t="s">
        <v>4204</v>
      </c>
      <c r="B2250" s="587"/>
      <c r="C2250" s="583" t="s">
        <v>4158</v>
      </c>
      <c r="D2250" s="584" t="s">
        <v>4159</v>
      </c>
      <c r="E2250" s="141" t="str">
        <f t="shared" si="72"/>
        <v>s</v>
      </c>
      <c r="F2250" s="585">
        <v>1525.7846153846151</v>
      </c>
      <c r="G2250" s="586">
        <f t="shared" si="73"/>
        <v>5607.2584615384603</v>
      </c>
    </row>
    <row r="2251" spans="1:7" s="8" customFormat="1" ht="14.5">
      <c r="A2251" s="587" t="s">
        <v>4204</v>
      </c>
      <c r="B2251" s="587"/>
      <c r="C2251" s="583" t="s">
        <v>4160</v>
      </c>
      <c r="D2251" s="584" t="s">
        <v>4161</v>
      </c>
      <c r="E2251" s="141" t="str">
        <f t="shared" si="72"/>
        <v>s</v>
      </c>
      <c r="F2251" s="585">
        <v>2670.1230769230765</v>
      </c>
      <c r="G2251" s="586">
        <f t="shared" si="73"/>
        <v>9812.7023076923051</v>
      </c>
    </row>
    <row r="2252" spans="1:7" s="8" customFormat="1" ht="14.5">
      <c r="A2252" s="583" t="s">
        <v>4204</v>
      </c>
      <c r="B2252" s="583"/>
      <c r="C2252" s="583" t="s">
        <v>2925</v>
      </c>
      <c r="D2252" s="584" t="s">
        <v>4162</v>
      </c>
      <c r="E2252" s="141" t="str">
        <f t="shared" si="72"/>
        <v>s</v>
      </c>
      <c r="F2252" s="585">
        <v>2574.7615384615378</v>
      </c>
      <c r="G2252" s="586">
        <f t="shared" si="73"/>
        <v>9462.2486538461508</v>
      </c>
    </row>
    <row r="2253" spans="1:7" s="8" customFormat="1" ht="14.5">
      <c r="A2253" s="587" t="s">
        <v>4204</v>
      </c>
      <c r="B2253" s="587"/>
      <c r="C2253" s="583" t="s">
        <v>4163</v>
      </c>
      <c r="D2253" s="584" t="s">
        <v>4164</v>
      </c>
      <c r="E2253" s="141" t="str">
        <f t="shared" si="72"/>
        <v>s</v>
      </c>
      <c r="F2253" s="585">
        <v>3909.8230769230763</v>
      </c>
      <c r="G2253" s="586">
        <f t="shared" si="73"/>
        <v>14368.599807692304</v>
      </c>
    </row>
    <row r="2254" spans="1:7" s="8" customFormat="1" ht="14.5">
      <c r="A2254" s="587" t="s">
        <v>4204</v>
      </c>
      <c r="B2254" s="587"/>
      <c r="C2254" s="583" t="s">
        <v>4165</v>
      </c>
      <c r="D2254" s="584" t="s">
        <v>4166</v>
      </c>
      <c r="E2254" s="141" t="str">
        <f t="shared" si="72"/>
        <v>s</v>
      </c>
      <c r="F2254" s="585">
        <v>6827.8861538461533</v>
      </c>
      <c r="G2254" s="586">
        <f t="shared" si="73"/>
        <v>25092.481615384611</v>
      </c>
    </row>
    <row r="2255" spans="1:7" s="8" customFormat="1" ht="28">
      <c r="A2255" s="583" t="s">
        <v>4204</v>
      </c>
      <c r="B2255" s="583"/>
      <c r="C2255" s="583" t="s">
        <v>2926</v>
      </c>
      <c r="D2255" s="584" t="s">
        <v>641</v>
      </c>
      <c r="E2255" s="141" t="str">
        <f t="shared" si="72"/>
        <v>s</v>
      </c>
      <c r="F2255" s="585" t="s">
        <v>4203</v>
      </c>
      <c r="G2255" s="586" t="s">
        <v>4203</v>
      </c>
    </row>
    <row r="2256" spans="1:7" s="8" customFormat="1" ht="14.5">
      <c r="A2256" s="583" t="s">
        <v>4204</v>
      </c>
      <c r="B2256" s="583"/>
      <c r="C2256" s="583" t="s">
        <v>4167</v>
      </c>
      <c r="D2256" s="584" t="s">
        <v>4168</v>
      </c>
      <c r="E2256" s="141" t="str">
        <f t="shared" si="72"/>
        <v>s</v>
      </c>
      <c r="F2256" s="585">
        <v>1573.4653846153844</v>
      </c>
      <c r="G2256" s="586">
        <f t="shared" si="73"/>
        <v>5782.4852884615375</v>
      </c>
    </row>
    <row r="2257" spans="1:7" s="8" customFormat="1" ht="14.5">
      <c r="A2257" s="583" t="s">
        <v>4204</v>
      </c>
      <c r="B2257" s="583"/>
      <c r="C2257" s="583" t="s">
        <v>4169</v>
      </c>
      <c r="D2257" s="584" t="s">
        <v>4170</v>
      </c>
      <c r="E2257" s="141" t="str">
        <f t="shared" si="72"/>
        <v>s</v>
      </c>
      <c r="F2257" s="585">
        <v>2717.8038461538454</v>
      </c>
      <c r="G2257" s="586">
        <f t="shared" si="73"/>
        <v>9987.9291346153805</v>
      </c>
    </row>
    <row r="2258" spans="1:7" s="8" customFormat="1" ht="14.5">
      <c r="A2258" s="583" t="s">
        <v>4204</v>
      </c>
      <c r="B2258" s="583"/>
      <c r="C2258" s="583" t="s">
        <v>4171</v>
      </c>
      <c r="D2258" s="584" t="s">
        <v>1188</v>
      </c>
      <c r="E2258" s="141" t="str">
        <f t="shared" si="72"/>
        <v>s</v>
      </c>
      <c r="F2258" s="585">
        <v>4749.0046153846151</v>
      </c>
      <c r="G2258" s="586">
        <f t="shared" si="73"/>
        <v>17452.591961538459</v>
      </c>
    </row>
    <row r="2259" spans="1:7" s="8" customFormat="1" ht="15.5">
      <c r="A2259" s="576"/>
      <c r="B2259" s="577"/>
      <c r="C2259" s="577"/>
      <c r="D2259" s="576" t="s">
        <v>642</v>
      </c>
      <c r="E2259" s="590"/>
      <c r="F2259" s="578"/>
      <c r="G2259" s="589"/>
    </row>
    <row r="2260" spans="1:7" s="8" customFormat="1" ht="56">
      <c r="A2260" s="583" t="s">
        <v>4204</v>
      </c>
      <c r="B2260" s="583"/>
      <c r="C2260" s="583" t="s">
        <v>2927</v>
      </c>
      <c r="D2260" s="584" t="s">
        <v>643</v>
      </c>
      <c r="E2260" s="141" t="str">
        <f t="shared" si="72"/>
        <v xml:space="preserve"> GPR-100HP-50HZ-380/415V-3PH, Tornatech. UL&amp;FM Approved.</v>
      </c>
      <c r="F2260" s="585">
        <v>15224.50205128205</v>
      </c>
      <c r="G2260" s="586">
        <f t="shared" si="73"/>
        <v>55950.045038461532</v>
      </c>
    </row>
    <row r="2261" spans="1:7" s="8" customFormat="1" ht="56">
      <c r="A2261" s="583" t="s">
        <v>4204</v>
      </c>
      <c r="B2261" s="583"/>
      <c r="C2261" s="583" t="s">
        <v>2928</v>
      </c>
      <c r="D2261" s="584" t="s">
        <v>644</v>
      </c>
      <c r="E2261" s="141" t="str">
        <f t="shared" si="72"/>
        <v xml:space="preserve"> GPR-125HP-50HZ-380/415V-3PH, Tornatech. UL&amp;FM Approved.</v>
      </c>
      <c r="F2261" s="585">
        <v>15224.50205128205</v>
      </c>
      <c r="G2261" s="586">
        <f t="shared" si="73"/>
        <v>55950.045038461532</v>
      </c>
    </row>
    <row r="2262" spans="1:7" s="8" customFormat="1" ht="56">
      <c r="A2262" s="583" t="s">
        <v>4204</v>
      </c>
      <c r="B2262" s="583"/>
      <c r="C2262" s="583" t="s">
        <v>2929</v>
      </c>
      <c r="D2262" s="584" t="s">
        <v>645</v>
      </c>
      <c r="E2262" s="141" t="str">
        <f t="shared" si="72"/>
        <v xml:space="preserve"> GPR-150HP-50HZ-380/415V-3PH, Tornatech. UL&amp;FM Approved.</v>
      </c>
      <c r="F2262" s="585">
        <v>15224.50205128205</v>
      </c>
      <c r="G2262" s="586">
        <f t="shared" si="73"/>
        <v>55950.045038461532</v>
      </c>
    </row>
    <row r="2263" spans="1:7" s="8" customFormat="1" ht="56">
      <c r="A2263" s="583" t="s">
        <v>4204</v>
      </c>
      <c r="B2263" s="583"/>
      <c r="C2263" s="583" t="s">
        <v>2930</v>
      </c>
      <c r="D2263" s="584" t="s">
        <v>646</v>
      </c>
      <c r="E2263" s="141" t="str">
        <f t="shared" si="72"/>
        <v xml:space="preserve"> GPR-200HP-50HZ-380/415V-3PH, Tornatech. UL&amp;FM Approved.</v>
      </c>
      <c r="F2263" s="585">
        <v>24112.197435897429</v>
      </c>
      <c r="G2263" s="586">
        <f t="shared" si="73"/>
        <v>88612.325576923045</v>
      </c>
    </row>
    <row r="2264" spans="1:7" s="8" customFormat="1" ht="56">
      <c r="A2264" s="583" t="s">
        <v>4204</v>
      </c>
      <c r="B2264" s="583"/>
      <c r="C2264" s="583" t="s">
        <v>2931</v>
      </c>
      <c r="D2264" s="584" t="s">
        <v>647</v>
      </c>
      <c r="E2264" s="141" t="str">
        <f t="shared" si="72"/>
        <v xml:space="preserve"> GPR-250HP-50HZ-380/415V-3PH, Tornatech. UL&amp;FM Approved.</v>
      </c>
      <c r="F2264" s="585">
        <v>24112.197435897429</v>
      </c>
      <c r="G2264" s="586">
        <f t="shared" si="73"/>
        <v>88612.325576923045</v>
      </c>
    </row>
    <row r="2265" spans="1:7" s="8" customFormat="1" ht="56">
      <c r="A2265" s="583" t="s">
        <v>4204</v>
      </c>
      <c r="B2265" s="583"/>
      <c r="C2265" s="583" t="s">
        <v>2932</v>
      </c>
      <c r="D2265" s="584" t="s">
        <v>648</v>
      </c>
      <c r="E2265" s="141" t="str">
        <f t="shared" si="72"/>
        <v xml:space="preserve"> GPR-300HP-50HZ-380/415V-3PH, Tornatech. UL&amp;FM Approved.</v>
      </c>
      <c r="F2265" s="585">
        <v>24112.197435897429</v>
      </c>
      <c r="G2265" s="586">
        <f t="shared" si="73"/>
        <v>88612.325576923045</v>
      </c>
    </row>
    <row r="2266" spans="1:7" s="8" customFormat="1" ht="56">
      <c r="A2266" s="583" t="s">
        <v>4204</v>
      </c>
      <c r="B2266" s="583"/>
      <c r="C2266" s="583" t="s">
        <v>2933</v>
      </c>
      <c r="D2266" s="584" t="s">
        <v>649</v>
      </c>
      <c r="E2266" s="141" t="str">
        <f t="shared" si="72"/>
        <v xml:space="preserve"> GPR-350HP-50HZ-380/415V-3PH, Tornatech. UL&amp;FM Approved.</v>
      </c>
      <c r="F2266" s="585">
        <v>27430.778974358978</v>
      </c>
      <c r="G2266" s="586">
        <f t="shared" si="73"/>
        <v>100808.11273076924</v>
      </c>
    </row>
    <row r="2267" spans="1:7" s="8" customFormat="1" ht="56">
      <c r="A2267" s="583" t="s">
        <v>4204</v>
      </c>
      <c r="B2267" s="583"/>
      <c r="C2267" s="583" t="s">
        <v>2934</v>
      </c>
      <c r="D2267" s="584" t="s">
        <v>650</v>
      </c>
      <c r="E2267" s="141" t="str">
        <f t="shared" si="72"/>
        <v xml:space="preserve"> GPR-400HP-50HZ-380/415V-3PH, Tornatech. UL&amp;FM Approved.</v>
      </c>
      <c r="F2267" s="585">
        <v>36013.317435897436</v>
      </c>
      <c r="G2267" s="586">
        <f t="shared" si="73"/>
        <v>132348.94157692307</v>
      </c>
    </row>
    <row r="2268" spans="1:7" s="8" customFormat="1" ht="15.5">
      <c r="A2268" s="576"/>
      <c r="B2268" s="577"/>
      <c r="C2268" s="577"/>
      <c r="D2268" s="576" t="s">
        <v>651</v>
      </c>
      <c r="E2268" s="590"/>
      <c r="F2268" s="578"/>
      <c r="G2268" s="589"/>
    </row>
    <row r="2269" spans="1:7" s="8" customFormat="1" ht="42">
      <c r="A2269" s="583" t="s">
        <v>4204</v>
      </c>
      <c r="B2269" s="583"/>
      <c r="C2269" s="583" t="s">
        <v>2935</v>
      </c>
      <c r="D2269" s="584" t="s">
        <v>652</v>
      </c>
      <c r="E2269" s="141" t="str">
        <f t="shared" si="72"/>
        <v xml:space="preserve"> GPR-100HP-60HZ-380V-3PH, Tornatech. UL&amp;FM Approved.</v>
      </c>
      <c r="F2269" s="585">
        <v>15224.50205128205</v>
      </c>
      <c r="G2269" s="586">
        <f t="shared" si="73"/>
        <v>55950.045038461532</v>
      </c>
    </row>
    <row r="2270" spans="1:7" s="8" customFormat="1" ht="42">
      <c r="A2270" s="583" t="s">
        <v>4204</v>
      </c>
      <c r="B2270" s="583"/>
      <c r="C2270" s="583" t="s">
        <v>2936</v>
      </c>
      <c r="D2270" s="584" t="s">
        <v>653</v>
      </c>
      <c r="E2270" s="141" t="str">
        <f t="shared" si="72"/>
        <v xml:space="preserve"> GPR-125HP-60HZ-380V-3PH, Tornatech. UL&amp;FM Approved.</v>
      </c>
      <c r="F2270" s="585">
        <v>15224.50205128205</v>
      </c>
      <c r="G2270" s="586">
        <f t="shared" si="73"/>
        <v>55950.045038461532</v>
      </c>
    </row>
    <row r="2271" spans="1:7" s="8" customFormat="1" ht="42">
      <c r="A2271" s="583" t="s">
        <v>4204</v>
      </c>
      <c r="B2271" s="583"/>
      <c r="C2271" s="583" t="s">
        <v>2937</v>
      </c>
      <c r="D2271" s="584" t="s">
        <v>654</v>
      </c>
      <c r="E2271" s="141" t="str">
        <f t="shared" si="72"/>
        <v xml:space="preserve"> GPR-150HP-60HZ-380V-3PH, Tornatech. UL&amp;FM Approved.</v>
      </c>
      <c r="F2271" s="585">
        <v>15224.50205128205</v>
      </c>
      <c r="G2271" s="586">
        <f t="shared" si="73"/>
        <v>55950.045038461532</v>
      </c>
    </row>
    <row r="2272" spans="1:7" s="8" customFormat="1" ht="42">
      <c r="A2272" s="583" t="s">
        <v>4204</v>
      </c>
      <c r="B2272" s="583"/>
      <c r="C2272" s="583" t="s">
        <v>2938</v>
      </c>
      <c r="D2272" s="584" t="s">
        <v>655</v>
      </c>
      <c r="E2272" s="141" t="str">
        <f t="shared" si="72"/>
        <v xml:space="preserve"> GPR-200HP-60HZ-380V-3PH, Tornatech. UL&amp;FM Approved.</v>
      </c>
      <c r="F2272" s="585">
        <v>24112.197435897429</v>
      </c>
      <c r="G2272" s="586">
        <f t="shared" si="73"/>
        <v>88612.325576923045</v>
      </c>
    </row>
    <row r="2273" spans="1:7" s="8" customFormat="1" ht="42">
      <c r="A2273" s="583" t="s">
        <v>4204</v>
      </c>
      <c r="B2273" s="583"/>
      <c r="C2273" s="583" t="s">
        <v>2939</v>
      </c>
      <c r="D2273" s="584" t="s">
        <v>656</v>
      </c>
      <c r="E2273" s="141" t="str">
        <f t="shared" si="72"/>
        <v xml:space="preserve"> GPR-250HP-60HZ-380V-3PH, Tornatech. UL&amp;FM Approved.</v>
      </c>
      <c r="F2273" s="585">
        <v>24112.197435897429</v>
      </c>
      <c r="G2273" s="586">
        <f t="shared" si="73"/>
        <v>88612.325576923045</v>
      </c>
    </row>
    <row r="2274" spans="1:7" s="8" customFormat="1" ht="42">
      <c r="A2274" s="583" t="s">
        <v>4204</v>
      </c>
      <c r="B2274" s="583"/>
      <c r="C2274" s="583" t="s">
        <v>2940</v>
      </c>
      <c r="D2274" s="584" t="s">
        <v>657</v>
      </c>
      <c r="E2274" s="141" t="str">
        <f t="shared" si="72"/>
        <v xml:space="preserve"> GPR-300HP-60HZ-380V-3PH, Tornatech. UL&amp;FM Approved.</v>
      </c>
      <c r="F2274" s="585">
        <v>24112.197435897429</v>
      </c>
      <c r="G2274" s="586">
        <f t="shared" si="73"/>
        <v>88612.325576923045</v>
      </c>
    </row>
    <row r="2275" spans="1:7" s="8" customFormat="1" ht="42">
      <c r="A2275" s="583" t="s">
        <v>4204</v>
      </c>
      <c r="B2275" s="583"/>
      <c r="C2275" s="583" t="s">
        <v>2941</v>
      </c>
      <c r="D2275" s="584" t="s">
        <v>658</v>
      </c>
      <c r="E2275" s="141" t="str">
        <f t="shared" si="72"/>
        <v xml:space="preserve"> GPR-350HP-60HZ-380V-3PH, Tornatech. UL&amp;FM Approved.</v>
      </c>
      <c r="F2275" s="585">
        <v>27430.778974358978</v>
      </c>
      <c r="G2275" s="586">
        <f t="shared" si="73"/>
        <v>100808.11273076924</v>
      </c>
    </row>
    <row r="2276" spans="1:7" s="8" customFormat="1" ht="42">
      <c r="A2276" s="583" t="s">
        <v>4204</v>
      </c>
      <c r="B2276" s="583"/>
      <c r="C2276" s="583" t="s">
        <v>2942</v>
      </c>
      <c r="D2276" s="584" t="s">
        <v>659</v>
      </c>
      <c r="E2276" s="141" t="str">
        <f t="shared" si="72"/>
        <v xml:space="preserve"> GPR-400HP-60HZ-380V-3PH, Tornatech. UL&amp;FM Approved.</v>
      </c>
      <c r="F2276" s="585">
        <v>36013.317435897436</v>
      </c>
      <c r="G2276" s="586">
        <f t="shared" si="73"/>
        <v>132348.94157692307</v>
      </c>
    </row>
    <row r="2277" spans="1:7" s="8" customFormat="1" ht="15.5">
      <c r="A2277" s="576"/>
      <c r="B2277" s="577"/>
      <c r="C2277" s="577"/>
      <c r="D2277" s="576" t="s">
        <v>660</v>
      </c>
      <c r="E2277" s="590"/>
      <c r="F2277" s="578"/>
      <c r="G2277" s="589"/>
    </row>
    <row r="2278" spans="1:7" s="8" customFormat="1" ht="14.5">
      <c r="A2278" s="583" t="s">
        <v>4204</v>
      </c>
      <c r="B2278" s="583"/>
      <c r="C2278" s="583" t="s">
        <v>2943</v>
      </c>
      <c r="D2278" s="584" t="s">
        <v>4172</v>
      </c>
      <c r="E2278" s="141" t="str">
        <f t="shared" si="72"/>
        <v>s</v>
      </c>
      <c r="F2278" s="585">
        <v>1287.3807692307689</v>
      </c>
      <c r="G2278" s="586">
        <f t="shared" si="73"/>
        <v>4731.1243269230754</v>
      </c>
    </row>
    <row r="2279" spans="1:7" s="8" customFormat="1" ht="14.5">
      <c r="A2279" s="583" t="s">
        <v>4204</v>
      </c>
      <c r="B2279" s="583"/>
      <c r="C2279" s="583" t="s">
        <v>2944</v>
      </c>
      <c r="D2279" s="584" t="s">
        <v>4173</v>
      </c>
      <c r="E2279" s="141" t="str">
        <f t="shared" si="72"/>
        <v>s</v>
      </c>
      <c r="F2279" s="585">
        <v>1954.9115384615382</v>
      </c>
      <c r="G2279" s="586">
        <f t="shared" si="73"/>
        <v>7184.2999038461521</v>
      </c>
    </row>
    <row r="2280" spans="1:7" s="8" customFormat="1" ht="14.5">
      <c r="A2280" s="583" t="s">
        <v>4204</v>
      </c>
      <c r="B2280" s="583"/>
      <c r="C2280" s="583" t="s">
        <v>2945</v>
      </c>
      <c r="D2280" s="584" t="s">
        <v>661</v>
      </c>
      <c r="E2280" s="141" t="str">
        <f t="shared" si="72"/>
        <v>s</v>
      </c>
      <c r="F2280" s="585">
        <v>3413.9430769230767</v>
      </c>
      <c r="G2280" s="586">
        <f t="shared" si="73"/>
        <v>12546.240807692306</v>
      </c>
    </row>
    <row r="2281" spans="1:7" s="8" customFormat="1" ht="14.5">
      <c r="A2281" s="583" t="s">
        <v>4204</v>
      </c>
      <c r="B2281" s="583"/>
      <c r="C2281" s="583" t="s">
        <v>2946</v>
      </c>
      <c r="D2281" s="584" t="s">
        <v>4174</v>
      </c>
      <c r="E2281" s="141" t="str">
        <f t="shared" si="72"/>
        <v>s</v>
      </c>
      <c r="F2281" s="585">
        <v>5674.0115384615365</v>
      </c>
      <c r="G2281" s="586">
        <f t="shared" si="73"/>
        <v>20851.992403846147</v>
      </c>
    </row>
    <row r="2282" spans="1:7" s="8" customFormat="1" ht="14.5">
      <c r="A2282" s="587" t="s">
        <v>4204</v>
      </c>
      <c r="B2282" s="587"/>
      <c r="C2282" s="583" t="s">
        <v>4175</v>
      </c>
      <c r="D2282" s="584" t="s">
        <v>4176</v>
      </c>
      <c r="E2282" s="141" t="str">
        <f t="shared" si="72"/>
        <v>s</v>
      </c>
      <c r="F2282" s="585">
        <v>7390.5192307692305</v>
      </c>
      <c r="G2282" s="586">
        <f t="shared" si="73"/>
        <v>27160.158173076921</v>
      </c>
    </row>
    <row r="2283" spans="1:7" s="8" customFormat="1" ht="14.5">
      <c r="A2283" s="583" t="s">
        <v>4204</v>
      </c>
      <c r="B2283" s="583"/>
      <c r="C2283" s="583" t="s">
        <v>2947</v>
      </c>
      <c r="D2283" s="584" t="s">
        <v>4177</v>
      </c>
      <c r="E2283" s="141" t="str">
        <f t="shared" si="72"/>
        <v>s</v>
      </c>
      <c r="F2283" s="585">
        <v>8248.7730769230766</v>
      </c>
      <c r="G2283" s="586">
        <f t="shared" si="73"/>
        <v>30314.241057692307</v>
      </c>
    </row>
    <row r="2284" spans="1:7" s="8" customFormat="1" ht="14.5">
      <c r="A2284" s="583" t="s">
        <v>4204</v>
      </c>
      <c r="B2284" s="583"/>
      <c r="C2284" s="583" t="s">
        <v>2948</v>
      </c>
      <c r="D2284" s="584" t="s">
        <v>662</v>
      </c>
      <c r="E2284" s="141" t="str">
        <f t="shared" si="72"/>
        <v>s</v>
      </c>
      <c r="F2284" s="585">
        <v>14437.736923076924</v>
      </c>
      <c r="G2284" s="586">
        <f t="shared" si="73"/>
        <v>53058.68319230769</v>
      </c>
    </row>
    <row r="2285" spans="1:7" s="8" customFormat="1" ht="14.5">
      <c r="A2285" s="583" t="s">
        <v>4204</v>
      </c>
      <c r="B2285" s="583"/>
      <c r="C2285" s="583" t="s">
        <v>2949</v>
      </c>
      <c r="D2285" s="584" t="s">
        <v>4178</v>
      </c>
      <c r="E2285" s="141" t="str">
        <f t="shared" si="72"/>
        <v>s</v>
      </c>
      <c r="F2285" s="585">
        <v>362.3738461538461</v>
      </c>
      <c r="G2285" s="586">
        <f t="shared" si="73"/>
        <v>1331.7238846153843</v>
      </c>
    </row>
    <row r="2286" spans="1:7" s="8" customFormat="1" ht="14.5">
      <c r="A2286" s="583" t="s">
        <v>4204</v>
      </c>
      <c r="B2286" s="583"/>
      <c r="C2286" s="583" t="s">
        <v>2950</v>
      </c>
      <c r="D2286" s="584" t="s">
        <v>4179</v>
      </c>
      <c r="E2286" s="141" t="str">
        <f t="shared" si="72"/>
        <v>s</v>
      </c>
      <c r="F2286" s="585">
        <v>734.28384615384618</v>
      </c>
      <c r="G2286" s="586">
        <f t="shared" si="73"/>
        <v>2698.4931346153844</v>
      </c>
    </row>
    <row r="2287" spans="1:7" s="8" customFormat="1" ht="14.5">
      <c r="A2287" s="583" t="s">
        <v>4204</v>
      </c>
      <c r="B2287" s="583"/>
      <c r="C2287" s="583" t="s">
        <v>2951</v>
      </c>
      <c r="D2287" s="584" t="s">
        <v>663</v>
      </c>
      <c r="E2287" s="141" t="str">
        <f t="shared" si="72"/>
        <v>s</v>
      </c>
      <c r="F2287" s="585">
        <v>1282.6126923076924</v>
      </c>
      <c r="G2287" s="586">
        <f t="shared" si="73"/>
        <v>4713.6016442307691</v>
      </c>
    </row>
    <row r="2288" spans="1:7" s="8" customFormat="1" ht="14.5">
      <c r="A2288" s="583" t="s">
        <v>4204</v>
      </c>
      <c r="B2288" s="583"/>
      <c r="C2288" s="583" t="s">
        <v>2952</v>
      </c>
      <c r="D2288" s="584" t="s">
        <v>4180</v>
      </c>
      <c r="E2288" s="141" t="str">
        <f t="shared" si="72"/>
        <v>s</v>
      </c>
      <c r="F2288" s="585">
        <v>572.16923076923069</v>
      </c>
      <c r="G2288" s="586">
        <f t="shared" si="73"/>
        <v>2102.7219230769228</v>
      </c>
    </row>
    <row r="2289" spans="1:7" s="8" customFormat="1" ht="14.5">
      <c r="A2289" s="583" t="s">
        <v>4204</v>
      </c>
      <c r="B2289" s="583"/>
      <c r="C2289" s="583" t="s">
        <v>2953</v>
      </c>
      <c r="D2289" s="584" t="s">
        <v>4181</v>
      </c>
      <c r="E2289" s="141" t="str">
        <f t="shared" si="72"/>
        <v>s</v>
      </c>
      <c r="F2289" s="585">
        <v>762.89230769230755</v>
      </c>
      <c r="G2289" s="586">
        <f t="shared" si="73"/>
        <v>2803.6292307692302</v>
      </c>
    </row>
    <row r="2290" spans="1:7" s="8" customFormat="1" ht="14.5">
      <c r="A2290" s="583" t="s">
        <v>4204</v>
      </c>
      <c r="B2290" s="583"/>
      <c r="C2290" s="583" t="s">
        <v>2954</v>
      </c>
      <c r="D2290" s="584" t="s">
        <v>664</v>
      </c>
      <c r="E2290" s="141" t="str">
        <f t="shared" si="72"/>
        <v>s</v>
      </c>
      <c r="F2290" s="585">
        <v>1335.0615384615382</v>
      </c>
      <c r="G2290" s="586">
        <f t="shared" si="73"/>
        <v>4906.3511538461526</v>
      </c>
    </row>
    <row r="2291" spans="1:7" s="8" customFormat="1" ht="14.5">
      <c r="A2291" s="583" t="s">
        <v>4204</v>
      </c>
      <c r="B2291" s="583"/>
      <c r="C2291" s="583" t="s">
        <v>2955</v>
      </c>
      <c r="D2291" s="584" t="s">
        <v>4182</v>
      </c>
      <c r="E2291" s="141" t="str">
        <f t="shared" si="72"/>
        <v>s</v>
      </c>
      <c r="F2291" s="585">
        <v>572.16923076923069</v>
      </c>
      <c r="G2291" s="586">
        <f t="shared" si="73"/>
        <v>2102.7219230769228</v>
      </c>
    </row>
    <row r="2292" spans="1:7" s="8" customFormat="1" ht="14.5">
      <c r="A2292" s="587" t="s">
        <v>4204</v>
      </c>
      <c r="B2292" s="587"/>
      <c r="C2292" s="583" t="s">
        <v>4183</v>
      </c>
      <c r="D2292" s="584" t="s">
        <v>4184</v>
      </c>
      <c r="E2292" s="141" t="str">
        <f t="shared" si="72"/>
        <v>s</v>
      </c>
      <c r="F2292" s="585">
        <v>762.89230769230755</v>
      </c>
      <c r="G2292" s="586">
        <f t="shared" si="73"/>
        <v>2803.6292307692302</v>
      </c>
    </row>
    <row r="2293" spans="1:7" s="8" customFormat="1" ht="14.5">
      <c r="A2293" s="587" t="s">
        <v>4204</v>
      </c>
      <c r="B2293" s="587"/>
      <c r="C2293" s="583" t="s">
        <v>4185</v>
      </c>
      <c r="D2293" s="584" t="s">
        <v>4186</v>
      </c>
      <c r="E2293" s="141" t="str">
        <f t="shared" si="72"/>
        <v>s</v>
      </c>
      <c r="F2293" s="585">
        <v>1335.0615384615382</v>
      </c>
      <c r="G2293" s="586">
        <f t="shared" si="73"/>
        <v>4906.3511538461526</v>
      </c>
    </row>
    <row r="2294" spans="1:7" s="8" customFormat="1" ht="14.5">
      <c r="A2294" s="583" t="s">
        <v>4204</v>
      </c>
      <c r="B2294" s="583"/>
      <c r="C2294" s="583" t="s">
        <v>2956</v>
      </c>
      <c r="D2294" s="584" t="s">
        <v>4187</v>
      </c>
      <c r="E2294" s="141" t="str">
        <f t="shared" si="72"/>
        <v>s</v>
      </c>
      <c r="F2294" s="585">
        <v>572.16923076923069</v>
      </c>
      <c r="G2294" s="586">
        <f t="shared" si="73"/>
        <v>2102.7219230769228</v>
      </c>
    </row>
    <row r="2295" spans="1:7" s="8" customFormat="1" ht="14.5">
      <c r="A2295" s="587" t="s">
        <v>4204</v>
      </c>
      <c r="B2295" s="587"/>
      <c r="C2295" s="583" t="s">
        <v>4188</v>
      </c>
      <c r="D2295" s="584" t="s">
        <v>4189</v>
      </c>
      <c r="E2295" s="141" t="str">
        <f t="shared" si="72"/>
        <v>s</v>
      </c>
      <c r="F2295" s="585">
        <v>762.89230769230755</v>
      </c>
      <c r="G2295" s="586">
        <f t="shared" si="73"/>
        <v>2803.6292307692302</v>
      </c>
    </row>
    <row r="2296" spans="1:7" s="46" customFormat="1" ht="14.5">
      <c r="A2296" s="587" t="s">
        <v>4204</v>
      </c>
      <c r="B2296" s="587"/>
      <c r="C2296" s="583" t="s">
        <v>4190</v>
      </c>
      <c r="D2296" s="584" t="s">
        <v>4191</v>
      </c>
      <c r="E2296" s="141" t="str">
        <f t="shared" si="72"/>
        <v>s</v>
      </c>
      <c r="F2296" s="585">
        <v>1335.0615384615382</v>
      </c>
      <c r="G2296" s="586">
        <f t="shared" si="73"/>
        <v>4906.3511538461526</v>
      </c>
    </row>
    <row r="2297" spans="1:7" s="46" customFormat="1" ht="14.5">
      <c r="A2297" s="583" t="s">
        <v>4204</v>
      </c>
      <c r="B2297" s="583"/>
      <c r="C2297" s="583" t="s">
        <v>2957</v>
      </c>
      <c r="D2297" s="584" t="s">
        <v>4192</v>
      </c>
      <c r="E2297" s="141" t="str">
        <f t="shared" si="72"/>
        <v>s</v>
      </c>
      <c r="F2297" s="585">
        <v>1287.3807692307689</v>
      </c>
      <c r="G2297" s="586">
        <f t="shared" si="73"/>
        <v>4731.1243269230754</v>
      </c>
    </row>
    <row r="2298" spans="1:7" s="46" customFormat="1" ht="14.5">
      <c r="A2298" s="587" t="s">
        <v>4204</v>
      </c>
      <c r="B2298" s="587"/>
      <c r="C2298" s="583" t="s">
        <v>4193</v>
      </c>
      <c r="D2298" s="584" t="s">
        <v>4194</v>
      </c>
      <c r="E2298" s="141" t="str">
        <f t="shared" si="72"/>
        <v>s</v>
      </c>
      <c r="F2298" s="585">
        <v>1954.9115384615382</v>
      </c>
      <c r="G2298" s="586">
        <f t="shared" si="73"/>
        <v>7184.2999038461521</v>
      </c>
    </row>
    <row r="2299" spans="1:7" s="8" customFormat="1" ht="14.5">
      <c r="A2299" s="587" t="s">
        <v>4204</v>
      </c>
      <c r="B2299" s="587"/>
      <c r="C2299" s="583" t="s">
        <v>4195</v>
      </c>
      <c r="D2299" s="584" t="s">
        <v>4196</v>
      </c>
      <c r="E2299" s="141" t="str">
        <f t="shared" ref="E2299:E2314" si="74">IFERROR(RIGHT(D2299, LEN(D2299)- SEARCH("Model",D2299) - LEN("Model") + 1),"")</f>
        <v>s</v>
      </c>
      <c r="F2299" s="585">
        <v>3413.9430769230767</v>
      </c>
      <c r="G2299" s="586">
        <f t="shared" si="73"/>
        <v>12546.240807692306</v>
      </c>
    </row>
    <row r="2300" spans="1:7" s="8" customFormat="1" ht="28">
      <c r="A2300" s="583" t="s">
        <v>4204</v>
      </c>
      <c r="B2300" s="583"/>
      <c r="C2300" s="583" t="s">
        <v>2958</v>
      </c>
      <c r="D2300" s="584" t="s">
        <v>665</v>
      </c>
      <c r="E2300" s="141" t="str">
        <f t="shared" si="74"/>
        <v>s</v>
      </c>
      <c r="F2300" s="585" t="s">
        <v>4203</v>
      </c>
      <c r="G2300" s="586" t="s">
        <v>4203</v>
      </c>
    </row>
    <row r="2301" spans="1:7" s="8" customFormat="1" ht="14.5">
      <c r="A2301" s="583" t="s">
        <v>4204</v>
      </c>
      <c r="B2301" s="583"/>
      <c r="C2301" s="583" t="s">
        <v>4197</v>
      </c>
      <c r="D2301" s="584" t="s">
        <v>4198</v>
      </c>
      <c r="E2301" s="141" t="str">
        <f t="shared" si="74"/>
        <v>s</v>
      </c>
      <c r="F2301" s="585">
        <v>735.10335937499997</v>
      </c>
      <c r="G2301" s="586">
        <f t="shared" ref="G2301:G2313" si="75">F2301*3.675</f>
        <v>2701.5048457031248</v>
      </c>
    </row>
    <row r="2302" spans="1:7" s="8" customFormat="1" ht="14.5">
      <c r="A2302" s="583" t="s">
        <v>4204</v>
      </c>
      <c r="B2302" s="583"/>
      <c r="C2302" s="583" t="s">
        <v>4199</v>
      </c>
      <c r="D2302" s="584" t="s">
        <v>4200</v>
      </c>
      <c r="E2302" s="141" t="str">
        <f t="shared" si="74"/>
        <v>s</v>
      </c>
      <c r="F2302" s="585">
        <v>1269.7239843749999</v>
      </c>
      <c r="G2302" s="586">
        <f t="shared" si="75"/>
        <v>4666.2356425781245</v>
      </c>
    </row>
    <row r="2303" spans="1:7" s="8" customFormat="1" ht="14.5">
      <c r="A2303" s="583" t="s">
        <v>4204</v>
      </c>
      <c r="B2303" s="583"/>
      <c r="C2303" s="583" t="s">
        <v>4201</v>
      </c>
      <c r="D2303" s="584" t="s">
        <v>1189</v>
      </c>
      <c r="E2303" s="141" t="str">
        <f t="shared" si="74"/>
        <v>s</v>
      </c>
      <c r="F2303" s="585">
        <v>2218.6755937499993</v>
      </c>
      <c r="G2303" s="586">
        <f t="shared" si="75"/>
        <v>8153.6328070312466</v>
      </c>
    </row>
    <row r="2304" spans="1:7" s="8" customFormat="1" ht="15.5">
      <c r="A2304" s="576"/>
      <c r="B2304" s="577"/>
      <c r="C2304" s="577"/>
      <c r="D2304" s="576" t="s">
        <v>4202</v>
      </c>
      <c r="E2304" s="590"/>
      <c r="F2304" s="578"/>
      <c r="G2304" s="589"/>
    </row>
    <row r="2305" spans="1:7" s="8" customFormat="1" ht="28">
      <c r="A2305" s="583" t="s">
        <v>4204</v>
      </c>
      <c r="B2305" s="583"/>
      <c r="C2305" s="583" t="s">
        <v>2959</v>
      </c>
      <c r="D2305" s="584" t="s">
        <v>666</v>
      </c>
      <c r="E2305" s="141" t="str">
        <f t="shared" si="74"/>
        <v xml:space="preserve"> APE, Tornatech. UL Approved.</v>
      </c>
      <c r="F2305" s="585">
        <v>1149.1227564102562</v>
      </c>
      <c r="G2305" s="586">
        <f t="shared" si="75"/>
        <v>4223.0261298076912</v>
      </c>
    </row>
    <row r="2306" spans="1:7" s="8" customFormat="1" ht="28">
      <c r="A2306" s="583" t="s">
        <v>4204</v>
      </c>
      <c r="B2306" s="583"/>
      <c r="C2306" s="583" t="s">
        <v>2960</v>
      </c>
      <c r="D2306" s="584" t="s">
        <v>667</v>
      </c>
      <c r="E2306" s="141" t="str">
        <f t="shared" si="74"/>
        <v xml:space="preserve"> APEE, Tornatech. UL Approved.</v>
      </c>
      <c r="F2306" s="585">
        <v>1703.4116987179486</v>
      </c>
      <c r="G2306" s="586">
        <f t="shared" si="75"/>
        <v>6260.0379927884605</v>
      </c>
    </row>
    <row r="2307" spans="1:7" s="8" customFormat="1" ht="28">
      <c r="A2307" s="583" t="s">
        <v>4204</v>
      </c>
      <c r="B2307" s="583"/>
      <c r="C2307" s="583" t="s">
        <v>2961</v>
      </c>
      <c r="D2307" s="584" t="s">
        <v>668</v>
      </c>
      <c r="E2307" s="141" t="str">
        <f t="shared" si="74"/>
        <v xml:space="preserve"> APD, Tornatech. UL Approved.</v>
      </c>
      <c r="F2307" s="585">
        <v>1149.1227564102562</v>
      </c>
      <c r="G2307" s="586">
        <f t="shared" si="75"/>
        <v>4223.0261298076912</v>
      </c>
    </row>
    <row r="2308" spans="1:7" s="8" customFormat="1" ht="28">
      <c r="A2308" s="583" t="s">
        <v>4204</v>
      </c>
      <c r="B2308" s="583"/>
      <c r="C2308" s="583" t="s">
        <v>2962</v>
      </c>
      <c r="D2308" s="584" t="s">
        <v>669</v>
      </c>
      <c r="E2308" s="141" t="str">
        <f t="shared" si="74"/>
        <v xml:space="preserve"> APDD, Tornatech. UL Approved.</v>
      </c>
      <c r="F2308" s="585">
        <v>1703.4116987179486</v>
      </c>
      <c r="G2308" s="586">
        <f t="shared" si="75"/>
        <v>6260.0379927884605</v>
      </c>
    </row>
    <row r="2309" spans="1:7" s="8" customFormat="1" ht="28">
      <c r="A2309" s="583" t="s">
        <v>4204</v>
      </c>
      <c r="B2309" s="583"/>
      <c r="C2309" s="583" t="s">
        <v>2963</v>
      </c>
      <c r="D2309" s="584" t="s">
        <v>670</v>
      </c>
      <c r="E2309" s="141" t="str">
        <f t="shared" si="74"/>
        <v xml:space="preserve"> APED, Tornatech. UL Approved.</v>
      </c>
      <c r="F2309" s="585">
        <v>1703.4116987179486</v>
      </c>
      <c r="G2309" s="586">
        <f t="shared" si="75"/>
        <v>6260.0379927884605</v>
      </c>
    </row>
    <row r="2310" spans="1:7" s="8" customFormat="1" ht="15.5">
      <c r="A2310" s="576"/>
      <c r="B2310" s="577"/>
      <c r="C2310" s="577"/>
      <c r="D2310" s="576" t="s">
        <v>671</v>
      </c>
      <c r="E2310" s="590"/>
      <c r="F2310" s="578"/>
      <c r="G2310" s="589"/>
    </row>
    <row r="2311" spans="1:7" s="8" customFormat="1" ht="14.5">
      <c r="A2311" s="583" t="s">
        <v>4204</v>
      </c>
      <c r="B2311" s="583"/>
      <c r="C2311" s="583" t="s">
        <v>2964</v>
      </c>
      <c r="D2311" s="584" t="s">
        <v>672</v>
      </c>
      <c r="E2311" s="141" t="str">
        <f t="shared" si="74"/>
        <v>s</v>
      </c>
      <c r="F2311" s="585">
        <v>443.43115384615385</v>
      </c>
      <c r="G2311" s="586">
        <f t="shared" si="75"/>
        <v>1629.6094903846154</v>
      </c>
    </row>
    <row r="2312" spans="1:7" s="8" customFormat="1" ht="14.5">
      <c r="A2312" s="583" t="s">
        <v>4204</v>
      </c>
      <c r="B2312" s="583"/>
      <c r="C2312" s="583" t="s">
        <v>2965</v>
      </c>
      <c r="D2312" s="584" t="s">
        <v>673</v>
      </c>
      <c r="E2312" s="141" t="str">
        <f t="shared" si="74"/>
        <v>s</v>
      </c>
      <c r="F2312" s="585">
        <v>997.72009615384616</v>
      </c>
      <c r="G2312" s="586">
        <f t="shared" si="75"/>
        <v>3666.6213533653845</v>
      </c>
    </row>
    <row r="2313" spans="1:7" s="8" customFormat="1" ht="14.5">
      <c r="A2313" s="583" t="s">
        <v>4204</v>
      </c>
      <c r="B2313" s="583"/>
      <c r="C2313" s="583" t="s">
        <v>2966</v>
      </c>
      <c r="D2313" s="584" t="s">
        <v>674</v>
      </c>
      <c r="E2313" s="141" t="str">
        <f t="shared" si="74"/>
        <v>s</v>
      </c>
      <c r="F2313" s="585">
        <v>997.72009615384616</v>
      </c>
      <c r="G2313" s="586">
        <f t="shared" si="75"/>
        <v>3666.6213533653845</v>
      </c>
    </row>
    <row r="2314" spans="1:7" s="8" customFormat="1" ht="14.5">
      <c r="A2314" s="583" t="s">
        <v>4204</v>
      </c>
      <c r="B2314" s="583"/>
      <c r="C2314" s="583" t="s">
        <v>2967</v>
      </c>
      <c r="D2314" s="584" t="s">
        <v>675</v>
      </c>
      <c r="E2314" s="141" t="str">
        <f t="shared" si="74"/>
        <v>s</v>
      </c>
      <c r="F2314" s="585">
        <v>997.72009615384616</v>
      </c>
      <c r="G2314" s="586">
        <f>F2314*3.675</f>
        <v>3666.6213533653845</v>
      </c>
    </row>
    <row r="2315" spans="1:7" ht="18.5">
      <c r="A2315" s="426" t="s">
        <v>789</v>
      </c>
      <c r="B2315" s="426"/>
      <c r="C2315" s="426"/>
      <c r="D2315" s="426"/>
      <c r="E2315" s="427" t="str">
        <f t="shared" ref="E2315:E2370" si="76">IFERROR(RIGHT(D2315, LEN(D2315)- SEARCH("Model",D2315) - LEN("Model") + 1),"")</f>
        <v/>
      </c>
      <c r="F2315" s="426"/>
      <c r="G2315" s="426"/>
    </row>
    <row r="2316" spans="1:7" ht="29">
      <c r="A2316" s="409" t="s">
        <v>0</v>
      </c>
      <c r="B2316" s="409" t="s">
        <v>4315</v>
      </c>
      <c r="C2316" s="409" t="s">
        <v>3880</v>
      </c>
      <c r="D2316" s="409" t="s">
        <v>1</v>
      </c>
      <c r="E2316" s="415" t="str">
        <f t="shared" si="76"/>
        <v/>
      </c>
      <c r="F2316" s="410" t="s">
        <v>4316</v>
      </c>
      <c r="G2316" s="410" t="s">
        <v>4317</v>
      </c>
    </row>
    <row r="2317" spans="1:7" ht="15.5">
      <c r="A2317" s="429"/>
      <c r="B2317" s="429"/>
      <c r="C2317" s="353"/>
      <c r="D2317" s="354" t="s">
        <v>4599</v>
      </c>
      <c r="E2317" s="301" t="str">
        <f t="shared" si="76"/>
        <v/>
      </c>
      <c r="F2317" s="431"/>
      <c r="G2317" s="430"/>
    </row>
    <row r="2318" spans="1:7" ht="29">
      <c r="A2318" s="296" t="s">
        <v>4318</v>
      </c>
      <c r="B2318" s="412" t="s">
        <v>676</v>
      </c>
      <c r="C2318" s="7" t="s">
        <v>2968</v>
      </c>
      <c r="D2318" s="3" t="s">
        <v>4600</v>
      </c>
      <c r="E2318" s="210" t="str">
        <f t="shared" si="76"/>
        <v/>
      </c>
      <c r="F2318" s="428">
        <v>738.97083333333319</v>
      </c>
      <c r="G2318" s="586">
        <f t="shared" ref="G2318:G2329" si="77">F2318*3.675</f>
        <v>2715.7178124999991</v>
      </c>
    </row>
    <row r="2319" spans="1:7" ht="29">
      <c r="A2319" s="296" t="s">
        <v>4318</v>
      </c>
      <c r="B2319" s="412" t="s">
        <v>677</v>
      </c>
      <c r="C2319" s="7" t="s">
        <v>2969</v>
      </c>
      <c r="D2319" s="3" t="s">
        <v>4601</v>
      </c>
      <c r="E2319" s="210" t="str">
        <f t="shared" si="76"/>
        <v/>
      </c>
      <c r="F2319" s="428">
        <v>1070.3846153846155</v>
      </c>
      <c r="G2319" s="586">
        <f t="shared" si="77"/>
        <v>3933.6634615384619</v>
      </c>
    </row>
    <row r="2320" spans="1:7" ht="29">
      <c r="A2320" s="296" t="s">
        <v>4318</v>
      </c>
      <c r="B2320" s="412" t="s">
        <v>678</v>
      </c>
      <c r="C2320" s="7" t="s">
        <v>2970</v>
      </c>
      <c r="D2320" s="3" t="s">
        <v>4602</v>
      </c>
      <c r="E2320" s="210" t="str">
        <f t="shared" si="76"/>
        <v/>
      </c>
      <c r="F2320" s="428">
        <v>1349.333333333333</v>
      </c>
      <c r="G2320" s="586">
        <f t="shared" si="77"/>
        <v>4958.7999999999984</v>
      </c>
    </row>
    <row r="2321" spans="1:7" ht="29">
      <c r="A2321" s="296" t="s">
        <v>4318</v>
      </c>
      <c r="B2321" s="412" t="s">
        <v>679</v>
      </c>
      <c r="C2321" s="7" t="s">
        <v>2971</v>
      </c>
      <c r="D2321" s="3" t="s">
        <v>4603</v>
      </c>
      <c r="E2321" s="210" t="str">
        <f t="shared" si="76"/>
        <v/>
      </c>
      <c r="F2321" s="428">
        <v>1459.6153846153848</v>
      </c>
      <c r="G2321" s="586">
        <f t="shared" si="77"/>
        <v>5364.086538461539</v>
      </c>
    </row>
    <row r="2322" spans="1:7" ht="29">
      <c r="A2322" s="296" t="s">
        <v>4318</v>
      </c>
      <c r="B2322" s="412" t="s">
        <v>680</v>
      </c>
      <c r="C2322" s="7" t="s">
        <v>2972</v>
      </c>
      <c r="D2322" s="3" t="s">
        <v>4604</v>
      </c>
      <c r="E2322" s="210" t="str">
        <f t="shared" si="76"/>
        <v/>
      </c>
      <c r="F2322" s="428">
        <v>2192.6666666666661</v>
      </c>
      <c r="G2322" s="586">
        <f t="shared" si="77"/>
        <v>8058.0499999999975</v>
      </c>
    </row>
    <row r="2323" spans="1:7" ht="29">
      <c r="A2323" s="296" t="s">
        <v>4318</v>
      </c>
      <c r="B2323" s="412" t="s">
        <v>681</v>
      </c>
      <c r="C2323" s="7" t="s">
        <v>2973</v>
      </c>
      <c r="D2323" s="3" t="s">
        <v>4605</v>
      </c>
      <c r="E2323" s="210" t="str">
        <f t="shared" si="76"/>
        <v/>
      </c>
      <c r="F2323" s="428">
        <v>2424.5833333333326</v>
      </c>
      <c r="G2323" s="586">
        <f t="shared" si="77"/>
        <v>8910.3437499999964</v>
      </c>
    </row>
    <row r="2324" spans="1:7" ht="29">
      <c r="A2324" s="296" t="s">
        <v>4318</v>
      </c>
      <c r="B2324" s="412" t="s">
        <v>682</v>
      </c>
      <c r="C2324" s="7" t="s">
        <v>2974</v>
      </c>
      <c r="D2324" s="3" t="s">
        <v>4606</v>
      </c>
      <c r="E2324" s="210" t="str">
        <f t="shared" si="76"/>
        <v/>
      </c>
      <c r="F2324" s="428">
        <v>3204.6666666666661</v>
      </c>
      <c r="G2324" s="586">
        <f t="shared" si="77"/>
        <v>11777.149999999998</v>
      </c>
    </row>
    <row r="2325" spans="1:7" ht="29">
      <c r="A2325" s="296" t="s">
        <v>4318</v>
      </c>
      <c r="B2325" s="412" t="s">
        <v>683</v>
      </c>
      <c r="C2325" s="7" t="s">
        <v>2975</v>
      </c>
      <c r="D2325" s="3" t="s">
        <v>4607</v>
      </c>
      <c r="E2325" s="210" t="str">
        <f t="shared" si="76"/>
        <v/>
      </c>
      <c r="F2325" s="428">
        <v>3301.375</v>
      </c>
      <c r="G2325" s="586">
        <f t="shared" si="77"/>
        <v>12132.553124999999</v>
      </c>
    </row>
    <row r="2326" spans="1:7" ht="29">
      <c r="A2326" s="296" t="s">
        <v>4318</v>
      </c>
      <c r="B2326" s="412" t="s">
        <v>684</v>
      </c>
      <c r="C2326" s="7" t="s">
        <v>2976</v>
      </c>
      <c r="D2326" s="3" t="s">
        <v>4608</v>
      </c>
      <c r="E2326" s="210" t="str">
        <f t="shared" si="76"/>
        <v/>
      </c>
      <c r="F2326" s="428">
        <v>3772.9999999999995</v>
      </c>
      <c r="G2326" s="586">
        <f t="shared" si="77"/>
        <v>13865.774999999998</v>
      </c>
    </row>
    <row r="2327" spans="1:7" ht="29">
      <c r="A2327" s="296" t="s">
        <v>4318</v>
      </c>
      <c r="B2327" s="412" t="s">
        <v>685</v>
      </c>
      <c r="C2327" s="7" t="s">
        <v>2977</v>
      </c>
      <c r="D2327" s="3" t="s">
        <v>4609</v>
      </c>
      <c r="E2327" s="210" t="str">
        <f t="shared" si="76"/>
        <v/>
      </c>
      <c r="F2327" s="428">
        <v>4312</v>
      </c>
      <c r="G2327" s="586">
        <f t="shared" si="77"/>
        <v>15846.599999999999</v>
      </c>
    </row>
    <row r="2328" spans="1:7" ht="29">
      <c r="A2328" s="296" t="s">
        <v>4318</v>
      </c>
      <c r="B2328" s="412" t="s">
        <v>686</v>
      </c>
      <c r="C2328" s="7" t="s">
        <v>2978</v>
      </c>
      <c r="D2328" s="3" t="s">
        <v>4610</v>
      </c>
      <c r="E2328" s="210" t="str">
        <f t="shared" si="76"/>
        <v/>
      </c>
      <c r="F2328" s="428">
        <v>4716.25</v>
      </c>
      <c r="G2328" s="586">
        <f t="shared" si="77"/>
        <v>17332.21875</v>
      </c>
    </row>
    <row r="2329" spans="1:7" ht="14.5">
      <c r="A2329" s="296" t="s">
        <v>4318</v>
      </c>
      <c r="B2329" s="412"/>
      <c r="C2329" s="7" t="s">
        <v>2979</v>
      </c>
      <c r="D2329" s="3" t="s">
        <v>4611</v>
      </c>
      <c r="E2329" s="210" t="str">
        <f t="shared" si="76"/>
        <v/>
      </c>
      <c r="F2329" s="428">
        <v>5390</v>
      </c>
      <c r="G2329" s="586">
        <f t="shared" si="77"/>
        <v>19808.25</v>
      </c>
    </row>
    <row r="2330" spans="1:7" ht="15.5">
      <c r="A2330" s="301"/>
      <c r="B2330" s="301"/>
      <c r="C2330" s="300"/>
      <c r="D2330" s="300" t="s">
        <v>4612</v>
      </c>
      <c r="E2330" s="301" t="str">
        <f t="shared" si="76"/>
        <v/>
      </c>
      <c r="F2330" s="431"/>
      <c r="G2330" s="301"/>
    </row>
    <row r="2331" spans="1:7" ht="14.5">
      <c r="A2331" s="296" t="s">
        <v>4318</v>
      </c>
      <c r="B2331" s="412" t="s">
        <v>687</v>
      </c>
      <c r="C2331" s="7" t="s">
        <v>2980</v>
      </c>
      <c r="D2331" s="3" t="s">
        <v>4613</v>
      </c>
      <c r="E2331" s="210" t="str">
        <f t="shared" si="76"/>
        <v/>
      </c>
      <c r="F2331" s="428">
        <v>1106.8749999999995</v>
      </c>
      <c r="G2331" s="586">
        <f t="shared" ref="G2331:G2342" si="78">F2331*3.675</f>
        <v>4067.7656249999982</v>
      </c>
    </row>
    <row r="2332" spans="1:7" ht="14.5">
      <c r="A2332" s="296" t="s">
        <v>4318</v>
      </c>
      <c r="B2332" s="412" t="s">
        <v>688</v>
      </c>
      <c r="C2332" s="7" t="s">
        <v>2981</v>
      </c>
      <c r="D2332" s="3" t="s">
        <v>4614</v>
      </c>
      <c r="E2332" s="210" t="str">
        <f t="shared" si="76"/>
        <v/>
      </c>
      <c r="F2332" s="428">
        <v>1433.6666666666663</v>
      </c>
      <c r="G2332" s="586">
        <f t="shared" si="78"/>
        <v>5268.7249999999985</v>
      </c>
    </row>
    <row r="2333" spans="1:7" ht="14.5">
      <c r="A2333" s="296" t="s">
        <v>4318</v>
      </c>
      <c r="B2333" s="412" t="s">
        <v>689</v>
      </c>
      <c r="C2333" s="7" t="s">
        <v>2982</v>
      </c>
      <c r="D2333" s="3" t="s">
        <v>4615</v>
      </c>
      <c r="E2333" s="210" t="str">
        <f t="shared" si="76"/>
        <v/>
      </c>
      <c r="F2333" s="428">
        <v>1844.7916666666665</v>
      </c>
      <c r="G2333" s="586">
        <f t="shared" si="78"/>
        <v>6779.6093749999991</v>
      </c>
    </row>
    <row r="2334" spans="1:7" ht="14.5">
      <c r="A2334" s="296" t="s">
        <v>4318</v>
      </c>
      <c r="B2334" s="412" t="s">
        <v>690</v>
      </c>
      <c r="C2334" s="7" t="s">
        <v>2983</v>
      </c>
      <c r="D2334" s="3" t="s">
        <v>4616</v>
      </c>
      <c r="E2334" s="210" t="str">
        <f t="shared" si="76"/>
        <v/>
      </c>
      <c r="F2334" s="428">
        <v>2651.2291666666661</v>
      </c>
      <c r="G2334" s="586">
        <f t="shared" si="78"/>
        <v>9743.2671874999978</v>
      </c>
    </row>
    <row r="2335" spans="1:7" ht="14.5">
      <c r="A2335" s="296" t="s">
        <v>4318</v>
      </c>
      <c r="B2335" s="412" t="s">
        <v>691</v>
      </c>
      <c r="C2335" s="7" t="s">
        <v>2984</v>
      </c>
      <c r="D2335" s="3" t="s">
        <v>4617</v>
      </c>
      <c r="E2335" s="210" t="str">
        <f t="shared" si="76"/>
        <v/>
      </c>
      <c r="F2335" s="428">
        <v>2877.875</v>
      </c>
      <c r="G2335" s="586">
        <f t="shared" si="78"/>
        <v>10576.190624999999</v>
      </c>
    </row>
    <row r="2336" spans="1:7" ht="14.5">
      <c r="A2336" s="296" t="s">
        <v>4318</v>
      </c>
      <c r="B2336" s="412" t="s">
        <v>692</v>
      </c>
      <c r="C2336" s="7" t="s">
        <v>2985</v>
      </c>
      <c r="D2336" s="3" t="s">
        <v>4618</v>
      </c>
      <c r="E2336" s="210" t="str">
        <f t="shared" si="76"/>
        <v/>
      </c>
      <c r="F2336" s="428">
        <v>3267.916666666667</v>
      </c>
      <c r="G2336" s="586">
        <f t="shared" si="78"/>
        <v>12009.59375</v>
      </c>
    </row>
    <row r="2337" spans="1:7" ht="14.5">
      <c r="A2337" s="296" t="s">
        <v>4318</v>
      </c>
      <c r="B2337" s="412" t="s">
        <v>693</v>
      </c>
      <c r="C2337" s="7" t="s">
        <v>2986</v>
      </c>
      <c r="D2337" s="3" t="s">
        <v>4619</v>
      </c>
      <c r="E2337" s="210" t="str">
        <f t="shared" si="76"/>
        <v/>
      </c>
      <c r="F2337" s="428">
        <v>3605.2499999999991</v>
      </c>
      <c r="G2337" s="586">
        <f t="shared" si="78"/>
        <v>13249.293749999995</v>
      </c>
    </row>
    <row r="2338" spans="1:7" ht="14.5">
      <c r="A2338" s="296" t="s">
        <v>4318</v>
      </c>
      <c r="B2338" s="412" t="s">
        <v>694</v>
      </c>
      <c r="C2338" s="7" t="s">
        <v>2987</v>
      </c>
      <c r="D2338" s="3" t="s">
        <v>4620</v>
      </c>
      <c r="E2338" s="210" t="str">
        <f t="shared" si="76"/>
        <v/>
      </c>
      <c r="F2338" s="428">
        <v>3907.7499999999995</v>
      </c>
      <c r="G2338" s="586">
        <f t="shared" si="78"/>
        <v>14360.981249999997</v>
      </c>
    </row>
    <row r="2339" spans="1:7" ht="14.5">
      <c r="A2339" s="296" t="s">
        <v>4318</v>
      </c>
      <c r="B2339" s="412" t="s">
        <v>695</v>
      </c>
      <c r="C2339" s="7" t="s">
        <v>2988</v>
      </c>
      <c r="D2339" s="3" t="s">
        <v>4621</v>
      </c>
      <c r="E2339" s="210" t="str">
        <f t="shared" si="76"/>
        <v/>
      </c>
      <c r="F2339" s="428">
        <v>4312</v>
      </c>
      <c r="G2339" s="586">
        <f t="shared" si="78"/>
        <v>15846.599999999999</v>
      </c>
    </row>
    <row r="2340" spans="1:7" ht="14.5">
      <c r="A2340" s="296" t="s">
        <v>4318</v>
      </c>
      <c r="B2340" s="412" t="s">
        <v>696</v>
      </c>
      <c r="C2340" s="7" t="s">
        <v>2989</v>
      </c>
      <c r="D2340" s="3" t="s">
        <v>4622</v>
      </c>
      <c r="E2340" s="210" t="str">
        <f t="shared" si="76"/>
        <v/>
      </c>
      <c r="F2340" s="428">
        <v>4743.7499999999982</v>
      </c>
      <c r="G2340" s="586">
        <f t="shared" si="78"/>
        <v>17433.281249999993</v>
      </c>
    </row>
    <row r="2341" spans="1:7" ht="14.5">
      <c r="A2341" s="296" t="s">
        <v>4318</v>
      </c>
      <c r="B2341" s="412" t="s">
        <v>697</v>
      </c>
      <c r="C2341" s="7" t="s">
        <v>2990</v>
      </c>
      <c r="D2341" s="3" t="s">
        <v>4623</v>
      </c>
      <c r="E2341" s="210" t="str">
        <f>IFERROR(RIGHT(D2341, LEN(D2341)- SEARCH("Model",D2341) - LEN("Model") + 1),"")</f>
        <v/>
      </c>
      <c r="F2341" s="428">
        <v>5120.5</v>
      </c>
      <c r="G2341" s="586">
        <f t="shared" si="78"/>
        <v>18817.837499999998</v>
      </c>
    </row>
    <row r="2342" spans="1:7" ht="14.5">
      <c r="A2342" s="296" t="s">
        <v>4318</v>
      </c>
      <c r="B2342" s="412"/>
      <c r="C2342" s="7" t="s">
        <v>4207</v>
      </c>
      <c r="D2342" s="3" t="s">
        <v>4624</v>
      </c>
      <c r="E2342" s="210"/>
      <c r="F2342" s="428">
        <v>6468</v>
      </c>
      <c r="G2342" s="586">
        <f t="shared" si="78"/>
        <v>23769.899999999998</v>
      </c>
    </row>
    <row r="2343" spans="1:7" ht="15.5">
      <c r="A2343" s="301"/>
      <c r="B2343" s="301"/>
      <c r="C2343" s="300"/>
      <c r="D2343" s="300" t="s">
        <v>698</v>
      </c>
      <c r="E2343" s="301" t="str">
        <f t="shared" si="76"/>
        <v/>
      </c>
      <c r="F2343" s="431"/>
      <c r="G2343" s="301"/>
    </row>
    <row r="2344" spans="1:7" ht="14.5">
      <c r="A2344" s="296" t="s">
        <v>790</v>
      </c>
      <c r="B2344" s="412" t="s">
        <v>699</v>
      </c>
      <c r="C2344" s="7" t="s">
        <v>2991</v>
      </c>
      <c r="D2344" s="3" t="s">
        <v>4208</v>
      </c>
      <c r="E2344" s="210" t="str">
        <f t="shared" si="76"/>
        <v/>
      </c>
      <c r="F2344" s="428">
        <v>162.17948717948715</v>
      </c>
      <c r="G2344" s="586">
        <f>F2344*3.675</f>
        <v>596.00961538461524</v>
      </c>
    </row>
    <row r="2345" spans="1:7" ht="29">
      <c r="A2345" s="296" t="s">
        <v>790</v>
      </c>
      <c r="B2345" s="412" t="s">
        <v>700</v>
      </c>
      <c r="C2345" s="7" t="s">
        <v>2992</v>
      </c>
      <c r="D2345" s="3" t="s">
        <v>4209</v>
      </c>
      <c r="E2345" s="210" t="str">
        <f t="shared" si="76"/>
        <v/>
      </c>
      <c r="F2345" s="428">
        <v>227.05128205128204</v>
      </c>
      <c r="G2345" s="586">
        <f>F2345*3.675</f>
        <v>834.41346153846143</v>
      </c>
    </row>
    <row r="2346" spans="1:7" ht="29">
      <c r="A2346" s="296" t="s">
        <v>790</v>
      </c>
      <c r="B2346" s="412" t="s">
        <v>701</v>
      </c>
      <c r="C2346" s="7" t="s">
        <v>2993</v>
      </c>
      <c r="D2346" s="3" t="s">
        <v>4210</v>
      </c>
      <c r="E2346" s="210" t="str">
        <f t="shared" si="76"/>
        <v/>
      </c>
      <c r="F2346" s="428">
        <v>316.24999999999994</v>
      </c>
      <c r="G2346" s="586">
        <f>F2346*3.675</f>
        <v>1162.2187499999998</v>
      </c>
    </row>
    <row r="2347" spans="1:7" ht="18.5">
      <c r="A2347" s="426" t="s">
        <v>1147</v>
      </c>
      <c r="B2347" s="426"/>
      <c r="C2347" s="426"/>
      <c r="D2347" s="426"/>
      <c r="E2347" s="427" t="str">
        <f t="shared" si="76"/>
        <v/>
      </c>
      <c r="F2347" s="426"/>
      <c r="G2347" s="426"/>
    </row>
    <row r="2348" spans="1:7" ht="29">
      <c r="A2348" s="409" t="s">
        <v>0</v>
      </c>
      <c r="B2348" s="409" t="s">
        <v>4315</v>
      </c>
      <c r="C2348" s="409" t="s">
        <v>3880</v>
      </c>
      <c r="D2348" s="409" t="s">
        <v>1</v>
      </c>
      <c r="E2348" s="415" t="str">
        <f t="shared" si="76"/>
        <v/>
      </c>
      <c r="F2348" s="410" t="s">
        <v>4316</v>
      </c>
      <c r="G2348" s="410" t="s">
        <v>4317</v>
      </c>
    </row>
    <row r="2349" spans="1:7" ht="15.5">
      <c r="A2349" s="429"/>
      <c r="B2349" s="429"/>
      <c r="C2349" s="429"/>
      <c r="D2349" s="301" t="s">
        <v>702</v>
      </c>
      <c r="E2349" s="301" t="str">
        <f t="shared" si="76"/>
        <v/>
      </c>
      <c r="F2349" s="431"/>
      <c r="G2349" s="430"/>
    </row>
    <row r="2350" spans="1:7" ht="43.5">
      <c r="A2350" s="296" t="s">
        <v>790</v>
      </c>
      <c r="B2350" s="412" t="s">
        <v>703</v>
      </c>
      <c r="C2350" s="7" t="s">
        <v>2994</v>
      </c>
      <c r="D2350" s="210" t="s">
        <v>704</v>
      </c>
      <c r="E2350" s="210" t="str">
        <f t="shared" si="76"/>
        <v/>
      </c>
      <c r="F2350" s="428">
        <v>1330.3399502884611</v>
      </c>
      <c r="G2350" s="586">
        <f t="shared" ref="G2350:G2370" si="79">F2350*3.675</f>
        <v>4888.9993173100938</v>
      </c>
    </row>
    <row r="2351" spans="1:7" ht="43.5">
      <c r="A2351" s="296" t="s">
        <v>790</v>
      </c>
      <c r="B2351" s="412" t="s">
        <v>705</v>
      </c>
      <c r="C2351" s="7" t="s">
        <v>2995</v>
      </c>
      <c r="D2351" s="210" t="s">
        <v>706</v>
      </c>
      <c r="E2351" s="210" t="str">
        <f t="shared" si="76"/>
        <v/>
      </c>
      <c r="F2351" s="428">
        <v>1177.9587679326919</v>
      </c>
      <c r="G2351" s="586">
        <f t="shared" si="79"/>
        <v>4328.9984721526425</v>
      </c>
    </row>
    <row r="2352" spans="1:7" ht="43.5">
      <c r="A2352" s="296" t="s">
        <v>790</v>
      </c>
      <c r="B2352" s="412" t="s">
        <v>707</v>
      </c>
      <c r="C2352" s="7" t="s">
        <v>2996</v>
      </c>
      <c r="D2352" s="210" t="s">
        <v>708</v>
      </c>
      <c r="E2352" s="210" t="str">
        <f t="shared" si="76"/>
        <v/>
      </c>
      <c r="F2352" s="428">
        <v>1121.8528067788459</v>
      </c>
      <c r="G2352" s="586">
        <f t="shared" si="79"/>
        <v>4122.8090649122587</v>
      </c>
    </row>
    <row r="2353" spans="1:7" ht="43.5">
      <c r="A2353" s="296" t="s">
        <v>790</v>
      </c>
      <c r="B2353" s="412" t="s">
        <v>709</v>
      </c>
      <c r="C2353" s="7" t="s">
        <v>2997</v>
      </c>
      <c r="D2353" s="210" t="s">
        <v>710</v>
      </c>
      <c r="E2353" s="210" t="str">
        <f t="shared" si="76"/>
        <v/>
      </c>
      <c r="F2353" s="428">
        <v>564.751891105769</v>
      </c>
      <c r="G2353" s="586">
        <f t="shared" si="79"/>
        <v>2075.4631998137011</v>
      </c>
    </row>
    <row r="2354" spans="1:7" ht="43.5">
      <c r="A2354" s="296" t="s">
        <v>790</v>
      </c>
      <c r="B2354" s="412" t="s">
        <v>711</v>
      </c>
      <c r="C2354" s="7" t="s">
        <v>2998</v>
      </c>
      <c r="D2354" s="210" t="s">
        <v>712</v>
      </c>
      <c r="E2354" s="210" t="str">
        <f t="shared" si="76"/>
        <v/>
      </c>
      <c r="F2354" s="428">
        <v>2044.2372875480769</v>
      </c>
      <c r="G2354" s="586">
        <f t="shared" si="79"/>
        <v>7512.5720317391824</v>
      </c>
    </row>
    <row r="2355" spans="1:7" ht="43.5">
      <c r="A2355" s="296" t="s">
        <v>790</v>
      </c>
      <c r="B2355" s="412" t="s">
        <v>713</v>
      </c>
      <c r="C2355" s="7" t="s">
        <v>2999</v>
      </c>
      <c r="D2355" s="210" t="s">
        <v>714</v>
      </c>
      <c r="E2355" s="210" t="str">
        <f t="shared" si="76"/>
        <v/>
      </c>
      <c r="F2355" s="428">
        <v>2022.679619759615</v>
      </c>
      <c r="G2355" s="586">
        <f t="shared" si="79"/>
        <v>7433.3476026165845</v>
      </c>
    </row>
    <row r="2356" spans="1:7" ht="43.5">
      <c r="A2356" s="296" t="s">
        <v>790</v>
      </c>
      <c r="B2356" s="412" t="s">
        <v>715</v>
      </c>
      <c r="C2356" s="7" t="s">
        <v>3000</v>
      </c>
      <c r="D2356" s="210" t="s">
        <v>716</v>
      </c>
      <c r="E2356" s="210" t="str">
        <f t="shared" si="76"/>
        <v/>
      </c>
      <c r="F2356" s="428">
        <v>3283.4873002884606</v>
      </c>
      <c r="G2356" s="586">
        <f t="shared" si="79"/>
        <v>12066.815828560091</v>
      </c>
    </row>
    <row r="2357" spans="1:7" ht="43.5">
      <c r="A2357" s="296" t="s">
        <v>790</v>
      </c>
      <c r="B2357" s="412" t="s">
        <v>717</v>
      </c>
      <c r="C2357" s="7" t="s">
        <v>3001</v>
      </c>
      <c r="D2357" s="210" t="s">
        <v>718</v>
      </c>
      <c r="E2357" s="210" t="str">
        <f t="shared" si="76"/>
        <v/>
      </c>
      <c r="F2357" s="428">
        <v>2453.9414492788455</v>
      </c>
      <c r="G2357" s="586">
        <f t="shared" si="79"/>
        <v>9018.2348260997569</v>
      </c>
    </row>
    <row r="2358" spans="1:7" ht="43.5">
      <c r="A2358" s="296" t="s">
        <v>790</v>
      </c>
      <c r="B2358" s="412" t="s">
        <v>719</v>
      </c>
      <c r="C2358" s="7" t="s">
        <v>3002</v>
      </c>
      <c r="D2358" s="210" t="s">
        <v>720</v>
      </c>
      <c r="E2358" s="210" t="str">
        <f t="shared" si="76"/>
        <v/>
      </c>
      <c r="F2358" s="428">
        <v>4724.6498744711525</v>
      </c>
      <c r="G2358" s="586">
        <f t="shared" si="79"/>
        <v>17363.088288681483</v>
      </c>
    </row>
    <row r="2359" spans="1:7" ht="43.5">
      <c r="A2359" s="296" t="s">
        <v>790</v>
      </c>
      <c r="B2359" s="412" t="s">
        <v>721</v>
      </c>
      <c r="C2359" s="7" t="s">
        <v>3003</v>
      </c>
      <c r="D2359" s="210" t="s">
        <v>722</v>
      </c>
      <c r="E2359" s="210" t="str">
        <f t="shared" si="76"/>
        <v/>
      </c>
      <c r="F2359" s="428">
        <v>8504.9099971634587</v>
      </c>
      <c r="G2359" s="586">
        <f t="shared" si="79"/>
        <v>31255.544239575709</v>
      </c>
    </row>
    <row r="2360" spans="1:7" ht="43.5">
      <c r="A2360" s="296" t="s">
        <v>790</v>
      </c>
      <c r="B2360" s="412" t="s">
        <v>723</v>
      </c>
      <c r="C2360" s="7" t="s">
        <v>3004</v>
      </c>
      <c r="D2360" s="210" t="s">
        <v>724</v>
      </c>
      <c r="E2360" s="210" t="str">
        <f t="shared" si="76"/>
        <v/>
      </c>
      <c r="F2360" s="428">
        <v>10351.813269134611</v>
      </c>
      <c r="G2360" s="586">
        <f t="shared" si="79"/>
        <v>38042.913764069694</v>
      </c>
    </row>
    <row r="2361" spans="1:7" ht="43.5">
      <c r="A2361" s="296" t="s">
        <v>790</v>
      </c>
      <c r="B2361" s="412" t="s">
        <v>725</v>
      </c>
      <c r="C2361" s="7" t="s">
        <v>3005</v>
      </c>
      <c r="D2361" s="210" t="s">
        <v>726</v>
      </c>
      <c r="E2361" s="210" t="str">
        <f t="shared" si="76"/>
        <v/>
      </c>
      <c r="F2361" s="428">
        <v>6102.2629234134592</v>
      </c>
      <c r="G2361" s="586">
        <f t="shared" si="79"/>
        <v>22425.816243544461</v>
      </c>
    </row>
    <row r="2362" spans="1:7" ht="43.5">
      <c r="A2362" s="296" t="s">
        <v>790</v>
      </c>
      <c r="B2362" s="412" t="s">
        <v>727</v>
      </c>
      <c r="C2362" s="7" t="s">
        <v>3006</v>
      </c>
      <c r="D2362" s="210" t="s">
        <v>728</v>
      </c>
      <c r="E2362" s="210" t="str">
        <f t="shared" si="76"/>
        <v/>
      </c>
      <c r="F2362" s="428">
        <v>7372.4327229807695</v>
      </c>
      <c r="G2362" s="586">
        <f t="shared" si="79"/>
        <v>27093.690256954327</v>
      </c>
    </row>
    <row r="2363" spans="1:7" ht="43.5">
      <c r="A2363" s="296" t="s">
        <v>790</v>
      </c>
      <c r="B2363" s="412" t="s">
        <v>729</v>
      </c>
      <c r="C2363" s="7" t="s">
        <v>3007</v>
      </c>
      <c r="D2363" s="210" t="s">
        <v>730</v>
      </c>
      <c r="E2363" s="210" t="str">
        <f t="shared" si="76"/>
        <v/>
      </c>
      <c r="F2363" s="428">
        <v>11291.002837019229</v>
      </c>
      <c r="G2363" s="586">
        <f t="shared" si="79"/>
        <v>41494.43542604566</v>
      </c>
    </row>
    <row r="2364" spans="1:7" ht="43.5">
      <c r="A2364" s="296" t="s">
        <v>790</v>
      </c>
      <c r="B2364" s="412" t="s">
        <v>731</v>
      </c>
      <c r="C2364" s="7" t="s">
        <v>3008</v>
      </c>
      <c r="D2364" s="210" t="s">
        <v>732</v>
      </c>
      <c r="E2364" s="210" t="str">
        <f t="shared" si="76"/>
        <v/>
      </c>
      <c r="F2364" s="428">
        <v>15197.017412499996</v>
      </c>
      <c r="G2364" s="586">
        <f t="shared" si="79"/>
        <v>55849.038990937479</v>
      </c>
    </row>
    <row r="2365" spans="1:7" ht="43.5">
      <c r="A2365" s="296" t="s">
        <v>790</v>
      </c>
      <c r="B2365" s="412" t="s">
        <v>733</v>
      </c>
      <c r="C2365" s="7" t="s">
        <v>3009</v>
      </c>
      <c r="D2365" s="210" t="s">
        <v>734</v>
      </c>
      <c r="E2365" s="210" t="str">
        <f t="shared" si="76"/>
        <v/>
      </c>
      <c r="F2365" s="428">
        <v>16535.865400048075</v>
      </c>
      <c r="G2365" s="586">
        <f t="shared" si="79"/>
        <v>60769.305345176668</v>
      </c>
    </row>
    <row r="2366" spans="1:7" ht="43.5">
      <c r="A2366" s="296" t="s">
        <v>790</v>
      </c>
      <c r="B2366" s="412" t="s">
        <v>735</v>
      </c>
      <c r="C2366" s="7" t="s">
        <v>3010</v>
      </c>
      <c r="D2366" s="210" t="s">
        <v>736</v>
      </c>
      <c r="E2366" s="210" t="str">
        <f t="shared" si="76"/>
        <v/>
      </c>
      <c r="F2366" s="428">
        <v>16216.441794807684</v>
      </c>
      <c r="G2366" s="586">
        <f t="shared" si="79"/>
        <v>59595.423595918241</v>
      </c>
    </row>
    <row r="2367" spans="1:7" ht="43.5">
      <c r="A2367" s="296" t="s">
        <v>790</v>
      </c>
      <c r="B2367" s="412" t="s">
        <v>737</v>
      </c>
      <c r="C2367" s="7" t="s">
        <v>3011</v>
      </c>
      <c r="D2367" s="210" t="s">
        <v>738</v>
      </c>
      <c r="E2367" s="210" t="str">
        <f t="shared" si="76"/>
        <v/>
      </c>
      <c r="F2367" s="428">
        <v>16454.948750624986</v>
      </c>
      <c r="G2367" s="586">
        <f t="shared" si="79"/>
        <v>60471.936658546823</v>
      </c>
    </row>
    <row r="2368" spans="1:7" ht="43.5">
      <c r="A2368" s="296" t="s">
        <v>790</v>
      </c>
      <c r="B2368" s="412" t="s">
        <v>739</v>
      </c>
      <c r="C2368" s="7" t="s">
        <v>3012</v>
      </c>
      <c r="D2368" s="210" t="s">
        <v>740</v>
      </c>
      <c r="E2368" s="210" t="str">
        <f t="shared" si="76"/>
        <v/>
      </c>
      <c r="F2368" s="428">
        <v>16213.694190480766</v>
      </c>
      <c r="G2368" s="586">
        <f t="shared" si="79"/>
        <v>59585.326150016816</v>
      </c>
    </row>
    <row r="2369" spans="1:7" ht="43.5">
      <c r="A2369" s="296" t="s">
        <v>790</v>
      </c>
      <c r="B2369" s="412" t="s">
        <v>741</v>
      </c>
      <c r="C2369" s="7" t="s">
        <v>3013</v>
      </c>
      <c r="D2369" s="210" t="s">
        <v>742</v>
      </c>
      <c r="E2369" s="210" t="str">
        <f t="shared" si="76"/>
        <v/>
      </c>
      <c r="F2369" s="428">
        <v>10991.416815817307</v>
      </c>
      <c r="G2369" s="586">
        <f t="shared" si="79"/>
        <v>40393.456798128602</v>
      </c>
    </row>
    <row r="2370" spans="1:7" ht="43.5">
      <c r="A2370" s="296" t="s">
        <v>790</v>
      </c>
      <c r="B2370" s="412" t="s">
        <v>743</v>
      </c>
      <c r="C2370" s="7" t="s">
        <v>3014</v>
      </c>
      <c r="D2370" s="210" t="s">
        <v>744</v>
      </c>
      <c r="E2370" s="210" t="str">
        <f t="shared" si="76"/>
        <v/>
      </c>
      <c r="F2370" s="428">
        <v>6829.3612776442287</v>
      </c>
      <c r="G2370" s="586">
        <f t="shared" si="79"/>
        <v>25097.902695342538</v>
      </c>
    </row>
    <row r="2371" spans="1:7" ht="14.5">
      <c r="A2371" s="301"/>
      <c r="B2371" s="301"/>
      <c r="C2371" s="300"/>
      <c r="D2371" s="301" t="s">
        <v>745</v>
      </c>
      <c r="E2371" s="301" t="str">
        <f t="shared" ref="E2371:E2450" si="80">IFERROR(RIGHT(D2371, LEN(D2371)- SEARCH("Model",D2371) - LEN("Model") + 1),"")</f>
        <v/>
      </c>
      <c r="F2371" s="430"/>
      <c r="G2371" s="430"/>
    </row>
    <row r="2372" spans="1:7" ht="43.5">
      <c r="A2372" s="296" t="s">
        <v>790</v>
      </c>
      <c r="B2372" s="412" t="s">
        <v>746</v>
      </c>
      <c r="C2372" s="7" t="s">
        <v>3015</v>
      </c>
      <c r="D2372" s="210" t="s">
        <v>747</v>
      </c>
      <c r="E2372" s="210" t="str">
        <f t="shared" si="80"/>
        <v/>
      </c>
      <c r="F2372" s="428">
        <v>1330.3399502884611</v>
      </c>
      <c r="G2372" s="586">
        <f t="shared" ref="G2372:G2392" si="81">F2372*3.675</f>
        <v>4888.9993173100938</v>
      </c>
    </row>
    <row r="2373" spans="1:7" ht="43.5">
      <c r="A2373" s="296" t="s">
        <v>790</v>
      </c>
      <c r="B2373" s="412" t="s">
        <v>748</v>
      </c>
      <c r="C2373" s="7" t="s">
        <v>3016</v>
      </c>
      <c r="D2373" s="210" t="s">
        <v>749</v>
      </c>
      <c r="E2373" s="210" t="str">
        <f t="shared" si="80"/>
        <v/>
      </c>
      <c r="F2373" s="428">
        <v>1177.9587679326919</v>
      </c>
      <c r="G2373" s="586">
        <f t="shared" si="81"/>
        <v>4328.9984721526425</v>
      </c>
    </row>
    <row r="2374" spans="1:7" ht="43.5">
      <c r="A2374" s="296" t="s">
        <v>790</v>
      </c>
      <c r="B2374" s="412" t="s">
        <v>750</v>
      </c>
      <c r="C2374" s="7" t="s">
        <v>3017</v>
      </c>
      <c r="D2374" s="210" t="s">
        <v>751</v>
      </c>
      <c r="E2374" s="210" t="str">
        <f t="shared" si="80"/>
        <v/>
      </c>
      <c r="F2374" s="428">
        <v>1121.8528067788459</v>
      </c>
      <c r="G2374" s="586">
        <f t="shared" si="81"/>
        <v>4122.8090649122587</v>
      </c>
    </row>
    <row r="2375" spans="1:7" ht="43.5">
      <c r="A2375" s="296" t="s">
        <v>790</v>
      </c>
      <c r="B2375" s="412" t="s">
        <v>752</v>
      </c>
      <c r="C2375" s="7" t="s">
        <v>3018</v>
      </c>
      <c r="D2375" s="210" t="s">
        <v>753</v>
      </c>
      <c r="E2375" s="210" t="str">
        <f t="shared" si="80"/>
        <v/>
      </c>
      <c r="F2375" s="428">
        <v>564.751891105769</v>
      </c>
      <c r="G2375" s="586">
        <f t="shared" si="81"/>
        <v>2075.4631998137011</v>
      </c>
    </row>
    <row r="2376" spans="1:7" ht="43.5">
      <c r="A2376" s="296" t="s">
        <v>790</v>
      </c>
      <c r="B2376" s="412" t="s">
        <v>754</v>
      </c>
      <c r="C2376" s="7" t="s">
        <v>3019</v>
      </c>
      <c r="D2376" s="210" t="s">
        <v>755</v>
      </c>
      <c r="E2376" s="210" t="str">
        <f t="shared" si="80"/>
        <v/>
      </c>
      <c r="F2376" s="428">
        <v>2044.2372875480769</v>
      </c>
      <c r="G2376" s="586">
        <f t="shared" si="81"/>
        <v>7512.5720317391824</v>
      </c>
    </row>
    <row r="2377" spans="1:7" ht="43.5">
      <c r="A2377" s="296" t="s">
        <v>790</v>
      </c>
      <c r="B2377" s="412" t="s">
        <v>756</v>
      </c>
      <c r="C2377" s="7" t="s">
        <v>3020</v>
      </c>
      <c r="D2377" s="210" t="s">
        <v>757</v>
      </c>
      <c r="E2377" s="210" t="str">
        <f t="shared" si="80"/>
        <v/>
      </c>
      <c r="F2377" s="428">
        <v>2022.679619759615</v>
      </c>
      <c r="G2377" s="586">
        <f t="shared" si="81"/>
        <v>7433.3476026165845</v>
      </c>
    </row>
    <row r="2378" spans="1:7" ht="43.5">
      <c r="A2378" s="296" t="s">
        <v>790</v>
      </c>
      <c r="B2378" s="412" t="s">
        <v>758</v>
      </c>
      <c r="C2378" s="7" t="s">
        <v>3021</v>
      </c>
      <c r="D2378" s="210" t="s">
        <v>759</v>
      </c>
      <c r="E2378" s="210" t="str">
        <f t="shared" si="80"/>
        <v/>
      </c>
      <c r="F2378" s="428">
        <v>3283.4873002884606</v>
      </c>
      <c r="G2378" s="586">
        <f t="shared" si="81"/>
        <v>12066.815828560091</v>
      </c>
    </row>
    <row r="2379" spans="1:7" ht="43.5">
      <c r="A2379" s="296" t="s">
        <v>790</v>
      </c>
      <c r="B2379" s="412" t="s">
        <v>760</v>
      </c>
      <c r="C2379" s="7" t="s">
        <v>3022</v>
      </c>
      <c r="D2379" s="210" t="s">
        <v>761</v>
      </c>
      <c r="E2379" s="210" t="str">
        <f t="shared" si="80"/>
        <v/>
      </c>
      <c r="F2379" s="428">
        <v>2453.9414492788455</v>
      </c>
      <c r="G2379" s="586">
        <f t="shared" si="81"/>
        <v>9018.2348260997569</v>
      </c>
    </row>
    <row r="2380" spans="1:7" ht="43.5">
      <c r="A2380" s="296" t="s">
        <v>790</v>
      </c>
      <c r="B2380" s="412" t="s">
        <v>762</v>
      </c>
      <c r="C2380" s="7" t="s">
        <v>3023</v>
      </c>
      <c r="D2380" s="210" t="s">
        <v>763</v>
      </c>
      <c r="E2380" s="210" t="str">
        <f t="shared" si="80"/>
        <v/>
      </c>
      <c r="F2380" s="428">
        <v>4724.6498744711525</v>
      </c>
      <c r="G2380" s="586">
        <f t="shared" si="81"/>
        <v>17363.088288681483</v>
      </c>
    </row>
    <row r="2381" spans="1:7" ht="43.5">
      <c r="A2381" s="296" t="s">
        <v>790</v>
      </c>
      <c r="B2381" s="412" t="s">
        <v>764</v>
      </c>
      <c r="C2381" s="7" t="s">
        <v>3024</v>
      </c>
      <c r="D2381" s="210" t="s">
        <v>765</v>
      </c>
      <c r="E2381" s="210" t="str">
        <f t="shared" si="80"/>
        <v/>
      </c>
      <c r="F2381" s="428">
        <v>8504.9099971634587</v>
      </c>
      <c r="G2381" s="586">
        <f t="shared" si="81"/>
        <v>31255.544239575709</v>
      </c>
    </row>
    <row r="2382" spans="1:7" ht="43.5">
      <c r="A2382" s="296" t="s">
        <v>790</v>
      </c>
      <c r="B2382" s="412" t="s">
        <v>766</v>
      </c>
      <c r="C2382" s="7" t="s">
        <v>3025</v>
      </c>
      <c r="D2382" s="210" t="s">
        <v>767</v>
      </c>
      <c r="E2382" s="210" t="str">
        <f t="shared" si="80"/>
        <v/>
      </c>
      <c r="F2382" s="428">
        <v>10351.813269134611</v>
      </c>
      <c r="G2382" s="586">
        <f t="shared" si="81"/>
        <v>38042.913764069694</v>
      </c>
    </row>
    <row r="2383" spans="1:7" ht="43.5">
      <c r="A2383" s="296" t="s">
        <v>790</v>
      </c>
      <c r="B2383" s="412" t="s">
        <v>768</v>
      </c>
      <c r="C2383" s="7" t="s">
        <v>3026</v>
      </c>
      <c r="D2383" s="210" t="s">
        <v>769</v>
      </c>
      <c r="E2383" s="210" t="str">
        <f t="shared" si="80"/>
        <v/>
      </c>
      <c r="F2383" s="428">
        <v>6102.2629234134592</v>
      </c>
      <c r="G2383" s="586">
        <f t="shared" si="81"/>
        <v>22425.816243544461</v>
      </c>
    </row>
    <row r="2384" spans="1:7" ht="43.5">
      <c r="A2384" s="296" t="s">
        <v>790</v>
      </c>
      <c r="B2384" s="412" t="s">
        <v>770</v>
      </c>
      <c r="C2384" s="7" t="s">
        <v>3027</v>
      </c>
      <c r="D2384" s="210" t="s">
        <v>771</v>
      </c>
      <c r="E2384" s="210" t="str">
        <f t="shared" si="80"/>
        <v/>
      </c>
      <c r="F2384" s="428">
        <v>7372.4327229807695</v>
      </c>
      <c r="G2384" s="586">
        <f t="shared" si="81"/>
        <v>27093.690256954327</v>
      </c>
    </row>
    <row r="2385" spans="1:7" ht="43.5">
      <c r="A2385" s="296" t="s">
        <v>790</v>
      </c>
      <c r="B2385" s="412" t="s">
        <v>772</v>
      </c>
      <c r="C2385" s="7" t="s">
        <v>3028</v>
      </c>
      <c r="D2385" s="210" t="s">
        <v>773</v>
      </c>
      <c r="E2385" s="210" t="str">
        <f t="shared" si="80"/>
        <v/>
      </c>
      <c r="F2385" s="428">
        <v>11291.002837019229</v>
      </c>
      <c r="G2385" s="586">
        <f t="shared" si="81"/>
        <v>41494.43542604566</v>
      </c>
    </row>
    <row r="2386" spans="1:7" ht="43.5">
      <c r="A2386" s="296" t="s">
        <v>790</v>
      </c>
      <c r="B2386" s="412" t="s">
        <v>774</v>
      </c>
      <c r="C2386" s="7" t="s">
        <v>3029</v>
      </c>
      <c r="D2386" s="210" t="s">
        <v>775</v>
      </c>
      <c r="E2386" s="210" t="str">
        <f t="shared" si="80"/>
        <v/>
      </c>
      <c r="F2386" s="428">
        <v>15197.017412499996</v>
      </c>
      <c r="G2386" s="586">
        <f t="shared" si="81"/>
        <v>55849.038990937479</v>
      </c>
    </row>
    <row r="2387" spans="1:7" ht="43.5">
      <c r="A2387" s="296" t="s">
        <v>790</v>
      </c>
      <c r="B2387" s="412" t="s">
        <v>776</v>
      </c>
      <c r="C2387" s="7" t="s">
        <v>3030</v>
      </c>
      <c r="D2387" s="210" t="s">
        <v>777</v>
      </c>
      <c r="E2387" s="210" t="str">
        <f t="shared" si="80"/>
        <v/>
      </c>
      <c r="F2387" s="428">
        <v>16535.865400048075</v>
      </c>
      <c r="G2387" s="586">
        <f t="shared" si="81"/>
        <v>60769.305345176668</v>
      </c>
    </row>
    <row r="2388" spans="1:7" ht="43.5">
      <c r="A2388" s="296" t="s">
        <v>790</v>
      </c>
      <c r="B2388" s="412" t="s">
        <v>778</v>
      </c>
      <c r="C2388" s="7" t="s">
        <v>3031</v>
      </c>
      <c r="D2388" s="210" t="s">
        <v>779</v>
      </c>
      <c r="E2388" s="210" t="str">
        <f t="shared" si="80"/>
        <v/>
      </c>
      <c r="F2388" s="428">
        <v>16216.441794807684</v>
      </c>
      <c r="G2388" s="586">
        <f t="shared" si="81"/>
        <v>59595.423595918241</v>
      </c>
    </row>
    <row r="2389" spans="1:7" ht="43.5">
      <c r="A2389" s="296" t="s">
        <v>790</v>
      </c>
      <c r="B2389" s="412" t="s">
        <v>780</v>
      </c>
      <c r="C2389" s="7" t="s">
        <v>3032</v>
      </c>
      <c r="D2389" s="210" t="s">
        <v>781</v>
      </c>
      <c r="E2389" s="210" t="str">
        <f t="shared" si="80"/>
        <v/>
      </c>
      <c r="F2389" s="428">
        <v>16454.948750624986</v>
      </c>
      <c r="G2389" s="586">
        <f t="shared" si="81"/>
        <v>60471.936658546823</v>
      </c>
    </row>
    <row r="2390" spans="1:7" ht="43.5">
      <c r="A2390" s="296" t="s">
        <v>790</v>
      </c>
      <c r="B2390" s="412" t="s">
        <v>782</v>
      </c>
      <c r="C2390" s="7" t="s">
        <v>3033</v>
      </c>
      <c r="D2390" s="210" t="s">
        <v>783</v>
      </c>
      <c r="E2390" s="210" t="str">
        <f t="shared" si="80"/>
        <v/>
      </c>
      <c r="F2390" s="428">
        <v>16213.694190480766</v>
      </c>
      <c r="G2390" s="586">
        <f t="shared" si="81"/>
        <v>59585.326150016816</v>
      </c>
    </row>
    <row r="2391" spans="1:7" ht="43.5">
      <c r="A2391" s="296" t="s">
        <v>790</v>
      </c>
      <c r="B2391" s="412" t="s">
        <v>784</v>
      </c>
      <c r="C2391" s="7" t="s">
        <v>3034</v>
      </c>
      <c r="D2391" s="210" t="s">
        <v>785</v>
      </c>
      <c r="E2391" s="210" t="str">
        <f t="shared" si="80"/>
        <v/>
      </c>
      <c r="F2391" s="428">
        <v>10991.416815817307</v>
      </c>
      <c r="G2391" s="586">
        <f t="shared" si="81"/>
        <v>40393.456798128602</v>
      </c>
    </row>
    <row r="2392" spans="1:7" ht="43.5">
      <c r="A2392" s="296" t="s">
        <v>790</v>
      </c>
      <c r="B2392" s="412" t="s">
        <v>786</v>
      </c>
      <c r="C2392" s="7" t="s">
        <v>3035</v>
      </c>
      <c r="D2392" s="210" t="s">
        <v>787</v>
      </c>
      <c r="E2392" s="210" t="str">
        <f t="shared" si="80"/>
        <v/>
      </c>
      <c r="F2392" s="428">
        <v>6829.3612776442287</v>
      </c>
      <c r="G2392" s="586">
        <f t="shared" si="81"/>
        <v>25097.902695342538</v>
      </c>
    </row>
    <row r="2393" spans="1:7" ht="18.5">
      <c r="A2393" s="426" t="s">
        <v>18</v>
      </c>
      <c r="B2393" s="426"/>
      <c r="C2393" s="426"/>
      <c r="D2393" s="426"/>
      <c r="E2393" s="427" t="str">
        <f t="shared" si="80"/>
        <v/>
      </c>
      <c r="F2393" s="426"/>
      <c r="G2393" s="426"/>
    </row>
    <row r="2394" spans="1:7" ht="29">
      <c r="A2394" s="409" t="s">
        <v>0</v>
      </c>
      <c r="B2394" s="409" t="s">
        <v>4315</v>
      </c>
      <c r="C2394" s="409" t="s">
        <v>3880</v>
      </c>
      <c r="D2394" s="409" t="s">
        <v>1</v>
      </c>
      <c r="E2394" s="415" t="str">
        <f t="shared" si="80"/>
        <v/>
      </c>
      <c r="F2394" s="410" t="s">
        <v>4316</v>
      </c>
      <c r="G2394" s="409" t="s">
        <v>4317</v>
      </c>
    </row>
    <row r="2395" spans="1:7" ht="14.5">
      <c r="A2395" s="432"/>
      <c r="B2395" s="432"/>
      <c r="C2395" s="432"/>
      <c r="D2395" s="433" t="s">
        <v>19</v>
      </c>
      <c r="E2395" s="434" t="str">
        <f t="shared" si="80"/>
        <v/>
      </c>
      <c r="F2395" s="432"/>
      <c r="G2395" s="432"/>
    </row>
    <row r="2396" spans="1:7" ht="14.5">
      <c r="A2396" s="435" t="s">
        <v>20</v>
      </c>
      <c r="B2396" s="435"/>
      <c r="C2396" s="69" t="s">
        <v>3041</v>
      </c>
      <c r="D2396" s="436" t="str">
        <f t="array" ref="D2396:D2404">'Pump Accessories'!D4:D12</f>
        <v>Flow Meter for Fire Pump System, 2'' dia Grooved inlet and outlet, suitable for  GPM 50,  Model G-50-2, FM Approve</v>
      </c>
      <c r="E2396" s="95" t="str">
        <f t="shared" si="80"/>
        <v xml:space="preserve"> G-50-2, FM Approve</v>
      </c>
      <c r="F2396" s="425">
        <f t="array" ref="F2396:F2404">'Pump Accessories'!F4:F12</f>
        <v>988.16666666666663</v>
      </c>
      <c r="G2396" s="586">
        <f t="shared" ref="G2396:G2404" si="82">F2396*3.675</f>
        <v>3631.5124999999998</v>
      </c>
    </row>
    <row r="2397" spans="1:7" ht="14.5">
      <c r="A2397" s="435" t="s">
        <v>20</v>
      </c>
      <c r="B2397" s="435"/>
      <c r="C2397" s="69" t="s">
        <v>3042</v>
      </c>
      <c r="D2397" s="437" t="str">
        <v>Fire Pump Flow Meter Size 2.5" FM Approved for 100 GPM &amp; Below</v>
      </c>
      <c r="E2397" s="438" t="str">
        <f t="shared" si="80"/>
        <v/>
      </c>
      <c r="F2397" s="425">
        <v>942.40384615384608</v>
      </c>
      <c r="G2397" s="586">
        <f t="shared" si="82"/>
        <v>3463.3341346153843</v>
      </c>
    </row>
    <row r="2398" spans="1:7" ht="14.5">
      <c r="A2398" s="435" t="s">
        <v>20</v>
      </c>
      <c r="B2398" s="435"/>
      <c r="C2398" s="69" t="s">
        <v>3036</v>
      </c>
      <c r="D2398" s="436" t="str">
        <v>Fire Pump Flow Meter Size 3" FM Approved for 150 GPM to 200 GPM &amp; Below</v>
      </c>
      <c r="E2398" s="95" t="str">
        <f t="shared" si="80"/>
        <v/>
      </c>
      <c r="F2398" s="425">
        <v>1350.9940973446057</v>
      </c>
      <c r="G2398" s="586">
        <f t="shared" si="82"/>
        <v>4964.903307741426</v>
      </c>
    </row>
    <row r="2399" spans="1:7" ht="14.5">
      <c r="A2399" s="435" t="s">
        <v>20</v>
      </c>
      <c r="B2399" s="435"/>
      <c r="C2399" s="69" t="s">
        <v>3037</v>
      </c>
      <c r="D2399" s="436" t="str">
        <v>Fire Pump Flow Meter Size 4" FM Approved for 250 GPM to 450 GPM &amp; Below</v>
      </c>
      <c r="E2399" s="95" t="str">
        <f t="shared" si="80"/>
        <v/>
      </c>
      <c r="F2399" s="425">
        <v>1383.7207935818044</v>
      </c>
      <c r="G2399" s="586">
        <f t="shared" si="82"/>
        <v>5085.1739164131313</v>
      </c>
    </row>
    <row r="2400" spans="1:7" ht="14.5">
      <c r="A2400" s="435" t="s">
        <v>20</v>
      </c>
      <c r="B2400" s="435"/>
      <c r="C2400" s="69" t="s">
        <v>3038</v>
      </c>
      <c r="D2400" s="436" t="str">
        <v>Fire Pump Flow Meter Size 6" FM Approved for 500 GPM to 750 GPM &amp; Below</v>
      </c>
      <c r="E2400" s="95" t="str">
        <f t="shared" si="80"/>
        <v/>
      </c>
      <c r="F2400" s="425">
        <v>1441.0569346272923</v>
      </c>
      <c r="G2400" s="586">
        <f t="shared" si="82"/>
        <v>5295.8842347552991</v>
      </c>
    </row>
    <row r="2401" spans="1:7" ht="14.5">
      <c r="A2401" s="435" t="s">
        <v>20</v>
      </c>
      <c r="B2401" s="435"/>
      <c r="C2401" s="69" t="s">
        <v>3039</v>
      </c>
      <c r="D2401" s="436" t="str">
        <v>Fire Pump Flow Meter Size 6" FM Approved for 1000 GPM to 1250 GPM &amp; Below</v>
      </c>
      <c r="E2401" s="95" t="str">
        <f t="shared" si="80"/>
        <v/>
      </c>
      <c r="F2401" s="425">
        <v>1441.0569346272923</v>
      </c>
      <c r="G2401" s="586">
        <f t="shared" si="82"/>
        <v>5295.8842347552991</v>
      </c>
    </row>
    <row r="2402" spans="1:7" ht="14.5">
      <c r="A2402" s="435" t="s">
        <v>20</v>
      </c>
      <c r="B2402" s="435"/>
      <c r="C2402" s="69" t="s">
        <v>3040</v>
      </c>
      <c r="D2402" s="436" t="str">
        <v>Fire Pump Flow Meter Size 8" FM Approved for 1500 GPM to 2500 GPM &amp; Below</v>
      </c>
      <c r="E2402" s="95" t="str">
        <f t="shared" si="80"/>
        <v/>
      </c>
      <c r="F2402" s="425">
        <v>2156.518269230769</v>
      </c>
      <c r="G2402" s="586">
        <f t="shared" si="82"/>
        <v>7925.2046394230756</v>
      </c>
    </row>
    <row r="2403" spans="1:7" ht="29">
      <c r="A2403" s="435" t="s">
        <v>20</v>
      </c>
      <c r="B2403" s="435"/>
      <c r="C2403" s="69" t="s">
        <v>4211</v>
      </c>
      <c r="D2403" s="436" t="str">
        <v>GERAND Flow Meter 8" Grooved Type, Model G-3000-8, Part No. 7122, FM Approved</v>
      </c>
      <c r="E2403" s="95" t="str">
        <f>IFERROR(RIGHT(D2403, LEN(D2403)- SEARCH("Model",D2403) - LEN("Model") + 1),"")</f>
        <v xml:space="preserve"> G-3000-8, Part No. 7122, FM Approved</v>
      </c>
      <c r="F2403" s="425">
        <v>2156.518269230769</v>
      </c>
      <c r="G2403" s="586">
        <f t="shared" si="82"/>
        <v>7925.2046394230756</v>
      </c>
    </row>
    <row r="2404" spans="1:7" ht="29">
      <c r="A2404" s="435" t="s">
        <v>20</v>
      </c>
      <c r="B2404" s="435"/>
      <c r="C2404" s="69" t="s">
        <v>4213</v>
      </c>
      <c r="D2404" s="436" t="str">
        <v>GERAND Flow Meter 10" Grooved Type, Model G-3500-10, Part No. 7127, FM Approved</v>
      </c>
      <c r="E2404" s="95" t="str">
        <f>IFERROR(RIGHT(D2404, LEN(D2404)- SEARCH("Model",D2404) - LEN("Model") + 1),"")</f>
        <v xml:space="preserve"> G-3500-10, Part No. 7127, FM Approved</v>
      </c>
      <c r="F2404" s="425">
        <v>2964.5</v>
      </c>
      <c r="G2404" s="586">
        <f t="shared" si="82"/>
        <v>10894.5375</v>
      </c>
    </row>
    <row r="2405" spans="1:7" ht="14.5">
      <c r="A2405" s="439"/>
      <c r="B2405" s="439"/>
      <c r="C2405" s="320"/>
      <c r="D2405" s="433" t="s">
        <v>21</v>
      </c>
      <c r="E2405" s="434" t="str">
        <f t="shared" si="80"/>
        <v/>
      </c>
      <c r="F2405" s="440"/>
      <c r="G2405" s="440"/>
    </row>
    <row r="2406" spans="1:7" ht="14.5">
      <c r="A2406" s="435" t="s">
        <v>22</v>
      </c>
      <c r="B2406" s="435"/>
      <c r="C2406" s="69" t="s">
        <v>3052</v>
      </c>
      <c r="D2406" s="436" t="s">
        <v>23</v>
      </c>
      <c r="E2406" s="95" t="str">
        <f t="shared" si="80"/>
        <v/>
      </c>
      <c r="F2406" s="425">
        <v>141.90705128205124</v>
      </c>
      <c r="G2406" s="303">
        <v>521.50841346153834</v>
      </c>
    </row>
    <row r="2407" spans="1:7" ht="14.5">
      <c r="A2407" s="435" t="s">
        <v>22</v>
      </c>
      <c r="B2407" s="435"/>
      <c r="C2407" s="69" t="s">
        <v>3053</v>
      </c>
      <c r="D2407" s="436" t="s">
        <v>24</v>
      </c>
      <c r="E2407" s="95" t="str">
        <f t="shared" si="80"/>
        <v/>
      </c>
      <c r="F2407" s="425">
        <v>175.96474358974356</v>
      </c>
      <c r="G2407" s="303">
        <v>646.6704326923076</v>
      </c>
    </row>
    <row r="2408" spans="1:7" ht="14.5">
      <c r="A2408" s="435" t="s">
        <v>22</v>
      </c>
      <c r="B2408" s="435"/>
      <c r="C2408" s="69" t="s">
        <v>3054</v>
      </c>
      <c r="D2408" s="436" t="s">
        <v>25</v>
      </c>
      <c r="E2408" s="95" t="str">
        <f t="shared" si="80"/>
        <v/>
      </c>
      <c r="F2408" s="425">
        <v>429.79030769230769</v>
      </c>
      <c r="G2408" s="303">
        <v>1579.4793807692306</v>
      </c>
    </row>
    <row r="2409" spans="1:7" ht="14.5">
      <c r="A2409" s="435" t="s">
        <v>22</v>
      </c>
      <c r="B2409" s="435"/>
      <c r="C2409" s="69" t="s">
        <v>3055</v>
      </c>
      <c r="D2409" s="436" t="s">
        <v>26</v>
      </c>
      <c r="E2409" s="95" t="str">
        <f t="shared" si="80"/>
        <v/>
      </c>
      <c r="F2409" s="425">
        <v>1354.1987179487176</v>
      </c>
      <c r="G2409" s="303">
        <v>4976.6802884615372</v>
      </c>
    </row>
    <row r="2410" spans="1:7" ht="14.5">
      <c r="A2410" s="439"/>
      <c r="B2410" s="439"/>
      <c r="C2410" s="320"/>
      <c r="D2410" s="433" t="s">
        <v>27</v>
      </c>
      <c r="E2410" s="434" t="str">
        <f t="shared" si="80"/>
        <v/>
      </c>
      <c r="F2410" s="440"/>
      <c r="G2410" s="440"/>
    </row>
    <row r="2411" spans="1:7" ht="29">
      <c r="A2411" s="69" t="s">
        <v>4318</v>
      </c>
      <c r="B2411" s="435" t="s">
        <v>3333</v>
      </c>
      <c r="C2411" s="69"/>
      <c r="D2411" s="224" t="s">
        <v>4625</v>
      </c>
      <c r="E2411" s="95" t="str">
        <f t="shared" si="80"/>
        <v xml:space="preserve"> LF-PRF</v>
      </c>
      <c r="F2411" s="127">
        <v>779.80620930612247</v>
      </c>
      <c r="G2411" s="303">
        <v>2865.7878191999998</v>
      </c>
    </row>
    <row r="2412" spans="1:7" ht="29">
      <c r="A2412" s="69" t="s">
        <v>4318</v>
      </c>
      <c r="B2412" s="435" t="s">
        <v>3334</v>
      </c>
      <c r="C2412" s="69"/>
      <c r="D2412" s="224" t="s">
        <v>4626</v>
      </c>
      <c r="E2412" s="95" t="str">
        <f t="shared" si="80"/>
        <v xml:space="preserve"> LF-PRF</v>
      </c>
      <c r="F2412" s="127">
        <v>951.16489861224466</v>
      </c>
      <c r="G2412" s="303">
        <v>3495.5310023999991</v>
      </c>
    </row>
    <row r="2413" spans="1:7" ht="29">
      <c r="A2413" s="69" t="s">
        <v>4318</v>
      </c>
      <c r="B2413" s="435" t="s">
        <v>3335</v>
      </c>
      <c r="C2413" s="69"/>
      <c r="D2413" s="224" t="s">
        <v>4627</v>
      </c>
      <c r="E2413" s="95" t="str">
        <f t="shared" si="80"/>
        <v xml:space="preserve"> LF-PRF</v>
      </c>
      <c r="F2413" s="127">
        <v>1062.9205655510204</v>
      </c>
      <c r="G2413" s="303">
        <v>3906.2330783999996</v>
      </c>
    </row>
    <row r="2414" spans="1:7" ht="29">
      <c r="A2414" s="69" t="s">
        <v>4318</v>
      </c>
      <c r="B2414" s="435" t="s">
        <v>3336</v>
      </c>
      <c r="C2414" s="69"/>
      <c r="D2414" s="224" t="s">
        <v>4628</v>
      </c>
      <c r="E2414" s="95" t="str">
        <f t="shared" si="80"/>
        <v xml:space="preserve"> LF-PRF</v>
      </c>
      <c r="F2414" s="127">
        <v>1296.3657364897958</v>
      </c>
      <c r="G2414" s="303">
        <v>4764.1440815999995</v>
      </c>
    </row>
    <row r="2415" spans="1:7" ht="29">
      <c r="A2415" s="69" t="s">
        <v>4318</v>
      </c>
      <c r="B2415" s="435" t="s">
        <v>3337</v>
      </c>
      <c r="C2415" s="69"/>
      <c r="D2415" s="224" t="s">
        <v>4629</v>
      </c>
      <c r="E2415" s="95" t="str">
        <f t="shared" si="80"/>
        <v xml:space="preserve"> LF-PRF</v>
      </c>
      <c r="F2415" s="127">
        <v>1524.8439888979592</v>
      </c>
      <c r="G2415" s="303">
        <v>5603.8016591999994</v>
      </c>
    </row>
    <row r="2416" spans="1:7" ht="29">
      <c r="A2416" s="69" t="s">
        <v>4318</v>
      </c>
      <c r="B2416" s="435" t="s">
        <v>3338</v>
      </c>
      <c r="C2416" s="69"/>
      <c r="D2416" s="224" t="s">
        <v>4630</v>
      </c>
      <c r="E2416" s="95" t="str">
        <f t="shared" si="80"/>
        <v xml:space="preserve"> LF-PRF</v>
      </c>
      <c r="F2416" s="127">
        <v>1889.912500897959</v>
      </c>
      <c r="G2416" s="303">
        <v>6945.4284407999994</v>
      </c>
    </row>
    <row r="2417" spans="1:7" ht="29">
      <c r="A2417" s="69" t="s">
        <v>4318</v>
      </c>
      <c r="B2417" s="435" t="s">
        <v>3339</v>
      </c>
      <c r="C2417" s="69"/>
      <c r="D2417" s="224" t="s">
        <v>4631</v>
      </c>
      <c r="E2417" s="95" t="str">
        <f t="shared" si="80"/>
        <v xml:space="preserve"> LF-PRF</v>
      </c>
      <c r="F2417" s="127">
        <v>2893.230044081633</v>
      </c>
      <c r="G2417" s="303">
        <v>10632.620412</v>
      </c>
    </row>
    <row r="2418" spans="1:7" ht="29">
      <c r="A2418" s="69" t="s">
        <v>4318</v>
      </c>
      <c r="B2418" s="435" t="s">
        <v>3340</v>
      </c>
      <c r="C2418" s="69"/>
      <c r="D2418" s="224" t="s">
        <v>4632</v>
      </c>
      <c r="E2418" s="95" t="str">
        <f t="shared" si="80"/>
        <v xml:space="preserve"> LF-PRF</v>
      </c>
      <c r="F2418" s="127">
        <v>5651.1115582040802</v>
      </c>
      <c r="G2418" s="303">
        <v>20767.834976399994</v>
      </c>
    </row>
    <row r="2419" spans="1:7" ht="29">
      <c r="A2419" s="69" t="s">
        <v>4318</v>
      </c>
      <c r="B2419" s="435" t="s">
        <v>3341</v>
      </c>
      <c r="C2419" s="69"/>
      <c r="D2419" s="224" t="s">
        <v>4633</v>
      </c>
      <c r="E2419" s="95" t="str">
        <f t="shared" si="80"/>
        <v xml:space="preserve"> LF-PRF</v>
      </c>
      <c r="F2419" s="127">
        <v>8295.9956757551008</v>
      </c>
      <c r="G2419" s="303">
        <v>30487.784108399996</v>
      </c>
    </row>
    <row r="2420" spans="1:7" s="46" customFormat="1" ht="29">
      <c r="A2420" s="69" t="s">
        <v>4318</v>
      </c>
      <c r="B2420" s="69"/>
      <c r="C2420" s="69"/>
      <c r="D2420" s="224" t="s">
        <v>4634</v>
      </c>
      <c r="E2420" s="95" t="str">
        <f t="shared" si="80"/>
        <v xml:space="preserve"> LF-PRF</v>
      </c>
      <c r="F2420" s="127">
        <f t="shared" ref="F2420:F2428" si="83">G2420/3.675</f>
        <v>828.87619047619046</v>
      </c>
      <c r="G2420" s="303">
        <v>3046.12</v>
      </c>
    </row>
    <row r="2421" spans="1:7" s="46" customFormat="1" ht="29">
      <c r="A2421" s="69" t="s">
        <v>4318</v>
      </c>
      <c r="B2421" s="69"/>
      <c r="C2421" s="69"/>
      <c r="D2421" s="224" t="s">
        <v>4635</v>
      </c>
      <c r="E2421" s="95" t="str">
        <f t="shared" si="80"/>
        <v xml:space="preserve"> LF-PRF</v>
      </c>
      <c r="F2421" s="127">
        <f t="shared" si="83"/>
        <v>956.8217687074831</v>
      </c>
      <c r="G2421" s="303">
        <v>3516.32</v>
      </c>
    </row>
    <row r="2422" spans="1:7" s="46" customFormat="1" ht="29">
      <c r="A2422" s="69" t="s">
        <v>4318</v>
      </c>
      <c r="B2422" s="69"/>
      <c r="C2422" s="69"/>
      <c r="D2422" s="224" t="s">
        <v>4636</v>
      </c>
      <c r="E2422" s="95" t="str">
        <f t="shared" si="80"/>
        <v xml:space="preserve"> LF-PRF</v>
      </c>
      <c r="F2422" s="127">
        <f t="shared" si="83"/>
        <v>1087.5482993197279</v>
      </c>
      <c r="G2422" s="303">
        <v>3996.74</v>
      </c>
    </row>
    <row r="2423" spans="1:7" s="46" customFormat="1" ht="29">
      <c r="A2423" s="69" t="s">
        <v>4318</v>
      </c>
      <c r="B2423" s="69"/>
      <c r="C2423" s="69"/>
      <c r="D2423" s="224" t="s">
        <v>4637</v>
      </c>
      <c r="E2423" s="95" t="str">
        <f t="shared" si="80"/>
        <v xml:space="preserve"> LF-PRF</v>
      </c>
      <c r="F2423" s="127">
        <f t="shared" si="83"/>
        <v>1176.560544217687</v>
      </c>
      <c r="G2423" s="303">
        <v>4323.8599999999997</v>
      </c>
    </row>
    <row r="2424" spans="1:7" s="46" customFormat="1" ht="14.5">
      <c r="A2424" s="69" t="s">
        <v>4318</v>
      </c>
      <c r="B2424" s="69"/>
      <c r="C2424" s="69"/>
      <c r="D2424" s="224" t="s">
        <v>4638</v>
      </c>
      <c r="E2424" s="95" t="str">
        <f t="shared" si="80"/>
        <v xml:space="preserve"> LF-PRF</v>
      </c>
      <c r="F2424" s="127">
        <f t="shared" si="83"/>
        <v>1374.0435374149661</v>
      </c>
      <c r="G2424" s="303">
        <v>5049.6099999999997</v>
      </c>
    </row>
    <row r="2425" spans="1:7" s="46" customFormat="1" ht="29">
      <c r="A2425" s="69" t="s">
        <v>4318</v>
      </c>
      <c r="B2425" s="69"/>
      <c r="C2425" s="69"/>
      <c r="D2425" s="224" t="s">
        <v>4639</v>
      </c>
      <c r="E2425" s="95" t="str">
        <f t="shared" si="80"/>
        <v xml:space="preserve"> LF-PRF</v>
      </c>
      <c r="F2425" s="127">
        <f t="shared" si="83"/>
        <v>1613.2598639455782</v>
      </c>
      <c r="G2425" s="303">
        <v>5928.73</v>
      </c>
    </row>
    <row r="2426" spans="1:7" s="46" customFormat="1" ht="29">
      <c r="A2426" s="69" t="s">
        <v>4318</v>
      </c>
      <c r="B2426" s="69"/>
      <c r="C2426" s="69"/>
      <c r="D2426" s="224" t="s">
        <v>4640</v>
      </c>
      <c r="E2426" s="95" t="str">
        <f t="shared" si="80"/>
        <v xml:space="preserve"> LF-PRF</v>
      </c>
      <c r="F2426" s="127">
        <f t="shared" si="83"/>
        <v>2048.5551020408161</v>
      </c>
      <c r="G2426" s="303">
        <v>7528.44</v>
      </c>
    </row>
    <row r="2427" spans="1:7" s="46" customFormat="1" ht="14.5">
      <c r="A2427" s="69" t="s">
        <v>4318</v>
      </c>
      <c r="B2427" s="69"/>
      <c r="C2427" s="69"/>
      <c r="D2427" s="224" t="s">
        <v>4641</v>
      </c>
      <c r="E2427" s="95" t="str">
        <f t="shared" si="80"/>
        <v xml:space="preserve"> LF-PRF</v>
      </c>
      <c r="F2427" s="127">
        <f t="shared" si="83"/>
        <v>3024.8544217687077</v>
      </c>
      <c r="G2427" s="303">
        <v>11116.34</v>
      </c>
    </row>
    <row r="2428" spans="1:7" s="46" customFormat="1" ht="14.5">
      <c r="A2428" s="69" t="s">
        <v>4318</v>
      </c>
      <c r="B2428" s="69"/>
      <c r="C2428" s="69"/>
      <c r="D2428" s="224" t="s">
        <v>4642</v>
      </c>
      <c r="E2428" s="95" t="str">
        <f t="shared" si="80"/>
        <v xml:space="preserve"> LF-PRF</v>
      </c>
      <c r="F2428" s="127">
        <f t="shared" si="83"/>
        <v>5693.6761904761906</v>
      </c>
      <c r="G2428" s="303">
        <v>20924.259999999998</v>
      </c>
    </row>
    <row r="2429" spans="1:7" ht="14.5">
      <c r="A2429" s="441"/>
      <c r="B2429" s="441"/>
      <c r="C2429" s="322"/>
      <c r="D2429" s="433" t="s">
        <v>829</v>
      </c>
      <c r="E2429" s="434" t="str">
        <f t="shared" si="80"/>
        <v/>
      </c>
      <c r="F2429" s="440"/>
      <c r="G2429" s="442"/>
    </row>
    <row r="2430" spans="1:7" ht="29">
      <c r="A2430" s="435" t="s">
        <v>4318</v>
      </c>
      <c r="B2430" s="435"/>
      <c r="C2430" s="69" t="s">
        <v>3059</v>
      </c>
      <c r="D2430" s="224" t="s">
        <v>4643</v>
      </c>
      <c r="E2430" s="95" t="str">
        <f t="shared" si="80"/>
        <v xml:space="preserve"> LF-WC</v>
      </c>
      <c r="F2430" s="425">
        <v>681.00576923076926</v>
      </c>
      <c r="G2430" s="324">
        <v>2502.6962019230768</v>
      </c>
    </row>
    <row r="2431" spans="1:7" ht="29">
      <c r="A2431" s="435" t="s">
        <v>4318</v>
      </c>
      <c r="B2431" s="435"/>
      <c r="C2431" s="69" t="s">
        <v>3060</v>
      </c>
      <c r="D2431" s="224" t="s">
        <v>4644</v>
      </c>
      <c r="E2431" s="95" t="str">
        <f t="shared" si="80"/>
        <v xml:space="preserve"> LF-WC</v>
      </c>
      <c r="F2431" s="425">
        <v>718.83942307692314</v>
      </c>
      <c r="G2431" s="324">
        <v>2641.7348798076923</v>
      </c>
    </row>
    <row r="2432" spans="1:7" ht="29">
      <c r="A2432" s="435" t="s">
        <v>4318</v>
      </c>
      <c r="B2432" s="435"/>
      <c r="C2432" s="69" t="s">
        <v>3061</v>
      </c>
      <c r="D2432" s="224" t="s">
        <v>4645</v>
      </c>
      <c r="E2432" s="95" t="str">
        <f t="shared" si="80"/>
        <v xml:space="preserve"> LF-WC</v>
      </c>
      <c r="F2432" s="425">
        <v>892.87423076923073</v>
      </c>
      <c r="G2432" s="324">
        <v>3281.3127980769227</v>
      </c>
    </row>
    <row r="2433" spans="1:7" ht="29">
      <c r="A2433" s="435" t="s">
        <v>4318</v>
      </c>
      <c r="B2433" s="435"/>
      <c r="C2433" s="69" t="s">
        <v>3062</v>
      </c>
      <c r="D2433" s="224" t="s">
        <v>4646</v>
      </c>
      <c r="E2433" s="95" t="str">
        <f t="shared" si="80"/>
        <v xml:space="preserve"> LF-WC</v>
      </c>
      <c r="F2433" s="425">
        <v>1059.3423076923077</v>
      </c>
      <c r="G2433" s="324">
        <v>3893.0829807692303</v>
      </c>
    </row>
    <row r="2434" spans="1:7" ht="29">
      <c r="A2434" s="435" t="s">
        <v>4318</v>
      </c>
      <c r="B2434" s="435"/>
      <c r="C2434" s="69" t="s">
        <v>3063</v>
      </c>
      <c r="D2434" s="224" t="s">
        <v>4647</v>
      </c>
      <c r="E2434" s="95" t="str">
        <f t="shared" si="80"/>
        <v xml:space="preserve"> LF-WC</v>
      </c>
      <c r="F2434" s="425">
        <v>1286.3442307692308</v>
      </c>
      <c r="G2434" s="324">
        <v>4727.3150480769227</v>
      </c>
    </row>
    <row r="2435" spans="1:7" ht="29">
      <c r="A2435" s="435" t="s">
        <v>4318</v>
      </c>
      <c r="B2435" s="435"/>
      <c r="C2435" s="69" t="s">
        <v>3064</v>
      </c>
      <c r="D2435" s="224" t="s">
        <v>4648</v>
      </c>
      <c r="E2435" s="95" t="str">
        <f t="shared" si="80"/>
        <v xml:space="preserve"> LF-WC</v>
      </c>
      <c r="F2435" s="425">
        <v>1589.0134615384616</v>
      </c>
      <c r="G2435" s="324">
        <v>5839.6244711538457</v>
      </c>
    </row>
    <row r="2436" spans="1:7" ht="29">
      <c r="A2436" s="435" t="s">
        <v>4318</v>
      </c>
      <c r="B2436" s="435"/>
      <c r="C2436" s="69" t="s">
        <v>3065</v>
      </c>
      <c r="D2436" s="224" t="s">
        <v>4649</v>
      </c>
      <c r="E2436" s="95" t="str">
        <f t="shared" si="80"/>
        <v xml:space="preserve"> LF-WC</v>
      </c>
      <c r="F2436" s="425">
        <v>1702.5144230769229</v>
      </c>
      <c r="G2436" s="324">
        <v>6256.7405048076917</v>
      </c>
    </row>
    <row r="2437" spans="1:7" ht="29">
      <c r="A2437" s="435" t="s">
        <v>4318</v>
      </c>
      <c r="B2437" s="435"/>
      <c r="C2437" s="69" t="s">
        <v>3066</v>
      </c>
      <c r="D2437" s="224" t="s">
        <v>4650</v>
      </c>
      <c r="E2437" s="95" t="str">
        <f t="shared" si="80"/>
        <v xml:space="preserve"> LF-WC</v>
      </c>
      <c r="F2437" s="425">
        <v>1891.6826923076922</v>
      </c>
      <c r="G2437" s="324">
        <v>6951.9338942307686</v>
      </c>
    </row>
    <row r="2438" spans="1:7" ht="14.5">
      <c r="A2438" s="439"/>
      <c r="B2438" s="439"/>
      <c r="C2438" s="320"/>
      <c r="D2438" s="433" t="s">
        <v>811</v>
      </c>
      <c r="E2438" s="434" t="str">
        <f t="shared" si="80"/>
        <v/>
      </c>
      <c r="F2438" s="440"/>
      <c r="G2438" s="440"/>
    </row>
    <row r="2439" spans="1:7" ht="14.5">
      <c r="A2439" s="435" t="s">
        <v>4318</v>
      </c>
      <c r="B2439" s="435"/>
      <c r="C2439" s="69" t="s">
        <v>3056</v>
      </c>
      <c r="D2439" s="436" t="s">
        <v>28</v>
      </c>
      <c r="E2439" s="95" t="str">
        <f t="shared" si="80"/>
        <v/>
      </c>
      <c r="F2439" s="127">
        <v>262.76434676434678</v>
      </c>
      <c r="G2439" s="586">
        <f t="shared" ref="G2439:G2460" si="84">F2439*3.675</f>
        <v>965.65897435897443</v>
      </c>
    </row>
    <row r="2440" spans="1:7" ht="14.5">
      <c r="A2440" s="435" t="s">
        <v>4318</v>
      </c>
      <c r="B2440" s="435"/>
      <c r="C2440" s="69" t="s">
        <v>3057</v>
      </c>
      <c r="D2440" s="436" t="s">
        <v>29</v>
      </c>
      <c r="E2440" s="95" t="str">
        <f t="shared" si="80"/>
        <v/>
      </c>
      <c r="F2440" s="127">
        <v>384.03750000000002</v>
      </c>
      <c r="G2440" s="586">
        <f t="shared" si="84"/>
        <v>1411.3378124999999</v>
      </c>
    </row>
    <row r="2441" spans="1:7" ht="14.5">
      <c r="A2441" s="435" t="s">
        <v>4318</v>
      </c>
      <c r="B2441" s="435"/>
      <c r="C2441" s="69" t="s">
        <v>3058</v>
      </c>
      <c r="D2441" s="436" t="s">
        <v>30</v>
      </c>
      <c r="E2441" s="95" t="str">
        <f t="shared" si="80"/>
        <v/>
      </c>
      <c r="F2441" s="127">
        <v>393.46999999999997</v>
      </c>
      <c r="G2441" s="586">
        <f t="shared" si="84"/>
        <v>1446.0022499999998</v>
      </c>
    </row>
    <row r="2442" spans="1:7" ht="14.5">
      <c r="A2442" s="441"/>
      <c r="B2442" s="441"/>
      <c r="C2442" s="322"/>
      <c r="D2442" s="433" t="s">
        <v>31</v>
      </c>
      <c r="E2442" s="434" t="str">
        <f t="shared" si="80"/>
        <v/>
      </c>
      <c r="F2442" s="440"/>
      <c r="G2442" s="442"/>
    </row>
    <row r="2443" spans="1:7" ht="14.5">
      <c r="A2443" s="443" t="s">
        <v>22</v>
      </c>
      <c r="B2443" s="443"/>
      <c r="C2443" s="325"/>
      <c r="D2443" s="224" t="s">
        <v>3043</v>
      </c>
      <c r="E2443" s="95" t="str">
        <f t="shared" si="80"/>
        <v/>
      </c>
      <c r="F2443" s="425">
        <v>78.857142857142861</v>
      </c>
      <c r="G2443" s="586">
        <f t="shared" si="84"/>
        <v>289.8</v>
      </c>
    </row>
    <row r="2444" spans="1:7" ht="14.5">
      <c r="A2444" s="443" t="s">
        <v>22</v>
      </c>
      <c r="B2444" s="443"/>
      <c r="C2444" s="325"/>
      <c r="D2444" s="224" t="s">
        <v>3044</v>
      </c>
      <c r="E2444" s="95" t="str">
        <f t="shared" si="80"/>
        <v/>
      </c>
      <c r="F2444" s="425">
        <v>97.912925170068021</v>
      </c>
      <c r="G2444" s="586">
        <f t="shared" si="84"/>
        <v>359.83</v>
      </c>
    </row>
    <row r="2445" spans="1:7" ht="14.5">
      <c r="A2445" s="443" t="s">
        <v>22</v>
      </c>
      <c r="B2445" s="443"/>
      <c r="C2445" s="325"/>
      <c r="D2445" s="224" t="s">
        <v>3045</v>
      </c>
      <c r="E2445" s="95" t="str">
        <f t="shared" si="80"/>
        <v/>
      </c>
      <c r="F2445" s="425">
        <v>162.97142857142856</v>
      </c>
      <c r="G2445" s="586">
        <f t="shared" si="84"/>
        <v>598.91999999999996</v>
      </c>
    </row>
    <row r="2446" spans="1:7" ht="14.5">
      <c r="A2446" s="443" t="s">
        <v>22</v>
      </c>
      <c r="B2446" s="443"/>
      <c r="C2446" s="325"/>
      <c r="D2446" s="224" t="s">
        <v>3046</v>
      </c>
      <c r="E2446" s="95" t="str">
        <f t="shared" si="80"/>
        <v/>
      </c>
      <c r="F2446" s="425">
        <v>228.02721088435376</v>
      </c>
      <c r="G2446" s="586">
        <f t="shared" si="84"/>
        <v>838</v>
      </c>
    </row>
    <row r="2447" spans="1:7" ht="14.5">
      <c r="A2447" s="443" t="s">
        <v>22</v>
      </c>
      <c r="B2447" s="443"/>
      <c r="C2447" s="325"/>
      <c r="D2447" s="224" t="s">
        <v>3047</v>
      </c>
      <c r="E2447" s="95" t="str">
        <f t="shared" si="80"/>
        <v/>
      </c>
      <c r="F2447" s="425">
        <v>366.68571428571431</v>
      </c>
      <c r="G2447" s="586">
        <f t="shared" si="84"/>
        <v>1347.57</v>
      </c>
    </row>
    <row r="2448" spans="1:7" ht="14.5">
      <c r="A2448" s="443" t="s">
        <v>22</v>
      </c>
      <c r="B2448" s="443"/>
      <c r="C2448" s="325"/>
      <c r="D2448" s="224" t="s">
        <v>3048</v>
      </c>
      <c r="E2448" s="95" t="str">
        <f t="shared" si="80"/>
        <v/>
      </c>
      <c r="F2448" s="425">
        <v>651.88571428571424</v>
      </c>
      <c r="G2448" s="586">
        <f t="shared" si="84"/>
        <v>2395.6799999999998</v>
      </c>
    </row>
    <row r="2449" spans="1:7" ht="14.5">
      <c r="A2449" s="443" t="s">
        <v>22</v>
      </c>
      <c r="B2449" s="443"/>
      <c r="C2449" s="325"/>
      <c r="D2449" s="224" t="s">
        <v>3049</v>
      </c>
      <c r="E2449" s="95" t="str">
        <f t="shared" si="80"/>
        <v/>
      </c>
      <c r="F2449" s="425">
        <v>852.97142857142865</v>
      </c>
      <c r="G2449" s="586">
        <f t="shared" si="84"/>
        <v>3134.67</v>
      </c>
    </row>
    <row r="2450" spans="1:7" ht="14.5">
      <c r="A2450" s="441"/>
      <c r="B2450" s="441"/>
      <c r="C2450" s="322"/>
      <c r="D2450" s="433" t="s">
        <v>32</v>
      </c>
      <c r="E2450" s="434" t="str">
        <f t="shared" si="80"/>
        <v/>
      </c>
      <c r="F2450" s="440"/>
      <c r="G2450" s="442"/>
    </row>
    <row r="2451" spans="1:7" ht="14.5">
      <c r="A2451" s="443" t="s">
        <v>4318</v>
      </c>
      <c r="B2451" s="443" t="s">
        <v>830</v>
      </c>
      <c r="C2451" s="325" t="s">
        <v>3320</v>
      </c>
      <c r="D2451" s="436" t="s">
        <v>33</v>
      </c>
      <c r="E2451" s="95" t="str">
        <f t="shared" ref="E2451:E2522" si="85">IFERROR(RIGHT(D2451, LEN(D2451)- SEARCH("Model",D2451) - LEN("Model") + 1),"")</f>
        <v/>
      </c>
      <c r="F2451" s="425">
        <v>176.77564102564099</v>
      </c>
      <c r="G2451" s="586">
        <f t="shared" si="84"/>
        <v>649.65048076923063</v>
      </c>
    </row>
    <row r="2452" spans="1:7" ht="14.5">
      <c r="A2452" s="443" t="s">
        <v>4318</v>
      </c>
      <c r="B2452" s="443" t="s">
        <v>831</v>
      </c>
      <c r="C2452" s="325" t="s">
        <v>3321</v>
      </c>
      <c r="D2452" s="436" t="s">
        <v>34</v>
      </c>
      <c r="E2452" s="95" t="str">
        <f t="shared" si="85"/>
        <v/>
      </c>
      <c r="F2452" s="425">
        <v>44.599358974358971</v>
      </c>
      <c r="G2452" s="586">
        <f t="shared" si="84"/>
        <v>163.9026442307692</v>
      </c>
    </row>
    <row r="2453" spans="1:7" ht="14.5">
      <c r="A2453" s="443" t="s">
        <v>4318</v>
      </c>
      <c r="B2453" s="443" t="s">
        <v>832</v>
      </c>
      <c r="C2453" s="325" t="s">
        <v>3322</v>
      </c>
      <c r="D2453" s="436" t="s">
        <v>35</v>
      </c>
      <c r="E2453" s="95" t="str">
        <f t="shared" si="85"/>
        <v/>
      </c>
      <c r="F2453" s="425">
        <v>57.204484615384608</v>
      </c>
      <c r="G2453" s="586">
        <f t="shared" si="84"/>
        <v>210.22648096153841</v>
      </c>
    </row>
    <row r="2454" spans="1:7" ht="14.5">
      <c r="A2454" s="443" t="s">
        <v>4318</v>
      </c>
      <c r="B2454" s="443" t="s">
        <v>833</v>
      </c>
      <c r="C2454" s="325" t="s">
        <v>3323</v>
      </c>
      <c r="D2454" s="436" t="s">
        <v>36</v>
      </c>
      <c r="E2454" s="95" t="str">
        <f t="shared" si="85"/>
        <v/>
      </c>
      <c r="F2454" s="425">
        <v>243.26923076923075</v>
      </c>
      <c r="G2454" s="586">
        <f t="shared" si="84"/>
        <v>894.01442307692298</v>
      </c>
    </row>
    <row r="2455" spans="1:7" ht="14.5">
      <c r="A2455" s="443" t="s">
        <v>4318</v>
      </c>
      <c r="B2455" s="443" t="s">
        <v>834</v>
      </c>
      <c r="C2455" s="325" t="s">
        <v>3324</v>
      </c>
      <c r="D2455" s="436" t="s">
        <v>37</v>
      </c>
      <c r="E2455" s="95" t="str">
        <f t="shared" si="85"/>
        <v/>
      </c>
      <c r="F2455" s="425">
        <v>83.234038461538461</v>
      </c>
      <c r="G2455" s="586">
        <f t="shared" si="84"/>
        <v>305.88509134615384</v>
      </c>
    </row>
    <row r="2456" spans="1:7" ht="14.5">
      <c r="A2456" s="443" t="s">
        <v>4318</v>
      </c>
      <c r="B2456" s="443" t="s">
        <v>835</v>
      </c>
      <c r="C2456" s="325" t="s">
        <v>3325</v>
      </c>
      <c r="D2456" s="436" t="s">
        <v>38</v>
      </c>
      <c r="E2456" s="95" t="str">
        <f t="shared" si="85"/>
        <v/>
      </c>
      <c r="F2456" s="425">
        <v>68.926282051282044</v>
      </c>
      <c r="G2456" s="586">
        <f t="shared" si="84"/>
        <v>253.30408653846149</v>
      </c>
    </row>
    <row r="2457" spans="1:7" ht="14.5">
      <c r="A2457" s="443" t="s">
        <v>4318</v>
      </c>
      <c r="B2457" s="443" t="s">
        <v>836</v>
      </c>
      <c r="C2457" s="325" t="s">
        <v>3326</v>
      </c>
      <c r="D2457" s="436" t="s">
        <v>39</v>
      </c>
      <c r="E2457" s="95" t="str">
        <f t="shared" si="85"/>
        <v/>
      </c>
      <c r="F2457" s="425">
        <v>431.30365384615379</v>
      </c>
      <c r="G2457" s="586">
        <f t="shared" si="84"/>
        <v>1585.040927884615</v>
      </c>
    </row>
    <row r="2458" spans="1:7" ht="14.5">
      <c r="A2458" s="301"/>
      <c r="B2458" s="320"/>
      <c r="C2458" s="320"/>
      <c r="D2458" s="433" t="s">
        <v>812</v>
      </c>
      <c r="E2458" s="301" t="str">
        <f t="shared" si="85"/>
        <v/>
      </c>
      <c r="F2458" s="301"/>
      <c r="G2458" s="321"/>
    </row>
    <row r="2459" spans="1:7" ht="14.5">
      <c r="A2459" s="296" t="s">
        <v>59</v>
      </c>
      <c r="B2459" s="69" t="s">
        <v>813</v>
      </c>
      <c r="C2459" s="69" t="s">
        <v>3050</v>
      </c>
      <c r="D2459" s="224" t="s">
        <v>814</v>
      </c>
      <c r="E2459" s="210" t="str">
        <f t="shared" si="85"/>
        <v/>
      </c>
      <c r="F2459" s="428">
        <v>1617</v>
      </c>
      <c r="G2459" s="586">
        <f t="shared" si="84"/>
        <v>5942.4749999999995</v>
      </c>
    </row>
    <row r="2460" spans="1:7" ht="14.5">
      <c r="A2460" s="296" t="s">
        <v>59</v>
      </c>
      <c r="B2460" s="69" t="s">
        <v>816</v>
      </c>
      <c r="C2460" s="69" t="s">
        <v>3051</v>
      </c>
      <c r="D2460" s="224" t="s">
        <v>817</v>
      </c>
      <c r="E2460" s="210" t="str">
        <f t="shared" si="85"/>
        <v/>
      </c>
      <c r="F2460" s="428">
        <v>1617</v>
      </c>
      <c r="G2460" s="586">
        <f t="shared" si="84"/>
        <v>5942.4749999999995</v>
      </c>
    </row>
    <row r="2461" spans="1:7" ht="18.5">
      <c r="A2461" s="426" t="s">
        <v>40</v>
      </c>
      <c r="B2461" s="426"/>
      <c r="C2461" s="426"/>
      <c r="D2461" s="426"/>
      <c r="E2461" s="427" t="str">
        <f t="shared" si="85"/>
        <v/>
      </c>
      <c r="F2461" s="426"/>
      <c r="G2461" s="426"/>
    </row>
    <row r="2462" spans="1:7" ht="29">
      <c r="A2462" s="444" t="s">
        <v>0</v>
      </c>
      <c r="B2462" s="409" t="s">
        <v>4315</v>
      </c>
      <c r="C2462" s="409" t="s">
        <v>3880</v>
      </c>
      <c r="D2462" s="444" t="s">
        <v>1</v>
      </c>
      <c r="E2462" s="415" t="str">
        <f t="shared" si="85"/>
        <v/>
      </c>
      <c r="F2462" s="410" t="s">
        <v>4316</v>
      </c>
      <c r="G2462" s="410" t="s">
        <v>4317</v>
      </c>
    </row>
    <row r="2463" spans="1:7" ht="14.5">
      <c r="A2463" s="441"/>
      <c r="B2463" s="441"/>
      <c r="C2463" s="441"/>
      <c r="D2463" s="433" t="s">
        <v>42</v>
      </c>
      <c r="E2463" s="434" t="str">
        <f t="shared" si="85"/>
        <v/>
      </c>
      <c r="F2463" s="441"/>
      <c r="G2463" s="441"/>
    </row>
    <row r="2464" spans="1:7" ht="14.5">
      <c r="A2464" s="435" t="s">
        <v>22</v>
      </c>
      <c r="B2464" s="435"/>
      <c r="C2464" s="306">
        <v>0</v>
      </c>
      <c r="D2464" s="19" t="str">
        <f t="array" ref="D2464:D2469">'Misc Trading'!D4:D9</f>
        <v>VALVE GATE 1/2" SCREW BRASS TYPE, PN 20</v>
      </c>
      <c r="E2464" s="95"/>
      <c r="F2464" s="425">
        <f t="array" ref="F2464:F2469">'Misc Trading'!F4:F9</f>
        <v>18.898457642031172</v>
      </c>
      <c r="G2464" s="586">
        <f t="shared" ref="G2464:G2469" si="86">F2464*3.675</f>
        <v>69.451831834464556</v>
      </c>
    </row>
    <row r="2465" spans="1:7" ht="14.5">
      <c r="A2465" s="435" t="s">
        <v>22</v>
      </c>
      <c r="B2465" s="435"/>
      <c r="C2465" s="306" t="s">
        <v>3329</v>
      </c>
      <c r="D2465" s="19" t="str">
        <v>VALVE GATE 1" SCREW BRASS TYPE, PN 20</v>
      </c>
      <c r="E2465" s="95"/>
      <c r="F2465" s="425">
        <v>18.898457642031172</v>
      </c>
      <c r="G2465" s="586">
        <f t="shared" si="86"/>
        <v>69.451831834464556</v>
      </c>
    </row>
    <row r="2466" spans="1:7" ht="14.5">
      <c r="A2466" s="435" t="s">
        <v>22</v>
      </c>
      <c r="B2466" s="435"/>
      <c r="C2466" s="306" t="s">
        <v>1191</v>
      </c>
      <c r="D2466" s="19" t="str">
        <v>VALVE GATE 1.25" SCREW BRASS TYPE, PN 20</v>
      </c>
      <c r="E2466" s="95"/>
      <c r="F2466" s="425">
        <v>31.780269230769232</v>
      </c>
      <c r="G2466" s="586">
        <f t="shared" si="86"/>
        <v>116.79248942307692</v>
      </c>
    </row>
    <row r="2467" spans="1:7" ht="14.5">
      <c r="A2467" s="435" t="s">
        <v>22</v>
      </c>
      <c r="B2467" s="435"/>
      <c r="C2467" s="314" t="s">
        <v>1192</v>
      </c>
      <c r="D2467" s="19" t="str">
        <v>Valve Gate 1.5" Screw  Brass (W/P below 20 Bar)</v>
      </c>
      <c r="E2467" s="95"/>
      <c r="F2467" s="425">
        <v>47.842948717948715</v>
      </c>
      <c r="G2467" s="586">
        <f t="shared" si="86"/>
        <v>175.82283653846153</v>
      </c>
    </row>
    <row r="2468" spans="1:7" ht="14.5">
      <c r="A2468" s="435" t="s">
        <v>22</v>
      </c>
      <c r="B2468" s="435"/>
      <c r="C2468" s="314" t="s">
        <v>1193</v>
      </c>
      <c r="D2468" s="19" t="str">
        <v>Valve Gate 2" Screw Brass (W/P below 20 Bar)</v>
      </c>
      <c r="E2468" s="95"/>
      <c r="F2468" s="425">
        <v>50.422969959778783</v>
      </c>
      <c r="G2468" s="586">
        <f t="shared" si="86"/>
        <v>185.30441460218702</v>
      </c>
    </row>
    <row r="2469" spans="1:7" ht="14.5">
      <c r="A2469" s="435" t="s">
        <v>22</v>
      </c>
      <c r="B2469" s="435"/>
      <c r="C2469" s="314" t="s">
        <v>1194</v>
      </c>
      <c r="D2469" s="19" t="str">
        <v>Valve Gate 2.5" Screw Brass (W/P below 20 Bar)</v>
      </c>
      <c r="E2469" s="95"/>
      <c r="F2469" s="425">
        <v>150.01602564102564</v>
      </c>
      <c r="G2469" s="586">
        <f t="shared" si="86"/>
        <v>551.30889423076917</v>
      </c>
    </row>
    <row r="2470" spans="1:7" ht="14.5">
      <c r="A2470" s="441"/>
      <c r="B2470" s="441"/>
      <c r="C2470" s="441"/>
      <c r="D2470" s="433" t="s">
        <v>46</v>
      </c>
      <c r="E2470" s="434" t="str">
        <f t="shared" si="85"/>
        <v/>
      </c>
      <c r="F2470" s="441"/>
      <c r="G2470" s="316"/>
    </row>
    <row r="2471" spans="1:7" ht="14.5">
      <c r="A2471" s="435" t="s">
        <v>22</v>
      </c>
      <c r="B2471" s="435"/>
      <c r="C2471" s="306" t="s">
        <v>1195</v>
      </c>
      <c r="D2471" s="178" t="s">
        <v>47</v>
      </c>
      <c r="E2471" s="95" t="str">
        <f t="shared" si="85"/>
        <v/>
      </c>
      <c r="F2471" s="425">
        <v>9.5340807692307692</v>
      </c>
      <c r="G2471" s="313">
        <v>35.037746826923076</v>
      </c>
    </row>
    <row r="2472" spans="1:7" ht="14.5">
      <c r="A2472" s="435" t="s">
        <v>22</v>
      </c>
      <c r="B2472" s="435"/>
      <c r="C2472" s="314" t="s">
        <v>1196</v>
      </c>
      <c r="D2472" s="19" t="s">
        <v>48</v>
      </c>
      <c r="E2472" s="95" t="str">
        <f t="shared" si="85"/>
        <v/>
      </c>
      <c r="F2472" s="425">
        <v>12.71210769230769</v>
      </c>
      <c r="G2472" s="313">
        <v>46.716995769230756</v>
      </c>
    </row>
    <row r="2473" spans="1:7" ht="14.5">
      <c r="A2473" s="435" t="s">
        <v>22</v>
      </c>
      <c r="B2473" s="435"/>
      <c r="C2473" s="314" t="s">
        <v>1197</v>
      </c>
      <c r="D2473" s="19" t="s">
        <v>49</v>
      </c>
      <c r="E2473" s="95" t="str">
        <f t="shared" si="85"/>
        <v/>
      </c>
      <c r="F2473" s="425">
        <v>15.890134615384612</v>
      </c>
      <c r="G2473" s="313">
        <v>58.396244711538451</v>
      </c>
    </row>
    <row r="2474" spans="1:7" ht="14.5">
      <c r="A2474" s="435" t="s">
        <v>22</v>
      </c>
      <c r="B2474" s="435"/>
      <c r="C2474" s="314" t="s">
        <v>1198</v>
      </c>
      <c r="D2474" s="19" t="s">
        <v>50</v>
      </c>
      <c r="E2474" s="95" t="str">
        <f t="shared" si="85"/>
        <v/>
      </c>
      <c r="F2474" s="425">
        <v>23.835201923076927</v>
      </c>
      <c r="G2474" s="313">
        <v>87.594367067307701</v>
      </c>
    </row>
    <row r="2475" spans="1:7" ht="14.5">
      <c r="A2475" s="435" t="s">
        <v>22</v>
      </c>
      <c r="B2475" s="435"/>
      <c r="C2475" s="314" t="s">
        <v>1199</v>
      </c>
      <c r="D2475" s="19" t="s">
        <v>51</v>
      </c>
      <c r="E2475" s="95" t="str">
        <f t="shared" si="85"/>
        <v/>
      </c>
      <c r="F2475" s="425">
        <v>31.780269230769225</v>
      </c>
      <c r="G2475" s="313">
        <v>116.7924894230769</v>
      </c>
    </row>
    <row r="2476" spans="1:7" ht="14.5">
      <c r="A2476" s="435" t="s">
        <v>22</v>
      </c>
      <c r="B2476" s="435"/>
      <c r="C2476" s="314" t="s">
        <v>1200</v>
      </c>
      <c r="D2476" s="19" t="s">
        <v>52</v>
      </c>
      <c r="E2476" s="95" t="str">
        <f t="shared" si="85"/>
        <v/>
      </c>
      <c r="F2476" s="425">
        <v>39.733974358974358</v>
      </c>
      <c r="G2476" s="313">
        <v>146.02235576923076</v>
      </c>
    </row>
    <row r="2477" spans="1:7" ht="14.5">
      <c r="A2477" s="435" t="s">
        <v>22</v>
      </c>
      <c r="B2477" s="435"/>
      <c r="C2477" s="317" t="s">
        <v>1201</v>
      </c>
      <c r="D2477" s="177" t="s">
        <v>53</v>
      </c>
      <c r="E2477" s="95" t="str">
        <f t="shared" si="85"/>
        <v/>
      </c>
      <c r="F2477" s="425">
        <v>97.307692307692292</v>
      </c>
      <c r="G2477" s="313">
        <v>357.60576923076917</v>
      </c>
    </row>
    <row r="2478" spans="1:7" ht="14.5">
      <c r="A2478" s="441"/>
      <c r="B2478" s="441"/>
      <c r="C2478" s="307"/>
      <c r="D2478" s="433" t="s">
        <v>54</v>
      </c>
      <c r="E2478" s="434" t="str">
        <f t="shared" si="85"/>
        <v/>
      </c>
      <c r="F2478" s="441"/>
      <c r="G2478" s="316"/>
    </row>
    <row r="2479" spans="1:7" ht="14.5">
      <c r="A2479" s="435" t="s">
        <v>22</v>
      </c>
      <c r="B2479" s="435"/>
      <c r="C2479" s="69" t="s">
        <v>1202</v>
      </c>
      <c r="D2479" s="224" t="s">
        <v>55</v>
      </c>
      <c r="E2479" s="95" t="str">
        <f t="shared" si="85"/>
        <v/>
      </c>
      <c r="F2479" s="425">
        <v>40.544871794871796</v>
      </c>
      <c r="G2479" s="313">
        <v>149.00240384615384</v>
      </c>
    </row>
    <row r="2480" spans="1:7" ht="14.5">
      <c r="A2480" s="435" t="s">
        <v>22</v>
      </c>
      <c r="B2480" s="435"/>
      <c r="C2480" s="69" t="s">
        <v>1203</v>
      </c>
      <c r="D2480" s="224" t="s">
        <v>837</v>
      </c>
      <c r="E2480" s="95" t="str">
        <f t="shared" si="85"/>
        <v/>
      </c>
      <c r="F2480" s="425">
        <v>16.217948717948719</v>
      </c>
      <c r="G2480" s="313">
        <v>59.60096153846154</v>
      </c>
    </row>
    <row r="2481" spans="1:7" ht="14.5">
      <c r="A2481" s="435" t="s">
        <v>22</v>
      </c>
      <c r="B2481" s="435"/>
      <c r="C2481" s="69" t="s">
        <v>1204</v>
      </c>
      <c r="D2481" s="224" t="s">
        <v>838</v>
      </c>
      <c r="E2481" s="95" t="str">
        <f t="shared" si="85"/>
        <v/>
      </c>
      <c r="F2481" s="425">
        <v>40.544871794871796</v>
      </c>
      <c r="G2481" s="313">
        <v>149.00240384615384</v>
      </c>
    </row>
    <row r="2482" spans="1:7" ht="14.5">
      <c r="A2482" s="435" t="s">
        <v>22</v>
      </c>
      <c r="B2482" s="435"/>
      <c r="C2482" s="306" t="s">
        <v>1205</v>
      </c>
      <c r="D2482" s="224" t="s">
        <v>839</v>
      </c>
      <c r="E2482" s="95" t="str">
        <f t="shared" si="85"/>
        <v/>
      </c>
      <c r="F2482" s="425">
        <v>68.926282051282044</v>
      </c>
      <c r="G2482" s="313">
        <v>253.30408653846152</v>
      </c>
    </row>
    <row r="2483" spans="1:7" ht="14.5">
      <c r="A2483" s="435" t="s">
        <v>22</v>
      </c>
      <c r="B2483" s="435"/>
      <c r="C2483" s="317" t="s">
        <v>1206</v>
      </c>
      <c r="D2483" s="224" t="s">
        <v>840</v>
      </c>
      <c r="E2483" s="95" t="str">
        <f t="shared" si="85"/>
        <v/>
      </c>
      <c r="F2483" s="425">
        <v>77.03525641025638</v>
      </c>
      <c r="G2483" s="313">
        <v>283.10456730769221</v>
      </c>
    </row>
    <row r="2484" spans="1:7" ht="14.5">
      <c r="A2484" s="439"/>
      <c r="B2484" s="439"/>
      <c r="C2484" s="304"/>
      <c r="D2484" s="433" t="s">
        <v>56</v>
      </c>
      <c r="E2484" s="434" t="str">
        <f t="shared" si="85"/>
        <v/>
      </c>
      <c r="F2484" s="439"/>
      <c r="G2484" s="439"/>
    </row>
    <row r="2485" spans="1:7" ht="29">
      <c r="A2485" s="69" t="s">
        <v>4318</v>
      </c>
      <c r="B2485" s="435" t="s">
        <v>3342</v>
      </c>
      <c r="C2485" s="435"/>
      <c r="D2485" s="224" t="s">
        <v>4651</v>
      </c>
      <c r="E2485" s="95" t="str">
        <f t="shared" si="85"/>
        <v xml:space="preserve"> LF-PRC</v>
      </c>
      <c r="F2485" s="127">
        <v>763.66372408163261</v>
      </c>
      <c r="G2485" s="303">
        <v>2806.4641859999997</v>
      </c>
    </row>
    <row r="2486" spans="1:7" ht="29">
      <c r="A2486" s="69" t="s">
        <v>4318</v>
      </c>
      <c r="B2486" s="435" t="s">
        <v>3343</v>
      </c>
      <c r="C2486" s="435"/>
      <c r="D2486" s="224" t="s">
        <v>4652</v>
      </c>
      <c r="E2486" s="95" t="str">
        <f t="shared" si="85"/>
        <v xml:space="preserve"> LF-PRC</v>
      </c>
      <c r="F2486" s="127">
        <v>932.53895412244901</v>
      </c>
      <c r="G2486" s="303">
        <v>3427.0806564</v>
      </c>
    </row>
    <row r="2487" spans="1:7" ht="29">
      <c r="A2487" s="69" t="s">
        <v>4318</v>
      </c>
      <c r="B2487" s="435" t="s">
        <v>3344</v>
      </c>
      <c r="C2487" s="435"/>
      <c r="D2487" s="224" t="s">
        <v>4653</v>
      </c>
      <c r="E2487" s="95" t="str">
        <f t="shared" si="85"/>
        <v xml:space="preserve"> LF-PRC</v>
      </c>
      <c r="F2487" s="127">
        <v>1043.0528914285715</v>
      </c>
      <c r="G2487" s="303">
        <v>3833.219376</v>
      </c>
    </row>
    <row r="2488" spans="1:7" ht="29">
      <c r="A2488" s="69" t="s">
        <v>4318</v>
      </c>
      <c r="B2488" s="435" t="s">
        <v>3345</v>
      </c>
      <c r="C2488" s="435"/>
      <c r="D2488" s="224" t="s">
        <v>4654</v>
      </c>
      <c r="E2488" s="95" t="str">
        <f t="shared" si="85"/>
        <v xml:space="preserve"> LF-PRC</v>
      </c>
      <c r="F2488" s="127">
        <v>1270.2894142040814</v>
      </c>
      <c r="G2488" s="303">
        <v>4668.3135971999991</v>
      </c>
    </row>
    <row r="2489" spans="1:7" ht="29">
      <c r="A2489" s="69" t="s">
        <v>4318</v>
      </c>
      <c r="B2489" s="435" t="s">
        <v>3346</v>
      </c>
      <c r="C2489" s="435"/>
      <c r="D2489" s="224" t="s">
        <v>4655</v>
      </c>
      <c r="E2489" s="95" t="str">
        <f t="shared" si="85"/>
        <v xml:space="preserve"> LF-PRC</v>
      </c>
      <c r="F2489" s="127">
        <v>1495.0424777142855</v>
      </c>
      <c r="G2489" s="303">
        <v>5494.2811055999991</v>
      </c>
    </row>
    <row r="2490" spans="1:7" ht="29">
      <c r="A2490" s="69" t="s">
        <v>4318</v>
      </c>
      <c r="B2490" s="435" t="s">
        <v>3347</v>
      </c>
      <c r="C2490" s="435"/>
      <c r="D2490" s="224" t="s">
        <v>4656</v>
      </c>
      <c r="E2490" s="95" t="str">
        <f t="shared" si="85"/>
        <v xml:space="preserve"> LF-PRC</v>
      </c>
      <c r="F2490" s="127">
        <v>1853.9023415510205</v>
      </c>
      <c r="G2490" s="303">
        <v>6813.0911052000001</v>
      </c>
    </row>
    <row r="2491" spans="1:7" ht="29">
      <c r="A2491" s="69" t="s">
        <v>4318</v>
      </c>
      <c r="B2491" s="435" t="s">
        <v>3348</v>
      </c>
      <c r="C2491" s="435"/>
      <c r="D2491" s="224" t="s">
        <v>4657</v>
      </c>
      <c r="E2491" s="95" t="str">
        <f t="shared" si="85"/>
        <v xml:space="preserve"> LF-PRC</v>
      </c>
      <c r="F2491" s="127">
        <v>2836.1104809795916</v>
      </c>
      <c r="G2491" s="303">
        <v>10422.7060176</v>
      </c>
    </row>
    <row r="2492" spans="1:7" ht="29">
      <c r="A2492" s="69" t="s">
        <v>4318</v>
      </c>
      <c r="B2492" s="435" t="s">
        <v>3349</v>
      </c>
      <c r="C2492" s="435"/>
      <c r="D2492" s="224" t="s">
        <v>4658</v>
      </c>
      <c r="E2492" s="95" t="str">
        <f t="shared" si="85"/>
        <v xml:space="preserve"> LF-PRC</v>
      </c>
      <c r="F2492" s="127">
        <v>5540.5976208979582</v>
      </c>
      <c r="G2492" s="303">
        <v>20361.696256799994</v>
      </c>
    </row>
    <row r="2493" spans="1:7" ht="29">
      <c r="A2493" s="69" t="s">
        <v>4318</v>
      </c>
      <c r="B2493" s="435" t="s">
        <v>3350</v>
      </c>
      <c r="C2493" s="435"/>
      <c r="D2493" s="224" t="s">
        <v>4659</v>
      </c>
      <c r="E2493" s="95" t="str">
        <f t="shared" si="85"/>
        <v xml:space="preserve"> LF-PRC</v>
      </c>
      <c r="F2493" s="127">
        <v>8133.3290938775508</v>
      </c>
      <c r="G2493" s="303">
        <v>29889.984419999997</v>
      </c>
    </row>
    <row r="2494" spans="1:7" ht="14.5">
      <c r="A2494" s="69" t="s">
        <v>4318</v>
      </c>
      <c r="B2494" s="435"/>
      <c r="C2494" s="435"/>
      <c r="D2494" s="224" t="s">
        <v>7275</v>
      </c>
      <c r="E2494" s="95" t="str">
        <f t="shared" ref="E2494:E2502" si="87">IFERROR(RIGHT(D2494, LEN(D2494)- SEARCH("Model",D2494) - LEN("Model") + 1),"")</f>
        <v xml:space="preserve"> LF-PRC</v>
      </c>
      <c r="F2494" s="127">
        <v>763.66372408163261</v>
      </c>
      <c r="G2494" s="303">
        <v>2806.4641859999997</v>
      </c>
    </row>
    <row r="2495" spans="1:7" ht="14.5">
      <c r="A2495" s="69" t="s">
        <v>4318</v>
      </c>
      <c r="B2495" s="435"/>
      <c r="C2495" s="435"/>
      <c r="D2495" s="224" t="s">
        <v>7276</v>
      </c>
      <c r="E2495" s="95" t="str">
        <f t="shared" si="87"/>
        <v xml:space="preserve"> LF-PRC</v>
      </c>
      <c r="F2495" s="127">
        <v>932.53895412244901</v>
      </c>
      <c r="G2495" s="303">
        <v>3427.0806564</v>
      </c>
    </row>
    <row r="2496" spans="1:7" ht="14.5">
      <c r="A2496" s="69" t="s">
        <v>4318</v>
      </c>
      <c r="B2496" s="435"/>
      <c r="C2496" s="435"/>
      <c r="D2496" s="224" t="s">
        <v>7277</v>
      </c>
      <c r="E2496" s="95" t="str">
        <f t="shared" si="87"/>
        <v xml:space="preserve"> LF-PRC</v>
      </c>
      <c r="F2496" s="127">
        <v>1043.0528914285715</v>
      </c>
      <c r="G2496" s="303">
        <v>3833.219376</v>
      </c>
    </row>
    <row r="2497" spans="1:7" ht="14.5">
      <c r="A2497" s="69" t="s">
        <v>4318</v>
      </c>
      <c r="B2497" s="435"/>
      <c r="C2497" s="435"/>
      <c r="D2497" s="224" t="s">
        <v>7278</v>
      </c>
      <c r="E2497" s="95" t="str">
        <f t="shared" si="87"/>
        <v xml:space="preserve"> LF-PRC</v>
      </c>
      <c r="F2497" s="127">
        <v>1270.2894142040814</v>
      </c>
      <c r="G2497" s="303">
        <v>4668.3135971999991</v>
      </c>
    </row>
    <row r="2498" spans="1:7" ht="14.5">
      <c r="A2498" s="69" t="s">
        <v>4318</v>
      </c>
      <c r="B2498" s="435"/>
      <c r="C2498" s="435"/>
      <c r="D2498" s="224" t="s">
        <v>7279</v>
      </c>
      <c r="E2498" s="95" t="str">
        <f t="shared" si="87"/>
        <v xml:space="preserve"> LF-PRC</v>
      </c>
      <c r="F2498" s="127">
        <v>1495.0424777142855</v>
      </c>
      <c r="G2498" s="303">
        <v>5494.2811055999991</v>
      </c>
    </row>
    <row r="2499" spans="1:7" ht="14.5">
      <c r="A2499" s="69" t="s">
        <v>4318</v>
      </c>
      <c r="B2499" s="435"/>
      <c r="C2499" s="435"/>
      <c r="D2499" s="224" t="s">
        <v>7280</v>
      </c>
      <c r="E2499" s="95" t="str">
        <f t="shared" si="87"/>
        <v xml:space="preserve"> LF-PRC</v>
      </c>
      <c r="F2499" s="127">
        <v>1853.9023415510205</v>
      </c>
      <c r="G2499" s="303">
        <v>6813.0911052000001</v>
      </c>
    </row>
    <row r="2500" spans="1:7" ht="14.5">
      <c r="A2500" s="69" t="s">
        <v>4318</v>
      </c>
      <c r="B2500" s="435"/>
      <c r="C2500" s="435"/>
      <c r="D2500" s="224" t="s">
        <v>7281</v>
      </c>
      <c r="E2500" s="95" t="str">
        <f t="shared" si="87"/>
        <v xml:space="preserve"> LF-PRC</v>
      </c>
      <c r="F2500" s="127">
        <v>2836.1104809795916</v>
      </c>
      <c r="G2500" s="303">
        <v>10422.706017599998</v>
      </c>
    </row>
    <row r="2501" spans="1:7" ht="14.5">
      <c r="A2501" s="69" t="s">
        <v>4318</v>
      </c>
      <c r="B2501" s="435"/>
      <c r="C2501" s="435"/>
      <c r="D2501" s="224" t="s">
        <v>7282</v>
      </c>
      <c r="E2501" s="95" t="str">
        <f t="shared" si="87"/>
        <v xml:space="preserve"> LF-PRC</v>
      </c>
      <c r="F2501" s="127">
        <v>5540.5976208979582</v>
      </c>
      <c r="G2501" s="303">
        <v>20361.696256799994</v>
      </c>
    </row>
    <row r="2502" spans="1:7" ht="14.5">
      <c r="A2502" s="69" t="s">
        <v>4318</v>
      </c>
      <c r="B2502" s="435"/>
      <c r="C2502" s="435"/>
      <c r="D2502" s="224" t="s">
        <v>7283</v>
      </c>
      <c r="E2502" s="95" t="str">
        <f t="shared" si="87"/>
        <v xml:space="preserve"> LF-PRC</v>
      </c>
      <c r="F2502" s="127">
        <v>8133.3290938775508</v>
      </c>
      <c r="G2502" s="303">
        <v>29889.984419999997</v>
      </c>
    </row>
    <row r="2503" spans="1:7" ht="18.5">
      <c r="A2503" s="426" t="s">
        <v>57</v>
      </c>
      <c r="B2503" s="426"/>
      <c r="C2503" s="426"/>
      <c r="D2503" s="426"/>
      <c r="E2503" s="427" t="str">
        <f t="shared" si="85"/>
        <v/>
      </c>
      <c r="F2503" s="426"/>
      <c r="G2503" s="426"/>
    </row>
    <row r="2504" spans="1:7" ht="29">
      <c r="A2504" s="409" t="s">
        <v>0</v>
      </c>
      <c r="B2504" s="409" t="s">
        <v>4315</v>
      </c>
      <c r="C2504" s="409" t="s">
        <v>3880</v>
      </c>
      <c r="D2504" s="409" t="s">
        <v>1</v>
      </c>
      <c r="E2504" s="415" t="str">
        <f t="shared" si="85"/>
        <v/>
      </c>
      <c r="F2504" s="410" t="s">
        <v>4316</v>
      </c>
      <c r="G2504" s="409" t="s">
        <v>4317</v>
      </c>
    </row>
    <row r="2505" spans="1:7" ht="14.5">
      <c r="A2505" s="445"/>
      <c r="B2505" s="445"/>
      <c r="C2505" s="445"/>
      <c r="D2505" s="433" t="s">
        <v>58</v>
      </c>
      <c r="E2505" s="434" t="str">
        <f t="shared" si="85"/>
        <v/>
      </c>
      <c r="F2505" s="445"/>
      <c r="G2505" s="445"/>
    </row>
    <row r="2506" spans="1:7" ht="14.5">
      <c r="A2506" s="412" t="s">
        <v>59</v>
      </c>
      <c r="B2506" s="412"/>
      <c r="C2506" s="7" t="s">
        <v>4271</v>
      </c>
      <c r="D2506" s="132" t="s">
        <v>4269</v>
      </c>
      <c r="E2506" s="210" t="str">
        <f t="shared" si="85"/>
        <v xml:space="preserve"> SFD-K100-2WBI</v>
      </c>
      <c r="F2506" s="127">
        <v>272.36343749999997</v>
      </c>
      <c r="G2506" s="206">
        <v>1000.9356328124999</v>
      </c>
    </row>
    <row r="2507" spans="1:7" ht="14.5">
      <c r="A2507" s="412" t="s">
        <v>59</v>
      </c>
      <c r="B2507" s="412"/>
      <c r="C2507" s="7" t="s">
        <v>4272</v>
      </c>
      <c r="D2507" s="132" t="s">
        <v>4270</v>
      </c>
      <c r="E2507" s="210" t="str">
        <f t="shared" si="85"/>
        <v xml:space="preserve"> SFD-K150-4WBI</v>
      </c>
      <c r="F2507" s="127">
        <v>502.82480769230744</v>
      </c>
      <c r="G2507" s="206">
        <v>1847.8811682692299</v>
      </c>
    </row>
    <row r="2508" spans="1:7" ht="29">
      <c r="A2508" s="412" t="s">
        <v>4318</v>
      </c>
      <c r="B2508" s="412"/>
      <c r="C2508" s="7" t="s">
        <v>3067</v>
      </c>
      <c r="D2508" s="132" t="s">
        <v>4660</v>
      </c>
      <c r="E2508" s="210" t="str">
        <f t="shared" si="85"/>
        <v xml:space="preserve"> LWR 095</v>
      </c>
      <c r="F2508" s="127">
        <v>208.64743589743586</v>
      </c>
      <c r="G2508" s="206">
        <v>766.77932692307672</v>
      </c>
    </row>
    <row r="2509" spans="1:7" ht="29">
      <c r="A2509" s="412" t="s">
        <v>4318</v>
      </c>
      <c r="B2509" s="412"/>
      <c r="C2509" s="7" t="s">
        <v>3068</v>
      </c>
      <c r="D2509" s="132" t="s">
        <v>4661</v>
      </c>
      <c r="E2509" s="210" t="str">
        <f t="shared" si="85"/>
        <v xml:space="preserve"> LWR 115</v>
      </c>
      <c r="F2509" s="127">
        <v>359.1217948717948</v>
      </c>
      <c r="G2509" s="206">
        <v>1319.7725961538458</v>
      </c>
    </row>
    <row r="2510" spans="1:7" ht="14.5">
      <c r="A2510" s="445"/>
      <c r="B2510" s="446"/>
      <c r="C2510" s="447"/>
      <c r="D2510" s="433" t="s">
        <v>4662</v>
      </c>
      <c r="E2510" s="434" t="str">
        <f t="shared" si="85"/>
        <v/>
      </c>
      <c r="F2510" s="327"/>
      <c r="G2510" s="448"/>
    </row>
    <row r="2511" spans="1:7" ht="29">
      <c r="A2511" s="412" t="s">
        <v>4318</v>
      </c>
      <c r="B2511" s="412"/>
      <c r="C2511" s="7" t="s">
        <v>3069</v>
      </c>
      <c r="D2511" s="132" t="s">
        <v>6929</v>
      </c>
      <c r="E2511" s="210" t="str">
        <f t="shared" si="85"/>
        <v xml:space="preserve"> LDR 097 </v>
      </c>
      <c r="F2511" s="127">
        <v>107.8</v>
      </c>
      <c r="G2511" s="206">
        <v>396.16499999999996</v>
      </c>
    </row>
    <row r="2512" spans="1:7" ht="29">
      <c r="A2512" s="412" t="s">
        <v>4318</v>
      </c>
      <c r="B2512" s="412"/>
      <c r="C2512" s="7" t="s">
        <v>3070</v>
      </c>
      <c r="D2512" s="2" t="s">
        <v>6930</v>
      </c>
      <c r="E2512" s="210" t="str">
        <f t="shared" si="85"/>
        <v xml:space="preserve"> LDR 098</v>
      </c>
      <c r="F2512" s="127">
        <v>165.21153846153845</v>
      </c>
      <c r="G2512" s="206">
        <v>607.15240384615379</v>
      </c>
    </row>
    <row r="2513" spans="1:7" ht="29">
      <c r="A2513" s="412" t="s">
        <v>4318</v>
      </c>
      <c r="B2513" s="412"/>
      <c r="C2513" s="7" t="s">
        <v>3071</v>
      </c>
      <c r="D2513" s="132" t="s">
        <v>6931</v>
      </c>
      <c r="E2513" s="210" t="str">
        <f t="shared" si="85"/>
        <v xml:space="preserve"> LDR107</v>
      </c>
      <c r="F2513" s="127">
        <v>137.96326923076919</v>
      </c>
      <c r="G2513" s="206">
        <v>507.01501442307671</v>
      </c>
    </row>
    <row r="2514" spans="1:7" ht="29">
      <c r="A2514" s="412" t="s">
        <v>4318</v>
      </c>
      <c r="B2514" s="412"/>
      <c r="C2514" s="7" t="s">
        <v>3072</v>
      </c>
      <c r="D2514" s="132" t="s">
        <v>6932</v>
      </c>
      <c r="E2514" s="210" t="str">
        <f t="shared" si="85"/>
        <v xml:space="preserve"> LDR108</v>
      </c>
      <c r="F2514" s="127">
        <v>162.2253205128205</v>
      </c>
      <c r="G2514" s="206">
        <v>596.17805288461534</v>
      </c>
    </row>
    <row r="2515" spans="1:7" ht="29">
      <c r="A2515" s="412" t="s">
        <v>4318</v>
      </c>
      <c r="B2515" s="412"/>
      <c r="C2515" s="7" t="s">
        <v>3073</v>
      </c>
      <c r="D2515" s="132" t="s">
        <v>6933</v>
      </c>
      <c r="E2515" s="210" t="str">
        <f t="shared" si="85"/>
        <v xml:space="preserve"> LWR 120</v>
      </c>
      <c r="F2515" s="127">
        <v>343.61250000000001</v>
      </c>
      <c r="G2515" s="206">
        <v>1262.7759375000001</v>
      </c>
    </row>
    <row r="2516" spans="1:7" ht="29">
      <c r="A2516" s="412" t="s">
        <v>4318</v>
      </c>
      <c r="B2516" s="412"/>
      <c r="C2516" s="7" t="s">
        <v>3074</v>
      </c>
      <c r="D2516" s="132" t="s">
        <v>6934</v>
      </c>
      <c r="E2516" s="210" t="str">
        <f t="shared" si="85"/>
        <v xml:space="preserve"> LWR 121</v>
      </c>
      <c r="F2516" s="127">
        <v>289.71250000000003</v>
      </c>
      <c r="G2516" s="206">
        <v>1064.6934375000001</v>
      </c>
    </row>
    <row r="2517" spans="1:7" ht="14.5">
      <c r="A2517" s="445"/>
      <c r="B2517" s="446"/>
      <c r="C2517" s="447"/>
      <c r="D2517" s="433" t="s">
        <v>60</v>
      </c>
      <c r="E2517" s="434" t="str">
        <f t="shared" si="85"/>
        <v/>
      </c>
      <c r="F2517" s="327"/>
      <c r="G2517" s="448"/>
    </row>
    <row r="2518" spans="1:7" ht="29">
      <c r="A2518" s="412" t="s">
        <v>4318</v>
      </c>
      <c r="B2518" s="412"/>
      <c r="C2518" s="7" t="s">
        <v>3075</v>
      </c>
      <c r="D2518" s="132" t="s">
        <v>4663</v>
      </c>
      <c r="E2518" s="210" t="str">
        <f t="shared" si="85"/>
        <v xml:space="preserve"> LF-PRV-3/4-NPT.</v>
      </c>
      <c r="F2518" s="127"/>
      <c r="G2518" s="206">
        <v>0</v>
      </c>
    </row>
    <row r="2519" spans="1:7" ht="29">
      <c r="A2519" s="412" t="s">
        <v>4318</v>
      </c>
      <c r="B2519" s="412"/>
      <c r="C2519" s="7" t="s">
        <v>3076</v>
      </c>
      <c r="D2519" s="132" t="s">
        <v>4664</v>
      </c>
      <c r="E2519" s="210" t="str">
        <f t="shared" si="85"/>
        <v xml:space="preserve"> LF-PRV-1/2-NPT.</v>
      </c>
      <c r="F2519" s="127"/>
      <c r="G2519" s="206">
        <v>0</v>
      </c>
    </row>
    <row r="2520" spans="1:7" ht="29">
      <c r="A2520" s="412" t="s">
        <v>4318</v>
      </c>
      <c r="B2520" s="412"/>
      <c r="C2520" s="7" t="s">
        <v>3077</v>
      </c>
      <c r="D2520" s="133" t="s">
        <v>4665</v>
      </c>
      <c r="E2520" s="449" t="str">
        <f t="shared" si="85"/>
        <v xml:space="preserve"> LF-PRV-1-BSP.</v>
      </c>
      <c r="F2520" s="127">
        <v>37.289989423076918</v>
      </c>
      <c r="G2520" s="206">
        <v>137.04071112980768</v>
      </c>
    </row>
    <row r="2521" spans="1:7" ht="29">
      <c r="A2521" s="412" t="s">
        <v>4318</v>
      </c>
      <c r="B2521" s="412"/>
      <c r="C2521" s="7" t="s">
        <v>3078</v>
      </c>
      <c r="D2521" s="132" t="s">
        <v>4666</v>
      </c>
      <c r="E2521" s="210" t="str">
        <f t="shared" si="85"/>
        <v xml:space="preserve"> LF-PRV-1.5-NPT.</v>
      </c>
      <c r="F2521" s="127">
        <v>51.123372596153843</v>
      </c>
      <c r="G2521" s="206">
        <v>187.87839429086537</v>
      </c>
    </row>
    <row r="2522" spans="1:7" ht="29">
      <c r="A2522" s="412" t="s">
        <v>4318</v>
      </c>
      <c r="B2522" s="412"/>
      <c r="C2522" s="7" t="s">
        <v>3079</v>
      </c>
      <c r="D2522" s="132" t="s">
        <v>6935</v>
      </c>
      <c r="E2522" s="210" t="str">
        <f t="shared" si="85"/>
        <v xml:space="preserve"> LF-PRV-2-BSP.</v>
      </c>
      <c r="F2522" s="127">
        <v>55.333532692307671</v>
      </c>
      <c r="G2522" s="206">
        <v>203.35073264423067</v>
      </c>
    </row>
    <row r="2523" spans="1:7" ht="29">
      <c r="A2523" s="412" t="s">
        <v>4318</v>
      </c>
      <c r="B2523" s="412"/>
      <c r="C2523" s="7" t="s">
        <v>3080</v>
      </c>
      <c r="D2523" s="132" t="s">
        <v>6936</v>
      </c>
      <c r="E2523" s="210" t="str">
        <f t="shared" ref="E2523:E2587" si="88">IFERROR(RIGHT(D2523, LEN(D2523)- SEARCH("Model",D2523) - LEN("Model") + 1),"")</f>
        <v xml:space="preserve"> LF-PRV-2-NPT.</v>
      </c>
      <c r="F2523" s="127"/>
      <c r="G2523" s="206">
        <v>0</v>
      </c>
    </row>
    <row r="2524" spans="1:7" ht="14.5">
      <c r="A2524" s="445"/>
      <c r="B2524" s="446"/>
      <c r="C2524" s="447"/>
      <c r="D2524" s="638" t="s">
        <v>4667</v>
      </c>
      <c r="E2524" s="434" t="str">
        <f t="shared" si="88"/>
        <v/>
      </c>
      <c r="F2524" s="327"/>
      <c r="G2524" s="448"/>
    </row>
    <row r="2525" spans="1:7" ht="14.5">
      <c r="A2525" s="412" t="s">
        <v>4318</v>
      </c>
      <c r="B2525" s="412"/>
      <c r="C2525" s="7"/>
      <c r="D2525" s="2" t="s">
        <v>4313</v>
      </c>
      <c r="E2525" s="210" t="str">
        <f>IFERROR(RIGHT(D2525, LEN(D2525)- SEARCH("Model",D2525) - LEN("Model") + 1),"")</f>
        <v> LF-ARV</v>
      </c>
      <c r="F2525" s="127">
        <v>165</v>
      </c>
      <c r="G2525" s="206">
        <v>606.375</v>
      </c>
    </row>
    <row r="2526" spans="1:7" ht="14.5">
      <c r="A2526" s="412" t="s">
        <v>4318</v>
      </c>
      <c r="B2526" s="412"/>
      <c r="C2526" s="7" t="s">
        <v>3081</v>
      </c>
      <c r="D2526" s="2" t="s">
        <v>4311</v>
      </c>
      <c r="E2526" s="210" t="str">
        <f t="shared" si="88"/>
        <v xml:space="preserve"> LWR104</v>
      </c>
      <c r="F2526" s="127">
        <v>16.479769519230771</v>
      </c>
      <c r="G2526" s="206">
        <v>60.563152983173083</v>
      </c>
    </row>
    <row r="2527" spans="1:7" ht="14.5">
      <c r="A2527" s="412" t="s">
        <v>4318</v>
      </c>
      <c r="B2527" s="412"/>
      <c r="C2527" s="7" t="s">
        <v>3082</v>
      </c>
      <c r="D2527" s="2" t="s">
        <v>4312</v>
      </c>
      <c r="E2527" s="210" t="str">
        <f t="shared" si="88"/>
        <v xml:space="preserve"> LWR103</v>
      </c>
      <c r="F2527" s="127">
        <v>20.709814145629906</v>
      </c>
      <c r="G2527" s="206">
        <v>76.108566985189896</v>
      </c>
    </row>
    <row r="2528" spans="1:7" ht="14.5">
      <c r="A2528" s="445"/>
      <c r="B2528" s="446"/>
      <c r="C2528" s="447"/>
      <c r="D2528" s="433" t="s">
        <v>859</v>
      </c>
      <c r="E2528" s="434" t="str">
        <f t="shared" si="88"/>
        <v/>
      </c>
      <c r="F2528" s="327"/>
      <c r="G2528" s="448"/>
    </row>
    <row r="2529" spans="1:7" ht="14.5">
      <c r="A2529" s="412" t="s">
        <v>41</v>
      </c>
      <c r="B2529" s="412"/>
      <c r="C2529" s="7" t="s">
        <v>3083</v>
      </c>
      <c r="D2529" s="132" t="s">
        <v>6937</v>
      </c>
      <c r="E2529" s="210" t="str">
        <f t="shared" si="88"/>
        <v xml:space="preserve"> SF-ARV-15</v>
      </c>
      <c r="F2529" s="127">
        <v>231.54196153846152</v>
      </c>
      <c r="G2529" s="206">
        <v>850.91670865384606</v>
      </c>
    </row>
    <row r="2530" spans="1:7" ht="14.5">
      <c r="A2530" s="412" t="s">
        <v>41</v>
      </c>
      <c r="B2530" s="412"/>
      <c r="C2530" s="7" t="s">
        <v>3084</v>
      </c>
      <c r="D2530" s="132" t="s">
        <v>6938</v>
      </c>
      <c r="E2530" s="210" t="str">
        <f t="shared" si="88"/>
        <v xml:space="preserve"> SF-ARV-20</v>
      </c>
      <c r="F2530" s="127">
        <v>231.54196153846152</v>
      </c>
      <c r="G2530" s="206">
        <v>850.91670865384606</v>
      </c>
    </row>
    <row r="2531" spans="1:7" ht="14.5">
      <c r="A2531" s="412" t="s">
        <v>41</v>
      </c>
      <c r="B2531" s="412"/>
      <c r="C2531" s="7" t="s">
        <v>3085</v>
      </c>
      <c r="D2531" s="132" t="s">
        <v>6939</v>
      </c>
      <c r="E2531" s="210" t="str">
        <f t="shared" si="88"/>
        <v xml:space="preserve"> SF-ARV-25</v>
      </c>
      <c r="F2531" s="127">
        <v>231.54196153846152</v>
      </c>
      <c r="G2531" s="206">
        <v>850.91670865384606</v>
      </c>
    </row>
    <row r="2532" spans="1:7" ht="14.5">
      <c r="A2532" s="445"/>
      <c r="B2532" s="446"/>
      <c r="C2532" s="447"/>
      <c r="D2532" s="433" t="s">
        <v>61</v>
      </c>
      <c r="E2532" s="434" t="str">
        <f t="shared" si="88"/>
        <v/>
      </c>
      <c r="F2532" s="327"/>
      <c r="G2532" s="448"/>
    </row>
    <row r="2533" spans="1:7" ht="14.5">
      <c r="A2533" s="412" t="s">
        <v>4318</v>
      </c>
      <c r="B2533" s="412"/>
      <c r="C2533" s="7" t="s">
        <v>3086</v>
      </c>
      <c r="D2533" s="132" t="s">
        <v>4668</v>
      </c>
      <c r="E2533" s="210" t="str">
        <f t="shared" si="88"/>
        <v xml:space="preserve"> LF-LSV</v>
      </c>
      <c r="F2533" s="127">
        <v>17.782192130269145</v>
      </c>
      <c r="G2533" s="206">
        <v>65.349556078739099</v>
      </c>
    </row>
    <row r="2534" spans="1:7" ht="14.5">
      <c r="A2534" s="445"/>
      <c r="B2534" s="446"/>
      <c r="C2534" s="447"/>
      <c r="D2534" s="433" t="s">
        <v>62</v>
      </c>
      <c r="E2534" s="434" t="str">
        <f t="shared" si="88"/>
        <v/>
      </c>
      <c r="F2534" s="327"/>
      <c r="G2534" s="448"/>
    </row>
    <row r="2535" spans="1:7" ht="14.5">
      <c r="A2535" s="412" t="s">
        <v>59</v>
      </c>
      <c r="B2535" s="412"/>
      <c r="C2535" s="7" t="s">
        <v>3087</v>
      </c>
      <c r="D2535" s="2" t="s">
        <v>1207</v>
      </c>
      <c r="E2535" s="210" t="str">
        <f t="shared" si="88"/>
        <v xml:space="preserve"> SFD-K65-RLVF</v>
      </c>
      <c r="F2535" s="127">
        <v>299.30048076923077</v>
      </c>
      <c r="G2535" s="206">
        <v>1099.9292668269231</v>
      </c>
    </row>
    <row r="2536" spans="1:7" ht="14.5">
      <c r="A2536" s="412" t="s">
        <v>59</v>
      </c>
      <c r="B2536" s="412"/>
      <c r="C2536" s="7" t="s">
        <v>3088</v>
      </c>
      <c r="D2536" s="2" t="s">
        <v>1208</v>
      </c>
      <c r="E2536" s="210" t="str">
        <f t="shared" si="88"/>
        <v xml:space="preserve"> SFD-K65-RLVS</v>
      </c>
      <c r="F2536" s="127">
        <v>185.56629807692306</v>
      </c>
      <c r="G2536" s="206">
        <v>681.95614543269221</v>
      </c>
    </row>
    <row r="2537" spans="1:7" ht="29">
      <c r="A2537" s="412" t="s">
        <v>59</v>
      </c>
      <c r="B2537" s="412"/>
      <c r="C2537" s="7" t="s">
        <v>3089</v>
      </c>
      <c r="D2537" s="2" t="s">
        <v>1209</v>
      </c>
      <c r="E2537" s="210" t="str">
        <f t="shared" si="88"/>
        <v xml:space="preserve"> SFD-K65-PRVF</v>
      </c>
      <c r="F2537" s="127">
        <v>489.35628605769227</v>
      </c>
      <c r="G2537" s="206">
        <v>1798.384351262019</v>
      </c>
    </row>
    <row r="2538" spans="1:7" ht="29">
      <c r="A2538" s="412" t="s">
        <v>59</v>
      </c>
      <c r="B2538" s="412"/>
      <c r="C2538" s="7" t="s">
        <v>3090</v>
      </c>
      <c r="D2538" s="2" t="s">
        <v>1210</v>
      </c>
      <c r="E2538" s="210" t="str">
        <f t="shared" si="88"/>
        <v xml:space="preserve"> SFD-K65-PRVS</v>
      </c>
      <c r="F2538" s="127">
        <v>372.89989423076912</v>
      </c>
      <c r="G2538" s="206">
        <v>1370.4071112980764</v>
      </c>
    </row>
    <row r="2539" spans="1:7" ht="14.5">
      <c r="A2539" s="412" t="s">
        <v>59</v>
      </c>
      <c r="B2539" s="412"/>
      <c r="C2539" s="7" t="s">
        <v>3091</v>
      </c>
      <c r="D2539" s="2" t="s">
        <v>1211</v>
      </c>
      <c r="E2539" s="210" t="str">
        <f t="shared" si="88"/>
        <v xml:space="preserve"> SFD-K65-SLVS</v>
      </c>
      <c r="F2539" s="127">
        <v>240.93688701923071</v>
      </c>
      <c r="G2539" s="206">
        <v>885.44305979567287</v>
      </c>
    </row>
    <row r="2540" spans="1:7" ht="14.5">
      <c r="A2540" s="412" t="s">
        <v>59</v>
      </c>
      <c r="B2540" s="412"/>
      <c r="C2540" s="7" t="s">
        <v>3092</v>
      </c>
      <c r="D2540" s="2" t="s">
        <v>1212</v>
      </c>
      <c r="E2540" s="210" t="str">
        <f t="shared" si="88"/>
        <v xml:space="preserve"> SFD-K65-SLVF</v>
      </c>
      <c r="F2540" s="127">
        <v>293.207578125</v>
      </c>
      <c r="G2540" s="206">
        <v>1077.5378496093749</v>
      </c>
    </row>
    <row r="2541" spans="1:7" ht="14.5">
      <c r="A2541" s="412" t="s">
        <v>59</v>
      </c>
      <c r="B2541" s="412"/>
      <c r="C2541" s="7" t="s">
        <v>3093</v>
      </c>
      <c r="D2541" s="2" t="s">
        <v>1213</v>
      </c>
      <c r="E2541" s="210" t="str">
        <f t="shared" si="88"/>
        <v xml:space="preserve"> SFD-K65-BLVS</v>
      </c>
      <c r="F2541" s="127">
        <v>230.4613701923077</v>
      </c>
      <c r="G2541" s="206">
        <v>846.94553545673079</v>
      </c>
    </row>
    <row r="2542" spans="1:7" ht="14.5">
      <c r="A2542" s="412" t="s">
        <v>59</v>
      </c>
      <c r="B2542" s="412"/>
      <c r="C2542" s="7" t="s">
        <v>3094</v>
      </c>
      <c r="D2542" s="2" t="s">
        <v>1214</v>
      </c>
      <c r="E2542" s="210" t="str">
        <f t="shared" si="88"/>
        <v xml:space="preserve"> SFD-K65-BLVF</v>
      </c>
      <c r="F2542" s="127">
        <v>302.22934975961539</v>
      </c>
      <c r="G2542" s="206">
        <v>1110.6928603665865</v>
      </c>
    </row>
    <row r="2543" spans="1:7" ht="14.5">
      <c r="A2543" s="412" t="s">
        <v>59</v>
      </c>
      <c r="B2543" s="412"/>
      <c r="C2543" s="7" t="s">
        <v>3095</v>
      </c>
      <c r="D2543" s="2" t="s">
        <v>1215</v>
      </c>
      <c r="E2543" s="210" t="str">
        <f t="shared" si="88"/>
        <v xml:space="preserve"> SFD-K65-OLVF</v>
      </c>
      <c r="F2543" s="127">
        <v>249.28749999999999</v>
      </c>
      <c r="G2543" s="206">
        <v>916.13156249999997</v>
      </c>
    </row>
    <row r="2544" spans="1:7" ht="14.5">
      <c r="A2544" s="412" t="s">
        <v>59</v>
      </c>
      <c r="B2544" s="412"/>
      <c r="C2544" s="7" t="s">
        <v>3096</v>
      </c>
      <c r="D2544" s="2" t="s">
        <v>1216</v>
      </c>
      <c r="E2544" s="210" t="str">
        <f t="shared" si="88"/>
        <v xml:space="preserve"> SFD-K65-OLVST</v>
      </c>
      <c r="F2544" s="127">
        <v>193.04881009615386</v>
      </c>
      <c r="G2544" s="206">
        <v>709.45437710336535</v>
      </c>
    </row>
    <row r="2545" spans="1:7" ht="18.5">
      <c r="A2545" s="426" t="s">
        <v>4314</v>
      </c>
      <c r="B2545" s="426"/>
      <c r="C2545" s="426"/>
      <c r="D2545" s="426"/>
      <c r="E2545" s="427" t="str">
        <f t="shared" si="88"/>
        <v/>
      </c>
      <c r="F2545" s="426"/>
      <c r="G2545" s="426"/>
    </row>
    <row r="2546" spans="1:7" ht="29">
      <c r="A2546" s="444" t="s">
        <v>0</v>
      </c>
      <c r="B2546" s="409" t="s">
        <v>4315</v>
      </c>
      <c r="C2546" s="409" t="s">
        <v>3880</v>
      </c>
      <c r="D2546" s="444" t="s">
        <v>1</v>
      </c>
      <c r="E2546" s="415" t="str">
        <f t="shared" si="88"/>
        <v/>
      </c>
      <c r="F2546" s="410" t="s">
        <v>4316</v>
      </c>
      <c r="G2546" s="444" t="s">
        <v>4317</v>
      </c>
    </row>
    <row r="2547" spans="1:7" ht="14.5">
      <c r="A2547" s="441"/>
      <c r="B2547" s="441"/>
      <c r="C2547" s="441"/>
      <c r="D2547" s="433" t="s">
        <v>1154</v>
      </c>
      <c r="E2547" s="434" t="str">
        <f t="shared" si="88"/>
        <v/>
      </c>
      <c r="F2547" s="176"/>
      <c r="G2547" s="441"/>
    </row>
    <row r="2548" spans="1:7" ht="29">
      <c r="A2548" s="95" t="s">
        <v>4318</v>
      </c>
      <c r="B2548" s="95"/>
      <c r="C2548" s="173" t="s">
        <v>3097</v>
      </c>
      <c r="D2548" s="132" t="s">
        <v>6940</v>
      </c>
      <c r="E2548" s="210" t="str">
        <f t="shared" si="88"/>
        <v xml:space="preserve"> LF300 RSD</v>
      </c>
      <c r="F2548" s="175">
        <v>437.31221719457011</v>
      </c>
      <c r="G2548" s="450">
        <f t="shared" ref="G2548:G2553" si="89">F2548*3.675</f>
        <v>1607.122398190045</v>
      </c>
    </row>
    <row r="2549" spans="1:7" ht="29">
      <c r="A2549" s="95" t="s">
        <v>4318</v>
      </c>
      <c r="B2549" s="95"/>
      <c r="C2549" s="95" t="s">
        <v>3098</v>
      </c>
      <c r="D2549" s="132" t="s">
        <v>6941</v>
      </c>
      <c r="E2549" s="210" t="str">
        <f t="shared" si="88"/>
        <v xml:space="preserve"> LF300A RSD</v>
      </c>
      <c r="F2549" s="175">
        <v>490.20180995475107</v>
      </c>
      <c r="G2549" s="450">
        <f t="shared" si="89"/>
        <v>1801.4916515837101</v>
      </c>
    </row>
    <row r="2550" spans="1:7" ht="29">
      <c r="A2550" s="95" t="s">
        <v>4318</v>
      </c>
      <c r="B2550" s="95"/>
      <c r="C2550" s="95" t="s">
        <v>3099</v>
      </c>
      <c r="D2550" s="132" t="s">
        <v>6942</v>
      </c>
      <c r="E2550" s="210" t="str">
        <f t="shared" si="88"/>
        <v xml:space="preserve"> LF300 RSSD</v>
      </c>
      <c r="F2550" s="175">
        <v>601.39969834087492</v>
      </c>
      <c r="G2550" s="450">
        <f t="shared" si="89"/>
        <v>2210.1438914027153</v>
      </c>
    </row>
    <row r="2551" spans="1:7" ht="29">
      <c r="A2551" s="95" t="s">
        <v>4318</v>
      </c>
      <c r="B2551" s="95"/>
      <c r="C2551" s="95" t="s">
        <v>3100</v>
      </c>
      <c r="D2551" s="132" t="s">
        <v>6943</v>
      </c>
      <c r="E2551" s="210" t="str">
        <f t="shared" si="88"/>
        <v xml:space="preserve"> LF300A RSSD</v>
      </c>
      <c r="F2551" s="175">
        <v>655.05248868778278</v>
      </c>
      <c r="G2551" s="450">
        <f t="shared" si="89"/>
        <v>2407.3178959276015</v>
      </c>
    </row>
    <row r="2552" spans="1:7" ht="29">
      <c r="A2552" s="95" t="s">
        <v>4318</v>
      </c>
      <c r="B2552" s="95"/>
      <c r="C2552" s="95" t="s">
        <v>3101</v>
      </c>
      <c r="D2552" s="132" t="s">
        <v>6944</v>
      </c>
      <c r="E2552" s="210" t="str">
        <f t="shared" si="88"/>
        <v xml:space="preserve"> LF300 SSSD</v>
      </c>
      <c r="F2552" s="175">
        <v>676.19306184012055</v>
      </c>
      <c r="G2552" s="450">
        <f t="shared" si="89"/>
        <v>2485.0095022624428</v>
      </c>
    </row>
    <row r="2553" spans="1:7" ht="29">
      <c r="A2553" s="95" t="s">
        <v>4318</v>
      </c>
      <c r="B2553" s="95"/>
      <c r="C2553" s="171" t="s">
        <v>3102</v>
      </c>
      <c r="D2553" s="132" t="s">
        <v>6945</v>
      </c>
      <c r="E2553" s="210" t="str">
        <f t="shared" si="88"/>
        <v xml:space="preserve"> LF300A SSSD</v>
      </c>
      <c r="F2553" s="175">
        <v>728.31945701357461</v>
      </c>
      <c r="G2553" s="450">
        <f t="shared" si="89"/>
        <v>2676.5740045248867</v>
      </c>
    </row>
    <row r="2554" spans="1:7" ht="14.5">
      <c r="A2554" s="441"/>
      <c r="B2554" s="441"/>
      <c r="C2554" s="451"/>
      <c r="D2554" s="433" t="s">
        <v>63</v>
      </c>
      <c r="E2554" s="434" t="str">
        <f t="shared" si="88"/>
        <v/>
      </c>
      <c r="F2554" s="232"/>
      <c r="G2554" s="452"/>
    </row>
    <row r="2555" spans="1:7" ht="29">
      <c r="A2555" s="95" t="s">
        <v>4318</v>
      </c>
      <c r="B2555" s="95"/>
      <c r="C2555" s="173" t="s">
        <v>3103</v>
      </c>
      <c r="D2555" s="132" t="s">
        <v>6946</v>
      </c>
      <c r="E2555" s="210" t="str">
        <f t="shared" si="88"/>
        <v xml:space="preserve"> LF300 RSD</v>
      </c>
      <c r="F2555" s="175">
        <v>437.31221719457011</v>
      </c>
      <c r="G2555" s="450">
        <f t="shared" ref="G2555:G2560" si="90">F2555*3.675</f>
        <v>1607.122398190045</v>
      </c>
    </row>
    <row r="2556" spans="1:7" ht="29">
      <c r="A2556" s="95" t="s">
        <v>4318</v>
      </c>
      <c r="B2556" s="95"/>
      <c r="C2556" s="95" t="s">
        <v>3104</v>
      </c>
      <c r="D2556" s="132" t="s">
        <v>6947</v>
      </c>
      <c r="E2556" s="210" t="str">
        <f t="shared" si="88"/>
        <v xml:space="preserve"> LF300A RSD</v>
      </c>
      <c r="F2556" s="175">
        <v>490.20180995475107</v>
      </c>
      <c r="G2556" s="450">
        <f t="shared" si="90"/>
        <v>1801.4916515837101</v>
      </c>
    </row>
    <row r="2557" spans="1:7" ht="29">
      <c r="A2557" s="95" t="s">
        <v>4318</v>
      </c>
      <c r="B2557" s="95"/>
      <c r="C2557" s="95" t="s">
        <v>3105</v>
      </c>
      <c r="D2557" s="132" t="s">
        <v>6948</v>
      </c>
      <c r="E2557" s="210" t="str">
        <f t="shared" si="88"/>
        <v xml:space="preserve"> LF300 RSSD</v>
      </c>
      <c r="F2557" s="175">
        <v>601.39969834087492</v>
      </c>
      <c r="G2557" s="450">
        <f t="shared" si="90"/>
        <v>2210.1438914027153</v>
      </c>
    </row>
    <row r="2558" spans="1:7" ht="29">
      <c r="A2558" s="95" t="s">
        <v>4318</v>
      </c>
      <c r="B2558" s="95"/>
      <c r="C2558" s="95" t="s">
        <v>3106</v>
      </c>
      <c r="D2558" s="132" t="s">
        <v>6949</v>
      </c>
      <c r="E2558" s="210" t="str">
        <f t="shared" si="88"/>
        <v xml:space="preserve"> LF300A RSSD</v>
      </c>
      <c r="F2558" s="175">
        <v>655.05248868778278</v>
      </c>
      <c r="G2558" s="450">
        <f t="shared" si="90"/>
        <v>2407.3178959276015</v>
      </c>
    </row>
    <row r="2559" spans="1:7" ht="29">
      <c r="A2559" s="95" t="s">
        <v>4318</v>
      </c>
      <c r="B2559" s="95"/>
      <c r="C2559" s="95" t="s">
        <v>3107</v>
      </c>
      <c r="D2559" s="132" t="s">
        <v>6950</v>
      </c>
      <c r="E2559" s="210" t="str">
        <f t="shared" si="88"/>
        <v xml:space="preserve"> LF300 SSSD</v>
      </c>
      <c r="F2559" s="175">
        <v>676.19306184012055</v>
      </c>
      <c r="G2559" s="450">
        <f t="shared" si="90"/>
        <v>2485.0095022624428</v>
      </c>
    </row>
    <row r="2560" spans="1:7" ht="29">
      <c r="A2560" s="95" t="s">
        <v>4318</v>
      </c>
      <c r="B2560" s="95"/>
      <c r="C2560" s="171" t="s">
        <v>3108</v>
      </c>
      <c r="D2560" s="132" t="s">
        <v>6951</v>
      </c>
      <c r="E2560" s="210" t="str">
        <f t="shared" si="88"/>
        <v xml:space="preserve"> LF300A SSSD</v>
      </c>
      <c r="F2560" s="175">
        <v>728.31945701357461</v>
      </c>
      <c r="G2560" s="450">
        <f t="shared" si="90"/>
        <v>2676.5740045248867</v>
      </c>
    </row>
    <row r="2561" spans="1:7" ht="14.5">
      <c r="A2561" s="441"/>
      <c r="B2561" s="441"/>
      <c r="C2561" s="451"/>
      <c r="D2561" s="433" t="s">
        <v>64</v>
      </c>
      <c r="E2561" s="434" t="str">
        <f t="shared" si="88"/>
        <v/>
      </c>
      <c r="F2561" s="232"/>
      <c r="G2561" s="452"/>
    </row>
    <row r="2562" spans="1:7" ht="29">
      <c r="A2562" s="95" t="s">
        <v>4318</v>
      </c>
      <c r="B2562" s="95"/>
      <c r="C2562" s="173" t="s">
        <v>3109</v>
      </c>
      <c r="D2562" s="132" t="s">
        <v>6952</v>
      </c>
      <c r="E2562" s="210" t="str">
        <f t="shared" si="88"/>
        <v xml:space="preserve"> LF600 RSD</v>
      </c>
      <c r="F2562" s="175">
        <v>499.89441930618398</v>
      </c>
      <c r="G2562" s="450">
        <f t="shared" ref="G2562:G2567" si="91">F2562*3.675</f>
        <v>1837.1119909502261</v>
      </c>
    </row>
    <row r="2563" spans="1:7" ht="43.5">
      <c r="A2563" s="95" t="s">
        <v>4318</v>
      </c>
      <c r="B2563" s="95"/>
      <c r="C2563" s="95" t="s">
        <v>3110</v>
      </c>
      <c r="D2563" s="132" t="s">
        <v>6953</v>
      </c>
      <c r="E2563" s="210" t="str">
        <f t="shared" si="88"/>
        <v xml:space="preserve"> LF600A RSD</v>
      </c>
      <c r="F2563" s="175">
        <v>552.02081447963792</v>
      </c>
      <c r="G2563" s="450">
        <f t="shared" si="91"/>
        <v>2028.6764932126694</v>
      </c>
    </row>
    <row r="2564" spans="1:7" ht="43.5">
      <c r="A2564" s="95" t="s">
        <v>4318</v>
      </c>
      <c r="B2564" s="95"/>
      <c r="C2564" s="95" t="s">
        <v>3111</v>
      </c>
      <c r="D2564" s="132" t="s">
        <v>6954</v>
      </c>
      <c r="E2564" s="210" t="str">
        <f t="shared" si="88"/>
        <v xml:space="preserve"> LF600 RSSD</v>
      </c>
      <c r="F2564" s="175">
        <v>713.58974358974365</v>
      </c>
      <c r="G2564" s="450">
        <f t="shared" si="91"/>
        <v>2622.4423076923076</v>
      </c>
    </row>
    <row r="2565" spans="1:7" ht="43.5">
      <c r="A2565" s="95" t="s">
        <v>4318</v>
      </c>
      <c r="B2565" s="95"/>
      <c r="C2565" s="95" t="s">
        <v>3112</v>
      </c>
      <c r="D2565" s="132" t="s">
        <v>6955</v>
      </c>
      <c r="E2565" s="210" t="str">
        <f t="shared" si="88"/>
        <v xml:space="preserve"> LF600A RSSD</v>
      </c>
      <c r="F2565" s="175">
        <v>765.71613876319748</v>
      </c>
      <c r="G2565" s="450">
        <f t="shared" si="91"/>
        <v>2814.0068099547507</v>
      </c>
    </row>
    <row r="2566" spans="1:7" ht="43.5">
      <c r="A2566" s="95" t="s">
        <v>4318</v>
      </c>
      <c r="B2566" s="95"/>
      <c r="C2566" s="95" t="s">
        <v>3113</v>
      </c>
      <c r="D2566" s="132" t="s">
        <v>6956</v>
      </c>
      <c r="E2566" s="210" t="str">
        <f t="shared" si="88"/>
        <v xml:space="preserve"> LF600 SSSD</v>
      </c>
      <c r="F2566" s="175">
        <v>853.25490196078431</v>
      </c>
      <c r="G2566" s="450">
        <f t="shared" si="91"/>
        <v>3135.7117647058822</v>
      </c>
    </row>
    <row r="2567" spans="1:7" ht="43.5">
      <c r="A2567" s="95" t="s">
        <v>4318</v>
      </c>
      <c r="B2567" s="95"/>
      <c r="C2567" s="171" t="s">
        <v>3114</v>
      </c>
      <c r="D2567" s="132" t="s">
        <v>6957</v>
      </c>
      <c r="E2567" s="210" t="str">
        <f t="shared" si="88"/>
        <v xml:space="preserve"> LF600A SSSD</v>
      </c>
      <c r="F2567" s="175">
        <v>905.38129713423814</v>
      </c>
      <c r="G2567" s="450">
        <f t="shared" si="91"/>
        <v>3327.2762669683252</v>
      </c>
    </row>
    <row r="2568" spans="1:7" ht="14.5">
      <c r="A2568" s="441"/>
      <c r="B2568" s="441"/>
      <c r="C2568" s="451"/>
      <c r="D2568" s="433" t="s">
        <v>65</v>
      </c>
      <c r="E2568" s="434" t="str">
        <f t="shared" si="88"/>
        <v/>
      </c>
      <c r="F2568" s="232"/>
      <c r="G2568" s="452"/>
    </row>
    <row r="2569" spans="1:7" ht="29">
      <c r="A2569" s="95" t="s">
        <v>4318</v>
      </c>
      <c r="B2569" s="95"/>
      <c r="C2569" s="173" t="s">
        <v>3115</v>
      </c>
      <c r="D2569" s="132" t="s">
        <v>6958</v>
      </c>
      <c r="E2569" s="210" t="str">
        <f t="shared" si="88"/>
        <v xml:space="preserve"> LF600 RSD</v>
      </c>
      <c r="F2569" s="175">
        <v>499.89441930618398</v>
      </c>
      <c r="G2569" s="450">
        <f t="shared" ref="G2569:G2574" si="92">F2569*3.675</f>
        <v>1837.1119909502261</v>
      </c>
    </row>
    <row r="2570" spans="1:7" ht="43.5">
      <c r="A2570" s="95" t="s">
        <v>4318</v>
      </c>
      <c r="B2570" s="95"/>
      <c r="C2570" s="95" t="s">
        <v>3116</v>
      </c>
      <c r="D2570" s="132" t="s">
        <v>6959</v>
      </c>
      <c r="E2570" s="210" t="str">
        <f t="shared" si="88"/>
        <v xml:space="preserve"> LF600A RSD</v>
      </c>
      <c r="F2570" s="175">
        <v>552.02081447963792</v>
      </c>
      <c r="G2570" s="450">
        <f t="shared" si="92"/>
        <v>2028.6764932126694</v>
      </c>
    </row>
    <row r="2571" spans="1:7" ht="43.5">
      <c r="A2571" s="95" t="s">
        <v>4318</v>
      </c>
      <c r="B2571" s="95"/>
      <c r="C2571" s="95" t="s">
        <v>3117</v>
      </c>
      <c r="D2571" s="132" t="s">
        <v>6960</v>
      </c>
      <c r="E2571" s="210" t="str">
        <f t="shared" si="88"/>
        <v xml:space="preserve"> LF600 RSSD</v>
      </c>
      <c r="F2571" s="175">
        <v>713.58974358974365</v>
      </c>
      <c r="G2571" s="450">
        <f t="shared" si="92"/>
        <v>2622.4423076923076</v>
      </c>
    </row>
    <row r="2572" spans="1:7" ht="43.5">
      <c r="A2572" s="95" t="s">
        <v>4318</v>
      </c>
      <c r="B2572" s="95"/>
      <c r="C2572" s="95" t="s">
        <v>3118</v>
      </c>
      <c r="D2572" s="132" t="s">
        <v>6961</v>
      </c>
      <c r="E2572" s="210" t="str">
        <f t="shared" si="88"/>
        <v xml:space="preserve"> LF600A RSSD</v>
      </c>
      <c r="F2572" s="175">
        <v>765.71613876319748</v>
      </c>
      <c r="G2572" s="450">
        <f t="shared" si="92"/>
        <v>2814.0068099547507</v>
      </c>
    </row>
    <row r="2573" spans="1:7" ht="43.5">
      <c r="A2573" s="95" t="s">
        <v>4318</v>
      </c>
      <c r="B2573" s="95"/>
      <c r="C2573" s="95" t="s">
        <v>3119</v>
      </c>
      <c r="D2573" s="132" t="s">
        <v>6962</v>
      </c>
      <c r="E2573" s="210" t="str">
        <f t="shared" si="88"/>
        <v xml:space="preserve"> LF600 SSSD</v>
      </c>
      <c r="F2573" s="175">
        <v>853.25490196078431</v>
      </c>
      <c r="G2573" s="450">
        <f t="shared" si="92"/>
        <v>3135.7117647058822</v>
      </c>
    </row>
    <row r="2574" spans="1:7" ht="43.5">
      <c r="A2574" s="95" t="s">
        <v>4318</v>
      </c>
      <c r="B2574" s="95"/>
      <c r="C2574" s="171" t="s">
        <v>3120</v>
      </c>
      <c r="D2574" s="132" t="s">
        <v>6963</v>
      </c>
      <c r="E2574" s="210" t="str">
        <f t="shared" si="88"/>
        <v xml:space="preserve"> LF600A SSSD</v>
      </c>
      <c r="F2574" s="175">
        <v>905.38129713423814</v>
      </c>
      <c r="G2574" s="450">
        <f t="shared" si="92"/>
        <v>3327.2762669683252</v>
      </c>
    </row>
    <row r="2575" spans="1:7" ht="14.5">
      <c r="A2575" s="441"/>
      <c r="B2575" s="441"/>
      <c r="C2575" s="451"/>
      <c r="D2575" s="433" t="s">
        <v>66</v>
      </c>
      <c r="E2575" s="434" t="str">
        <f t="shared" si="88"/>
        <v/>
      </c>
      <c r="F2575" s="232"/>
      <c r="G2575" s="452"/>
    </row>
    <row r="2576" spans="1:7" ht="29">
      <c r="A2576" s="95" t="s">
        <v>4318</v>
      </c>
      <c r="B2576" s="95"/>
      <c r="C2576" s="173" t="s">
        <v>3121</v>
      </c>
      <c r="D2576" s="132" t="s">
        <v>6964</v>
      </c>
      <c r="E2576" s="210" t="str">
        <f t="shared" si="88"/>
        <v xml:space="preserve"> LF4000 RSD</v>
      </c>
      <c r="F2576" s="175">
        <v>531.18552036199105</v>
      </c>
      <c r="G2576" s="450">
        <f t="shared" ref="G2576:G2581" si="93">F2576*3.675</f>
        <v>1952.106787330317</v>
      </c>
    </row>
    <row r="2577" spans="1:7" ht="29">
      <c r="A2577" s="95" t="s">
        <v>4318</v>
      </c>
      <c r="B2577" s="95"/>
      <c r="C2577" s="95" t="s">
        <v>3122</v>
      </c>
      <c r="D2577" s="132" t="s">
        <v>6965</v>
      </c>
      <c r="E2577" s="210" t="str">
        <f t="shared" si="88"/>
        <v xml:space="preserve"> LF4000 RSSD</v>
      </c>
      <c r="F2577" s="175">
        <v>690.69381598793359</v>
      </c>
      <c r="G2577" s="450">
        <f t="shared" si="93"/>
        <v>2538.2997737556557</v>
      </c>
    </row>
    <row r="2578" spans="1:7" ht="29">
      <c r="A2578" s="95" t="s">
        <v>4318</v>
      </c>
      <c r="B2578" s="95"/>
      <c r="C2578" s="95" t="s">
        <v>3123</v>
      </c>
      <c r="D2578" s="132" t="s">
        <v>6966</v>
      </c>
      <c r="E2578" s="210" t="str">
        <f t="shared" si="88"/>
        <v xml:space="preserve"> LF4000 SSSD</v>
      </c>
      <c r="F2578" s="175">
        <v>775.4087481146305</v>
      </c>
      <c r="G2578" s="450">
        <f t="shared" si="93"/>
        <v>2849.6271493212671</v>
      </c>
    </row>
    <row r="2579" spans="1:7" ht="29">
      <c r="A2579" s="95" t="s">
        <v>4318</v>
      </c>
      <c r="B2579" s="95"/>
      <c r="C2579" s="95" t="s">
        <v>3124</v>
      </c>
      <c r="D2579" s="132" t="s">
        <v>6967</v>
      </c>
      <c r="E2579" s="210" t="str">
        <f t="shared" si="88"/>
        <v xml:space="preserve"> LF4200 RSD</v>
      </c>
      <c r="F2579" s="175">
        <v>583.84615384615381</v>
      </c>
      <c r="G2579" s="450">
        <f t="shared" si="93"/>
        <v>2145.6346153846152</v>
      </c>
    </row>
    <row r="2580" spans="1:7" ht="43.5">
      <c r="A2580" s="95" t="s">
        <v>4318</v>
      </c>
      <c r="B2580" s="95"/>
      <c r="C2580" s="95" t="s">
        <v>3125</v>
      </c>
      <c r="D2580" s="132" t="s">
        <v>6968</v>
      </c>
      <c r="E2580" s="210" t="str">
        <f t="shared" si="88"/>
        <v xml:space="preserve"> LF4200 RSSD</v>
      </c>
      <c r="F2580" s="175">
        <v>797.54147812971337</v>
      </c>
      <c r="G2580" s="450">
        <f t="shared" si="93"/>
        <v>2930.9649321266966</v>
      </c>
    </row>
    <row r="2581" spans="1:7" ht="29">
      <c r="A2581" s="95" t="s">
        <v>4318</v>
      </c>
      <c r="B2581" s="95"/>
      <c r="C2581" s="171" t="s">
        <v>3126</v>
      </c>
      <c r="D2581" s="132" t="s">
        <v>6969</v>
      </c>
      <c r="E2581" s="210" t="str">
        <f t="shared" si="88"/>
        <v xml:space="preserve"> LF4200 SSSD</v>
      </c>
      <c r="F2581" s="175">
        <v>952.47058823529414</v>
      </c>
      <c r="G2581" s="450">
        <f t="shared" si="93"/>
        <v>3500.329411764706</v>
      </c>
    </row>
    <row r="2582" spans="1:7" ht="14.5">
      <c r="A2582" s="441"/>
      <c r="B2582" s="441"/>
      <c r="C2582" s="451"/>
      <c r="D2582" s="433" t="s">
        <v>67</v>
      </c>
      <c r="E2582" s="434" t="str">
        <f t="shared" si="88"/>
        <v/>
      </c>
      <c r="F2582" s="232"/>
      <c r="G2582" s="452"/>
    </row>
    <row r="2583" spans="1:7" ht="29">
      <c r="A2583" s="95" t="s">
        <v>4318</v>
      </c>
      <c r="B2583" s="95"/>
      <c r="C2583" s="173" t="s">
        <v>3127</v>
      </c>
      <c r="D2583" s="132" t="s">
        <v>6970</v>
      </c>
      <c r="E2583" s="210" t="str">
        <f t="shared" si="88"/>
        <v xml:space="preserve"> LF4000 RSD</v>
      </c>
      <c r="F2583" s="175">
        <v>531.18552036199105</v>
      </c>
      <c r="G2583" s="450">
        <f t="shared" ref="G2583:G2588" si="94">F2583*3.675</f>
        <v>1952.106787330317</v>
      </c>
    </row>
    <row r="2584" spans="1:7" ht="29">
      <c r="A2584" s="95" t="s">
        <v>4318</v>
      </c>
      <c r="B2584" s="95"/>
      <c r="C2584" s="95" t="s">
        <v>3128</v>
      </c>
      <c r="D2584" s="132" t="s">
        <v>6971</v>
      </c>
      <c r="E2584" s="210" t="str">
        <f t="shared" si="88"/>
        <v xml:space="preserve"> LF4000 RSSD</v>
      </c>
      <c r="F2584" s="175">
        <v>690.69381598793359</v>
      </c>
      <c r="G2584" s="450">
        <f t="shared" si="94"/>
        <v>2538.2997737556557</v>
      </c>
    </row>
    <row r="2585" spans="1:7" ht="29">
      <c r="A2585" s="95" t="s">
        <v>4318</v>
      </c>
      <c r="B2585" s="95"/>
      <c r="C2585" s="95" t="s">
        <v>3129</v>
      </c>
      <c r="D2585" s="132" t="s">
        <v>6972</v>
      </c>
      <c r="E2585" s="210" t="str">
        <f t="shared" si="88"/>
        <v xml:space="preserve"> LF4000 SSSD</v>
      </c>
      <c r="F2585" s="175">
        <v>775.4087481146305</v>
      </c>
      <c r="G2585" s="450">
        <f t="shared" si="94"/>
        <v>2849.6271493212671</v>
      </c>
    </row>
    <row r="2586" spans="1:7" ht="29">
      <c r="A2586" s="95" t="s">
        <v>4318</v>
      </c>
      <c r="B2586" s="95"/>
      <c r="C2586" s="95" t="s">
        <v>3130</v>
      </c>
      <c r="D2586" s="132" t="s">
        <v>6973</v>
      </c>
      <c r="E2586" s="210" t="str">
        <f t="shared" si="88"/>
        <v xml:space="preserve"> LF4200 RSD</v>
      </c>
      <c r="F2586" s="175">
        <v>583.84615384615381</v>
      </c>
      <c r="G2586" s="450">
        <f t="shared" si="94"/>
        <v>2145.6346153846152</v>
      </c>
    </row>
    <row r="2587" spans="1:7" ht="43.5">
      <c r="A2587" s="95" t="s">
        <v>4318</v>
      </c>
      <c r="B2587" s="95"/>
      <c r="C2587" s="95" t="s">
        <v>3131</v>
      </c>
      <c r="D2587" s="132" t="s">
        <v>6974</v>
      </c>
      <c r="E2587" s="210" t="str">
        <f t="shared" si="88"/>
        <v xml:space="preserve"> LF4200 RSSD</v>
      </c>
      <c r="F2587" s="175">
        <v>797.54147812971337</v>
      </c>
      <c r="G2587" s="450">
        <f t="shared" si="94"/>
        <v>2930.9649321266966</v>
      </c>
    </row>
    <row r="2588" spans="1:7" ht="29">
      <c r="A2588" s="95" t="s">
        <v>4318</v>
      </c>
      <c r="B2588" s="95"/>
      <c r="C2588" s="171" t="s">
        <v>3132</v>
      </c>
      <c r="D2588" s="132" t="s">
        <v>6975</v>
      </c>
      <c r="E2588" s="210" t="str">
        <f t="shared" ref="E2588:E2651" si="95">IFERROR(RIGHT(D2588, LEN(D2588)- SEARCH("Model",D2588) - LEN("Model") + 1),"")</f>
        <v xml:space="preserve"> LF4200 SSSD</v>
      </c>
      <c r="F2588" s="175">
        <v>952.47058823529414</v>
      </c>
      <c r="G2588" s="450">
        <f t="shared" si="94"/>
        <v>3500.329411764706</v>
      </c>
    </row>
    <row r="2589" spans="1:7" ht="14.5">
      <c r="A2589" s="441"/>
      <c r="B2589" s="441"/>
      <c r="C2589" s="451"/>
      <c r="D2589" s="433" t="s">
        <v>68</v>
      </c>
      <c r="E2589" s="434" t="str">
        <f t="shared" si="95"/>
        <v/>
      </c>
      <c r="F2589" s="232"/>
      <c r="G2589" s="452"/>
    </row>
    <row r="2590" spans="1:7" ht="29">
      <c r="A2590" s="95" t="s">
        <v>4318</v>
      </c>
      <c r="B2590" s="95"/>
      <c r="C2590" s="173" t="s">
        <v>3133</v>
      </c>
      <c r="D2590" s="132" t="s">
        <v>6976</v>
      </c>
      <c r="E2590" s="210" t="str">
        <f t="shared" si="95"/>
        <v xml:space="preserve"> LF5000 RSD</v>
      </c>
      <c r="F2590" s="175">
        <v>632.30920060331812</v>
      </c>
      <c r="G2590" s="450">
        <v>1607.122398190045</v>
      </c>
    </row>
    <row r="2591" spans="1:7" ht="29">
      <c r="A2591" s="95" t="s">
        <v>4318</v>
      </c>
      <c r="B2591" s="95"/>
      <c r="C2591" s="95" t="s">
        <v>3134</v>
      </c>
      <c r="D2591" s="132" t="s">
        <v>6977</v>
      </c>
      <c r="E2591" s="210" t="str">
        <f t="shared" si="95"/>
        <v xml:space="preserve"> LF5000 RSSD</v>
      </c>
      <c r="F2591" s="175">
        <v>788.38310708898928</v>
      </c>
      <c r="G2591" s="450">
        <v>1607.122398190045</v>
      </c>
    </row>
    <row r="2592" spans="1:7" ht="29">
      <c r="A2592" s="95" t="s">
        <v>4318</v>
      </c>
      <c r="B2592" s="95"/>
      <c r="C2592" s="95" t="s">
        <v>3135</v>
      </c>
      <c r="D2592" s="132" t="s">
        <v>6978</v>
      </c>
      <c r="E2592" s="210" t="str">
        <f t="shared" si="95"/>
        <v xml:space="preserve"> LF5000 SSSD</v>
      </c>
      <c r="F2592" s="175">
        <v>873.0980392156863</v>
      </c>
      <c r="G2592" s="450">
        <v>1607.122398190045</v>
      </c>
    </row>
    <row r="2593" spans="1:7" ht="29">
      <c r="A2593" s="95" t="s">
        <v>4318</v>
      </c>
      <c r="B2593" s="95"/>
      <c r="C2593" s="95" t="s">
        <v>3136</v>
      </c>
      <c r="D2593" s="132" t="s">
        <v>6979</v>
      </c>
      <c r="E2593" s="210" t="str">
        <f t="shared" si="95"/>
        <v xml:space="preserve"> LF5200 RSD</v>
      </c>
      <c r="F2593" s="175">
        <v>685.35143288084464</v>
      </c>
      <c r="G2593" s="450">
        <v>1607.122398190045</v>
      </c>
    </row>
    <row r="2594" spans="1:7" ht="43.5">
      <c r="A2594" s="95" t="s">
        <v>4318</v>
      </c>
      <c r="B2594" s="95"/>
      <c r="C2594" s="95" t="s">
        <v>3137</v>
      </c>
      <c r="D2594" s="132" t="s">
        <v>6980</v>
      </c>
      <c r="E2594" s="210" t="str">
        <f t="shared" si="95"/>
        <v xml:space="preserve"> LF5200 RSSD</v>
      </c>
      <c r="F2594" s="175">
        <v>908.20512820512818</v>
      </c>
      <c r="G2594" s="450">
        <v>1607.122398190045</v>
      </c>
    </row>
    <row r="2595" spans="1:7" ht="29">
      <c r="A2595" s="95" t="s">
        <v>4318</v>
      </c>
      <c r="B2595" s="95"/>
      <c r="C2595" s="171" t="s">
        <v>3138</v>
      </c>
      <c r="D2595" s="132" t="s">
        <v>6981</v>
      </c>
      <c r="E2595" s="210" t="str">
        <f t="shared" si="95"/>
        <v xml:space="preserve"> LF5200 SSSD</v>
      </c>
      <c r="F2595" s="175">
        <v>1050.1598793363501</v>
      </c>
      <c r="G2595" s="450">
        <v>1607.122398190045</v>
      </c>
    </row>
    <row r="2596" spans="1:7" ht="14.5">
      <c r="A2596" s="441"/>
      <c r="B2596" s="441"/>
      <c r="C2596" s="451"/>
      <c r="D2596" s="433" t="s">
        <v>69</v>
      </c>
      <c r="E2596" s="434" t="str">
        <f t="shared" si="95"/>
        <v/>
      </c>
      <c r="F2596" s="232"/>
      <c r="G2596" s="452"/>
    </row>
    <row r="2597" spans="1:7" ht="29">
      <c r="A2597" s="95" t="s">
        <v>4318</v>
      </c>
      <c r="B2597" s="95"/>
      <c r="C2597" s="173" t="s">
        <v>3139</v>
      </c>
      <c r="D2597" s="132" t="s">
        <v>6982</v>
      </c>
      <c r="E2597" s="210" t="str">
        <f t="shared" si="95"/>
        <v xml:space="preserve"> LF5000 RSD</v>
      </c>
      <c r="F2597" s="175">
        <v>632.30920060331812</v>
      </c>
      <c r="G2597" s="450">
        <f>F2597*3.675</f>
        <v>2323.7363122171942</v>
      </c>
    </row>
    <row r="2598" spans="1:7" ht="29">
      <c r="A2598" s="95" t="s">
        <v>4318</v>
      </c>
      <c r="B2598" s="95"/>
      <c r="C2598" s="95" t="s">
        <v>3140</v>
      </c>
      <c r="D2598" s="132" t="s">
        <v>6983</v>
      </c>
      <c r="E2598" s="210" t="str">
        <f t="shared" si="95"/>
        <v xml:space="preserve"> LF5000 RSSD</v>
      </c>
      <c r="F2598" s="175">
        <v>788.38310708898928</v>
      </c>
      <c r="G2598" s="450">
        <f t="shared" ref="G2598:G2604" si="96">F2598*3.675</f>
        <v>2897.3079185520355</v>
      </c>
    </row>
    <row r="2599" spans="1:7" ht="29">
      <c r="A2599" s="95" t="s">
        <v>4318</v>
      </c>
      <c r="B2599" s="95"/>
      <c r="C2599" s="95" t="s">
        <v>3141</v>
      </c>
      <c r="D2599" s="132" t="s">
        <v>6984</v>
      </c>
      <c r="E2599" s="210" t="str">
        <f t="shared" si="95"/>
        <v xml:space="preserve"> LF5000 SSSD</v>
      </c>
      <c r="F2599" s="175">
        <v>873.0980392156863</v>
      </c>
      <c r="G2599" s="450">
        <f t="shared" si="96"/>
        <v>3208.6352941176469</v>
      </c>
    </row>
    <row r="2600" spans="1:7" ht="29">
      <c r="A2600" s="95" t="s">
        <v>4318</v>
      </c>
      <c r="B2600" s="95"/>
      <c r="C2600" s="95" t="s">
        <v>3142</v>
      </c>
      <c r="D2600" s="132" t="s">
        <v>6985</v>
      </c>
      <c r="E2600" s="210" t="str">
        <f t="shared" si="95"/>
        <v xml:space="preserve"> LF5200 RSD</v>
      </c>
      <c r="F2600" s="175">
        <v>685.35143288084464</v>
      </c>
      <c r="G2600" s="450">
        <f t="shared" si="96"/>
        <v>2518.6665158371038</v>
      </c>
    </row>
    <row r="2601" spans="1:7" ht="43.5">
      <c r="A2601" s="95" t="s">
        <v>4318</v>
      </c>
      <c r="B2601" s="95"/>
      <c r="C2601" s="95" t="s">
        <v>3143</v>
      </c>
      <c r="D2601" s="132" t="s">
        <v>6986</v>
      </c>
      <c r="E2601" s="210" t="str">
        <f t="shared" si="95"/>
        <v xml:space="preserve"> LF5200 RSSD</v>
      </c>
      <c r="F2601" s="175">
        <v>908.20512820512818</v>
      </c>
      <c r="G2601" s="450">
        <f t="shared" si="96"/>
        <v>3337.6538461538457</v>
      </c>
    </row>
    <row r="2602" spans="1:7" ht="29">
      <c r="A2602" s="95" t="s">
        <v>4318</v>
      </c>
      <c r="B2602" s="95"/>
      <c r="C2602" s="171" t="s">
        <v>3144</v>
      </c>
      <c r="D2602" s="132" t="s">
        <v>6987</v>
      </c>
      <c r="E2602" s="210" t="str">
        <f t="shared" si="95"/>
        <v xml:space="preserve"> LF5200 SSSD</v>
      </c>
      <c r="F2602" s="175">
        <v>1050.1598793363501</v>
      </c>
      <c r="G2602" s="450">
        <f t="shared" si="96"/>
        <v>3859.3375565610863</v>
      </c>
    </row>
    <row r="2603" spans="1:7" ht="14.5">
      <c r="A2603" s="441"/>
      <c r="B2603" s="441"/>
      <c r="C2603" s="451"/>
      <c r="D2603" s="433" t="s">
        <v>70</v>
      </c>
      <c r="E2603" s="434" t="str">
        <f t="shared" si="95"/>
        <v/>
      </c>
      <c r="F2603" s="232"/>
      <c r="G2603" s="452"/>
    </row>
    <row r="2604" spans="1:7" ht="29">
      <c r="A2604" s="95" t="s">
        <v>4318</v>
      </c>
      <c r="B2604" s="95"/>
      <c r="C2604" s="173" t="s">
        <v>3145</v>
      </c>
      <c r="D2604" s="132" t="s">
        <v>6988</v>
      </c>
      <c r="E2604" s="210" t="str">
        <f t="shared" si="95"/>
        <v xml:space="preserve"> LFR150 RSD</v>
      </c>
      <c r="F2604" s="175">
        <v>543.39668174962287</v>
      </c>
      <c r="G2604" s="450">
        <f t="shared" si="96"/>
        <v>1996.9828054298639</v>
      </c>
    </row>
    <row r="2605" spans="1:7" ht="29">
      <c r="A2605" s="95" t="s">
        <v>4318</v>
      </c>
      <c r="B2605" s="95"/>
      <c r="C2605" s="95" t="s">
        <v>3146</v>
      </c>
      <c r="D2605" s="132" t="s">
        <v>6989</v>
      </c>
      <c r="E2605" s="210" t="str">
        <f t="shared" si="95"/>
        <v xml:space="preserve"> LFR150 RSSD</v>
      </c>
      <c r="F2605" s="175">
        <v>703.6681749622926</v>
      </c>
      <c r="G2605" s="450">
        <f>F2605*3.675</f>
        <v>2585.980542986425</v>
      </c>
    </row>
    <row r="2606" spans="1:7" ht="29">
      <c r="A2606" s="95" t="s">
        <v>4318</v>
      </c>
      <c r="B2606" s="95"/>
      <c r="C2606" s="171" t="s">
        <v>3147</v>
      </c>
      <c r="D2606" s="132" t="s">
        <v>6990</v>
      </c>
      <c r="E2606" s="210" t="str">
        <f t="shared" si="95"/>
        <v xml:space="preserve"> LFR150 SSSD</v>
      </c>
      <c r="F2606" s="175">
        <v>796.01508295625945</v>
      </c>
      <c r="G2606" s="450">
        <f>F2606*3.675</f>
        <v>2925.3554298642534</v>
      </c>
    </row>
    <row r="2607" spans="1:7" ht="14.5">
      <c r="A2607" s="441"/>
      <c r="B2607" s="441"/>
      <c r="C2607" s="451"/>
      <c r="D2607" s="433" t="s">
        <v>71</v>
      </c>
      <c r="E2607" s="434" t="str">
        <f t="shared" si="95"/>
        <v/>
      </c>
      <c r="F2607" s="232"/>
      <c r="G2607" s="452"/>
    </row>
    <row r="2608" spans="1:7" ht="29">
      <c r="A2608" s="95" t="s">
        <v>4318</v>
      </c>
      <c r="B2608" s="95"/>
      <c r="C2608" s="173" t="s">
        <v>3148</v>
      </c>
      <c r="D2608" s="132" t="s">
        <v>6991</v>
      </c>
      <c r="E2608" s="210" t="str">
        <f t="shared" si="95"/>
        <v xml:space="preserve"> LFR150 RSD</v>
      </c>
      <c r="F2608" s="175">
        <v>543.39668174962287</v>
      </c>
      <c r="G2608" s="450">
        <f>F2608*3.675</f>
        <v>1996.9828054298639</v>
      </c>
    </row>
    <row r="2609" spans="1:7" ht="29">
      <c r="A2609" s="95" t="s">
        <v>4318</v>
      </c>
      <c r="B2609" s="95"/>
      <c r="C2609" s="95" t="s">
        <v>3149</v>
      </c>
      <c r="D2609" s="132" t="s">
        <v>6992</v>
      </c>
      <c r="E2609" s="210" t="str">
        <f t="shared" si="95"/>
        <v xml:space="preserve"> LFR150 RSSD</v>
      </c>
      <c r="F2609" s="175">
        <v>703.6681749622926</v>
      </c>
      <c r="G2609" s="450">
        <f>F2609*3.675</f>
        <v>2585.980542986425</v>
      </c>
    </row>
    <row r="2610" spans="1:7" ht="29">
      <c r="A2610" s="95" t="s">
        <v>4318</v>
      </c>
      <c r="B2610" s="95"/>
      <c r="C2610" s="171" t="s">
        <v>3150</v>
      </c>
      <c r="D2610" s="132" t="s">
        <v>6993</v>
      </c>
      <c r="E2610" s="210" t="str">
        <f t="shared" si="95"/>
        <v xml:space="preserve"> LFR150 SSSD</v>
      </c>
      <c r="F2610" s="175">
        <v>796.01508295625945</v>
      </c>
      <c r="G2610" s="450">
        <f>F2610*3.675</f>
        <v>2925.3554298642534</v>
      </c>
    </row>
    <row r="2611" spans="1:7" ht="14.5">
      <c r="A2611" s="441"/>
      <c r="B2611" s="441"/>
      <c r="C2611" s="451"/>
      <c r="D2611" s="433" t="s">
        <v>72</v>
      </c>
      <c r="E2611" s="434" t="str">
        <f t="shared" si="95"/>
        <v/>
      </c>
      <c r="F2611" s="232"/>
      <c r="G2611" s="452"/>
    </row>
    <row r="2612" spans="1:7" ht="29">
      <c r="A2612" s="95" t="s">
        <v>4318</v>
      </c>
      <c r="B2612" s="95"/>
      <c r="C2612" s="173" t="s">
        <v>3151</v>
      </c>
      <c r="D2612" s="132" t="s">
        <v>6994</v>
      </c>
      <c r="E2612" s="210" t="str">
        <f t="shared" si="95"/>
        <v xml:space="preserve"> LFR200E RSD</v>
      </c>
      <c r="F2612" s="175">
        <v>543.39668174962287</v>
      </c>
      <c r="G2612" s="450">
        <f t="shared" ref="G2612:G2617" si="97">F2612*3.675</f>
        <v>1996.9828054298639</v>
      </c>
    </row>
    <row r="2613" spans="1:7" ht="43.5">
      <c r="A2613" s="95" t="s">
        <v>4318</v>
      </c>
      <c r="B2613" s="95"/>
      <c r="C2613" s="95" t="s">
        <v>3152</v>
      </c>
      <c r="D2613" s="132" t="s">
        <v>6995</v>
      </c>
      <c r="E2613" s="210" t="str">
        <f t="shared" si="95"/>
        <v xml:space="preserve"> LFR200E RSSD</v>
      </c>
      <c r="F2613" s="175">
        <v>703.6681749622926</v>
      </c>
      <c r="G2613" s="450">
        <f t="shared" si="97"/>
        <v>2585.980542986425</v>
      </c>
    </row>
    <row r="2614" spans="1:7" ht="29">
      <c r="A2614" s="95" t="s">
        <v>4318</v>
      </c>
      <c r="B2614" s="95"/>
      <c r="C2614" s="95" t="s">
        <v>3153</v>
      </c>
      <c r="D2614" s="132" t="s">
        <v>6996</v>
      </c>
      <c r="E2614" s="210" t="str">
        <f t="shared" si="95"/>
        <v xml:space="preserve"> LFR200E SSSD</v>
      </c>
      <c r="F2614" s="175">
        <v>796.01508295625945</v>
      </c>
      <c r="G2614" s="450">
        <f t="shared" si="97"/>
        <v>2925.3554298642534</v>
      </c>
    </row>
    <row r="2615" spans="1:7" ht="29">
      <c r="A2615" s="95" t="s">
        <v>4318</v>
      </c>
      <c r="B2615" s="95"/>
      <c r="C2615" s="95" t="s">
        <v>3154</v>
      </c>
      <c r="D2615" s="132" t="s">
        <v>6997</v>
      </c>
      <c r="E2615" s="210" t="str">
        <f t="shared" si="95"/>
        <v xml:space="preserve"> LFR200EV RSD</v>
      </c>
      <c r="F2615" s="175">
        <v>543.39668174962287</v>
      </c>
      <c r="G2615" s="450">
        <f t="shared" si="97"/>
        <v>1996.9828054298639</v>
      </c>
    </row>
    <row r="2616" spans="1:7" ht="43.5">
      <c r="A2616" s="95" t="s">
        <v>4318</v>
      </c>
      <c r="B2616" s="95"/>
      <c r="C2616" s="95" t="s">
        <v>3155</v>
      </c>
      <c r="D2616" s="132" t="s">
        <v>6998</v>
      </c>
      <c r="E2616" s="210" t="str">
        <f t="shared" si="95"/>
        <v xml:space="preserve"> LFR200EV RSSD</v>
      </c>
      <c r="F2616" s="175">
        <v>703.6681749622926</v>
      </c>
      <c r="G2616" s="450">
        <f t="shared" si="97"/>
        <v>2585.980542986425</v>
      </c>
    </row>
    <row r="2617" spans="1:7" ht="29">
      <c r="A2617" s="95" t="s">
        <v>4318</v>
      </c>
      <c r="B2617" s="95"/>
      <c r="C2617" s="171" t="s">
        <v>3156</v>
      </c>
      <c r="D2617" s="132" t="s">
        <v>6999</v>
      </c>
      <c r="E2617" s="210" t="str">
        <f t="shared" si="95"/>
        <v xml:space="preserve"> LFR200EV SSSD</v>
      </c>
      <c r="F2617" s="175">
        <v>796.01508295625945</v>
      </c>
      <c r="G2617" s="450">
        <f t="shared" si="97"/>
        <v>2925.3554298642534</v>
      </c>
    </row>
    <row r="2618" spans="1:7" ht="14.5">
      <c r="A2618" s="441"/>
      <c r="B2618" s="441"/>
      <c r="C2618" s="451"/>
      <c r="D2618" s="433" t="s">
        <v>73</v>
      </c>
      <c r="E2618" s="434" t="str">
        <f t="shared" si="95"/>
        <v/>
      </c>
      <c r="F2618" s="232"/>
      <c r="G2618" s="452"/>
    </row>
    <row r="2619" spans="1:7" ht="29">
      <c r="A2619" s="95" t="s">
        <v>4318</v>
      </c>
      <c r="B2619" s="95"/>
      <c r="C2619" s="173" t="s">
        <v>3157</v>
      </c>
      <c r="D2619" s="132" t="s">
        <v>7000</v>
      </c>
      <c r="E2619" s="210" t="str">
        <f t="shared" si="95"/>
        <v xml:space="preserve"> LFR200E RSD</v>
      </c>
      <c r="F2619" s="175">
        <v>543.39668174962287</v>
      </c>
      <c r="G2619" s="450">
        <f t="shared" ref="G2619:G2624" si="98">F2619*3.675</f>
        <v>1996.9828054298639</v>
      </c>
    </row>
    <row r="2620" spans="1:7" ht="43.5">
      <c r="A2620" s="95" t="s">
        <v>4318</v>
      </c>
      <c r="B2620" s="95"/>
      <c r="C2620" s="95" t="s">
        <v>3158</v>
      </c>
      <c r="D2620" s="132" t="s">
        <v>7001</v>
      </c>
      <c r="E2620" s="210" t="str">
        <f t="shared" si="95"/>
        <v xml:space="preserve"> LFR200E RSSD</v>
      </c>
      <c r="F2620" s="175">
        <v>703.6681749622926</v>
      </c>
      <c r="G2620" s="450">
        <f t="shared" si="98"/>
        <v>2585.980542986425</v>
      </c>
    </row>
    <row r="2621" spans="1:7" ht="29">
      <c r="A2621" s="95" t="s">
        <v>4318</v>
      </c>
      <c r="B2621" s="95"/>
      <c r="C2621" s="95" t="s">
        <v>3159</v>
      </c>
      <c r="D2621" s="132" t="s">
        <v>7002</v>
      </c>
      <c r="E2621" s="210" t="str">
        <f t="shared" si="95"/>
        <v xml:space="preserve"> LFR200E SSSD</v>
      </c>
      <c r="F2621" s="175">
        <v>796.01508295625945</v>
      </c>
      <c r="G2621" s="450">
        <f t="shared" si="98"/>
        <v>2925.3554298642534</v>
      </c>
    </row>
    <row r="2622" spans="1:7" ht="29">
      <c r="A2622" s="95" t="s">
        <v>4318</v>
      </c>
      <c r="B2622" s="95"/>
      <c r="C2622" s="95" t="s">
        <v>3160</v>
      </c>
      <c r="D2622" s="132" t="s">
        <v>7003</v>
      </c>
      <c r="E2622" s="210" t="str">
        <f t="shared" si="95"/>
        <v xml:space="preserve"> LFR200EV RSD</v>
      </c>
      <c r="F2622" s="175">
        <v>543.39668174962287</v>
      </c>
      <c r="G2622" s="450">
        <f t="shared" si="98"/>
        <v>1996.9828054298639</v>
      </c>
    </row>
    <row r="2623" spans="1:7" ht="43.5">
      <c r="A2623" s="95" t="s">
        <v>4318</v>
      </c>
      <c r="B2623" s="95"/>
      <c r="C2623" s="95" t="s">
        <v>3161</v>
      </c>
      <c r="D2623" s="132" t="s">
        <v>7004</v>
      </c>
      <c r="E2623" s="210" t="str">
        <f t="shared" si="95"/>
        <v xml:space="preserve"> LFR200EV RSSD</v>
      </c>
      <c r="F2623" s="175">
        <v>703.6681749622926</v>
      </c>
      <c r="G2623" s="450">
        <f t="shared" si="98"/>
        <v>2585.980542986425</v>
      </c>
    </row>
    <row r="2624" spans="1:7" ht="29">
      <c r="A2624" s="95" t="s">
        <v>4318</v>
      </c>
      <c r="B2624" s="95"/>
      <c r="C2624" s="171" t="s">
        <v>3162</v>
      </c>
      <c r="D2624" s="132" t="s">
        <v>7005</v>
      </c>
      <c r="E2624" s="210" t="str">
        <f t="shared" si="95"/>
        <v xml:space="preserve"> LFR200EV SSSD</v>
      </c>
      <c r="F2624" s="175">
        <v>796.01508295625945</v>
      </c>
      <c r="G2624" s="450">
        <f t="shared" si="98"/>
        <v>2925.3554298642534</v>
      </c>
    </row>
    <row r="2625" spans="1:7" ht="14.5">
      <c r="A2625" s="441"/>
      <c r="B2625" s="441"/>
      <c r="C2625" s="451"/>
      <c r="D2625" s="433" t="s">
        <v>74</v>
      </c>
      <c r="E2625" s="434" t="str">
        <f t="shared" si="95"/>
        <v/>
      </c>
      <c r="F2625" s="232"/>
      <c r="G2625" s="452"/>
    </row>
    <row r="2626" spans="1:7" ht="43.5">
      <c r="A2626" s="95" t="s">
        <v>4318</v>
      </c>
      <c r="B2626" s="95"/>
      <c r="C2626" s="173" t="s">
        <v>3163</v>
      </c>
      <c r="D2626" s="132" t="s">
        <v>7006</v>
      </c>
      <c r="E2626" s="210" t="str">
        <f t="shared" si="95"/>
        <v xml:space="preserve"> LF900 RSD</v>
      </c>
      <c r="F2626" s="175">
        <v>557.13423831070895</v>
      </c>
      <c r="G2626" s="450">
        <f t="shared" ref="G2626:G2631" si="99">F2626*3.675</f>
        <v>2047.4683257918552</v>
      </c>
    </row>
    <row r="2627" spans="1:7" ht="43.5">
      <c r="A2627" s="95" t="s">
        <v>4318</v>
      </c>
      <c r="B2627" s="95"/>
      <c r="C2627" s="95" t="s">
        <v>3164</v>
      </c>
      <c r="D2627" s="132" t="s">
        <v>7007</v>
      </c>
      <c r="E2627" s="210" t="str">
        <f t="shared" si="95"/>
        <v xml:space="preserve"> LF900A RSD</v>
      </c>
      <c r="F2627" s="175">
        <v>609.26063348416278</v>
      </c>
      <c r="G2627" s="450">
        <f t="shared" si="99"/>
        <v>2239.0328280542981</v>
      </c>
    </row>
    <row r="2628" spans="1:7" ht="43.5">
      <c r="A2628" s="95" t="s">
        <v>4318</v>
      </c>
      <c r="B2628" s="95"/>
      <c r="C2628" s="95" t="s">
        <v>3165</v>
      </c>
      <c r="D2628" s="132" t="s">
        <v>7008</v>
      </c>
      <c r="E2628" s="210" t="str">
        <f t="shared" si="95"/>
        <v xml:space="preserve"> LF900 SSSD</v>
      </c>
      <c r="F2628" s="175">
        <v>992.30950226244329</v>
      </c>
      <c r="G2628" s="450">
        <f t="shared" si="99"/>
        <v>3646.7374208144788</v>
      </c>
    </row>
    <row r="2629" spans="1:7" ht="43.5">
      <c r="A2629" s="95" t="s">
        <v>4318</v>
      </c>
      <c r="B2629" s="95"/>
      <c r="C2629" s="95" t="s">
        <v>3166</v>
      </c>
      <c r="D2629" s="132" t="s">
        <v>7009</v>
      </c>
      <c r="E2629" s="210" t="str">
        <f t="shared" si="95"/>
        <v xml:space="preserve"> LF900A SSSD</v>
      </c>
      <c r="F2629" s="175">
        <v>1044.4358974358977</v>
      </c>
      <c r="G2629" s="450">
        <f t="shared" si="99"/>
        <v>3838.3019230769237</v>
      </c>
    </row>
    <row r="2630" spans="1:7" ht="43.5">
      <c r="A2630" s="95" t="s">
        <v>4318</v>
      </c>
      <c r="B2630" s="95"/>
      <c r="C2630" s="95" t="s">
        <v>3167</v>
      </c>
      <c r="D2630" s="132" t="s">
        <v>7010</v>
      </c>
      <c r="E2630" s="210" t="str">
        <f t="shared" si="95"/>
        <v xml:space="preserve"> LF900 RSSD</v>
      </c>
      <c r="F2630" s="175">
        <v>717.40573152337868</v>
      </c>
      <c r="G2630" s="450">
        <f t="shared" si="99"/>
        <v>2636.4660633484164</v>
      </c>
    </row>
    <row r="2631" spans="1:7" ht="43.5">
      <c r="A2631" s="95" t="s">
        <v>4318</v>
      </c>
      <c r="B2631" s="95"/>
      <c r="C2631" s="171" t="s">
        <v>3168</v>
      </c>
      <c r="D2631" s="132" t="s">
        <v>7011</v>
      </c>
      <c r="E2631" s="210" t="str">
        <f t="shared" si="95"/>
        <v xml:space="preserve"> LF900A RSSD</v>
      </c>
      <c r="F2631" s="175">
        <v>769.53212669683228</v>
      </c>
      <c r="G2631" s="450">
        <f t="shared" si="99"/>
        <v>2828.0305656108585</v>
      </c>
    </row>
    <row r="2632" spans="1:7" ht="14.5">
      <c r="A2632" s="441"/>
      <c r="B2632" s="441"/>
      <c r="C2632" s="451"/>
      <c r="D2632" s="433" t="s">
        <v>75</v>
      </c>
      <c r="E2632" s="434" t="str">
        <f t="shared" si="95"/>
        <v/>
      </c>
      <c r="F2632" s="232"/>
      <c r="G2632" s="452"/>
    </row>
    <row r="2633" spans="1:7" ht="43.5">
      <c r="A2633" s="95" t="s">
        <v>4318</v>
      </c>
      <c r="B2633" s="95"/>
      <c r="C2633" s="173" t="s">
        <v>3169</v>
      </c>
      <c r="D2633" s="132" t="s">
        <v>7012</v>
      </c>
      <c r="E2633" s="210" t="str">
        <f t="shared" si="95"/>
        <v xml:space="preserve"> LF900 RSD</v>
      </c>
      <c r="F2633" s="175">
        <v>557.13423831070895</v>
      </c>
      <c r="G2633" s="450">
        <f t="shared" ref="G2633:G2638" si="100">F2633*3.675</f>
        <v>2047.4683257918552</v>
      </c>
    </row>
    <row r="2634" spans="1:7" ht="43.5">
      <c r="A2634" s="95" t="s">
        <v>4318</v>
      </c>
      <c r="B2634" s="95"/>
      <c r="C2634" s="95" t="s">
        <v>3170</v>
      </c>
      <c r="D2634" s="132" t="s">
        <v>7013</v>
      </c>
      <c r="E2634" s="210" t="str">
        <f t="shared" si="95"/>
        <v xml:space="preserve"> LF900A RSD</v>
      </c>
      <c r="F2634" s="175">
        <v>609.26063348416278</v>
      </c>
      <c r="G2634" s="450">
        <f t="shared" si="100"/>
        <v>2239.0328280542981</v>
      </c>
    </row>
    <row r="2635" spans="1:7" ht="43.5">
      <c r="A2635" s="95" t="s">
        <v>4318</v>
      </c>
      <c r="B2635" s="95"/>
      <c r="C2635" s="95" t="s">
        <v>3171</v>
      </c>
      <c r="D2635" s="132" t="s">
        <v>7014</v>
      </c>
      <c r="E2635" s="210" t="str">
        <f t="shared" si="95"/>
        <v xml:space="preserve"> LF900 RSSD</v>
      </c>
      <c r="F2635" s="175">
        <v>717.40573152337868</v>
      </c>
      <c r="G2635" s="450">
        <f t="shared" si="100"/>
        <v>2636.4660633484164</v>
      </c>
    </row>
    <row r="2636" spans="1:7" ht="43.5">
      <c r="A2636" s="95" t="s">
        <v>4318</v>
      </c>
      <c r="B2636" s="95"/>
      <c r="C2636" s="95" t="s">
        <v>3172</v>
      </c>
      <c r="D2636" s="132" t="s">
        <v>7015</v>
      </c>
      <c r="E2636" s="210" t="str">
        <f t="shared" si="95"/>
        <v xml:space="preserve"> LF900A RSSD</v>
      </c>
      <c r="F2636" s="175">
        <v>769.53212669683228</v>
      </c>
      <c r="G2636" s="450">
        <f t="shared" si="100"/>
        <v>2828.0305656108585</v>
      </c>
    </row>
    <row r="2637" spans="1:7" ht="43.5">
      <c r="A2637" s="95" t="s">
        <v>4318</v>
      </c>
      <c r="B2637" s="95"/>
      <c r="C2637" s="95" t="s">
        <v>3173</v>
      </c>
      <c r="D2637" s="132" t="s">
        <v>7016</v>
      </c>
      <c r="E2637" s="210" t="str">
        <f t="shared" si="95"/>
        <v xml:space="preserve"> LF900 SSSD</v>
      </c>
      <c r="F2637" s="175">
        <v>992.30950226244329</v>
      </c>
      <c r="G2637" s="450">
        <f t="shared" si="100"/>
        <v>3646.7374208144788</v>
      </c>
    </row>
    <row r="2638" spans="1:7" ht="43.5">
      <c r="A2638" s="95" t="s">
        <v>4318</v>
      </c>
      <c r="B2638" s="95"/>
      <c r="C2638" s="171" t="s">
        <v>3174</v>
      </c>
      <c r="D2638" s="132" t="s">
        <v>7017</v>
      </c>
      <c r="E2638" s="210" t="str">
        <f t="shared" si="95"/>
        <v xml:space="preserve"> LF900A SSSD</v>
      </c>
      <c r="F2638" s="175">
        <v>1044.4358974358977</v>
      </c>
      <c r="G2638" s="450">
        <f t="shared" si="100"/>
        <v>3838.3019230769237</v>
      </c>
    </row>
    <row r="2639" spans="1:7" ht="14.5">
      <c r="A2639" s="441"/>
      <c r="B2639" s="441"/>
      <c r="C2639" s="451"/>
      <c r="D2639" s="433" t="s">
        <v>76</v>
      </c>
      <c r="E2639" s="434" t="str">
        <f t="shared" si="95"/>
        <v/>
      </c>
      <c r="F2639" s="232"/>
      <c r="G2639" s="452"/>
    </row>
    <row r="2640" spans="1:7" ht="29">
      <c r="A2640" s="95" t="s">
        <v>4318</v>
      </c>
      <c r="B2640" s="95"/>
      <c r="C2640" s="173" t="s">
        <v>3175</v>
      </c>
      <c r="D2640" s="132" t="s">
        <v>7018</v>
      </c>
      <c r="E2640" s="210" t="str">
        <f t="shared" si="95"/>
        <v xml:space="preserve"> LF9000 RSD</v>
      </c>
      <c r="F2640" s="175">
        <v>1152.4283559577675</v>
      </c>
      <c r="G2640" s="450">
        <f>F2640*3.675</f>
        <v>4235.1742081447956</v>
      </c>
    </row>
    <row r="2641" spans="1:7" ht="29">
      <c r="A2641" s="95" t="s">
        <v>4318</v>
      </c>
      <c r="B2641" s="95"/>
      <c r="C2641" s="95" t="s">
        <v>3176</v>
      </c>
      <c r="D2641" s="132" t="s">
        <v>7019</v>
      </c>
      <c r="E2641" s="210" t="str">
        <f t="shared" si="95"/>
        <v xml:space="preserve"> LF9000 RVD</v>
      </c>
      <c r="F2641" s="175">
        <v>1179.1402714932128</v>
      </c>
      <c r="G2641" s="450">
        <f>F2641*3.675</f>
        <v>4333.3404977375567</v>
      </c>
    </row>
    <row r="2642" spans="1:7" ht="29">
      <c r="A2642" s="95" t="s">
        <v>4318</v>
      </c>
      <c r="B2642" s="95"/>
      <c r="C2642" s="95" t="s">
        <v>3177</v>
      </c>
      <c r="D2642" s="132" t="s">
        <v>7020</v>
      </c>
      <c r="E2642" s="210" t="str">
        <f t="shared" si="95"/>
        <v xml:space="preserve"> LF9000 RGD</v>
      </c>
      <c r="F2642" s="175">
        <v>1179.1402714932128</v>
      </c>
      <c r="G2642" s="450">
        <f>F2642*3.675</f>
        <v>4333.3404977375567</v>
      </c>
    </row>
    <row r="2643" spans="1:7" ht="406">
      <c r="A2643" s="95" t="s">
        <v>4318</v>
      </c>
      <c r="B2643" s="95"/>
      <c r="C2643" s="171" t="s">
        <v>3178</v>
      </c>
      <c r="D2643" s="172" t="s">
        <v>7400</v>
      </c>
      <c r="E2643" s="210" t="str">
        <f t="shared" si="95"/>
        <v xml:space="preserve"> LF9000 RSD Modified
- 1 no. Hose Synthetic Single Jacket 1.5" x 30 Mtrs. with Morris Std. Aluminium Anodized  Coupling, 200psi Working Pressure, White Color, UL Listed, LIFECO-UK, Model LF4015SJ
- 1 nos. UL listed In Line Inductor / Proportioner, 119 GPM, SFFECO SS304-Threaded 2.5” Male BSP fitted with 2.5” Male Inst. Inlet and Female Inst. Outlet. SFFECO Model SF-FS-PIP-119-D
- 2 nos. Foam Concentrate 3% AFFF per 20 Liter in Jerry can, UL-Listed, SFFECO (SFD-AFFF 3%)-C6
- 1 no. UL listed Nozzle, Hose Stream Low Expansion Branch Pipe,  SFFECO, 119 GPM SS304 – 2.5”. Male Inst. Inlet. SFFECO Model SF-FS-HN-119LX-D</v>
      </c>
      <c r="F2643" s="175">
        <v>2369.7285067873299</v>
      </c>
      <c r="G2643" s="450">
        <f>F2643*3.675</f>
        <v>8708.7522624434368</v>
      </c>
    </row>
    <row r="2644" spans="1:7" ht="14.5">
      <c r="A2644" s="441"/>
      <c r="B2644" s="441"/>
      <c r="C2644" s="451"/>
      <c r="D2644" s="433" t="s">
        <v>77</v>
      </c>
      <c r="E2644" s="434" t="str">
        <f t="shared" si="95"/>
        <v/>
      </c>
      <c r="F2644" s="232"/>
      <c r="G2644" s="452"/>
    </row>
    <row r="2645" spans="1:7" ht="29">
      <c r="A2645" s="95" t="s">
        <v>4318</v>
      </c>
      <c r="B2645" s="95"/>
      <c r="C2645" s="173" t="s">
        <v>3179</v>
      </c>
      <c r="D2645" s="132" t="s">
        <v>7021</v>
      </c>
      <c r="E2645" s="210" t="str">
        <f t="shared" si="95"/>
        <v xml:space="preserve"> LF9000 RSD</v>
      </c>
      <c r="F2645" s="175">
        <v>1152.4283559577675</v>
      </c>
      <c r="G2645" s="450">
        <f>F2645*3.675</f>
        <v>4235.1742081447956</v>
      </c>
    </row>
    <row r="2646" spans="1:7" ht="29">
      <c r="A2646" s="95" t="s">
        <v>4318</v>
      </c>
      <c r="B2646" s="95"/>
      <c r="C2646" s="95" t="s">
        <v>3180</v>
      </c>
      <c r="D2646" s="132" t="s">
        <v>7022</v>
      </c>
      <c r="E2646" s="210" t="str">
        <f t="shared" si="95"/>
        <v xml:space="preserve"> LF9000 RVD</v>
      </c>
      <c r="F2646" s="175">
        <v>1179.1402714932128</v>
      </c>
      <c r="G2646" s="450">
        <f>F2646*3.675</f>
        <v>4333.3404977375567</v>
      </c>
    </row>
    <row r="2647" spans="1:7" ht="29">
      <c r="A2647" s="95" t="s">
        <v>4318</v>
      </c>
      <c r="B2647" s="95"/>
      <c r="C2647" s="171" t="s">
        <v>3181</v>
      </c>
      <c r="D2647" s="132" t="s">
        <v>7023</v>
      </c>
      <c r="E2647" s="210" t="str">
        <f t="shared" si="95"/>
        <v xml:space="preserve"> LF9000 RGD</v>
      </c>
      <c r="F2647" s="175">
        <v>1179.1402714932128</v>
      </c>
      <c r="G2647" s="450">
        <f>F2647*3.675</f>
        <v>4333.3404977375567</v>
      </c>
    </row>
    <row r="2648" spans="1:7" ht="14.5">
      <c r="A2648" s="441"/>
      <c r="B2648" s="441"/>
      <c r="C2648" s="451"/>
      <c r="D2648" s="433" t="s">
        <v>78</v>
      </c>
      <c r="E2648" s="434" t="str">
        <f t="shared" si="95"/>
        <v/>
      </c>
      <c r="F2648" s="232"/>
      <c r="G2648" s="452"/>
    </row>
    <row r="2649" spans="1:7" ht="29">
      <c r="A2649" s="95" t="s">
        <v>4318</v>
      </c>
      <c r="B2649" s="95"/>
      <c r="C2649" s="171" t="s">
        <v>3182</v>
      </c>
      <c r="D2649" s="132" t="s">
        <v>4319</v>
      </c>
      <c r="E2649" s="210" t="str">
        <f t="shared" si="95"/>
        <v xml:space="preserve"> LH25F</v>
      </c>
      <c r="F2649" s="175">
        <v>216.50961538461536</v>
      </c>
      <c r="G2649" s="450">
        <f t="shared" ref="G2649:G2658" si="101">F2649*3.675</f>
        <v>795.67283653846141</v>
      </c>
    </row>
    <row r="2650" spans="1:7" ht="29">
      <c r="A2650" s="95" t="s">
        <v>4318</v>
      </c>
      <c r="B2650" s="95"/>
      <c r="C2650" s="171" t="s">
        <v>3183</v>
      </c>
      <c r="D2650" s="132" t="s">
        <v>4320</v>
      </c>
      <c r="E2650" s="210" t="str">
        <f t="shared" si="95"/>
        <v xml:space="preserve"> LH25AF</v>
      </c>
      <c r="F2650" s="175">
        <v>269.21794871794867</v>
      </c>
      <c r="G2650" s="450">
        <f t="shared" si="101"/>
        <v>989.3759615384613</v>
      </c>
    </row>
    <row r="2651" spans="1:7" ht="29">
      <c r="A2651" s="95" t="s">
        <v>4318</v>
      </c>
      <c r="B2651" s="95"/>
      <c r="C2651" s="171" t="s">
        <v>3184</v>
      </c>
      <c r="D2651" s="132" t="s">
        <v>4321</v>
      </c>
      <c r="E2651" s="210" t="str">
        <f t="shared" si="95"/>
        <v xml:space="preserve"> LH25/SP</v>
      </c>
      <c r="F2651" s="175">
        <v>281.62467948717944</v>
      </c>
      <c r="G2651" s="450">
        <f t="shared" si="101"/>
        <v>1034.9706971153844</v>
      </c>
    </row>
    <row r="2652" spans="1:7" ht="29">
      <c r="A2652" s="95" t="s">
        <v>4318</v>
      </c>
      <c r="B2652" s="95"/>
      <c r="C2652" s="171" t="s">
        <v>3185</v>
      </c>
      <c r="D2652" s="132" t="s">
        <v>4322</v>
      </c>
      <c r="E2652" s="210" t="str">
        <f t="shared" ref="E2652:E2732" si="102">IFERROR(RIGHT(D2652, LEN(D2652)- SEARCH("Model",D2652) - LEN("Model") + 1),"")</f>
        <v xml:space="preserve"> LH25/ASP</v>
      </c>
      <c r="F2652" s="175">
        <v>314.14166666666659</v>
      </c>
      <c r="G2652" s="450">
        <f t="shared" si="101"/>
        <v>1154.4706249999997</v>
      </c>
    </row>
    <row r="2653" spans="1:7" ht="29">
      <c r="A2653" s="95" t="s">
        <v>4318</v>
      </c>
      <c r="B2653" s="95"/>
      <c r="C2653" s="171" t="s">
        <v>3186</v>
      </c>
      <c r="D2653" s="132" t="s">
        <v>4323</v>
      </c>
      <c r="E2653" s="210" t="str">
        <f t="shared" si="102"/>
        <v xml:space="preserve"> LH25/SA</v>
      </c>
      <c r="F2653" s="175">
        <v>231.10576923076917</v>
      </c>
      <c r="G2653" s="450">
        <f t="shared" si="101"/>
        <v>849.31370192307668</v>
      </c>
    </row>
    <row r="2654" spans="1:7" ht="29">
      <c r="A2654" s="95" t="s">
        <v>4318</v>
      </c>
      <c r="B2654" s="95"/>
      <c r="C2654" s="171" t="s">
        <v>3187</v>
      </c>
      <c r="D2654" s="132" t="s">
        <v>4324</v>
      </c>
      <c r="E2654" s="210" t="str">
        <f t="shared" si="102"/>
        <v xml:space="preserve"> LH25/ASA</v>
      </c>
      <c r="F2654" s="175">
        <v>286.49006410256413</v>
      </c>
      <c r="G2654" s="450">
        <f t="shared" si="101"/>
        <v>1052.8509855769232</v>
      </c>
    </row>
    <row r="2655" spans="1:7" ht="29">
      <c r="A2655" s="95" t="s">
        <v>4318</v>
      </c>
      <c r="B2655" s="95"/>
      <c r="C2655" s="171" t="s">
        <v>3188</v>
      </c>
      <c r="D2655" s="132" t="s">
        <v>4325</v>
      </c>
      <c r="E2655" s="210" t="str">
        <f t="shared" si="102"/>
        <v xml:space="preserve"> LH19/SA</v>
      </c>
      <c r="F2655" s="175">
        <v>238.97147435897432</v>
      </c>
      <c r="G2655" s="450">
        <f t="shared" si="101"/>
        <v>878.22016826923061</v>
      </c>
    </row>
    <row r="2656" spans="1:7" ht="29">
      <c r="A2656" s="95" t="s">
        <v>4318</v>
      </c>
      <c r="B2656" s="95"/>
      <c r="C2656" s="171" t="s">
        <v>3189</v>
      </c>
      <c r="D2656" s="132" t="s">
        <v>4326</v>
      </c>
      <c r="E2656" s="210" t="str">
        <f t="shared" si="102"/>
        <v xml:space="preserve"> LH19/ASA</v>
      </c>
      <c r="F2656" s="175">
        <v>280.24615384615385</v>
      </c>
      <c r="G2656" s="450">
        <f t="shared" si="101"/>
        <v>1029.9046153846152</v>
      </c>
    </row>
    <row r="2657" spans="1:7" ht="29">
      <c r="A2657" s="95" t="s">
        <v>4318</v>
      </c>
      <c r="B2657" s="95"/>
      <c r="C2657" s="171" t="s">
        <v>3190</v>
      </c>
      <c r="D2657" s="132" t="s">
        <v>4327</v>
      </c>
      <c r="E2657" s="210" t="str">
        <f t="shared" si="102"/>
        <v xml:space="preserve"> LH25/ASA</v>
      </c>
      <c r="F2657" s="175">
        <v>303.924358974359</v>
      </c>
      <c r="G2657" s="450">
        <f t="shared" si="101"/>
        <v>1116.9220192307694</v>
      </c>
    </row>
    <row r="2658" spans="1:7" ht="29">
      <c r="A2658" s="95" t="s">
        <v>4318</v>
      </c>
      <c r="B2658" s="95"/>
      <c r="C2658" s="171" t="s">
        <v>3191</v>
      </c>
      <c r="D2658" s="132" t="s">
        <v>4328</v>
      </c>
      <c r="E2658" s="210" t="str">
        <f t="shared" si="102"/>
        <v xml:space="preserve"> LH25/SA</v>
      </c>
      <c r="F2658" s="175">
        <v>292.12580128205127</v>
      </c>
      <c r="G2658" s="450">
        <f t="shared" si="101"/>
        <v>1073.5623197115383</v>
      </c>
    </row>
    <row r="2659" spans="1:7" ht="29">
      <c r="A2659" s="95" t="s">
        <v>4318</v>
      </c>
      <c r="B2659" s="95"/>
      <c r="C2659" s="171"/>
      <c r="D2659" s="132" t="s">
        <v>4329</v>
      </c>
      <c r="E2659" s="210" t="str">
        <f t="shared" si="102"/>
        <v xml:space="preserve"> LH25/ASA</v>
      </c>
      <c r="F2659" s="453" t="s">
        <v>970</v>
      </c>
      <c r="G2659" s="453" t="s">
        <v>970</v>
      </c>
    </row>
    <row r="2660" spans="1:7" ht="29">
      <c r="A2660" s="95" t="s">
        <v>4318</v>
      </c>
      <c r="B2660" s="95"/>
      <c r="C2660" s="171"/>
      <c r="D2660" s="132" t="s">
        <v>4330</v>
      </c>
      <c r="E2660" s="210" t="str">
        <f t="shared" si="102"/>
        <v xml:space="preserve"> LF45A SA-19 ( Standard Approved) </v>
      </c>
      <c r="F2660" s="453" t="s">
        <v>970</v>
      </c>
      <c r="G2660" s="453" t="s">
        <v>970</v>
      </c>
    </row>
    <row r="2661" spans="1:7" ht="14.5">
      <c r="A2661" s="441"/>
      <c r="B2661" s="441"/>
      <c r="C2661" s="451"/>
      <c r="D2661" s="433" t="s">
        <v>79</v>
      </c>
      <c r="E2661" s="434" t="str">
        <f t="shared" si="102"/>
        <v/>
      </c>
      <c r="F2661" s="232"/>
      <c r="G2661" s="452"/>
    </row>
    <row r="2662" spans="1:7" ht="29">
      <c r="A2662" s="95" t="s">
        <v>4318</v>
      </c>
      <c r="B2662" s="95"/>
      <c r="C2662" s="173" t="s">
        <v>3192</v>
      </c>
      <c r="D2662" s="132" t="s">
        <v>7024</v>
      </c>
      <c r="E2662" s="210" t="str">
        <f t="shared" si="102"/>
        <v xml:space="preserve"> LDR096 RGD</v>
      </c>
      <c r="F2662" s="175">
        <v>190.79939668174964</v>
      </c>
      <c r="G2662" s="450">
        <f t="shared" ref="G2662:G2667" si="103">F2662*3.675</f>
        <v>701.18778280542995</v>
      </c>
    </row>
    <row r="2663" spans="1:7" ht="29">
      <c r="A2663" s="95" t="s">
        <v>4318</v>
      </c>
      <c r="B2663" s="95"/>
      <c r="C2663" s="95" t="s">
        <v>3193</v>
      </c>
      <c r="D2663" s="132" t="s">
        <v>7025</v>
      </c>
      <c r="E2663" s="210" t="str">
        <f t="shared" si="102"/>
        <v xml:space="preserve"> LDR096 RSGD</v>
      </c>
      <c r="F2663" s="175">
        <v>312.14781297134238</v>
      </c>
      <c r="G2663" s="450">
        <f t="shared" si="103"/>
        <v>1147.1432126696832</v>
      </c>
    </row>
    <row r="2664" spans="1:7" ht="29">
      <c r="A2664" s="95" t="s">
        <v>4318</v>
      </c>
      <c r="B2664" s="95"/>
      <c r="C2664" s="95" t="s">
        <v>3194</v>
      </c>
      <c r="D2664" s="132" t="s">
        <v>7026</v>
      </c>
      <c r="E2664" s="210" t="str">
        <f t="shared" si="102"/>
        <v xml:space="preserve"> LDR096 SSGD</v>
      </c>
      <c r="F2664" s="175">
        <v>366.33484162895928</v>
      </c>
      <c r="G2664" s="450">
        <f t="shared" si="103"/>
        <v>1346.2805429864252</v>
      </c>
    </row>
    <row r="2665" spans="1:7" ht="29">
      <c r="A2665" s="95" t="s">
        <v>4318</v>
      </c>
      <c r="B2665" s="95"/>
      <c r="C2665" s="95" t="s">
        <v>3195</v>
      </c>
      <c r="D2665" s="132" t="s">
        <v>7027</v>
      </c>
      <c r="E2665" s="210" t="str">
        <f t="shared" si="102"/>
        <v xml:space="preserve"> LDR116 RGD</v>
      </c>
      <c r="F2665" s="175">
        <v>198.43137254901961</v>
      </c>
      <c r="G2665" s="450">
        <f t="shared" si="103"/>
        <v>729.23529411764707</v>
      </c>
    </row>
    <row r="2666" spans="1:7" ht="29">
      <c r="A2666" s="95" t="s">
        <v>4318</v>
      </c>
      <c r="B2666" s="95"/>
      <c r="C2666" s="95" t="s">
        <v>3196</v>
      </c>
      <c r="D2666" s="132" t="s">
        <v>7028</v>
      </c>
      <c r="E2666" s="210" t="str">
        <f t="shared" si="102"/>
        <v xml:space="preserve"> LDR116 RSGD</v>
      </c>
      <c r="F2666" s="175">
        <v>316.72699849170436</v>
      </c>
      <c r="G2666" s="450">
        <f t="shared" si="103"/>
        <v>1163.9717194570135</v>
      </c>
    </row>
    <row r="2667" spans="1:7" ht="29">
      <c r="A2667" s="95" t="s">
        <v>4318</v>
      </c>
      <c r="B2667" s="95"/>
      <c r="C2667" s="171" t="s">
        <v>3197</v>
      </c>
      <c r="D2667" s="132" t="s">
        <v>7029</v>
      </c>
      <c r="E2667" s="210" t="str">
        <f t="shared" si="102"/>
        <v xml:space="preserve"> LDR116 SSGD</v>
      </c>
      <c r="F2667" s="175">
        <v>377.78280542986425</v>
      </c>
      <c r="G2667" s="450">
        <f t="shared" si="103"/>
        <v>1388.3518099547512</v>
      </c>
    </row>
    <row r="2668" spans="1:7" ht="14.5">
      <c r="A2668" s="441"/>
      <c r="B2668" s="441"/>
      <c r="C2668" s="451"/>
      <c r="D2668" s="433" t="s">
        <v>80</v>
      </c>
      <c r="E2668" s="434" t="str">
        <f t="shared" si="102"/>
        <v/>
      </c>
      <c r="F2668" s="232"/>
      <c r="G2668" s="452"/>
    </row>
    <row r="2669" spans="1:7" ht="29">
      <c r="A2669" s="95" t="s">
        <v>4318</v>
      </c>
      <c r="B2669" s="95"/>
      <c r="C2669" s="173" t="s">
        <v>3198</v>
      </c>
      <c r="D2669" s="132" t="s">
        <v>6849</v>
      </c>
      <c r="E2669" s="210" t="str">
        <f t="shared" si="102"/>
        <v/>
      </c>
      <c r="F2669" s="175">
        <v>79.372549019607831</v>
      </c>
      <c r="G2669" s="450">
        <f>F2669*3.675</f>
        <v>291.69411764705876</v>
      </c>
    </row>
    <row r="2670" spans="1:7" ht="29">
      <c r="A2670" s="95" t="s">
        <v>4318</v>
      </c>
      <c r="B2670" s="95"/>
      <c r="C2670" s="95" t="s">
        <v>3199</v>
      </c>
      <c r="D2670" s="132" t="s">
        <v>6850</v>
      </c>
      <c r="E2670" s="210" t="str">
        <f t="shared" si="102"/>
        <v/>
      </c>
      <c r="F2670" s="175">
        <v>79.372549019607831</v>
      </c>
      <c r="G2670" s="450">
        <f>F2670*3.675</f>
        <v>291.69411764705876</v>
      </c>
    </row>
    <row r="2671" spans="1:7" ht="29">
      <c r="A2671" s="95" t="s">
        <v>4318</v>
      </c>
      <c r="B2671" s="95"/>
      <c r="C2671" s="95" t="s">
        <v>3200</v>
      </c>
      <c r="D2671" s="132" t="s">
        <v>6851</v>
      </c>
      <c r="E2671" s="210" t="str">
        <f t="shared" si="102"/>
        <v/>
      </c>
      <c r="F2671" s="175">
        <v>83.188536953242831</v>
      </c>
      <c r="G2671" s="450">
        <f>F2671*3.675</f>
        <v>305.71787330316738</v>
      </c>
    </row>
    <row r="2672" spans="1:7" ht="29">
      <c r="A2672" s="95" t="s">
        <v>4318</v>
      </c>
      <c r="B2672" s="95"/>
      <c r="C2672" s="171" t="s">
        <v>3201</v>
      </c>
      <c r="D2672" s="132" t="s">
        <v>6852</v>
      </c>
      <c r="E2672" s="210" t="str">
        <f t="shared" si="102"/>
        <v/>
      </c>
      <c r="F2672" s="175">
        <v>90.820512820512846</v>
      </c>
      <c r="G2672" s="450">
        <f>F2672*3.675</f>
        <v>333.76538461538468</v>
      </c>
    </row>
    <row r="2673" spans="1:7" ht="14.5">
      <c r="A2673" s="441"/>
      <c r="B2673" s="441"/>
      <c r="C2673" s="451"/>
      <c r="D2673" s="433" t="s">
        <v>81</v>
      </c>
      <c r="E2673" s="434" t="str">
        <f t="shared" si="102"/>
        <v/>
      </c>
      <c r="F2673" s="232"/>
      <c r="G2673" s="452"/>
    </row>
    <row r="2674" spans="1:7" ht="29">
      <c r="A2674" s="95" t="s">
        <v>4318</v>
      </c>
      <c r="B2674" s="95"/>
      <c r="C2674" s="173" t="s">
        <v>3202</v>
      </c>
      <c r="D2674" s="132" t="s">
        <v>7030</v>
      </c>
      <c r="E2674" s="210" t="str">
        <f t="shared" si="102"/>
        <v xml:space="preserve"> LF20 RSD</v>
      </c>
      <c r="F2674" s="175">
        <v>149.58672699849168</v>
      </c>
      <c r="G2674" s="450">
        <f>F2674*3.675</f>
        <v>549.73122171945693</v>
      </c>
    </row>
    <row r="2675" spans="1:7" ht="29">
      <c r="A2675" s="95" t="s">
        <v>4318</v>
      </c>
      <c r="B2675" s="95"/>
      <c r="C2675" s="95" t="s">
        <v>3203</v>
      </c>
      <c r="D2675" s="132" t="s">
        <v>7031</v>
      </c>
      <c r="E2675" s="210" t="str">
        <f t="shared" si="102"/>
        <v xml:space="preserve"> LF20 RGD</v>
      </c>
      <c r="F2675" s="175">
        <v>190.79939668174964</v>
      </c>
      <c r="G2675" s="450">
        <f>F2675*3.675</f>
        <v>701.18778280542995</v>
      </c>
    </row>
    <row r="2676" spans="1:7" ht="29">
      <c r="A2676" s="95" t="s">
        <v>4318</v>
      </c>
      <c r="B2676" s="95"/>
      <c r="C2676" s="95" t="s">
        <v>3204</v>
      </c>
      <c r="D2676" s="132" t="s">
        <v>7032</v>
      </c>
      <c r="E2676" s="210" t="str">
        <f t="shared" si="102"/>
        <v xml:space="preserve"> LF30 RSD</v>
      </c>
      <c r="F2676" s="175">
        <v>149.58672699849168</v>
      </c>
      <c r="G2676" s="450">
        <f>F2676*3.675</f>
        <v>549.73122171945693</v>
      </c>
    </row>
    <row r="2677" spans="1:7" ht="29">
      <c r="A2677" s="95" t="s">
        <v>4318</v>
      </c>
      <c r="B2677" s="95"/>
      <c r="C2677" s="171" t="s">
        <v>3205</v>
      </c>
      <c r="D2677" s="132" t="s">
        <v>7033</v>
      </c>
      <c r="E2677" s="210" t="str">
        <f t="shared" si="102"/>
        <v xml:space="preserve"> LF30 RGD</v>
      </c>
      <c r="F2677" s="175">
        <v>190.79939668174964</v>
      </c>
      <c r="G2677" s="450">
        <f>F2677*3.675</f>
        <v>701.18778280542995</v>
      </c>
    </row>
    <row r="2678" spans="1:7" ht="14.5">
      <c r="A2678" s="441"/>
      <c r="B2678" s="441"/>
      <c r="C2678" s="451"/>
      <c r="D2678" s="433" t="s">
        <v>4331</v>
      </c>
      <c r="E2678" s="434" t="str">
        <f t="shared" si="102"/>
        <v/>
      </c>
      <c r="F2678" s="232"/>
      <c r="G2678" s="452"/>
    </row>
    <row r="2679" spans="1:7" ht="29">
      <c r="A2679" s="95" t="s">
        <v>4318</v>
      </c>
      <c r="B2679" s="95"/>
      <c r="C2679" s="95" t="s">
        <v>3206</v>
      </c>
      <c r="D2679" s="132" t="s">
        <v>4332</v>
      </c>
      <c r="E2679" s="449" t="str">
        <f t="shared" si="102"/>
        <v xml:space="preserve"> LFD-HR-1515L (150PSI), UL Listed </v>
      </c>
      <c r="F2679" s="175">
        <v>304.0865384615384</v>
      </c>
      <c r="G2679" s="450">
        <f>F2679*3.675</f>
        <v>1117.5180288461536</v>
      </c>
    </row>
    <row r="2680" spans="1:7" ht="29">
      <c r="A2680" s="95" t="s">
        <v>4318</v>
      </c>
      <c r="B2680" s="95"/>
      <c r="C2680" s="18" t="s">
        <v>4218</v>
      </c>
      <c r="D2680" s="132" t="s">
        <v>4333</v>
      </c>
      <c r="E2680" s="210" t="str">
        <f t="shared" ref="E2680:E2696" si="104">IFERROR(RIGHT(D2680, LEN(D2680)- SEARCH("Model",D2680) - LEN("Model") + 1),"")</f>
        <v xml:space="preserve"> LFD-HR-1515H (175PSI), UL Listed </v>
      </c>
      <c r="F2680" s="175">
        <v>304.0865384615384</v>
      </c>
      <c r="G2680" s="450">
        <f>F2680*3.675</f>
        <v>1117.5180288461536</v>
      </c>
    </row>
    <row r="2681" spans="1:7" ht="14.5">
      <c r="A2681" s="95" t="s">
        <v>4318</v>
      </c>
      <c r="B2681" s="95"/>
      <c r="C2681" s="95" t="s">
        <v>4219</v>
      </c>
      <c r="D2681" s="132" t="s">
        <v>4334</v>
      </c>
      <c r="E2681" s="210" t="str">
        <f t="shared" si="104"/>
        <v/>
      </c>
      <c r="F2681" s="175">
        <v>40.425000000000004</v>
      </c>
      <c r="G2681" s="450">
        <f>F2681*3.675</f>
        <v>148.56187500000001</v>
      </c>
    </row>
    <row r="2682" spans="1:7" ht="14.5">
      <c r="A2682" s="95" t="s">
        <v>4318</v>
      </c>
      <c r="B2682" s="95"/>
      <c r="C2682" s="95" t="s">
        <v>4220</v>
      </c>
      <c r="D2682" s="132" t="s">
        <v>4335</v>
      </c>
      <c r="E2682" s="210" t="str">
        <f t="shared" si="104"/>
        <v/>
      </c>
      <c r="F2682" s="175">
        <v>17.517499999999998</v>
      </c>
      <c r="G2682" s="450">
        <f>F2682*3.675</f>
        <v>64.376812499999986</v>
      </c>
    </row>
    <row r="2683" spans="1:7" ht="14.5">
      <c r="A2683" s="441"/>
      <c r="B2683" s="441"/>
      <c r="C2683" s="451"/>
      <c r="D2683" s="622" t="s">
        <v>4336</v>
      </c>
      <c r="E2683" s="434" t="str">
        <f t="shared" si="104"/>
        <v/>
      </c>
      <c r="F2683" s="232"/>
      <c r="G2683" s="452"/>
    </row>
    <row r="2684" spans="1:7" ht="26">
      <c r="A2684" s="95" t="s">
        <v>4318</v>
      </c>
      <c r="B2684" s="95"/>
      <c r="C2684" s="171"/>
      <c r="D2684" s="639" t="s">
        <v>7244</v>
      </c>
      <c r="E2684" s="210" t="str">
        <f t="shared" si="104"/>
        <v xml:space="preserve"> LF-MA25</v>
      </c>
      <c r="F2684" s="175">
        <v>143</v>
      </c>
      <c r="G2684" s="450">
        <f>F2684*3.675</f>
        <v>525.52499999999998</v>
      </c>
    </row>
    <row r="2685" spans="1:7" ht="25">
      <c r="A2685" s="95" t="s">
        <v>4318</v>
      </c>
      <c r="B2685" s="95"/>
      <c r="C2685" s="171"/>
      <c r="D2685" s="623" t="s">
        <v>7245</v>
      </c>
      <c r="E2685" s="210" t="str">
        <f t="shared" si="104"/>
        <v xml:space="preserve"> LF-MA19</v>
      </c>
      <c r="F2685" s="175">
        <v>150</v>
      </c>
      <c r="G2685" s="450">
        <f t="shared" ref="G2685:G2696" si="105">F2685*3.675</f>
        <v>551.25</v>
      </c>
    </row>
    <row r="2686" spans="1:7" ht="26">
      <c r="A2686" s="95" t="s">
        <v>4318</v>
      </c>
      <c r="B2686" s="95"/>
      <c r="C2686" s="171"/>
      <c r="D2686" s="639" t="s">
        <v>7246</v>
      </c>
      <c r="E2686" s="210" t="str">
        <f t="shared" si="104"/>
        <v xml:space="preserve"> LF-AA25</v>
      </c>
      <c r="F2686" s="175">
        <v>178</v>
      </c>
      <c r="G2686" s="450">
        <f t="shared" si="105"/>
        <v>654.15</v>
      </c>
    </row>
    <row r="2687" spans="1:7" ht="25">
      <c r="A2687" s="95" t="s">
        <v>4318</v>
      </c>
      <c r="B2687" s="95"/>
      <c r="C2687" s="171"/>
      <c r="D2687" s="623" t="s">
        <v>7247</v>
      </c>
      <c r="E2687" s="210" t="str">
        <f t="shared" si="104"/>
        <v xml:space="preserve"> LF-AA19</v>
      </c>
      <c r="F2687" s="175">
        <v>180</v>
      </c>
      <c r="G2687" s="450">
        <f t="shared" si="105"/>
        <v>661.5</v>
      </c>
    </row>
    <row r="2688" spans="1:7" ht="25">
      <c r="A2688" s="95" t="s">
        <v>4318</v>
      </c>
      <c r="B2688" s="95"/>
      <c r="C2688" s="171"/>
      <c r="D2688" s="623" t="s">
        <v>4337</v>
      </c>
      <c r="E2688" s="210" t="str">
        <f t="shared" si="104"/>
        <v xml:space="preserve"> LF-MP25</v>
      </c>
      <c r="F2688" s="175">
        <v>180</v>
      </c>
      <c r="G2688" s="450">
        <f t="shared" si="105"/>
        <v>661.5</v>
      </c>
    </row>
    <row r="2689" spans="1:7" ht="25">
      <c r="A2689" s="95" t="s">
        <v>4318</v>
      </c>
      <c r="B2689" s="95"/>
      <c r="C2689" s="171"/>
      <c r="D2689" s="623" t="s">
        <v>4338</v>
      </c>
      <c r="E2689" s="210" t="str">
        <f t="shared" si="104"/>
        <v xml:space="preserve"> LF-MP19</v>
      </c>
      <c r="F2689" s="175">
        <v>180</v>
      </c>
      <c r="G2689" s="450">
        <f t="shared" si="105"/>
        <v>661.5</v>
      </c>
    </row>
    <row r="2690" spans="1:7" ht="25">
      <c r="A2690" s="95" t="s">
        <v>4318</v>
      </c>
      <c r="B2690" s="95"/>
      <c r="C2690" s="171"/>
      <c r="D2690" s="623" t="s">
        <v>4339</v>
      </c>
      <c r="E2690" s="210" t="str">
        <f t="shared" si="104"/>
        <v xml:space="preserve"> LF-AP25</v>
      </c>
      <c r="F2690" s="175">
        <v>190</v>
      </c>
      <c r="G2690" s="450">
        <f t="shared" si="105"/>
        <v>698.25</v>
      </c>
    </row>
    <row r="2691" spans="1:7" ht="25">
      <c r="A2691" s="95" t="s">
        <v>4318</v>
      </c>
      <c r="B2691" s="95"/>
      <c r="C2691" s="171"/>
      <c r="D2691" s="623" t="s">
        <v>7240</v>
      </c>
      <c r="E2691" s="210" t="str">
        <f t="shared" si="104"/>
        <v xml:space="preserve"> LF-MF25</v>
      </c>
      <c r="F2691" s="175">
        <v>165</v>
      </c>
      <c r="G2691" s="450">
        <f t="shared" si="105"/>
        <v>606.375</v>
      </c>
    </row>
    <row r="2692" spans="1:7" ht="25">
      <c r="A2692" s="95" t="s">
        <v>4318</v>
      </c>
      <c r="B2692" s="95"/>
      <c r="C2692" s="171"/>
      <c r="D2692" s="623" t="s">
        <v>7241</v>
      </c>
      <c r="E2692" s="210" t="str">
        <f t="shared" si="104"/>
        <v xml:space="preserve"> LF-AF25</v>
      </c>
      <c r="F2692" s="175">
        <v>200</v>
      </c>
      <c r="G2692" s="450">
        <f t="shared" si="105"/>
        <v>735</v>
      </c>
    </row>
    <row r="2693" spans="1:7" ht="14.5">
      <c r="A2693" s="95" t="s">
        <v>4318</v>
      </c>
      <c r="B2693" s="95"/>
      <c r="C2693" s="171"/>
      <c r="D2693" s="623" t="s">
        <v>4274</v>
      </c>
      <c r="E2693" s="210" t="str">
        <f t="shared" si="104"/>
        <v/>
      </c>
      <c r="F2693" s="175">
        <v>3.96</v>
      </c>
      <c r="G2693" s="450">
        <f t="shared" si="105"/>
        <v>14.552999999999999</v>
      </c>
    </row>
    <row r="2694" spans="1:7" ht="14.5">
      <c r="A2694" s="95" t="s">
        <v>4318</v>
      </c>
      <c r="B2694" s="95"/>
      <c r="C2694" s="171"/>
      <c r="D2694" s="623" t="s">
        <v>7242</v>
      </c>
      <c r="E2694" s="210" t="str">
        <f>IFERROR(RIGHT(D2694, LEN(D2694)- SEARCH("Model",D2694) - LEN("Model") + 1),"")</f>
        <v/>
      </c>
      <c r="F2694" s="175">
        <v>15.85</v>
      </c>
      <c r="G2694" s="450">
        <f>F2694*3.675</f>
        <v>58.248749999999994</v>
      </c>
    </row>
    <row r="2695" spans="1:7" ht="14.5">
      <c r="A2695" s="95" t="s">
        <v>4318</v>
      </c>
      <c r="B2695" s="95"/>
      <c r="C2695" s="171"/>
      <c r="D2695" s="623" t="s">
        <v>4273</v>
      </c>
      <c r="E2695" s="210" t="str">
        <f>IFERROR(RIGHT(D2695, LEN(D2695)- SEARCH("Model",D2695) - LEN("Model") + 1),"")</f>
        <v/>
      </c>
      <c r="F2695" s="175">
        <v>11.89</v>
      </c>
      <c r="G2695" s="450">
        <f t="shared" si="105"/>
        <v>43.695749999999997</v>
      </c>
    </row>
    <row r="2696" spans="1:7" ht="14.5">
      <c r="A2696" s="95" t="s">
        <v>4318</v>
      </c>
      <c r="B2696" s="95"/>
      <c r="C2696" s="171"/>
      <c r="D2696" s="623" t="s">
        <v>7243</v>
      </c>
      <c r="E2696" s="210" t="str">
        <f t="shared" si="104"/>
        <v/>
      </c>
      <c r="F2696" s="175">
        <v>21.13</v>
      </c>
      <c r="G2696" s="450">
        <f t="shared" si="105"/>
        <v>77.652749999999997</v>
      </c>
    </row>
    <row r="2697" spans="1:7" ht="18.5">
      <c r="A2697" s="426" t="s">
        <v>4669</v>
      </c>
      <c r="B2697" s="426"/>
      <c r="C2697" s="426"/>
      <c r="D2697" s="426"/>
      <c r="E2697" s="427" t="str">
        <f t="shared" si="102"/>
        <v/>
      </c>
      <c r="F2697" s="426"/>
      <c r="G2697" s="426"/>
    </row>
    <row r="2698" spans="1:7" ht="29">
      <c r="A2698" s="444" t="s">
        <v>0</v>
      </c>
      <c r="B2698" s="409" t="s">
        <v>4315</v>
      </c>
      <c r="C2698" s="409" t="s">
        <v>3880</v>
      </c>
      <c r="D2698" s="444" t="s">
        <v>1</v>
      </c>
      <c r="E2698" s="415" t="str">
        <f t="shared" si="102"/>
        <v/>
      </c>
      <c r="F2698" s="410" t="s">
        <v>4316</v>
      </c>
      <c r="G2698" s="444" t="s">
        <v>4317</v>
      </c>
    </row>
    <row r="2699" spans="1:7" ht="14.5">
      <c r="A2699" s="441"/>
      <c r="B2699" s="441"/>
      <c r="C2699" s="441"/>
      <c r="D2699" s="433" t="s">
        <v>97</v>
      </c>
      <c r="E2699" s="434" t="str">
        <f t="shared" si="102"/>
        <v/>
      </c>
      <c r="F2699" s="441"/>
      <c r="G2699" s="441"/>
    </row>
    <row r="2700" spans="1:7" ht="29">
      <c r="A2700" s="435" t="s">
        <v>4318</v>
      </c>
      <c r="B2700" s="435"/>
      <c r="C2700" s="69" t="s">
        <v>3207</v>
      </c>
      <c r="D2700" s="132" t="s">
        <v>4670</v>
      </c>
      <c r="E2700" s="210" t="str">
        <f t="shared" si="102"/>
        <v xml:space="preserve"> LF300 RSD Modified</v>
      </c>
      <c r="F2700" s="425">
        <v>219.80090497737555</v>
      </c>
      <c r="G2700" s="450">
        <f t="shared" ref="G2700:G2740" si="106">F2700*3.675</f>
        <v>807.76832579185509</v>
      </c>
    </row>
    <row r="2701" spans="1:7" ht="29">
      <c r="A2701" s="435" t="s">
        <v>4318</v>
      </c>
      <c r="B2701" s="435"/>
      <c r="C2701" s="69" t="s">
        <v>3208</v>
      </c>
      <c r="D2701" s="132" t="s">
        <v>4671</v>
      </c>
      <c r="E2701" s="210" t="str">
        <f t="shared" si="102"/>
        <v xml:space="preserve"> LF300 RSD Modified</v>
      </c>
      <c r="F2701" s="425">
        <v>220.56410256410257</v>
      </c>
      <c r="G2701" s="450">
        <f t="shared" si="106"/>
        <v>810.57307692307688</v>
      </c>
    </row>
    <row r="2702" spans="1:7" ht="29">
      <c r="A2702" s="435" t="s">
        <v>4318</v>
      </c>
      <c r="B2702" s="435"/>
      <c r="C2702" s="69" t="s">
        <v>3209</v>
      </c>
      <c r="D2702" s="132" t="s">
        <v>4672</v>
      </c>
      <c r="E2702" s="210" t="str">
        <f t="shared" si="102"/>
        <v xml:space="preserve"> LF300 SSSD Modified</v>
      </c>
      <c r="F2702" s="425">
        <v>458.68174962292613</v>
      </c>
      <c r="G2702" s="450">
        <f t="shared" si="106"/>
        <v>1685.6554298642534</v>
      </c>
    </row>
    <row r="2703" spans="1:7" ht="29">
      <c r="A2703" s="435" t="s">
        <v>4318</v>
      </c>
      <c r="B2703" s="435"/>
      <c r="C2703" s="69" t="s">
        <v>3210</v>
      </c>
      <c r="D2703" s="132" t="s">
        <v>4673</v>
      </c>
      <c r="E2703" s="210" t="str">
        <f t="shared" si="102"/>
        <v xml:space="preserve"> LF300 SSSD Modified</v>
      </c>
      <c r="F2703" s="425">
        <v>458.68174962292613</v>
      </c>
      <c r="G2703" s="450">
        <f t="shared" si="106"/>
        <v>1685.6554298642534</v>
      </c>
    </row>
    <row r="2704" spans="1:7" ht="29">
      <c r="A2704" s="435" t="s">
        <v>4318</v>
      </c>
      <c r="B2704" s="435"/>
      <c r="C2704" s="69" t="s">
        <v>3211</v>
      </c>
      <c r="D2704" s="132" t="s">
        <v>4674</v>
      </c>
      <c r="E2704" s="210" t="str">
        <f t="shared" si="102"/>
        <v xml:space="preserve"> LF300 RSD Modified</v>
      </c>
      <c r="F2704" s="425">
        <v>220.56410256410257</v>
      </c>
      <c r="G2704" s="450">
        <f t="shared" si="106"/>
        <v>810.57307692307688</v>
      </c>
    </row>
    <row r="2705" spans="1:7" ht="29">
      <c r="A2705" s="435" t="s">
        <v>4318</v>
      </c>
      <c r="B2705" s="435"/>
      <c r="C2705" s="69" t="s">
        <v>3212</v>
      </c>
      <c r="D2705" s="132" t="s">
        <v>4675</v>
      </c>
      <c r="E2705" s="210" t="str">
        <f t="shared" si="102"/>
        <v xml:space="preserve"> LF300 RSSD Modified</v>
      </c>
      <c r="F2705" s="425">
        <v>385.41478129713425</v>
      </c>
      <c r="G2705" s="450">
        <f t="shared" si="106"/>
        <v>1416.3993212669684</v>
      </c>
    </row>
    <row r="2706" spans="1:7" ht="29">
      <c r="A2706" s="435" t="s">
        <v>4318</v>
      </c>
      <c r="B2706" s="435"/>
      <c r="C2706" s="69" t="s">
        <v>3213</v>
      </c>
      <c r="D2706" s="132" t="s">
        <v>4676</v>
      </c>
      <c r="E2706" s="210" t="str">
        <f t="shared" si="102"/>
        <v xml:space="preserve"> LF4000 RSD Modified</v>
      </c>
      <c r="F2706" s="425">
        <v>214.45852187028655</v>
      </c>
      <c r="G2706" s="450">
        <f t="shared" si="106"/>
        <v>788.135067873303</v>
      </c>
    </row>
    <row r="2707" spans="1:7" ht="29">
      <c r="A2707" s="435" t="s">
        <v>4318</v>
      </c>
      <c r="B2707" s="435"/>
      <c r="C2707" s="69" t="s">
        <v>3214</v>
      </c>
      <c r="D2707" s="132" t="s">
        <v>4677</v>
      </c>
      <c r="E2707" s="210" t="str">
        <f t="shared" si="102"/>
        <v xml:space="preserve"> LF4000 SSSD Modified</v>
      </c>
      <c r="F2707" s="425">
        <v>458.68174962292613</v>
      </c>
      <c r="G2707" s="450">
        <f t="shared" si="106"/>
        <v>1685.6554298642534</v>
      </c>
    </row>
    <row r="2708" spans="1:7" ht="29">
      <c r="A2708" s="435" t="s">
        <v>4318</v>
      </c>
      <c r="B2708" s="435"/>
      <c r="C2708" s="69" t="s">
        <v>3215</v>
      </c>
      <c r="D2708" s="132" t="s">
        <v>4678</v>
      </c>
      <c r="E2708" s="210" t="str">
        <f t="shared" si="102"/>
        <v xml:space="preserve"> LF4000 RSD Modified</v>
      </c>
      <c r="F2708" s="425">
        <v>214.45852187028655</v>
      </c>
      <c r="G2708" s="450">
        <f t="shared" si="106"/>
        <v>788.135067873303</v>
      </c>
    </row>
    <row r="2709" spans="1:7" ht="29">
      <c r="A2709" s="435" t="s">
        <v>4318</v>
      </c>
      <c r="B2709" s="435"/>
      <c r="C2709" s="69" t="s">
        <v>3216</v>
      </c>
      <c r="D2709" s="132" t="s">
        <v>4679</v>
      </c>
      <c r="E2709" s="210" t="str">
        <f t="shared" si="102"/>
        <v xml:space="preserve"> LF4000 RSSD Modified</v>
      </c>
      <c r="F2709" s="425">
        <v>373.96681749622928</v>
      </c>
      <c r="G2709" s="450">
        <f t="shared" si="106"/>
        <v>1374.3280542986427</v>
      </c>
    </row>
    <row r="2710" spans="1:7" ht="29">
      <c r="A2710" s="435" t="s">
        <v>4318</v>
      </c>
      <c r="B2710" s="435"/>
      <c r="C2710" s="69" t="s">
        <v>3217</v>
      </c>
      <c r="D2710" s="132" t="s">
        <v>4680</v>
      </c>
      <c r="E2710" s="210" t="str">
        <f t="shared" si="102"/>
        <v xml:space="preserve"> LF5000 RSD Modified</v>
      </c>
      <c r="F2710" s="425">
        <v>217.89291101055809</v>
      </c>
      <c r="G2710" s="450">
        <f t="shared" si="106"/>
        <v>800.75644796380095</v>
      </c>
    </row>
    <row r="2711" spans="1:7" ht="29">
      <c r="A2711" s="435" t="s">
        <v>4318</v>
      </c>
      <c r="B2711" s="435"/>
      <c r="C2711" s="69" t="s">
        <v>3218</v>
      </c>
      <c r="D2711" s="132" t="s">
        <v>4681</v>
      </c>
      <c r="E2711" s="210" t="str">
        <f t="shared" si="102"/>
        <v xml:space="preserve"> LF5000 SSSD Modified</v>
      </c>
      <c r="F2711" s="425">
        <v>458.68174962292613</v>
      </c>
      <c r="G2711" s="450">
        <f t="shared" si="106"/>
        <v>1685.6554298642534</v>
      </c>
    </row>
    <row r="2712" spans="1:7" ht="29">
      <c r="A2712" s="435" t="s">
        <v>4318</v>
      </c>
      <c r="B2712" s="435"/>
      <c r="C2712" s="69" t="s">
        <v>3219</v>
      </c>
      <c r="D2712" s="132" t="s">
        <v>4682</v>
      </c>
      <c r="E2712" s="210" t="str">
        <f t="shared" si="102"/>
        <v xml:space="preserve"> LF5000 RSD Modified</v>
      </c>
      <c r="F2712" s="425">
        <v>217.89291101055809</v>
      </c>
      <c r="G2712" s="450">
        <f t="shared" si="106"/>
        <v>800.75644796380095</v>
      </c>
    </row>
    <row r="2713" spans="1:7" ht="29">
      <c r="A2713" s="435" t="s">
        <v>4318</v>
      </c>
      <c r="B2713" s="435"/>
      <c r="C2713" s="69" t="s">
        <v>3220</v>
      </c>
      <c r="D2713" s="132" t="s">
        <v>4683</v>
      </c>
      <c r="E2713" s="210" t="str">
        <f t="shared" si="102"/>
        <v xml:space="preserve"> LF5000 RSSD Modified</v>
      </c>
      <c r="F2713" s="425">
        <v>373.96681749622928</v>
      </c>
      <c r="G2713" s="450">
        <f t="shared" si="106"/>
        <v>1374.3280542986427</v>
      </c>
    </row>
    <row r="2714" spans="1:7" ht="29">
      <c r="A2714" s="435" t="s">
        <v>4318</v>
      </c>
      <c r="B2714" s="435"/>
      <c r="C2714" s="69" t="s">
        <v>3221</v>
      </c>
      <c r="D2714" s="133" t="s">
        <v>4684</v>
      </c>
      <c r="E2714" s="449" t="str">
        <f t="shared" si="102"/>
        <v xml:space="preserve"> LFR200EV RSD Modified</v>
      </c>
      <c r="F2714" s="425">
        <v>206.06334841628961</v>
      </c>
      <c r="G2714" s="450">
        <f t="shared" si="106"/>
        <v>757.28280542986431</v>
      </c>
    </row>
    <row r="2715" spans="1:7" ht="29">
      <c r="A2715" s="435" t="s">
        <v>4318</v>
      </c>
      <c r="B2715" s="435"/>
      <c r="C2715" s="69" t="s">
        <v>3222</v>
      </c>
      <c r="D2715" s="132" t="s">
        <v>4685</v>
      </c>
      <c r="E2715" s="210" t="str">
        <f t="shared" si="102"/>
        <v xml:space="preserve"> LFR200EV SSSD Modified</v>
      </c>
      <c r="F2715" s="425">
        <v>458.68174962292613</v>
      </c>
      <c r="G2715" s="450">
        <f t="shared" si="106"/>
        <v>1685.6554298642534</v>
      </c>
    </row>
    <row r="2716" spans="1:7" ht="29">
      <c r="A2716" s="435" t="s">
        <v>4318</v>
      </c>
      <c r="B2716" s="435"/>
      <c r="C2716" s="69" t="s">
        <v>3223</v>
      </c>
      <c r="D2716" s="133" t="s">
        <v>4686</v>
      </c>
      <c r="E2716" s="449" t="str">
        <f t="shared" si="102"/>
        <v xml:space="preserve"> LFR200EV RSD Modified</v>
      </c>
      <c r="F2716" s="425">
        <v>206.06334841628961</v>
      </c>
      <c r="G2716" s="450">
        <f t="shared" si="106"/>
        <v>757.28280542986431</v>
      </c>
    </row>
    <row r="2717" spans="1:7" ht="29">
      <c r="A2717" s="435" t="s">
        <v>4318</v>
      </c>
      <c r="B2717" s="435"/>
      <c r="C2717" s="69" t="s">
        <v>3224</v>
      </c>
      <c r="D2717" s="132" t="s">
        <v>4687</v>
      </c>
      <c r="E2717" s="210" t="str">
        <f t="shared" si="102"/>
        <v xml:space="preserve"> LFR200EV RSSD Modified</v>
      </c>
      <c r="F2717" s="425">
        <v>366.33484162895928</v>
      </c>
      <c r="G2717" s="450">
        <f t="shared" si="106"/>
        <v>1346.2805429864252</v>
      </c>
    </row>
    <row r="2718" spans="1:7" ht="29">
      <c r="A2718" s="435" t="s">
        <v>4318</v>
      </c>
      <c r="B2718" s="435"/>
      <c r="C2718" s="69" t="s">
        <v>3225</v>
      </c>
      <c r="D2718" s="132" t="s">
        <v>4688</v>
      </c>
      <c r="E2718" s="210" t="str">
        <f t="shared" si="102"/>
        <v xml:space="preserve"> LF600 RSD Modified</v>
      </c>
      <c r="F2718" s="425">
        <v>282.38310708898945</v>
      </c>
      <c r="G2718" s="450">
        <f t="shared" si="106"/>
        <v>1037.7579185520362</v>
      </c>
    </row>
    <row r="2719" spans="1:7" ht="29">
      <c r="A2719" s="435" t="s">
        <v>4318</v>
      </c>
      <c r="B2719" s="435"/>
      <c r="C2719" s="69" t="s">
        <v>3226</v>
      </c>
      <c r="D2719" s="132" t="s">
        <v>4689</v>
      </c>
      <c r="E2719" s="210" t="str">
        <f t="shared" si="102"/>
        <v xml:space="preserve"> LF600 SSSD Modified</v>
      </c>
      <c r="F2719" s="425">
        <v>635.74358974358984</v>
      </c>
      <c r="G2719" s="450">
        <f t="shared" si="106"/>
        <v>2336.3576923076926</v>
      </c>
    </row>
    <row r="2720" spans="1:7" ht="29">
      <c r="A2720" s="435" t="s">
        <v>4318</v>
      </c>
      <c r="B2720" s="435"/>
      <c r="C2720" s="69" t="s">
        <v>3227</v>
      </c>
      <c r="D2720" s="132" t="s">
        <v>4690</v>
      </c>
      <c r="E2720" s="210" t="str">
        <f t="shared" si="102"/>
        <v xml:space="preserve"> LF600 RSD Modified</v>
      </c>
      <c r="F2720" s="425">
        <v>282.38310708898945</v>
      </c>
      <c r="G2720" s="450">
        <f t="shared" si="106"/>
        <v>1037.7579185520362</v>
      </c>
    </row>
    <row r="2721" spans="1:7" ht="29">
      <c r="A2721" s="435" t="s">
        <v>4318</v>
      </c>
      <c r="B2721" s="435"/>
      <c r="C2721" s="69" t="s">
        <v>3228</v>
      </c>
      <c r="D2721" s="132" t="s">
        <v>4691</v>
      </c>
      <c r="E2721" s="210" t="str">
        <f t="shared" si="102"/>
        <v xml:space="preserve"> LF600 RSSD Modified</v>
      </c>
      <c r="F2721" s="425">
        <v>496.07843137254901</v>
      </c>
      <c r="G2721" s="450">
        <f t="shared" si="106"/>
        <v>1823.0882352941176</v>
      </c>
    </row>
    <row r="2722" spans="1:7" ht="29">
      <c r="A2722" s="435" t="s">
        <v>4318</v>
      </c>
      <c r="B2722" s="435"/>
      <c r="C2722" s="69" t="s">
        <v>3229</v>
      </c>
      <c r="D2722" s="132" t="s">
        <v>4692</v>
      </c>
      <c r="E2722" s="210" t="str">
        <f t="shared" si="102"/>
        <v xml:space="preserve"> LF4200 RSD Modified</v>
      </c>
      <c r="F2722" s="425">
        <v>267.1191553544495</v>
      </c>
      <c r="G2722" s="450">
        <f t="shared" si="106"/>
        <v>981.66289592760188</v>
      </c>
    </row>
    <row r="2723" spans="1:7" ht="29">
      <c r="A2723" s="435" t="s">
        <v>4318</v>
      </c>
      <c r="B2723" s="435"/>
      <c r="C2723" s="69" t="s">
        <v>3230</v>
      </c>
      <c r="D2723" s="132" t="s">
        <v>4693</v>
      </c>
      <c r="E2723" s="210" t="str">
        <f t="shared" si="102"/>
        <v xml:space="preserve"> LF4200 SSSD Modified</v>
      </c>
      <c r="F2723" s="425">
        <v>635.74358974358984</v>
      </c>
      <c r="G2723" s="450">
        <f t="shared" si="106"/>
        <v>2336.3576923076926</v>
      </c>
    </row>
    <row r="2724" spans="1:7" ht="29">
      <c r="A2724" s="435" t="s">
        <v>4318</v>
      </c>
      <c r="B2724" s="435"/>
      <c r="C2724" s="69" t="s">
        <v>3231</v>
      </c>
      <c r="D2724" s="132" t="s">
        <v>4694</v>
      </c>
      <c r="E2724" s="210" t="str">
        <f t="shared" si="102"/>
        <v xml:space="preserve"> LF4200 RSD Modified</v>
      </c>
      <c r="F2724" s="425">
        <v>267.1191553544495</v>
      </c>
      <c r="G2724" s="450">
        <f t="shared" si="106"/>
        <v>981.66289592760188</v>
      </c>
    </row>
    <row r="2725" spans="1:7" ht="29">
      <c r="A2725" s="435" t="s">
        <v>4318</v>
      </c>
      <c r="B2725" s="435"/>
      <c r="C2725" s="69" t="s">
        <v>3232</v>
      </c>
      <c r="D2725" s="132" t="s">
        <v>4695</v>
      </c>
      <c r="E2725" s="210" t="str">
        <f t="shared" si="102"/>
        <v xml:space="preserve"> LF4200 RSSD Modified</v>
      </c>
      <c r="F2725" s="425">
        <v>480.814479638009</v>
      </c>
      <c r="G2725" s="450">
        <f t="shared" si="106"/>
        <v>1766.9932126696831</v>
      </c>
    </row>
    <row r="2726" spans="1:7" ht="29">
      <c r="A2726" s="435" t="s">
        <v>4318</v>
      </c>
      <c r="B2726" s="435"/>
      <c r="C2726" s="69" t="s">
        <v>3233</v>
      </c>
      <c r="D2726" s="132" t="s">
        <v>4696</v>
      </c>
      <c r="E2726" s="210" t="str">
        <f t="shared" si="102"/>
        <v xml:space="preserve"> LF5200 RSD Modified</v>
      </c>
      <c r="F2726" s="425">
        <v>270.93514328808448</v>
      </c>
      <c r="G2726" s="450">
        <f t="shared" si="106"/>
        <v>995.68665158371039</v>
      </c>
    </row>
    <row r="2727" spans="1:7" ht="29">
      <c r="A2727" s="435" t="s">
        <v>4318</v>
      </c>
      <c r="B2727" s="435"/>
      <c r="C2727" s="69" t="s">
        <v>3234</v>
      </c>
      <c r="D2727" s="132" t="s">
        <v>4697</v>
      </c>
      <c r="E2727" s="210" t="str">
        <f t="shared" si="102"/>
        <v xml:space="preserve"> LF5200 SSSD Modified</v>
      </c>
      <c r="F2727" s="425">
        <v>635.74358974358984</v>
      </c>
      <c r="G2727" s="450">
        <f t="shared" si="106"/>
        <v>2336.3576923076926</v>
      </c>
    </row>
    <row r="2728" spans="1:7" ht="29">
      <c r="A2728" s="435" t="s">
        <v>4318</v>
      </c>
      <c r="B2728" s="435"/>
      <c r="C2728" s="69" t="s">
        <v>3235</v>
      </c>
      <c r="D2728" s="132" t="s">
        <v>4698</v>
      </c>
      <c r="E2728" s="210" t="str">
        <f t="shared" si="102"/>
        <v xml:space="preserve"> LF5200 RSD Modified</v>
      </c>
      <c r="F2728" s="425">
        <v>270.93514328808448</v>
      </c>
      <c r="G2728" s="450">
        <f t="shared" si="106"/>
        <v>995.68665158371039</v>
      </c>
    </row>
    <row r="2729" spans="1:7" ht="29">
      <c r="A2729" s="435" t="s">
        <v>4318</v>
      </c>
      <c r="B2729" s="435"/>
      <c r="C2729" s="69" t="s">
        <v>3236</v>
      </c>
      <c r="D2729" s="132" t="s">
        <v>4699</v>
      </c>
      <c r="E2729" s="210" t="str">
        <f t="shared" si="102"/>
        <v xml:space="preserve"> LF5200 RSSD Modified</v>
      </c>
      <c r="F2729" s="425">
        <v>493.78883861236801</v>
      </c>
      <c r="G2729" s="450">
        <f t="shared" si="106"/>
        <v>1814.6739819004524</v>
      </c>
    </row>
    <row r="2730" spans="1:7" ht="29">
      <c r="A2730" s="435" t="s">
        <v>4318</v>
      </c>
      <c r="B2730" s="435"/>
      <c r="C2730" s="69" t="s">
        <v>3237</v>
      </c>
      <c r="D2730" s="133" t="s">
        <v>4700</v>
      </c>
      <c r="E2730" s="449" t="str">
        <f t="shared" si="102"/>
        <v xml:space="preserve"> LF900 RSD Modified</v>
      </c>
      <c r="F2730" s="425">
        <v>339.62292609351431</v>
      </c>
      <c r="G2730" s="450">
        <f t="shared" si="106"/>
        <v>1248.114253393665</v>
      </c>
    </row>
    <row r="2731" spans="1:7" ht="29">
      <c r="A2731" s="435" t="s">
        <v>4318</v>
      </c>
      <c r="B2731" s="435"/>
      <c r="C2731" s="69" t="s">
        <v>3238</v>
      </c>
      <c r="D2731" s="133" t="s">
        <v>4701</v>
      </c>
      <c r="E2731" s="449" t="str">
        <f t="shared" si="102"/>
        <v xml:space="preserve"> LF900 SSSD Modified</v>
      </c>
      <c r="F2731" s="425">
        <v>774.79819004524882</v>
      </c>
      <c r="G2731" s="450">
        <f t="shared" si="106"/>
        <v>2847.3833484162892</v>
      </c>
    </row>
    <row r="2732" spans="1:7" ht="29">
      <c r="A2732" s="435" t="s">
        <v>4318</v>
      </c>
      <c r="B2732" s="435"/>
      <c r="C2732" s="69" t="s">
        <v>3239</v>
      </c>
      <c r="D2732" s="133" t="s">
        <v>4702</v>
      </c>
      <c r="E2732" s="449" t="str">
        <f t="shared" si="102"/>
        <v xml:space="preserve"> LF900 RSD Modified</v>
      </c>
      <c r="F2732" s="425">
        <v>339.62292609351431</v>
      </c>
      <c r="G2732" s="450">
        <f t="shared" si="106"/>
        <v>1248.114253393665</v>
      </c>
    </row>
    <row r="2733" spans="1:7" ht="29">
      <c r="A2733" s="435" t="s">
        <v>4318</v>
      </c>
      <c r="B2733" s="435"/>
      <c r="C2733" s="69" t="s">
        <v>3240</v>
      </c>
      <c r="D2733" s="133" t="s">
        <v>4703</v>
      </c>
      <c r="E2733" s="449" t="str">
        <f t="shared" ref="E2733:E2799" si="107">IFERROR(RIGHT(D2733, LEN(D2733)- SEARCH("Model",D2733) - LEN("Model") + 1),"")</f>
        <v xml:space="preserve"> LF900 RSSD Modified</v>
      </c>
      <c r="F2733" s="425">
        <v>499.89441930618398</v>
      </c>
      <c r="G2733" s="450">
        <f t="shared" si="106"/>
        <v>1837.1119909502261</v>
      </c>
    </row>
    <row r="2734" spans="1:7" ht="29">
      <c r="A2734" s="435" t="s">
        <v>4318</v>
      </c>
      <c r="B2734" s="435"/>
      <c r="C2734" s="69" t="s">
        <v>3241</v>
      </c>
      <c r="D2734" s="133" t="s">
        <v>4704</v>
      </c>
      <c r="E2734" s="449" t="str">
        <f t="shared" si="107"/>
        <v xml:space="preserve"> LF900A RSD Modified</v>
      </c>
      <c r="F2734" s="425">
        <v>343.43891402714934</v>
      </c>
      <c r="G2734" s="450">
        <f t="shared" si="106"/>
        <v>1262.1380090497737</v>
      </c>
    </row>
    <row r="2735" spans="1:7" ht="29">
      <c r="A2735" s="435" t="s">
        <v>4318</v>
      </c>
      <c r="B2735" s="435"/>
      <c r="C2735" s="69" t="s">
        <v>3242</v>
      </c>
      <c r="D2735" s="133" t="s">
        <v>4705</v>
      </c>
      <c r="E2735" s="449" t="str">
        <f t="shared" si="107"/>
        <v xml:space="preserve"> LF900 RSD Modified</v>
      </c>
      <c r="F2735" s="425">
        <v>343.43891402714934</v>
      </c>
      <c r="G2735" s="450">
        <f t="shared" si="106"/>
        <v>1262.1380090497737</v>
      </c>
    </row>
    <row r="2736" spans="1:7" ht="29">
      <c r="A2736" s="435" t="s">
        <v>4318</v>
      </c>
      <c r="B2736" s="435"/>
      <c r="C2736" s="69" t="s">
        <v>3243</v>
      </c>
      <c r="D2736" s="133" t="s">
        <v>4706</v>
      </c>
      <c r="E2736" s="449" t="str">
        <f t="shared" si="107"/>
        <v xml:space="preserve"> LF900A SSSD Modified</v>
      </c>
      <c r="F2736" s="425">
        <v>778.46153846153857</v>
      </c>
      <c r="G2736" s="450">
        <f t="shared" si="106"/>
        <v>2860.8461538461543</v>
      </c>
    </row>
    <row r="2737" spans="1:7" ht="29">
      <c r="A2737" s="435" t="s">
        <v>4318</v>
      </c>
      <c r="B2737" s="435"/>
      <c r="C2737" s="69" t="s">
        <v>3244</v>
      </c>
      <c r="D2737" s="133" t="s">
        <v>4707</v>
      </c>
      <c r="E2737" s="449" t="str">
        <f t="shared" si="107"/>
        <v xml:space="preserve"> LF900A RSSD Modified</v>
      </c>
      <c r="F2737" s="425">
        <v>503.71040723981901</v>
      </c>
      <c r="G2737" s="450">
        <f t="shared" si="106"/>
        <v>1851.1357466063348</v>
      </c>
    </row>
    <row r="2738" spans="1:7" ht="29">
      <c r="A2738" s="435" t="s">
        <v>4318</v>
      </c>
      <c r="B2738" s="435"/>
      <c r="C2738" s="69" t="s">
        <v>3245</v>
      </c>
      <c r="D2738" s="133" t="s">
        <v>7034</v>
      </c>
      <c r="E2738" s="449" t="str">
        <f t="shared" si="107"/>
        <v xml:space="preserve"> LF900 SSSD Modified</v>
      </c>
      <c r="F2738" s="425">
        <v>400.6787330316742</v>
      </c>
      <c r="G2738" s="450">
        <f t="shared" si="106"/>
        <v>1472.4943438914027</v>
      </c>
    </row>
    <row r="2739" spans="1:7" ht="14.5">
      <c r="A2739" s="435" t="s">
        <v>4318</v>
      </c>
      <c r="B2739" s="435"/>
      <c r="C2739" s="69" t="s">
        <v>3246</v>
      </c>
      <c r="D2739" s="132" t="s">
        <v>4708</v>
      </c>
      <c r="E2739" s="210" t="str">
        <f t="shared" si="107"/>
        <v xml:space="preserve"> SWR 81</v>
      </c>
      <c r="F2739" s="425">
        <v>128.12179487179483</v>
      </c>
      <c r="G2739" s="450">
        <f t="shared" si="106"/>
        <v>470.84759615384598</v>
      </c>
    </row>
    <row r="2740" spans="1:7" ht="14.5">
      <c r="A2740" s="435" t="s">
        <v>4318</v>
      </c>
      <c r="B2740" s="435"/>
      <c r="C2740" s="435"/>
      <c r="D2740" s="132" t="s">
        <v>98</v>
      </c>
      <c r="E2740" s="210" t="str">
        <f t="shared" si="107"/>
        <v/>
      </c>
      <c r="F2740" s="425"/>
      <c r="G2740" s="450">
        <f t="shared" si="106"/>
        <v>0</v>
      </c>
    </row>
    <row r="2741" spans="1:7" ht="18.5">
      <c r="A2741" s="426" t="s">
        <v>100</v>
      </c>
      <c r="B2741" s="426"/>
      <c r="C2741" s="426"/>
      <c r="D2741" s="455"/>
      <c r="E2741" s="456" t="str">
        <f t="shared" si="107"/>
        <v/>
      </c>
      <c r="F2741" s="426"/>
      <c r="G2741" s="426"/>
    </row>
    <row r="2742" spans="1:7" ht="29">
      <c r="A2742" s="444" t="s">
        <v>0</v>
      </c>
      <c r="B2742" s="409" t="s">
        <v>4315</v>
      </c>
      <c r="C2742" s="409" t="s">
        <v>3880</v>
      </c>
      <c r="D2742" s="457" t="s">
        <v>1</v>
      </c>
      <c r="E2742" s="458" t="str">
        <f t="shared" si="107"/>
        <v/>
      </c>
      <c r="F2742" s="410" t="s">
        <v>4316</v>
      </c>
      <c r="G2742" s="411" t="s">
        <v>4317</v>
      </c>
    </row>
    <row r="2743" spans="1:7" ht="14.5">
      <c r="A2743" s="459"/>
      <c r="B2743" s="459"/>
      <c r="C2743" s="459"/>
      <c r="D2743" s="535" t="s">
        <v>4709</v>
      </c>
      <c r="E2743" s="434" t="str">
        <f t="shared" si="107"/>
        <v/>
      </c>
      <c r="F2743" s="459"/>
      <c r="G2743" s="459"/>
    </row>
    <row r="2744" spans="1:7" ht="43.5">
      <c r="A2744" s="412" t="s">
        <v>4318</v>
      </c>
      <c r="B2744" s="412" t="s">
        <v>3472</v>
      </c>
      <c r="C2744" s="7" t="s">
        <v>3247</v>
      </c>
      <c r="D2744" s="545" t="s">
        <v>4710</v>
      </c>
      <c r="E2744" s="460" t="str">
        <f t="shared" si="107"/>
        <v xml:space="preserve"> LF-FM1510A</v>
      </c>
      <c r="F2744" s="127">
        <v>1780.4</v>
      </c>
      <c r="G2744" s="206">
        <v>6542.97</v>
      </c>
    </row>
    <row r="2745" spans="1:7" ht="43.5">
      <c r="A2745" s="412" t="s">
        <v>4318</v>
      </c>
      <c r="B2745" s="412" t="s">
        <v>3472</v>
      </c>
      <c r="C2745" s="7" t="s">
        <v>3247</v>
      </c>
      <c r="D2745" s="545" t="s">
        <v>4711</v>
      </c>
      <c r="E2745" s="460" t="str">
        <f>IFERROR(RIGHT(D2745, LEN(D2745)- SEARCH("Model",D2745) - LEN("Model") + 1),"")</f>
        <v xml:space="preserve"> LF-FM1510B</v>
      </c>
      <c r="F2745" s="127">
        <v>1780.4</v>
      </c>
      <c r="G2745" s="206">
        <v>6542.97</v>
      </c>
    </row>
    <row r="2746" spans="1:7" ht="14.5">
      <c r="A2746" s="459"/>
      <c r="B2746" s="459"/>
      <c r="C2746" s="120"/>
      <c r="D2746" s="183" t="s">
        <v>4712</v>
      </c>
      <c r="E2746" s="434" t="str">
        <f t="shared" si="107"/>
        <v/>
      </c>
      <c r="F2746" s="459"/>
      <c r="G2746" s="461"/>
    </row>
    <row r="2747" spans="1:7" ht="29">
      <c r="A2747" s="412" t="s">
        <v>4318</v>
      </c>
      <c r="B2747" s="412" t="s">
        <v>3473</v>
      </c>
      <c r="C2747" s="169" t="s">
        <v>3248</v>
      </c>
      <c r="D2747" s="170" t="s">
        <v>4713</v>
      </c>
      <c r="E2747" s="462" t="str">
        <f t="shared" si="107"/>
        <v xml:space="preserve"> LF-WBHX-115</v>
      </c>
      <c r="F2747" s="127">
        <v>1495</v>
      </c>
      <c r="G2747" s="206">
        <v>5494.125</v>
      </c>
    </row>
    <row r="2748" spans="1:7" ht="29">
      <c r="A2748" s="412" t="s">
        <v>4318</v>
      </c>
      <c r="B2748" s="412"/>
      <c r="C2748" s="92" t="s">
        <v>3249</v>
      </c>
      <c r="D2748" s="97" t="s">
        <v>4714</v>
      </c>
      <c r="E2748" s="462" t="str">
        <f t="shared" si="107"/>
        <v xml:space="preserve"> LF-WBHM-115</v>
      </c>
      <c r="F2748" s="127">
        <v>1520</v>
      </c>
      <c r="G2748" s="206">
        <v>5586</v>
      </c>
    </row>
    <row r="2749" spans="1:7" ht="29">
      <c r="A2749" s="412" t="s">
        <v>4318</v>
      </c>
      <c r="B2749" s="412" t="s">
        <v>3473</v>
      </c>
      <c r="C2749" s="169" t="s">
        <v>3248</v>
      </c>
      <c r="D2749" s="170" t="s">
        <v>4715</v>
      </c>
      <c r="E2749" s="462" t="str">
        <f>IFERROR(RIGHT(D2749, LEN(D2749)- SEARCH("Model",D2749) - LEN("Model") + 1),"")</f>
        <v xml:space="preserve"> LF-WBHX-100</v>
      </c>
      <c r="F2749" s="127">
        <v>1497.482993197279</v>
      </c>
      <c r="G2749" s="206">
        <v>5503.25</v>
      </c>
    </row>
    <row r="2750" spans="1:7" ht="29">
      <c r="A2750" s="412" t="s">
        <v>4318</v>
      </c>
      <c r="B2750" s="412"/>
      <c r="C2750" s="92" t="s">
        <v>3249</v>
      </c>
      <c r="D2750" s="97" t="s">
        <v>4716</v>
      </c>
      <c r="E2750" s="462" t="str">
        <f>IFERROR(RIGHT(D2750, LEN(D2750)- SEARCH("Model",D2750) - LEN("Model") + 1),"")</f>
        <v xml:space="preserve"> LF-WBHM-100</v>
      </c>
      <c r="F2750" s="127">
        <v>1519.0857142857144</v>
      </c>
      <c r="G2750" s="206">
        <v>5582.64</v>
      </c>
    </row>
    <row r="2751" spans="1:7" ht="14.5">
      <c r="A2751" s="459"/>
      <c r="B2751" s="459"/>
      <c r="C2751" s="120"/>
      <c r="D2751" s="382" t="s">
        <v>101</v>
      </c>
      <c r="E2751" s="434" t="str">
        <f t="shared" si="107"/>
        <v/>
      </c>
      <c r="F2751" s="459"/>
      <c r="G2751" s="461"/>
    </row>
    <row r="2752" spans="1:7" ht="43.5">
      <c r="A2752" s="412" t="s">
        <v>41</v>
      </c>
      <c r="B2752" s="412"/>
      <c r="C2752" s="169" t="s">
        <v>3250</v>
      </c>
      <c r="D2752" s="97" t="s">
        <v>7049</v>
      </c>
      <c r="E2752" s="462" t="str">
        <f t="shared" si="107"/>
        <v xml:space="preserve"> SFH100-LPHD</v>
      </c>
      <c r="F2752" s="425">
        <v>1510.7548076923076</v>
      </c>
      <c r="G2752" s="206">
        <v>5552.0239182692303</v>
      </c>
    </row>
    <row r="2753" spans="1:7" ht="43.5">
      <c r="A2753" s="412" t="s">
        <v>41</v>
      </c>
      <c r="B2753" s="412"/>
      <c r="C2753" s="169" t="s">
        <v>3251</v>
      </c>
      <c r="D2753" s="97" t="s">
        <v>7050</v>
      </c>
      <c r="E2753" s="462" t="str">
        <f t="shared" si="107"/>
        <v xml:space="preserve"> SFH100-LPHD</v>
      </c>
      <c r="F2753" s="425">
        <v>1661.8302884615384</v>
      </c>
      <c r="G2753" s="206">
        <v>6107.2263100961536</v>
      </c>
    </row>
    <row r="2754" spans="1:7" ht="14.5">
      <c r="A2754" s="459"/>
      <c r="B2754" s="459"/>
      <c r="C2754" s="120"/>
      <c r="D2754" s="382" t="s">
        <v>102</v>
      </c>
      <c r="E2754" s="434" t="str">
        <f t="shared" si="107"/>
        <v/>
      </c>
      <c r="F2754" s="459"/>
      <c r="G2754" s="461"/>
    </row>
    <row r="2755" spans="1:7" ht="43.5">
      <c r="A2755" s="412" t="s">
        <v>41</v>
      </c>
      <c r="B2755" s="412"/>
      <c r="C2755" s="169" t="s">
        <v>3252</v>
      </c>
      <c r="D2755" s="97" t="s">
        <v>7051</v>
      </c>
      <c r="E2755" s="462" t="str">
        <f t="shared" si="107"/>
        <v xml:space="preserve"> SFH150-LPHD</v>
      </c>
      <c r="F2755" s="425">
        <v>1858.2284134615381</v>
      </c>
      <c r="G2755" s="206">
        <v>6828.9894194711524</v>
      </c>
    </row>
    <row r="2756" spans="1:7" ht="43.5">
      <c r="A2756" s="412" t="s">
        <v>41</v>
      </c>
      <c r="B2756" s="412"/>
      <c r="C2756" s="169" t="s">
        <v>3253</v>
      </c>
      <c r="D2756" s="97" t="s">
        <v>7052</v>
      </c>
      <c r="E2756" s="462" t="str">
        <f t="shared" si="107"/>
        <v xml:space="preserve"> SFH150-LPHD</v>
      </c>
      <c r="F2756" s="425">
        <v>2039.5189903846151</v>
      </c>
      <c r="G2756" s="206">
        <v>7495.2322896634605</v>
      </c>
    </row>
    <row r="2757" spans="1:7" ht="14.5">
      <c r="A2757" s="459"/>
      <c r="B2757" s="459"/>
      <c r="C2757" s="120"/>
      <c r="D2757" s="183" t="s">
        <v>103</v>
      </c>
      <c r="E2757" s="434" t="str">
        <f t="shared" si="107"/>
        <v/>
      </c>
      <c r="F2757" s="459"/>
      <c r="G2757" s="461"/>
    </row>
    <row r="2758" spans="1:7" ht="43.5">
      <c r="A2758" s="412" t="s">
        <v>41</v>
      </c>
      <c r="B2758" s="412"/>
      <c r="C2758" s="412" t="s">
        <v>1039</v>
      </c>
      <c r="D2758" s="97" t="s">
        <v>7035</v>
      </c>
      <c r="E2758" s="462" t="str">
        <f t="shared" si="107"/>
        <v xml:space="preserve"> SFH100-LPHDAT (SS316L Stem)</v>
      </c>
      <c r="F2758" s="206" t="s">
        <v>970</v>
      </c>
      <c r="G2758" s="206" t="s">
        <v>970</v>
      </c>
    </row>
    <row r="2759" spans="1:7" ht="43.5">
      <c r="A2759" s="412" t="s">
        <v>41</v>
      </c>
      <c r="B2759" s="412"/>
      <c r="C2759" s="412" t="s">
        <v>1040</v>
      </c>
      <c r="D2759" s="97" t="s">
        <v>7036</v>
      </c>
      <c r="E2759" s="462" t="str">
        <f t="shared" si="107"/>
        <v xml:space="preserve"> SFH150-LPHDAT (SS316L Stem)</v>
      </c>
      <c r="F2759" s="206" t="s">
        <v>970</v>
      </c>
      <c r="G2759" s="206" t="s">
        <v>970</v>
      </c>
    </row>
    <row r="2760" spans="1:7" ht="43.5">
      <c r="A2760" s="412" t="s">
        <v>41</v>
      </c>
      <c r="B2760" s="412"/>
      <c r="C2760" s="412" t="s">
        <v>1041</v>
      </c>
      <c r="D2760" s="97" t="s">
        <v>7037</v>
      </c>
      <c r="E2760" s="462" t="str">
        <f t="shared" si="107"/>
        <v xml:space="preserve"> SFH100-LPHDAT (Carbon Steel Stem)</v>
      </c>
      <c r="F2760" s="206" t="s">
        <v>970</v>
      </c>
      <c r="G2760" s="206" t="s">
        <v>970</v>
      </c>
    </row>
    <row r="2761" spans="1:7" ht="43.5">
      <c r="A2761" s="412" t="s">
        <v>41</v>
      </c>
      <c r="B2761" s="412"/>
      <c r="C2761" s="412" t="s">
        <v>1042</v>
      </c>
      <c r="D2761" s="97" t="s">
        <v>7038</v>
      </c>
      <c r="E2761" s="462" t="str">
        <f t="shared" si="107"/>
        <v xml:space="preserve"> SFH150-LPHDAT (Carbon Steel Stem)</v>
      </c>
      <c r="F2761" s="206" t="s">
        <v>970</v>
      </c>
      <c r="G2761" s="206" t="s">
        <v>970</v>
      </c>
    </row>
    <row r="2762" spans="1:7" ht="18.5">
      <c r="A2762" s="426" t="s">
        <v>4717</v>
      </c>
      <c r="B2762" s="426"/>
      <c r="C2762" s="426"/>
      <c r="D2762" s="455"/>
      <c r="E2762" s="456" t="str">
        <f t="shared" si="107"/>
        <v/>
      </c>
      <c r="F2762" s="426"/>
      <c r="G2762" s="426"/>
    </row>
    <row r="2763" spans="1:7" ht="29">
      <c r="A2763" s="444" t="s">
        <v>0</v>
      </c>
      <c r="B2763" s="409" t="s">
        <v>4315</v>
      </c>
      <c r="C2763" s="409" t="s">
        <v>3880</v>
      </c>
      <c r="D2763" s="457" t="s">
        <v>1</v>
      </c>
      <c r="E2763" s="458" t="str">
        <f t="shared" si="107"/>
        <v/>
      </c>
      <c r="F2763" s="410" t="s">
        <v>4316</v>
      </c>
      <c r="G2763" s="444" t="s">
        <v>4317</v>
      </c>
    </row>
    <row r="2764" spans="1:7" ht="14.5">
      <c r="A2764" s="441"/>
      <c r="B2764" s="441"/>
      <c r="C2764" s="441"/>
      <c r="D2764" s="433" t="s">
        <v>104</v>
      </c>
      <c r="E2764" s="434" t="str">
        <f t="shared" si="107"/>
        <v/>
      </c>
      <c r="F2764" s="441"/>
      <c r="G2764" s="441"/>
    </row>
    <row r="2765" spans="1:7" ht="29">
      <c r="A2765" s="412" t="s">
        <v>4318</v>
      </c>
      <c r="B2765" s="412"/>
      <c r="C2765" s="77" t="s">
        <v>3254</v>
      </c>
      <c r="D2765" s="161" t="s">
        <v>7039</v>
      </c>
      <c r="E2765" s="210" t="str">
        <f t="shared" si="107"/>
        <v xml:space="preserve"> LHC750 RSD Modified</v>
      </c>
      <c r="F2765" s="126">
        <v>320.54298642533939</v>
      </c>
      <c r="G2765" s="206">
        <f t="shared" ref="G2765:G2770" si="108">F2765*3.675</f>
        <v>1177.9954751131222</v>
      </c>
    </row>
    <row r="2766" spans="1:7" ht="29">
      <c r="A2766" s="412" t="s">
        <v>4318</v>
      </c>
      <c r="B2766" s="412"/>
      <c r="C2766" s="7" t="s">
        <v>3255</v>
      </c>
      <c r="D2766" s="2" t="s">
        <v>7040</v>
      </c>
      <c r="E2766" s="210" t="str">
        <f t="shared" si="107"/>
        <v xml:space="preserve"> LHC800 RSD Modified</v>
      </c>
      <c r="F2766" s="126">
        <v>370.1508295625942</v>
      </c>
      <c r="G2766" s="206">
        <f t="shared" si="108"/>
        <v>1360.3042986425337</v>
      </c>
    </row>
    <row r="2767" spans="1:7" ht="14.5">
      <c r="A2767" s="412" t="s">
        <v>4318</v>
      </c>
      <c r="B2767" s="412"/>
      <c r="C2767" s="7" t="s">
        <v>3256</v>
      </c>
      <c r="D2767" s="2" t="s">
        <v>4718</v>
      </c>
      <c r="E2767" s="210" t="str">
        <f t="shared" si="107"/>
        <v/>
      </c>
      <c r="F2767" s="126">
        <v>7.0119869810272286</v>
      </c>
      <c r="G2767" s="206">
        <f t="shared" si="108"/>
        <v>25.769052155275062</v>
      </c>
    </row>
    <row r="2768" spans="1:7" ht="14.5">
      <c r="A2768" s="412" t="s">
        <v>4318</v>
      </c>
      <c r="B2768" s="412"/>
      <c r="C2768" s="7" t="s">
        <v>3257</v>
      </c>
      <c r="D2768" s="2" t="s">
        <v>105</v>
      </c>
      <c r="E2768" s="210" t="str">
        <f t="shared" si="107"/>
        <v/>
      </c>
      <c r="F2768" s="126">
        <v>18.250377073906485</v>
      </c>
      <c r="G2768" s="206">
        <f t="shared" si="108"/>
        <v>67.070135746606326</v>
      </c>
    </row>
    <row r="2769" spans="1:7" ht="14.5">
      <c r="A2769" s="412" t="s">
        <v>4318</v>
      </c>
      <c r="B2769" s="412"/>
      <c r="C2769" s="7" t="s">
        <v>3258</v>
      </c>
      <c r="D2769" s="2" t="s">
        <v>106</v>
      </c>
      <c r="E2769" s="210" t="str">
        <f t="shared" si="107"/>
        <v/>
      </c>
      <c r="F2769" s="126">
        <v>10.294460995475113</v>
      </c>
      <c r="G2769" s="206">
        <f t="shared" si="108"/>
        <v>37.832144158371037</v>
      </c>
    </row>
    <row r="2770" spans="1:7" ht="14.5">
      <c r="A2770" s="412" t="s">
        <v>4318</v>
      </c>
      <c r="B2770" s="412"/>
      <c r="C2770" s="160" t="s">
        <v>3259</v>
      </c>
      <c r="D2770" s="158" t="s">
        <v>107</v>
      </c>
      <c r="E2770" s="210" t="str">
        <f t="shared" si="107"/>
        <v/>
      </c>
      <c r="F2770" s="126">
        <v>28.380862081447962</v>
      </c>
      <c r="G2770" s="206">
        <f t="shared" si="108"/>
        <v>104.29966814932125</v>
      </c>
    </row>
    <row r="2771" spans="1:7" ht="14.5">
      <c r="A2771" s="441"/>
      <c r="B2771" s="441"/>
      <c r="C2771" s="307"/>
      <c r="D2771" s="183" t="s">
        <v>108</v>
      </c>
      <c r="E2771" s="434" t="str">
        <f t="shared" si="107"/>
        <v/>
      </c>
      <c r="F2771" s="159"/>
      <c r="G2771" s="219"/>
    </row>
    <row r="2772" spans="1:7" ht="29">
      <c r="A2772" s="412" t="s">
        <v>4318</v>
      </c>
      <c r="B2772" s="412"/>
      <c r="C2772" s="77" t="s">
        <v>3264</v>
      </c>
      <c r="D2772" s="161" t="s">
        <v>7702</v>
      </c>
      <c r="E2772" s="210" t="str">
        <f t="shared" si="107"/>
        <v xml:space="preserve"> 100LFH800</v>
      </c>
      <c r="F2772" s="126">
        <v>1368.5</v>
      </c>
      <c r="G2772" s="206">
        <v>5029.2375000000002</v>
      </c>
    </row>
    <row r="2773" spans="1:7" ht="29">
      <c r="A2773" s="412" t="s">
        <v>4318</v>
      </c>
      <c r="B2773" s="412"/>
      <c r="C2773" s="7" t="s">
        <v>3265</v>
      </c>
      <c r="D2773" s="2" t="s">
        <v>7703</v>
      </c>
      <c r="E2773" s="210" t="str">
        <f t="shared" si="107"/>
        <v xml:space="preserve"> 100LFH1200</v>
      </c>
      <c r="F2773" s="126">
        <v>1403</v>
      </c>
      <c r="G2773" s="206">
        <f>F2773*3.675</f>
        <v>5156.0249999999996</v>
      </c>
    </row>
    <row r="2774" spans="1:7" ht="29">
      <c r="A2774" s="412" t="s">
        <v>4318</v>
      </c>
      <c r="B2774" s="412"/>
      <c r="C2774" s="7" t="s">
        <v>3266</v>
      </c>
      <c r="D2774" s="161" t="s">
        <v>7705</v>
      </c>
      <c r="E2774" s="210" t="str">
        <f t="shared" si="107"/>
        <v xml:space="preserve"> 150LFH800</v>
      </c>
      <c r="F2774" s="126">
        <v>1575.5</v>
      </c>
      <c r="G2774" s="206">
        <f>F2774*3.675</f>
        <v>5789.9624999999996</v>
      </c>
    </row>
    <row r="2775" spans="1:7" ht="29">
      <c r="A2775" s="412" t="s">
        <v>4318</v>
      </c>
      <c r="B2775" s="412"/>
      <c r="C2775" s="160" t="s">
        <v>3267</v>
      </c>
      <c r="D2775" s="2" t="s">
        <v>7704</v>
      </c>
      <c r="E2775" s="210" t="str">
        <f t="shared" si="107"/>
        <v xml:space="preserve"> 150LFH1200</v>
      </c>
      <c r="F2775" s="126">
        <v>1702</v>
      </c>
      <c r="G2775" s="206">
        <f>F2775*3.675</f>
        <v>6254.8499999999995</v>
      </c>
    </row>
    <row r="2776" spans="1:7" ht="14.5">
      <c r="A2776" s="441"/>
      <c r="B2776" s="441"/>
      <c r="C2776" s="307"/>
      <c r="D2776" s="183" t="s">
        <v>109</v>
      </c>
      <c r="E2776" s="434" t="str">
        <f t="shared" si="107"/>
        <v/>
      </c>
      <c r="F2776" s="159"/>
      <c r="G2776" s="220"/>
    </row>
    <row r="2777" spans="1:7" ht="14.5">
      <c r="A2777" s="412" t="s">
        <v>4318</v>
      </c>
      <c r="B2777" s="412"/>
      <c r="C2777" s="160" t="s">
        <v>3260</v>
      </c>
      <c r="D2777" s="161" t="s">
        <v>4719</v>
      </c>
      <c r="E2777" s="210" t="str">
        <f t="shared" si="107"/>
        <v xml:space="preserve"> LF-WH-100</v>
      </c>
      <c r="F2777" s="126">
        <v>378</v>
      </c>
      <c r="G2777" s="206">
        <v>1389.1499999999999</v>
      </c>
    </row>
    <row r="2778" spans="1:7" ht="14.5">
      <c r="A2778" s="412" t="s">
        <v>4318</v>
      </c>
      <c r="B2778" s="412"/>
      <c r="C2778" s="160" t="s">
        <v>3261</v>
      </c>
      <c r="D2778" s="161" t="s">
        <v>4720</v>
      </c>
      <c r="E2778" s="210" t="str">
        <f t="shared" si="107"/>
        <v xml:space="preserve"> LF-WH-150</v>
      </c>
      <c r="F2778" s="126">
        <v>667</v>
      </c>
      <c r="G2778" s="206">
        <f>F2778*3.675</f>
        <v>2451.2249999999999</v>
      </c>
    </row>
    <row r="2779" spans="1:7" ht="14.5">
      <c r="A2779" s="412" t="s">
        <v>59</v>
      </c>
      <c r="B2779" s="412"/>
      <c r="C2779" s="160" t="s">
        <v>3262</v>
      </c>
      <c r="D2779" s="161" t="s">
        <v>7248</v>
      </c>
      <c r="E2779" s="210" t="str">
        <f t="shared" si="107"/>
        <v xml:space="preserve"> LF-50W/100</v>
      </c>
      <c r="F2779" s="126">
        <v>713.21088435374156</v>
      </c>
      <c r="G2779" s="206">
        <f>F2779*3.675</f>
        <v>2621.0500000000002</v>
      </c>
    </row>
    <row r="2780" spans="1:7" ht="14.5">
      <c r="A2780" s="412" t="s">
        <v>59</v>
      </c>
      <c r="B2780" s="412"/>
      <c r="C2780" s="160" t="s">
        <v>3263</v>
      </c>
      <c r="D2780" s="161" t="s">
        <v>7249</v>
      </c>
      <c r="E2780" s="210" t="str">
        <f t="shared" si="107"/>
        <v xml:space="preserve"> LF-50W/150</v>
      </c>
      <c r="F2780" s="126">
        <v>857.07088989441934</v>
      </c>
      <c r="G2780" s="206">
        <f>F2780*3.675</f>
        <v>3149.7355203619909</v>
      </c>
    </row>
    <row r="2781" spans="1:7" ht="14.5">
      <c r="A2781" s="441"/>
      <c r="B2781" s="441"/>
      <c r="C2781" s="307"/>
      <c r="D2781" s="183" t="s">
        <v>110</v>
      </c>
      <c r="E2781" s="434" t="str">
        <f t="shared" si="107"/>
        <v/>
      </c>
      <c r="F2781" s="159"/>
      <c r="G2781" s="220"/>
    </row>
    <row r="2782" spans="1:7" ht="14.5">
      <c r="A2782" s="412" t="s">
        <v>4318</v>
      </c>
      <c r="B2782" s="412"/>
      <c r="C2782" s="7" t="s">
        <v>3268</v>
      </c>
      <c r="D2782" s="283" t="s">
        <v>1149</v>
      </c>
      <c r="E2782" s="449" t="str">
        <f t="shared" si="107"/>
        <v xml:space="preserve"> LF-UFH</v>
      </c>
      <c r="F2782" s="126" t="s">
        <v>3478</v>
      </c>
      <c r="G2782" s="126" t="s">
        <v>3478</v>
      </c>
    </row>
    <row r="2783" spans="1:7" ht="14.5">
      <c r="A2783" s="412" t="s">
        <v>4318</v>
      </c>
      <c r="B2783" s="412"/>
      <c r="C2783" s="7" t="s">
        <v>3269</v>
      </c>
      <c r="D2783" s="2" t="s">
        <v>111</v>
      </c>
      <c r="E2783" s="210" t="str">
        <f t="shared" si="107"/>
        <v/>
      </c>
      <c r="F2783" s="126" t="s">
        <v>3478</v>
      </c>
      <c r="G2783" s="126" t="s">
        <v>3478</v>
      </c>
    </row>
    <row r="2784" spans="1:7" ht="14.5">
      <c r="A2784" s="412" t="s">
        <v>4318</v>
      </c>
      <c r="B2784" s="412"/>
      <c r="C2784" s="7" t="s">
        <v>3270</v>
      </c>
      <c r="D2784" s="283" t="s">
        <v>112</v>
      </c>
      <c r="E2784" s="449" t="str">
        <f t="shared" si="107"/>
        <v/>
      </c>
      <c r="F2784" s="126" t="s">
        <v>3478</v>
      </c>
      <c r="G2784" s="126" t="s">
        <v>3478</v>
      </c>
    </row>
    <row r="2785" spans="1:7" ht="14.5">
      <c r="A2785" s="412" t="s">
        <v>4318</v>
      </c>
      <c r="B2785" s="412"/>
      <c r="C2785" s="7" t="s">
        <v>3271</v>
      </c>
      <c r="D2785" s="283" t="s">
        <v>113</v>
      </c>
      <c r="E2785" s="449" t="str">
        <f t="shared" si="107"/>
        <v/>
      </c>
      <c r="F2785" s="126" t="s">
        <v>3478</v>
      </c>
      <c r="G2785" s="126" t="s">
        <v>3478</v>
      </c>
    </row>
    <row r="2786" spans="1:7" ht="18.5">
      <c r="A2786" s="426" t="s">
        <v>114</v>
      </c>
      <c r="B2786" s="426"/>
      <c r="C2786" s="426"/>
      <c r="D2786" s="455"/>
      <c r="E2786" s="456" t="str">
        <f t="shared" si="107"/>
        <v/>
      </c>
      <c r="F2786" s="426"/>
      <c r="G2786" s="426"/>
    </row>
    <row r="2787" spans="1:7" ht="29">
      <c r="A2787" s="444" t="s">
        <v>0</v>
      </c>
      <c r="B2787" s="409" t="s">
        <v>4315</v>
      </c>
      <c r="C2787" s="409" t="s">
        <v>3880</v>
      </c>
      <c r="D2787" s="457" t="s">
        <v>1</v>
      </c>
      <c r="E2787" s="458" t="str">
        <f t="shared" si="107"/>
        <v/>
      </c>
      <c r="F2787" s="410" t="s">
        <v>4316</v>
      </c>
      <c r="G2787" s="444" t="s">
        <v>4317</v>
      </c>
    </row>
    <row r="2788" spans="1:7" ht="14.5">
      <c r="A2788" s="463"/>
      <c r="B2788" s="463"/>
      <c r="C2788" s="463"/>
      <c r="D2788" s="433" t="s">
        <v>4721</v>
      </c>
      <c r="E2788" s="434" t="str">
        <f t="shared" si="107"/>
        <v/>
      </c>
      <c r="F2788" s="463"/>
      <c r="G2788" s="463"/>
    </row>
    <row r="2789" spans="1:7" ht="14.5">
      <c r="A2789" s="464" t="s">
        <v>4318</v>
      </c>
      <c r="B2789" s="464"/>
      <c r="C2789" s="464"/>
      <c r="D2789" s="132" t="s">
        <v>115</v>
      </c>
      <c r="E2789" s="210" t="str">
        <f t="shared" si="107"/>
        <v xml:space="preserve"> LFB</v>
      </c>
      <c r="F2789" s="425">
        <v>19.46153846153846</v>
      </c>
      <c r="G2789" s="454">
        <v>71.521153846153837</v>
      </c>
    </row>
    <row r="2790" spans="1:7" ht="14.5">
      <c r="A2790" s="464" t="s">
        <v>4318</v>
      </c>
      <c r="B2790" s="464"/>
      <c r="C2790" s="464"/>
      <c r="D2790" s="132" t="s">
        <v>116</v>
      </c>
      <c r="E2790" s="210" t="str">
        <f t="shared" si="107"/>
        <v xml:space="preserve"> LFB</v>
      </c>
      <c r="F2790" s="425">
        <v>22.705128205128201</v>
      </c>
      <c r="G2790" s="454">
        <v>83.441346153846141</v>
      </c>
    </row>
    <row r="2791" spans="1:7" ht="14.5">
      <c r="A2791" s="464" t="s">
        <v>4318</v>
      </c>
      <c r="B2791" s="464"/>
      <c r="C2791" s="464"/>
      <c r="D2791" s="132" t="s">
        <v>117</v>
      </c>
      <c r="E2791" s="210" t="str">
        <f t="shared" si="107"/>
        <v xml:space="preserve"> LFB</v>
      </c>
      <c r="F2791" s="425">
        <v>30.003205128205121</v>
      </c>
      <c r="G2791" s="454">
        <v>110.26177884615382</v>
      </c>
    </row>
    <row r="2792" spans="1:7" ht="14.5">
      <c r="A2792" s="459"/>
      <c r="B2792" s="459"/>
      <c r="C2792" s="459"/>
      <c r="D2792" s="433" t="s">
        <v>118</v>
      </c>
      <c r="E2792" s="434" t="str">
        <f t="shared" si="107"/>
        <v/>
      </c>
      <c r="F2792" s="459"/>
      <c r="G2792" s="459"/>
    </row>
    <row r="2793" spans="1:7" ht="14.5">
      <c r="A2793" s="412" t="s">
        <v>41</v>
      </c>
      <c r="B2793" s="412"/>
      <c r="C2793" s="77" t="s">
        <v>3272</v>
      </c>
      <c r="D2793" s="132" t="s">
        <v>1150</v>
      </c>
      <c r="E2793" s="210" t="str">
        <f t="shared" si="107"/>
        <v xml:space="preserve"> SFD-FB-1111</v>
      </c>
      <c r="F2793" s="425">
        <v>19.46153846153846</v>
      </c>
      <c r="G2793" s="454">
        <v>71.521153846153837</v>
      </c>
    </row>
    <row r="2794" spans="1:7" ht="14.5">
      <c r="A2794" s="412" t="s">
        <v>41</v>
      </c>
      <c r="B2794" s="412"/>
      <c r="C2794" s="7" t="s">
        <v>3273</v>
      </c>
      <c r="D2794" s="132" t="s">
        <v>1151</v>
      </c>
      <c r="E2794" s="210" t="str">
        <f t="shared" si="107"/>
        <v xml:space="preserve"> SFD-FB-1212</v>
      </c>
      <c r="F2794" s="425">
        <v>22.705128205128201</v>
      </c>
      <c r="G2794" s="454">
        <v>83.441346153846141</v>
      </c>
    </row>
    <row r="2795" spans="1:7" ht="14.5">
      <c r="A2795" s="412" t="s">
        <v>41</v>
      </c>
      <c r="B2795" s="412"/>
      <c r="C2795" s="7" t="s">
        <v>3274</v>
      </c>
      <c r="D2795" s="132" t="s">
        <v>1152</v>
      </c>
      <c r="E2795" s="210" t="str">
        <f t="shared" si="107"/>
        <v xml:space="preserve"> SFD-FB-1218</v>
      </c>
      <c r="F2795" s="425">
        <v>30.003205128205121</v>
      </c>
      <c r="G2795" s="454">
        <v>110.26177884615382</v>
      </c>
    </row>
    <row r="2796" spans="1:7" ht="18.5">
      <c r="A2796" s="426" t="s">
        <v>4722</v>
      </c>
      <c r="B2796" s="426"/>
      <c r="C2796" s="426"/>
      <c r="D2796" s="455"/>
      <c r="E2796" s="456" t="str">
        <f t="shared" si="107"/>
        <v/>
      </c>
      <c r="F2796" s="426"/>
      <c r="G2796" s="426"/>
    </row>
    <row r="2797" spans="1:7" ht="29">
      <c r="A2797" s="444" t="s">
        <v>0</v>
      </c>
      <c r="B2797" s="409" t="s">
        <v>4315</v>
      </c>
      <c r="C2797" s="409" t="s">
        <v>3880</v>
      </c>
      <c r="D2797" s="457" t="s">
        <v>1</v>
      </c>
      <c r="E2797" s="458" t="str">
        <f t="shared" si="107"/>
        <v/>
      </c>
      <c r="F2797" s="410" t="s">
        <v>4316</v>
      </c>
      <c r="G2797" s="444" t="s">
        <v>4317</v>
      </c>
    </row>
    <row r="2798" spans="1:7" ht="14.5">
      <c r="A2798" s="441"/>
      <c r="B2798" s="441"/>
      <c r="C2798" s="441"/>
      <c r="D2798" s="759" t="s">
        <v>8273</v>
      </c>
      <c r="E2798" s="434" t="str">
        <f t="shared" si="107"/>
        <v/>
      </c>
      <c r="F2798" s="441"/>
      <c r="G2798" s="441"/>
    </row>
    <row r="2799" spans="1:7" ht="14.5">
      <c r="A2799" s="412" t="s">
        <v>4318</v>
      </c>
      <c r="B2799" s="412"/>
      <c r="C2799" s="7"/>
      <c r="D2799" s="210" t="s">
        <v>8259</v>
      </c>
      <c r="E2799" s="210" t="str">
        <f t="shared" si="107"/>
        <v xml:space="preserve"> LF-PDP-1</v>
      </c>
      <c r="F2799" s="127">
        <v>18.314866606334842</v>
      </c>
      <c r="G2799" s="206">
        <f>F2799*3.675</f>
        <v>67.307134778280542</v>
      </c>
    </row>
    <row r="2800" spans="1:7" ht="14.5">
      <c r="A2800" s="412" t="s">
        <v>4318</v>
      </c>
      <c r="B2800" s="412"/>
      <c r="C2800" s="7"/>
      <c r="D2800" s="210" t="s">
        <v>8260</v>
      </c>
      <c r="E2800" s="210" t="str">
        <f t="shared" ref="E2800:E2863" si="109">IFERROR(RIGHT(D2800, LEN(D2800)- SEARCH("Model",D2800) - LEN("Model") + 1),"")</f>
        <v xml:space="preserve"> LF-PDP-2</v>
      </c>
      <c r="F2800" s="127">
        <v>23.07541176470588</v>
      </c>
      <c r="G2800" s="206">
        <f>F2800*3.675</f>
        <v>84.802138235294109</v>
      </c>
    </row>
    <row r="2801" spans="1:7" ht="14.5">
      <c r="A2801" s="412" t="s">
        <v>4318</v>
      </c>
      <c r="B2801" s="412"/>
      <c r="C2801" s="7"/>
      <c r="D2801" s="210"/>
      <c r="E2801" s="210" t="str">
        <f t="shared" si="109"/>
        <v/>
      </c>
      <c r="F2801" s="127">
        <v>26.651157043740572</v>
      </c>
      <c r="G2801" s="206">
        <f>F2801*3.675</f>
        <v>97.943002135746596</v>
      </c>
    </row>
    <row r="2802" spans="1:7" ht="14.5">
      <c r="A2802" s="412" t="s">
        <v>4318</v>
      </c>
      <c r="B2802" s="412"/>
      <c r="C2802" s="7"/>
      <c r="D2802" s="210" t="s">
        <v>8261</v>
      </c>
      <c r="E2802" s="210" t="str">
        <f t="shared" si="109"/>
        <v xml:space="preserve"> LF-PDP-4</v>
      </c>
      <c r="F2802" s="127">
        <v>28.027133273001514</v>
      </c>
      <c r="G2802" s="206">
        <f>F2802*3.675</f>
        <v>102.99971477828056</v>
      </c>
    </row>
    <row r="2803" spans="1:7" ht="14.5">
      <c r="A2803" s="412" t="s">
        <v>4318</v>
      </c>
      <c r="B2803" s="412"/>
      <c r="C2803" s="7"/>
      <c r="D2803" s="449" t="s">
        <v>8262</v>
      </c>
      <c r="E2803" s="449" t="str">
        <f t="shared" si="109"/>
        <v xml:space="preserve"> LF-PDP-6</v>
      </c>
      <c r="F2803" s="127">
        <v>38.47491933634992</v>
      </c>
      <c r="G2803" s="206">
        <f>F2803*3.675</f>
        <v>141.39532856108596</v>
      </c>
    </row>
    <row r="2804" spans="1:7" ht="14.5">
      <c r="A2804" s="412" t="s">
        <v>4318</v>
      </c>
      <c r="B2804" s="412"/>
      <c r="C2804" s="7"/>
      <c r="D2804" s="210"/>
      <c r="E2804" s="210" t="str">
        <f t="shared" si="109"/>
        <v/>
      </c>
      <c r="F2804" s="225" t="s">
        <v>4203</v>
      </c>
      <c r="G2804" s="454" t="s">
        <v>970</v>
      </c>
    </row>
    <row r="2805" spans="1:7" ht="14.5">
      <c r="A2805" s="412" t="s">
        <v>4318</v>
      </c>
      <c r="B2805" s="412"/>
      <c r="C2805" s="7"/>
      <c r="D2805" s="210" t="s">
        <v>8263</v>
      </c>
      <c r="E2805" s="210" t="str">
        <f t="shared" si="109"/>
        <v xml:space="preserve"> LF-PDP-9</v>
      </c>
      <c r="F2805" s="127">
        <v>47.604823770739067</v>
      </c>
      <c r="G2805" s="206">
        <f>F2805*3.675</f>
        <v>174.94772735746605</v>
      </c>
    </row>
    <row r="2806" spans="1:7" ht="14.5">
      <c r="A2806" s="412" t="s">
        <v>4318</v>
      </c>
      <c r="B2806" s="412"/>
      <c r="C2806" s="7"/>
      <c r="D2806" s="210" t="s">
        <v>8264</v>
      </c>
      <c r="E2806" s="210" t="str">
        <f t="shared" si="109"/>
        <v xml:space="preserve"> LF-PDP-12</v>
      </c>
      <c r="F2806" s="127">
        <v>58.481070286576177</v>
      </c>
      <c r="G2806" s="206">
        <f>F2806*3.675</f>
        <v>214.91793330316744</v>
      </c>
    </row>
    <row r="2807" spans="1:7" ht="14.5">
      <c r="A2807" s="412" t="s">
        <v>4318</v>
      </c>
      <c r="B2807" s="412"/>
      <c r="C2807" s="412"/>
      <c r="D2807" s="210"/>
      <c r="E2807" s="210" t="str">
        <f t="shared" si="109"/>
        <v/>
      </c>
      <c r="F2807" s="225" t="s">
        <v>4203</v>
      </c>
      <c r="G2807" s="454" t="s">
        <v>970</v>
      </c>
    </row>
    <row r="2808" spans="1:7" ht="14.5">
      <c r="A2808" s="412" t="s">
        <v>4318</v>
      </c>
      <c r="B2808" s="412"/>
      <c r="C2808" s="412"/>
      <c r="D2808" s="210"/>
      <c r="E2808" s="210" t="str">
        <f t="shared" si="109"/>
        <v/>
      </c>
      <c r="F2808" s="225" t="s">
        <v>4203</v>
      </c>
      <c r="G2808" s="454" t="s">
        <v>970</v>
      </c>
    </row>
    <row r="2809" spans="1:7" ht="14.5">
      <c r="A2809" s="441"/>
      <c r="B2809" s="441"/>
      <c r="C2809" s="322"/>
      <c r="D2809" s="433" t="s">
        <v>8274</v>
      </c>
      <c r="E2809" s="434" t="str">
        <f t="shared" si="109"/>
        <v/>
      </c>
      <c r="F2809" s="331"/>
      <c r="G2809" s="441"/>
    </row>
    <row r="2810" spans="1:7" ht="14.5">
      <c r="A2810" s="412" t="s">
        <v>4318</v>
      </c>
      <c r="B2810" s="412"/>
      <c r="C2810" s="7"/>
      <c r="D2810" s="210" t="s">
        <v>8268</v>
      </c>
      <c r="E2810" s="210" t="str">
        <f t="shared" si="109"/>
        <v xml:space="preserve"> LF-PF-2</v>
      </c>
      <c r="F2810" s="225" t="s">
        <v>4203</v>
      </c>
      <c r="G2810" s="454" t="s">
        <v>1227</v>
      </c>
    </row>
    <row r="2811" spans="1:7" ht="14.5">
      <c r="A2811" s="412" t="s">
        <v>4318</v>
      </c>
      <c r="B2811" s="412"/>
      <c r="C2811" s="7"/>
      <c r="D2811" s="210" t="s">
        <v>8269</v>
      </c>
      <c r="E2811" s="210" t="str">
        <f t="shared" si="109"/>
        <v xml:space="preserve"> LF-PF-6</v>
      </c>
      <c r="F2811" s="127">
        <v>42.67596633484164</v>
      </c>
      <c r="G2811" s="206">
        <f>F2811*3.675</f>
        <v>156.83417628054301</v>
      </c>
    </row>
    <row r="2812" spans="1:7" ht="14.5">
      <c r="A2812" s="412" t="s">
        <v>4318</v>
      </c>
      <c r="B2812" s="412"/>
      <c r="C2812" s="7"/>
      <c r="D2812" s="210" t="s">
        <v>8270</v>
      </c>
      <c r="E2812" s="210" t="str">
        <f t="shared" si="109"/>
        <v xml:space="preserve"> LF-PF-9</v>
      </c>
      <c r="F2812" s="127">
        <v>52.313486757164405</v>
      </c>
      <c r="G2812" s="206">
        <f>F2812*3.675</f>
        <v>192.25206383257918</v>
      </c>
    </row>
    <row r="2813" spans="1:7" ht="14.5">
      <c r="A2813" s="412" t="s">
        <v>4318</v>
      </c>
      <c r="B2813" s="412"/>
      <c r="C2813" s="412"/>
      <c r="D2813" s="210"/>
      <c r="E2813" s="210" t="str">
        <f t="shared" si="109"/>
        <v/>
      </c>
      <c r="F2813" s="225" t="s">
        <v>4203</v>
      </c>
      <c r="G2813" s="454" t="s">
        <v>1227</v>
      </c>
    </row>
    <row r="2814" spans="1:7" ht="14.5">
      <c r="A2814" s="412" t="s">
        <v>4318</v>
      </c>
      <c r="B2814" s="412"/>
      <c r="C2814" s="412"/>
      <c r="D2814" s="210"/>
      <c r="E2814" s="210" t="str">
        <f t="shared" si="109"/>
        <v/>
      </c>
      <c r="F2814" s="225" t="s">
        <v>4203</v>
      </c>
      <c r="G2814" s="454" t="s">
        <v>1227</v>
      </c>
    </row>
    <row r="2815" spans="1:7" ht="14.5">
      <c r="A2815" s="441"/>
      <c r="B2815" s="441"/>
      <c r="C2815" s="322"/>
      <c r="D2815" s="433" t="s">
        <v>8275</v>
      </c>
      <c r="E2815" s="434" t="str">
        <f t="shared" si="109"/>
        <v/>
      </c>
      <c r="F2815" s="331"/>
      <c r="G2815" s="441"/>
    </row>
    <row r="2816" spans="1:7" ht="14.5">
      <c r="A2816" s="412" t="s">
        <v>4318</v>
      </c>
      <c r="B2816" s="412"/>
      <c r="C2816" s="412"/>
      <c r="D2816" s="210"/>
      <c r="E2816" s="210" t="str">
        <f t="shared" si="109"/>
        <v/>
      </c>
      <c r="F2816" s="225" t="s">
        <v>970</v>
      </c>
      <c r="G2816" s="454" t="s">
        <v>970</v>
      </c>
    </row>
    <row r="2817" spans="1:7" ht="14.5">
      <c r="A2817" s="412" t="s">
        <v>4318</v>
      </c>
      <c r="B2817" s="412"/>
      <c r="C2817" s="7"/>
      <c r="D2817" s="209"/>
      <c r="E2817" s="209" t="str">
        <f t="shared" si="109"/>
        <v/>
      </c>
      <c r="F2817" s="225" t="s">
        <v>970</v>
      </c>
      <c r="G2817" s="454" t="s">
        <v>970</v>
      </c>
    </row>
    <row r="2818" spans="1:7" ht="14.5">
      <c r="A2818" s="441"/>
      <c r="B2818" s="441"/>
      <c r="C2818" s="322"/>
      <c r="D2818" s="433" t="s">
        <v>8276</v>
      </c>
      <c r="E2818" s="434" t="str">
        <f t="shared" si="109"/>
        <v/>
      </c>
      <c r="F2818" s="331"/>
      <c r="G2818" s="441"/>
    </row>
    <row r="2819" spans="1:7" ht="14.5">
      <c r="A2819" s="412" t="s">
        <v>4318</v>
      </c>
      <c r="B2819" s="412"/>
      <c r="C2819" s="7"/>
      <c r="D2819" s="210" t="s">
        <v>8265</v>
      </c>
      <c r="E2819" s="210" t="str">
        <f t="shared" si="109"/>
        <v xml:space="preserve">  LF-PW-2</v>
      </c>
      <c r="F2819" s="127">
        <v>33.870363800904968</v>
      </c>
      <c r="G2819" s="206">
        <f>F2819*3.675</f>
        <v>124.47358696832575</v>
      </c>
    </row>
    <row r="2820" spans="1:7" ht="14.5">
      <c r="A2820" s="412" t="s">
        <v>4318</v>
      </c>
      <c r="B2820" s="412"/>
      <c r="C2820" s="7"/>
      <c r="D2820" s="210" t="s">
        <v>8266</v>
      </c>
      <c r="E2820" s="210" t="str">
        <f t="shared" si="109"/>
        <v xml:space="preserve">  LF-PW-6</v>
      </c>
      <c r="F2820" s="127">
        <v>46.692472820512826</v>
      </c>
      <c r="G2820" s="206">
        <f>F2820*3.675</f>
        <v>171.59483761538462</v>
      </c>
    </row>
    <row r="2821" spans="1:7" ht="14.5">
      <c r="A2821" s="412" t="s">
        <v>4318</v>
      </c>
      <c r="B2821" s="412"/>
      <c r="C2821" s="7"/>
      <c r="D2821" s="210" t="s">
        <v>8267</v>
      </c>
      <c r="E2821" s="210" t="str">
        <f t="shared" si="109"/>
        <v xml:space="preserve">  LF-PW-9</v>
      </c>
      <c r="F2821" s="225" t="s">
        <v>4203</v>
      </c>
      <c r="G2821" s="454" t="s">
        <v>970</v>
      </c>
    </row>
    <row r="2822" spans="1:7" ht="14.5">
      <c r="A2822" s="412" t="s">
        <v>4318</v>
      </c>
      <c r="B2822" s="412"/>
      <c r="C2822" s="7"/>
      <c r="D2822" s="210"/>
      <c r="E2822" s="210" t="str">
        <f t="shared" si="109"/>
        <v/>
      </c>
      <c r="F2822" s="225" t="s">
        <v>4203</v>
      </c>
      <c r="G2822" s="454" t="s">
        <v>970</v>
      </c>
    </row>
    <row r="2823" spans="1:7" ht="14.5">
      <c r="A2823" s="412" t="s">
        <v>4318</v>
      </c>
      <c r="B2823" s="412"/>
      <c r="C2823" s="7"/>
      <c r="D2823" s="210"/>
      <c r="E2823" s="210" t="str">
        <f t="shared" si="109"/>
        <v/>
      </c>
      <c r="F2823" s="225" t="s">
        <v>4203</v>
      </c>
      <c r="G2823" s="454" t="s">
        <v>970</v>
      </c>
    </row>
    <row r="2824" spans="1:7" ht="14.5">
      <c r="A2824" s="441"/>
      <c r="B2824" s="441"/>
      <c r="C2824" s="322"/>
      <c r="D2824" s="433" t="s">
        <v>8277</v>
      </c>
      <c r="E2824" s="434" t="str">
        <f t="shared" si="109"/>
        <v/>
      </c>
      <c r="F2824" s="331"/>
      <c r="G2824" s="441"/>
    </row>
    <row r="2825" spans="1:7" ht="14.5">
      <c r="A2825" s="412" t="s">
        <v>4318</v>
      </c>
      <c r="B2825" s="412"/>
      <c r="C2825" s="7"/>
      <c r="D2825" s="210" t="s">
        <v>8271</v>
      </c>
      <c r="E2825" s="210" t="str">
        <f t="shared" si="109"/>
        <v xml:space="preserve"> LF-CO-2</v>
      </c>
      <c r="F2825" s="127">
        <v>48.190193665158361</v>
      </c>
      <c r="G2825" s="206">
        <f>F2825*3.675</f>
        <v>177.09896171945698</v>
      </c>
    </row>
    <row r="2826" spans="1:7" ht="14.5">
      <c r="A2826" s="412" t="s">
        <v>4318</v>
      </c>
      <c r="B2826" s="412"/>
      <c r="C2826" s="7"/>
      <c r="D2826" s="210" t="s">
        <v>8272</v>
      </c>
      <c r="E2826" s="210" t="str">
        <f t="shared" si="109"/>
        <v xml:space="preserve"> LF-CO-5</v>
      </c>
      <c r="F2826" s="127">
        <v>100.1</v>
      </c>
      <c r="G2826" s="206">
        <f>F2826*3.675</f>
        <v>367.86749999999995</v>
      </c>
    </row>
    <row r="2827" spans="1:7" ht="14.5">
      <c r="A2827" s="441"/>
      <c r="B2827" s="441"/>
      <c r="C2827" s="322"/>
      <c r="D2827" s="433" t="s">
        <v>8278</v>
      </c>
      <c r="E2827" s="434" t="str">
        <f t="shared" si="109"/>
        <v/>
      </c>
      <c r="F2827" s="331"/>
      <c r="G2827" s="441"/>
    </row>
    <row r="2828" spans="1:7" ht="14.5">
      <c r="A2828" s="412" t="s">
        <v>4318</v>
      </c>
      <c r="B2828" s="412"/>
      <c r="C2828" s="412"/>
      <c r="D2828" s="210"/>
      <c r="E2828" s="210" t="str">
        <f t="shared" si="109"/>
        <v/>
      </c>
      <c r="F2828" s="225" t="s">
        <v>970</v>
      </c>
      <c r="G2828" s="454" t="s">
        <v>970</v>
      </c>
    </row>
    <row r="2829" spans="1:7" ht="14.5">
      <c r="A2829" s="412" t="s">
        <v>4318</v>
      </c>
      <c r="B2829" s="412"/>
      <c r="C2829" s="412"/>
      <c r="D2829" s="210"/>
      <c r="E2829" s="210" t="str">
        <f t="shared" si="109"/>
        <v/>
      </c>
      <c r="F2829" s="225" t="s">
        <v>970</v>
      </c>
      <c r="G2829" s="454" t="s">
        <v>970</v>
      </c>
    </row>
    <row r="2830" spans="1:7" ht="18.5">
      <c r="A2830" s="426" t="s">
        <v>4723</v>
      </c>
      <c r="B2830" s="426"/>
      <c r="C2830" s="426"/>
      <c r="D2830" s="455"/>
      <c r="E2830" s="456" t="str">
        <f t="shared" si="109"/>
        <v/>
      </c>
      <c r="F2830" s="426"/>
      <c r="G2830" s="426"/>
    </row>
    <row r="2831" spans="1:7" ht="29">
      <c r="A2831" s="444" t="s">
        <v>0</v>
      </c>
      <c r="B2831" s="409" t="s">
        <v>4315</v>
      </c>
      <c r="C2831" s="409" t="s">
        <v>3880</v>
      </c>
      <c r="D2831" s="457" t="s">
        <v>119</v>
      </c>
      <c r="E2831" s="458" t="str">
        <f t="shared" si="109"/>
        <v/>
      </c>
      <c r="F2831" s="410" t="s">
        <v>4316</v>
      </c>
      <c r="G2831" s="411" t="s">
        <v>4317</v>
      </c>
    </row>
    <row r="2832" spans="1:7" ht="14.5">
      <c r="A2832" s="441"/>
      <c r="B2832" s="441"/>
      <c r="C2832" s="441"/>
      <c r="D2832" s="433" t="s">
        <v>120</v>
      </c>
      <c r="E2832" s="434" t="str">
        <f t="shared" si="109"/>
        <v/>
      </c>
      <c r="F2832" s="162"/>
      <c r="G2832" s="441"/>
    </row>
    <row r="2833" spans="1:7" ht="14.5">
      <c r="A2833" s="412" t="s">
        <v>4318</v>
      </c>
      <c r="B2833" s="412"/>
      <c r="C2833" s="77" t="s">
        <v>3275</v>
      </c>
      <c r="D2833" s="132" t="s">
        <v>4724</v>
      </c>
      <c r="E2833" s="210" t="str">
        <f t="shared" si="109"/>
        <v xml:space="preserve"> PD4.5MATIC</v>
      </c>
      <c r="F2833" s="126">
        <v>70.214177978883853</v>
      </c>
      <c r="G2833" s="454">
        <v>258.03710407239817</v>
      </c>
    </row>
    <row r="2834" spans="1:7" ht="14.5">
      <c r="A2834" s="412" t="s">
        <v>4318</v>
      </c>
      <c r="B2834" s="412"/>
      <c r="C2834" s="7" t="s">
        <v>3276</v>
      </c>
      <c r="D2834" s="132" t="s">
        <v>4725</v>
      </c>
      <c r="E2834" s="210" t="str">
        <f t="shared" si="109"/>
        <v xml:space="preserve"> PD6MATIC</v>
      </c>
      <c r="F2834" s="126">
        <v>72.503770739064862</v>
      </c>
      <c r="G2834" s="454">
        <v>266.45135746606337</v>
      </c>
    </row>
    <row r="2835" spans="1:7" ht="14.5">
      <c r="A2835" s="412" t="s">
        <v>4318</v>
      </c>
      <c r="B2835" s="412"/>
      <c r="C2835" s="7" t="s">
        <v>3277</v>
      </c>
      <c r="D2835" s="132" t="s">
        <v>4726</v>
      </c>
      <c r="E2835" s="210" t="str">
        <f t="shared" si="109"/>
        <v xml:space="preserve"> PD10MATIC</v>
      </c>
      <c r="F2835" s="126">
        <v>133.55957767722475</v>
      </c>
      <c r="G2835" s="454">
        <v>490.83144796380094</v>
      </c>
    </row>
    <row r="2836" spans="1:7" ht="14.5">
      <c r="A2836" s="412" t="s">
        <v>4318</v>
      </c>
      <c r="B2836" s="412"/>
      <c r="C2836" s="7" t="s">
        <v>3278</v>
      </c>
      <c r="D2836" s="132" t="s">
        <v>4727</v>
      </c>
      <c r="E2836" s="210" t="str">
        <f t="shared" si="109"/>
        <v xml:space="preserve"> PD12MATIC</v>
      </c>
      <c r="F2836" s="126">
        <v>143.48114630467569</v>
      </c>
      <c r="G2836" s="454">
        <v>527.29321266968316</v>
      </c>
    </row>
    <row r="2837" spans="1:7" ht="14.5">
      <c r="A2837" s="412" t="s">
        <v>4318</v>
      </c>
      <c r="B2837" s="412"/>
      <c r="C2837" s="7" t="s">
        <v>3279</v>
      </c>
      <c r="D2837" s="132" t="s">
        <v>4728</v>
      </c>
      <c r="E2837" s="210" t="str">
        <f t="shared" si="109"/>
        <v xml:space="preserve"> PD15MATIC</v>
      </c>
      <c r="F2837" s="126" t="s">
        <v>4203</v>
      </c>
      <c r="G2837" s="454" t="s">
        <v>4203</v>
      </c>
    </row>
    <row r="2838" spans="1:7" ht="14.5">
      <c r="A2838" s="412" t="s">
        <v>4318</v>
      </c>
      <c r="B2838" s="412"/>
      <c r="C2838" s="7" t="s">
        <v>3280</v>
      </c>
      <c r="D2838" s="132" t="s">
        <v>4729</v>
      </c>
      <c r="E2838" s="210" t="str">
        <f t="shared" si="109"/>
        <v xml:space="preserve"> PD20MATIC</v>
      </c>
      <c r="F2838" s="126" t="s">
        <v>4203</v>
      </c>
      <c r="G2838" s="454" t="s">
        <v>4203</v>
      </c>
    </row>
    <row r="2839" spans="1:7" ht="14.5">
      <c r="A2839" s="412" t="s">
        <v>4318</v>
      </c>
      <c r="B2839" s="412"/>
      <c r="C2839" s="7" t="s">
        <v>3281</v>
      </c>
      <c r="D2839" s="132" t="s">
        <v>4730</v>
      </c>
      <c r="E2839" s="210" t="str">
        <f t="shared" si="109"/>
        <v xml:space="preserve"> PD25MATIC</v>
      </c>
      <c r="F2839" s="126" t="s">
        <v>4203</v>
      </c>
      <c r="G2839" s="454" t="s">
        <v>4203</v>
      </c>
    </row>
    <row r="2840" spans="1:7" ht="14.5">
      <c r="A2840" s="412" t="s">
        <v>4318</v>
      </c>
      <c r="B2840" s="412"/>
      <c r="C2840" s="160" t="s">
        <v>3282</v>
      </c>
      <c r="D2840" s="132" t="s">
        <v>4731</v>
      </c>
      <c r="E2840" s="210" t="str">
        <f t="shared" si="109"/>
        <v xml:space="preserve"> PD30MATIC</v>
      </c>
      <c r="F2840" s="126" t="s">
        <v>4203</v>
      </c>
      <c r="G2840" s="454" t="s">
        <v>4203</v>
      </c>
    </row>
    <row r="2841" spans="1:7" ht="14.5">
      <c r="A2841" s="441"/>
      <c r="B2841" s="441"/>
      <c r="C2841" s="307"/>
      <c r="D2841" s="433" t="s">
        <v>121</v>
      </c>
      <c r="E2841" s="434" t="str">
        <f t="shared" si="109"/>
        <v/>
      </c>
      <c r="F2841" s="162"/>
      <c r="G2841" s="441"/>
    </row>
    <row r="2842" spans="1:7" ht="14.5">
      <c r="A2842" s="412" t="s">
        <v>4318</v>
      </c>
      <c r="B2842" s="412"/>
      <c r="C2842" s="77" t="s">
        <v>3283</v>
      </c>
      <c r="D2842" s="132" t="s">
        <v>4732</v>
      </c>
      <c r="E2842" s="210" t="str">
        <f t="shared" si="109"/>
        <v xml:space="preserve"> FX4.5MATIC</v>
      </c>
      <c r="F2842" s="126">
        <v>77.84615384615384</v>
      </c>
      <c r="G2842" s="454">
        <v>286.08461538461535</v>
      </c>
    </row>
    <row r="2843" spans="1:7" ht="14.5">
      <c r="A2843" s="412" t="s">
        <v>4318</v>
      </c>
      <c r="B2843" s="412"/>
      <c r="C2843" s="7" t="s">
        <v>3284</v>
      </c>
      <c r="D2843" s="132" t="s">
        <v>4733</v>
      </c>
      <c r="E2843" s="210" t="str">
        <f t="shared" si="109"/>
        <v xml:space="preserve"> FX6MATIC</v>
      </c>
      <c r="F2843" s="126">
        <v>80.135746606334848</v>
      </c>
      <c r="G2843" s="454">
        <v>294.49886877828055</v>
      </c>
    </row>
    <row r="2844" spans="1:7" ht="14.5">
      <c r="A2844" s="412" t="s">
        <v>4318</v>
      </c>
      <c r="B2844" s="412"/>
      <c r="C2844" s="7" t="s">
        <v>3285</v>
      </c>
      <c r="D2844" s="132" t="s">
        <v>4734</v>
      </c>
      <c r="E2844" s="210" t="str">
        <f t="shared" si="109"/>
        <v xml:space="preserve"> FX10MATIC</v>
      </c>
      <c r="F2844" s="126">
        <v>135.84917043740572</v>
      </c>
      <c r="G2844" s="454">
        <v>499.24570135746598</v>
      </c>
    </row>
    <row r="2845" spans="1:7" ht="14.5">
      <c r="A2845" s="412" t="s">
        <v>4318</v>
      </c>
      <c r="B2845" s="412"/>
      <c r="C2845" s="7" t="s">
        <v>3286</v>
      </c>
      <c r="D2845" s="132" t="s">
        <v>4735</v>
      </c>
      <c r="E2845" s="210" t="str">
        <f t="shared" si="109"/>
        <v xml:space="preserve"> FX12MATIC</v>
      </c>
      <c r="F2845" s="126">
        <v>137.37556561085972</v>
      </c>
      <c r="G2845" s="454">
        <v>504.85520361990945</v>
      </c>
    </row>
    <row r="2846" spans="1:7" ht="14.5">
      <c r="A2846" s="412" t="s">
        <v>4318</v>
      </c>
      <c r="B2846" s="412"/>
      <c r="C2846" s="7" t="s">
        <v>3287</v>
      </c>
      <c r="D2846" s="132" t="s">
        <v>4736</v>
      </c>
      <c r="E2846" s="210" t="str">
        <f t="shared" si="109"/>
        <v xml:space="preserve"> FX15MATIC</v>
      </c>
      <c r="F2846" s="126">
        <v>213.69532428355959</v>
      </c>
      <c r="G2846" s="454">
        <v>785.33031674208144</v>
      </c>
    </row>
    <row r="2847" spans="1:7" ht="14.5">
      <c r="A2847" s="412" t="s">
        <v>4318</v>
      </c>
      <c r="B2847" s="412"/>
      <c r="C2847" s="7" t="s">
        <v>3288</v>
      </c>
      <c r="D2847" s="132" t="s">
        <v>4737</v>
      </c>
      <c r="E2847" s="210" t="str">
        <f t="shared" si="109"/>
        <v xml:space="preserve"> FX20MATIC</v>
      </c>
      <c r="F2847" s="126">
        <v>217.51131221719453</v>
      </c>
      <c r="G2847" s="454">
        <v>799.35407239818983</v>
      </c>
    </row>
    <row r="2848" spans="1:7" ht="14.5">
      <c r="A2848" s="412" t="s">
        <v>4318</v>
      </c>
      <c r="B2848" s="412"/>
      <c r="C2848" s="7" t="s">
        <v>3289</v>
      </c>
      <c r="D2848" s="132" t="s">
        <v>4738</v>
      </c>
      <c r="E2848" s="210" t="str">
        <f t="shared" si="109"/>
        <v xml:space="preserve"> FX25MATIC</v>
      </c>
      <c r="F2848" s="126">
        <v>219.80090497737555</v>
      </c>
      <c r="G2848" s="454">
        <v>807.76832579185509</v>
      </c>
    </row>
    <row r="2849" spans="1:7" ht="14.5">
      <c r="A2849" s="412" t="s">
        <v>4318</v>
      </c>
      <c r="B2849" s="412"/>
      <c r="C2849" s="160" t="s">
        <v>3290</v>
      </c>
      <c r="D2849" s="132" t="s">
        <v>4739</v>
      </c>
      <c r="E2849" s="210" t="str">
        <f t="shared" si="109"/>
        <v xml:space="preserve"> FX30MATIC</v>
      </c>
      <c r="F2849" s="126" t="s">
        <v>4203</v>
      </c>
      <c r="G2849" s="454" t="s">
        <v>4203</v>
      </c>
    </row>
    <row r="2850" spans="1:7" ht="14.5">
      <c r="A2850" s="441"/>
      <c r="B2850" s="441"/>
      <c r="C2850" s="307"/>
      <c r="D2850" s="433" t="s">
        <v>122</v>
      </c>
      <c r="E2850" s="434" t="str">
        <f t="shared" si="109"/>
        <v/>
      </c>
      <c r="F2850" s="162"/>
      <c r="G2850" s="441"/>
    </row>
    <row r="2851" spans="1:7" ht="14.5">
      <c r="A2851" s="412" t="s">
        <v>4318</v>
      </c>
      <c r="B2851" s="412"/>
      <c r="C2851" s="77" t="s">
        <v>3291</v>
      </c>
      <c r="D2851" s="132" t="s">
        <v>4740</v>
      </c>
      <c r="E2851" s="210" t="str">
        <f t="shared" si="109"/>
        <v xml:space="preserve"> TC10</v>
      </c>
      <c r="F2851" s="126">
        <v>255.67119155354453</v>
      </c>
      <c r="G2851" s="454">
        <v>939.59162895927614</v>
      </c>
    </row>
    <row r="2852" spans="1:7" ht="14.5">
      <c r="A2852" s="412" t="s">
        <v>4318</v>
      </c>
      <c r="B2852" s="412"/>
      <c r="C2852" s="7" t="s">
        <v>3292</v>
      </c>
      <c r="D2852" s="132" t="s">
        <v>4741</v>
      </c>
      <c r="E2852" s="210" t="str">
        <f t="shared" si="109"/>
        <v xml:space="preserve"> TC25</v>
      </c>
      <c r="F2852" s="126">
        <v>873.86123680241326</v>
      </c>
      <c r="G2852" s="454">
        <v>3211.4400452488685</v>
      </c>
    </row>
    <row r="2853" spans="1:7" ht="14.5">
      <c r="A2853" s="412" t="s">
        <v>4318</v>
      </c>
      <c r="B2853" s="412"/>
      <c r="C2853" s="7" t="s">
        <v>3293</v>
      </c>
      <c r="D2853" s="132" t="s">
        <v>4742</v>
      </c>
      <c r="E2853" s="210" t="str">
        <f t="shared" si="109"/>
        <v xml:space="preserve"> TC30</v>
      </c>
      <c r="F2853" s="126" t="s">
        <v>4203</v>
      </c>
      <c r="G2853" s="454" t="s">
        <v>4203</v>
      </c>
    </row>
    <row r="2854" spans="1:7" ht="14.5">
      <c r="A2854" s="412" t="s">
        <v>4318</v>
      </c>
      <c r="B2854" s="412"/>
      <c r="C2854" s="7" t="s">
        <v>3294</v>
      </c>
      <c r="D2854" s="132" t="s">
        <v>4743</v>
      </c>
      <c r="E2854" s="210" t="str">
        <f t="shared" si="109"/>
        <v xml:space="preserve"> TC45</v>
      </c>
      <c r="F2854" s="126" t="s">
        <v>4203</v>
      </c>
      <c r="G2854" s="454" t="s">
        <v>4203</v>
      </c>
    </row>
    <row r="2855" spans="1:7" ht="14.5">
      <c r="A2855" s="412" t="s">
        <v>4318</v>
      </c>
      <c r="B2855" s="412"/>
      <c r="C2855" s="160" t="s">
        <v>3295</v>
      </c>
      <c r="D2855" s="132" t="s">
        <v>4744</v>
      </c>
      <c r="E2855" s="210" t="str">
        <f t="shared" si="109"/>
        <v xml:space="preserve"> TC60</v>
      </c>
      <c r="F2855" s="126" t="s">
        <v>4203</v>
      </c>
      <c r="G2855" s="454" t="s">
        <v>4203</v>
      </c>
    </row>
    <row r="2856" spans="1:7" ht="14.5">
      <c r="A2856" s="441"/>
      <c r="B2856" s="441"/>
      <c r="C2856" s="307"/>
      <c r="D2856" s="433" t="s">
        <v>123</v>
      </c>
      <c r="E2856" s="434" t="str">
        <f t="shared" si="109"/>
        <v/>
      </c>
      <c r="F2856" s="162"/>
      <c r="G2856" s="441"/>
    </row>
    <row r="2857" spans="1:7" ht="14.5">
      <c r="A2857" s="412" t="s">
        <v>4318</v>
      </c>
      <c r="B2857" s="412"/>
      <c r="C2857" s="77" t="s">
        <v>3296</v>
      </c>
      <c r="D2857" s="132" t="s">
        <v>4745</v>
      </c>
      <c r="E2857" s="210" t="str">
        <f t="shared" si="109"/>
        <v xml:space="preserve"> TPD25</v>
      </c>
      <c r="F2857" s="126">
        <v>290.01508295625945</v>
      </c>
      <c r="G2857" s="454">
        <v>1065.8054298642535</v>
      </c>
    </row>
    <row r="2858" spans="1:7" ht="14.5">
      <c r="A2858" s="412" t="s">
        <v>4318</v>
      </c>
      <c r="B2858" s="412"/>
      <c r="C2858" s="7" t="s">
        <v>3297</v>
      </c>
      <c r="D2858" s="132" t="s">
        <v>4746</v>
      </c>
      <c r="E2858" s="210" t="str">
        <f t="shared" si="109"/>
        <v xml:space="preserve"> TPD30</v>
      </c>
      <c r="F2858" s="126">
        <v>297.64705882352933</v>
      </c>
      <c r="G2858" s="454">
        <v>1093.8529411764703</v>
      </c>
    </row>
    <row r="2859" spans="1:7" ht="14.5">
      <c r="A2859" s="412" t="s">
        <v>4318</v>
      </c>
      <c r="B2859" s="412"/>
      <c r="C2859" s="7" t="s">
        <v>3298</v>
      </c>
      <c r="D2859" s="132" t="s">
        <v>4747</v>
      </c>
      <c r="E2859" s="210" t="str">
        <f t="shared" si="109"/>
        <v xml:space="preserve"> TPD50</v>
      </c>
      <c r="F2859" s="126">
        <v>377.78280542986425</v>
      </c>
      <c r="G2859" s="454">
        <v>1388.3518099547512</v>
      </c>
    </row>
    <row r="2860" spans="1:7" ht="14.5">
      <c r="A2860" s="412" t="s">
        <v>4318</v>
      </c>
      <c r="B2860" s="412"/>
      <c r="C2860" s="412" t="s">
        <v>1090</v>
      </c>
      <c r="D2860" s="132" t="s">
        <v>4748</v>
      </c>
      <c r="E2860" s="210" t="str">
        <f t="shared" si="109"/>
        <v xml:space="preserve"> TPDS75</v>
      </c>
      <c r="F2860" s="86" t="s">
        <v>4203</v>
      </c>
      <c r="G2860" s="454" t="s">
        <v>4203</v>
      </c>
    </row>
    <row r="2861" spans="1:7" ht="14.5">
      <c r="A2861" s="412" t="s">
        <v>4318</v>
      </c>
      <c r="B2861" s="412"/>
      <c r="C2861" s="412" t="s">
        <v>1091</v>
      </c>
      <c r="D2861" s="132" t="s">
        <v>4749</v>
      </c>
      <c r="E2861" s="210" t="str">
        <f t="shared" si="109"/>
        <v xml:space="preserve"> TPDS100</v>
      </c>
      <c r="F2861" s="86" t="s">
        <v>4203</v>
      </c>
      <c r="G2861" s="454" t="s">
        <v>4203</v>
      </c>
    </row>
    <row r="2862" spans="1:7" ht="14.5">
      <c r="A2862" s="412" t="s">
        <v>4318</v>
      </c>
      <c r="B2862" s="412"/>
      <c r="C2862" s="412" t="s">
        <v>1092</v>
      </c>
      <c r="D2862" s="132" t="s">
        <v>4750</v>
      </c>
      <c r="E2862" s="210" t="str">
        <f t="shared" si="109"/>
        <v xml:space="preserve"> TPDS150</v>
      </c>
      <c r="F2862" s="86" t="s">
        <v>4203</v>
      </c>
      <c r="G2862" s="454" t="s">
        <v>4203</v>
      </c>
    </row>
    <row r="2863" spans="1:7" ht="14.5">
      <c r="A2863" s="412" t="s">
        <v>4318</v>
      </c>
      <c r="B2863" s="412"/>
      <c r="C2863" s="412" t="s">
        <v>1093</v>
      </c>
      <c r="D2863" s="132" t="s">
        <v>4751</v>
      </c>
      <c r="E2863" s="210" t="str">
        <f t="shared" si="109"/>
        <v xml:space="preserve"> TPC25</v>
      </c>
      <c r="F2863" s="86" t="s">
        <v>4203</v>
      </c>
      <c r="G2863" s="454" t="s">
        <v>4203</v>
      </c>
    </row>
    <row r="2864" spans="1:7" ht="14.5">
      <c r="A2864" s="412" t="s">
        <v>4318</v>
      </c>
      <c r="B2864" s="412"/>
      <c r="C2864" s="412" t="s">
        <v>1094</v>
      </c>
      <c r="D2864" s="132" t="s">
        <v>4752</v>
      </c>
      <c r="E2864" s="210" t="str">
        <f t="shared" ref="E2864:E2893" si="110">IFERROR(RIGHT(D2864, LEN(D2864)- SEARCH("Model",D2864) - LEN("Model") + 1),"")</f>
        <v xml:space="preserve"> TPC30</v>
      </c>
      <c r="F2864" s="86" t="s">
        <v>4203</v>
      </c>
      <c r="G2864" s="454" t="s">
        <v>4203</v>
      </c>
    </row>
    <row r="2865" spans="1:7" ht="14.5">
      <c r="A2865" s="412" t="s">
        <v>4318</v>
      </c>
      <c r="B2865" s="412"/>
      <c r="C2865" s="412" t="s">
        <v>1095</v>
      </c>
      <c r="D2865" s="132" t="s">
        <v>4753</v>
      </c>
      <c r="E2865" s="210" t="str">
        <f t="shared" si="110"/>
        <v xml:space="preserve"> TPC50</v>
      </c>
      <c r="F2865" s="86" t="s">
        <v>4203</v>
      </c>
      <c r="G2865" s="454" t="s">
        <v>4203</v>
      </c>
    </row>
    <row r="2866" spans="1:7" ht="14.5">
      <c r="A2866" s="412" t="s">
        <v>4318</v>
      </c>
      <c r="B2866" s="412"/>
      <c r="C2866" s="412" t="s">
        <v>1096</v>
      </c>
      <c r="D2866" s="132" t="s">
        <v>4754</v>
      </c>
      <c r="E2866" s="210" t="str">
        <f t="shared" si="110"/>
        <v xml:space="preserve"> TPCS75</v>
      </c>
      <c r="F2866" s="86" t="s">
        <v>4203</v>
      </c>
      <c r="G2866" s="454" t="s">
        <v>4203</v>
      </c>
    </row>
    <row r="2867" spans="1:7" ht="14.5">
      <c r="A2867" s="412" t="s">
        <v>4318</v>
      </c>
      <c r="B2867" s="412"/>
      <c r="C2867" s="412" t="s">
        <v>1097</v>
      </c>
      <c r="D2867" s="132" t="s">
        <v>4755</v>
      </c>
      <c r="E2867" s="210" t="str">
        <f t="shared" si="110"/>
        <v xml:space="preserve"> TPCS100</v>
      </c>
      <c r="F2867" s="86" t="s">
        <v>4203</v>
      </c>
      <c r="G2867" s="454" t="s">
        <v>4203</v>
      </c>
    </row>
    <row r="2868" spans="1:7" ht="14.5">
      <c r="A2868" s="412" t="s">
        <v>4318</v>
      </c>
      <c r="B2868" s="412"/>
      <c r="C2868" s="412" t="s">
        <v>1098</v>
      </c>
      <c r="D2868" s="132" t="s">
        <v>4756</v>
      </c>
      <c r="E2868" s="210" t="str">
        <f t="shared" si="110"/>
        <v xml:space="preserve"> TPCS150</v>
      </c>
      <c r="F2868" s="86" t="s">
        <v>4203</v>
      </c>
      <c r="G2868" s="454" t="s">
        <v>4203</v>
      </c>
    </row>
    <row r="2869" spans="1:7" ht="14.5">
      <c r="A2869" s="441"/>
      <c r="B2869" s="441"/>
      <c r="C2869" s="307"/>
      <c r="D2869" s="433" t="s">
        <v>124</v>
      </c>
      <c r="E2869" s="434" t="str">
        <f t="shared" si="110"/>
        <v/>
      </c>
      <c r="F2869" s="162"/>
      <c r="G2869" s="441"/>
    </row>
    <row r="2870" spans="1:7" ht="14.5">
      <c r="A2870" s="412" t="s">
        <v>4318</v>
      </c>
      <c r="B2870" s="412"/>
      <c r="C2870" s="77" t="s">
        <v>3299</v>
      </c>
      <c r="D2870" s="132" t="s">
        <v>4757</v>
      </c>
      <c r="E2870" s="210" t="str">
        <f t="shared" si="110"/>
        <v xml:space="preserve"> TF25</v>
      </c>
      <c r="F2870" s="126">
        <v>291.54147812971343</v>
      </c>
      <c r="G2870" s="454">
        <v>1071.4149321266968</v>
      </c>
    </row>
    <row r="2871" spans="1:7" ht="14.5">
      <c r="A2871" s="412" t="s">
        <v>4318</v>
      </c>
      <c r="B2871" s="412"/>
      <c r="C2871" s="7" t="s">
        <v>3300</v>
      </c>
      <c r="D2871" s="132" t="s">
        <v>4758</v>
      </c>
      <c r="E2871" s="210" t="str">
        <f t="shared" si="110"/>
        <v xml:space="preserve"> TF30</v>
      </c>
      <c r="F2871" s="126">
        <v>328.17496229260939</v>
      </c>
      <c r="G2871" s="454">
        <v>1206.0429864253394</v>
      </c>
    </row>
    <row r="2872" spans="1:7" ht="14.5">
      <c r="A2872" s="412" t="s">
        <v>4318</v>
      </c>
      <c r="B2872" s="412"/>
      <c r="C2872" s="7" t="s">
        <v>3301</v>
      </c>
      <c r="D2872" s="132" t="s">
        <v>4759</v>
      </c>
      <c r="E2872" s="210" t="str">
        <f t="shared" si="110"/>
        <v xml:space="preserve"> TF50</v>
      </c>
      <c r="F2872" s="126">
        <v>343.43891402714934</v>
      </c>
      <c r="G2872" s="454">
        <v>1262.1380090497737</v>
      </c>
    </row>
    <row r="2873" spans="1:7" ht="14.5">
      <c r="A2873" s="412" t="s">
        <v>4318</v>
      </c>
      <c r="B2873" s="412"/>
      <c r="C2873" s="412" t="s">
        <v>1102</v>
      </c>
      <c r="D2873" s="132" t="s">
        <v>4760</v>
      </c>
      <c r="E2873" s="210" t="str">
        <f t="shared" si="110"/>
        <v xml:space="preserve"> TF100</v>
      </c>
      <c r="F2873" s="86" t="s">
        <v>4203</v>
      </c>
      <c r="G2873" s="454" t="s">
        <v>4203</v>
      </c>
    </row>
    <row r="2874" spans="1:7" ht="14.5">
      <c r="A2874" s="412" t="s">
        <v>4318</v>
      </c>
      <c r="B2874" s="412"/>
      <c r="C2874" s="412" t="s">
        <v>1103</v>
      </c>
      <c r="D2874" s="132" t="s">
        <v>4761</v>
      </c>
      <c r="E2874" s="210" t="str">
        <f t="shared" si="110"/>
        <v xml:space="preserve"> TF10G</v>
      </c>
      <c r="F2874" s="86" t="s">
        <v>4203</v>
      </c>
      <c r="G2874" s="454" t="s">
        <v>4203</v>
      </c>
    </row>
    <row r="2875" spans="1:7" ht="14.5">
      <c r="A2875" s="412" t="s">
        <v>4318</v>
      </c>
      <c r="B2875" s="412"/>
      <c r="C2875" s="412" t="s">
        <v>1104</v>
      </c>
      <c r="D2875" s="132" t="s">
        <v>4762</v>
      </c>
      <c r="E2875" s="210" t="str">
        <f t="shared" si="110"/>
        <v xml:space="preserve"> TF35G</v>
      </c>
      <c r="F2875" s="86" t="s">
        <v>4203</v>
      </c>
      <c r="G2875" s="454" t="s">
        <v>4203</v>
      </c>
    </row>
    <row r="2876" spans="1:7" ht="14.5">
      <c r="A2876" s="412" t="s">
        <v>4318</v>
      </c>
      <c r="B2876" s="412"/>
      <c r="C2876" s="412" t="s">
        <v>1105</v>
      </c>
      <c r="D2876" s="132" t="s">
        <v>4763</v>
      </c>
      <c r="E2876" s="210" t="str">
        <f t="shared" si="110"/>
        <v xml:space="preserve"> TFC50</v>
      </c>
      <c r="F2876" s="86" t="s">
        <v>4203</v>
      </c>
      <c r="G2876" s="454" t="s">
        <v>4203</v>
      </c>
    </row>
    <row r="2877" spans="1:7" ht="14.5">
      <c r="A2877" s="412" t="s">
        <v>4318</v>
      </c>
      <c r="B2877" s="412"/>
      <c r="C2877" s="412" t="s">
        <v>1106</v>
      </c>
      <c r="D2877" s="132" t="s">
        <v>4764</v>
      </c>
      <c r="E2877" s="210" t="str">
        <f t="shared" si="110"/>
        <v xml:space="preserve"> TFC100</v>
      </c>
      <c r="F2877" s="86" t="s">
        <v>4203</v>
      </c>
      <c r="G2877" s="454" t="s">
        <v>4203</v>
      </c>
    </row>
    <row r="2878" spans="1:7" ht="14.5">
      <c r="A2878" s="412" t="s">
        <v>4318</v>
      </c>
      <c r="B2878" s="412"/>
      <c r="C2878" s="412" t="s">
        <v>1107</v>
      </c>
      <c r="D2878" s="132" t="s">
        <v>4765</v>
      </c>
      <c r="E2878" s="210" t="str">
        <f t="shared" si="110"/>
        <v xml:space="preserve"> TFC35G</v>
      </c>
      <c r="F2878" s="86" t="s">
        <v>4203</v>
      </c>
      <c r="G2878" s="454" t="s">
        <v>4203</v>
      </c>
    </row>
    <row r="2879" spans="1:7" ht="14.5">
      <c r="A2879" s="441"/>
      <c r="B2879" s="441"/>
      <c r="C2879" s="307"/>
      <c r="D2879" s="433" t="s">
        <v>125</v>
      </c>
      <c r="E2879" s="434" t="str">
        <f t="shared" si="110"/>
        <v/>
      </c>
      <c r="F2879" s="162"/>
      <c r="G2879" s="441"/>
    </row>
    <row r="2880" spans="1:7" ht="14.5">
      <c r="A2880" s="412" t="s">
        <v>4318</v>
      </c>
      <c r="B2880" s="412"/>
      <c r="C2880" s="77" t="s">
        <v>3302</v>
      </c>
      <c r="D2880" s="132" t="s">
        <v>4766</v>
      </c>
      <c r="E2880" s="210" t="str">
        <f t="shared" si="110"/>
        <v xml:space="preserve"> WT25</v>
      </c>
      <c r="F2880" s="126">
        <v>276.27752639517348</v>
      </c>
      <c r="G2880" s="454">
        <v>1015.3199095022625</v>
      </c>
    </row>
    <row r="2881" spans="1:7" ht="14.5">
      <c r="A2881" s="412" t="s">
        <v>4318</v>
      </c>
      <c r="B2881" s="412"/>
      <c r="C2881" s="7" t="s">
        <v>3303</v>
      </c>
      <c r="D2881" s="132" t="s">
        <v>4767</v>
      </c>
      <c r="E2881" s="210" t="str">
        <f t="shared" si="110"/>
        <v xml:space="preserve"> WT50</v>
      </c>
      <c r="F2881" s="126">
        <v>331.99095022624437</v>
      </c>
      <c r="G2881" s="454">
        <v>1220.066742081448</v>
      </c>
    </row>
    <row r="2882" spans="1:7" ht="14.5">
      <c r="A2882" s="412" t="s">
        <v>4318</v>
      </c>
      <c r="B2882" s="412"/>
      <c r="C2882" s="412" t="s">
        <v>1110</v>
      </c>
      <c r="D2882" s="132" t="s">
        <v>4768</v>
      </c>
      <c r="E2882" s="210" t="str">
        <f t="shared" si="110"/>
        <v xml:space="preserve"> WT100</v>
      </c>
      <c r="F2882" s="86" t="s">
        <v>4203</v>
      </c>
      <c r="G2882" s="454" t="s">
        <v>4203</v>
      </c>
    </row>
    <row r="2883" spans="1:7" ht="14.5">
      <c r="A2883" s="412" t="s">
        <v>4318</v>
      </c>
      <c r="B2883" s="412"/>
      <c r="C2883" s="412" t="s">
        <v>1111</v>
      </c>
      <c r="D2883" s="132" t="s">
        <v>4769</v>
      </c>
      <c r="E2883" s="210" t="str">
        <f t="shared" si="110"/>
        <v xml:space="preserve"> WT10G</v>
      </c>
      <c r="F2883" s="86" t="s">
        <v>4203</v>
      </c>
      <c r="G2883" s="454" t="s">
        <v>4203</v>
      </c>
    </row>
    <row r="2884" spans="1:7" ht="14.5">
      <c r="A2884" s="412" t="s">
        <v>4318</v>
      </c>
      <c r="B2884" s="412"/>
      <c r="C2884" s="412" t="s">
        <v>1112</v>
      </c>
      <c r="D2884" s="132" t="s">
        <v>4770</v>
      </c>
      <c r="E2884" s="210" t="str">
        <f t="shared" si="110"/>
        <v xml:space="preserve"> WT35G</v>
      </c>
      <c r="F2884" s="86" t="s">
        <v>4203</v>
      </c>
      <c r="G2884" s="454" t="s">
        <v>4203</v>
      </c>
    </row>
    <row r="2885" spans="1:7" ht="14.5">
      <c r="A2885" s="441"/>
      <c r="B2885" s="441"/>
      <c r="C2885" s="307"/>
      <c r="D2885" s="433" t="s">
        <v>126</v>
      </c>
      <c r="E2885" s="434" t="str">
        <f t="shared" si="110"/>
        <v/>
      </c>
      <c r="F2885" s="162"/>
      <c r="G2885" s="441"/>
    </row>
    <row r="2886" spans="1:7" ht="14.5">
      <c r="A2886" s="412" t="s">
        <v>59</v>
      </c>
      <c r="B2886" s="412"/>
      <c r="C2886" s="77" t="s">
        <v>3304</v>
      </c>
      <c r="D2886" s="132" t="s">
        <v>127</v>
      </c>
      <c r="E2886" s="210" t="str">
        <f t="shared" si="110"/>
        <v xml:space="preserve"> SF-MFE-TM-25SPP-D</v>
      </c>
      <c r="F2886" s="126">
        <v>354.8010180995476</v>
      </c>
      <c r="G2886" s="454">
        <v>1303.8937415158373</v>
      </c>
    </row>
    <row r="2887" spans="1:7" ht="14.5">
      <c r="A2887" s="412" t="s">
        <v>59</v>
      </c>
      <c r="B2887" s="412"/>
      <c r="C2887" s="77" t="s">
        <v>3305</v>
      </c>
      <c r="D2887" s="132" t="s">
        <v>128</v>
      </c>
      <c r="E2887" s="210" t="str">
        <f t="shared" si="110"/>
        <v xml:space="preserve"> SF-MFE-TM-50SPP-D</v>
      </c>
      <c r="F2887" s="126">
        <v>462.78393665158376</v>
      </c>
      <c r="G2887" s="454">
        <v>1700.7309671945702</v>
      </c>
    </row>
    <row r="2888" spans="1:7" ht="14.5">
      <c r="A2888" s="412" t="s">
        <v>59</v>
      </c>
      <c r="B2888" s="412"/>
      <c r="C2888" s="77" t="s">
        <v>3306</v>
      </c>
      <c r="D2888" s="132" t="s">
        <v>129</v>
      </c>
      <c r="E2888" s="210" t="str">
        <f t="shared" si="110"/>
        <v xml:space="preserve"> SF-MFE-TM-25COP-D</v>
      </c>
      <c r="F2888" s="126">
        <v>447.3578054298643</v>
      </c>
      <c r="G2888" s="454">
        <v>1644.0399349547513</v>
      </c>
    </row>
    <row r="2889" spans="1:7" ht="14.5">
      <c r="A2889" s="412" t="s">
        <v>59</v>
      </c>
      <c r="B2889" s="412"/>
      <c r="C2889" s="77" t="s">
        <v>3307</v>
      </c>
      <c r="D2889" s="132" t="s">
        <v>130</v>
      </c>
      <c r="E2889" s="210" t="str">
        <f t="shared" si="110"/>
        <v xml:space="preserve"> SF-MFE-TM-50COP-D</v>
      </c>
      <c r="F2889" s="126">
        <v>592.36343891402714</v>
      </c>
      <c r="G2889" s="454">
        <v>2176.9356380090499</v>
      </c>
    </row>
    <row r="2890" spans="1:7" ht="14.5">
      <c r="A2890" s="412" t="s">
        <v>59</v>
      </c>
      <c r="B2890" s="412"/>
      <c r="C2890" s="77" t="s">
        <v>3308</v>
      </c>
      <c r="D2890" s="132" t="s">
        <v>131</v>
      </c>
      <c r="E2890" s="210" t="str">
        <f t="shared" si="110"/>
        <v xml:space="preserve"> SF-MFE-TM-50SPF-D</v>
      </c>
      <c r="F2890" s="126">
        <v>442.72996606334834</v>
      </c>
      <c r="G2890" s="454">
        <v>1627.0326252828052</v>
      </c>
    </row>
    <row r="2891" spans="1:7" ht="14.5">
      <c r="A2891" s="412" t="s">
        <v>59</v>
      </c>
      <c r="B2891" s="412"/>
      <c r="C2891" s="77" t="s">
        <v>3309</v>
      </c>
      <c r="D2891" s="132" t="s">
        <v>132</v>
      </c>
      <c r="E2891" s="210" t="str">
        <f t="shared" si="110"/>
        <v xml:space="preserve"> SF-MFE-TM-50COF-D</v>
      </c>
      <c r="F2891" s="126">
        <v>530.65891402714931</v>
      </c>
      <c r="G2891" s="454">
        <v>1950.1715090497737</v>
      </c>
    </row>
    <row r="2892" spans="1:7" ht="14.5">
      <c r="A2892" s="412" t="s">
        <v>59</v>
      </c>
      <c r="B2892" s="412"/>
      <c r="C2892" s="77" t="s">
        <v>3310</v>
      </c>
      <c r="D2892" s="132" t="s">
        <v>133</v>
      </c>
      <c r="E2892" s="210" t="str">
        <f t="shared" si="110"/>
        <v xml:space="preserve"> SF-MFE-TM-10CD-D</v>
      </c>
      <c r="F2892" s="126">
        <v>354.8010180995476</v>
      </c>
      <c r="G2892" s="454">
        <v>1303.8937415158373</v>
      </c>
    </row>
    <row r="2893" spans="1:7" ht="14.5">
      <c r="A2893" s="412" t="s">
        <v>59</v>
      </c>
      <c r="B2893" s="412"/>
      <c r="C2893" s="77" t="s">
        <v>3311</v>
      </c>
      <c r="D2893" s="132" t="s">
        <v>134</v>
      </c>
      <c r="E2893" s="210" t="str">
        <f t="shared" si="110"/>
        <v xml:space="preserve"> SF-MFE-TM-20CD-D</v>
      </c>
      <c r="F2893" s="126" t="s">
        <v>4203</v>
      </c>
      <c r="G2893" s="454" t="s">
        <v>4203</v>
      </c>
    </row>
    <row r="2894" spans="1:7" ht="18.5">
      <c r="A2894" s="426" t="s">
        <v>4771</v>
      </c>
      <c r="B2894" s="426"/>
      <c r="C2894" s="426"/>
      <c r="D2894" s="455"/>
      <c r="E2894" s="456" t="str">
        <f t="shared" ref="E2894:E2919" si="111">IFERROR(RIGHT(D2894, LEN(D2894)- SEARCH("Model",D2894) - LEN("Model") + 1),"")</f>
        <v/>
      </c>
      <c r="F2894" s="426"/>
      <c r="G2894" s="426"/>
    </row>
    <row r="2895" spans="1:7" ht="29">
      <c r="A2895" s="444" t="s">
        <v>0</v>
      </c>
      <c r="B2895" s="409" t="s">
        <v>4315</v>
      </c>
      <c r="C2895" s="409" t="s">
        <v>3880</v>
      </c>
      <c r="D2895" s="457" t="s">
        <v>119</v>
      </c>
      <c r="E2895" s="458" t="str">
        <f t="shared" si="111"/>
        <v/>
      </c>
      <c r="F2895" s="410" t="s">
        <v>4316</v>
      </c>
      <c r="G2895" s="410" t="s">
        <v>4317</v>
      </c>
    </row>
    <row r="2896" spans="1:7" ht="14.5">
      <c r="A2896" s="459"/>
      <c r="B2896" s="459"/>
      <c r="C2896" s="459"/>
      <c r="D2896" s="433" t="s">
        <v>135</v>
      </c>
      <c r="E2896" s="434" t="str">
        <f t="shared" si="111"/>
        <v/>
      </c>
      <c r="F2896" s="459"/>
      <c r="G2896" s="459"/>
    </row>
    <row r="2897" spans="1:7" ht="29">
      <c r="A2897" s="412" t="s">
        <v>4318</v>
      </c>
      <c r="B2897" s="412"/>
      <c r="C2897" s="7" t="s">
        <v>3312</v>
      </c>
      <c r="D2897" s="462" t="s">
        <v>4772</v>
      </c>
      <c r="E2897" s="462" t="str">
        <f t="shared" si="111"/>
        <v xml:space="preserve"> LF126 RSD</v>
      </c>
      <c r="F2897" s="127">
        <v>152.6395173453997</v>
      </c>
      <c r="G2897" s="81">
        <f>F2897*3.675</f>
        <v>560.95022624434387</v>
      </c>
    </row>
    <row r="2898" spans="1:7" ht="29">
      <c r="A2898" s="412" t="s">
        <v>4318</v>
      </c>
      <c r="B2898" s="412"/>
      <c r="C2898" s="7" t="s">
        <v>3313</v>
      </c>
      <c r="D2898" s="462" t="s">
        <v>4773</v>
      </c>
      <c r="E2898" s="462" t="str">
        <f t="shared" si="111"/>
        <v xml:space="preserve"> LF126 SSSD</v>
      </c>
      <c r="F2898" s="127">
        <v>320.54298642533939</v>
      </c>
      <c r="G2898" s="81">
        <f>F2898*3.675</f>
        <v>1177.9954751131222</v>
      </c>
    </row>
    <row r="2899" spans="1:7" ht="14.5">
      <c r="A2899" s="459"/>
      <c r="B2899" s="459"/>
      <c r="C2899" s="329"/>
      <c r="D2899" s="433" t="s">
        <v>136</v>
      </c>
      <c r="E2899" s="434" t="str">
        <f t="shared" si="111"/>
        <v/>
      </c>
      <c r="F2899" s="329"/>
      <c r="G2899" s="329"/>
    </row>
    <row r="2900" spans="1:7" ht="29">
      <c r="A2900" s="412" t="s">
        <v>4318</v>
      </c>
      <c r="B2900" s="412"/>
      <c r="C2900" s="7" t="s">
        <v>3314</v>
      </c>
      <c r="D2900" s="462" t="s">
        <v>4774</v>
      </c>
      <c r="E2900" s="462" t="str">
        <f t="shared" si="111"/>
        <v xml:space="preserve"> LF222 RSD</v>
      </c>
      <c r="F2900" s="127">
        <v>156.4555052790347</v>
      </c>
      <c r="G2900" s="81">
        <f>F2900*3.675</f>
        <v>574.97398190045249</v>
      </c>
    </row>
    <row r="2901" spans="1:7" ht="29">
      <c r="A2901" s="412" t="s">
        <v>4318</v>
      </c>
      <c r="B2901" s="412"/>
      <c r="C2901" s="7" t="s">
        <v>3315</v>
      </c>
      <c r="D2901" s="462" t="s">
        <v>4775</v>
      </c>
      <c r="E2901" s="462" t="str">
        <f t="shared" si="111"/>
        <v xml:space="preserve"> LF222 SSSD</v>
      </c>
      <c r="F2901" s="127">
        <v>331.99095022624437</v>
      </c>
      <c r="G2901" s="81">
        <f>F2901*3.675</f>
        <v>1220.066742081448</v>
      </c>
    </row>
    <row r="2902" spans="1:7" ht="14.5">
      <c r="A2902" s="459"/>
      <c r="B2902" s="459"/>
      <c r="C2902" s="329"/>
      <c r="D2902" s="433" t="s">
        <v>137</v>
      </c>
      <c r="E2902" s="434" t="str">
        <f t="shared" si="111"/>
        <v/>
      </c>
      <c r="F2902" s="329"/>
      <c r="G2902" s="329"/>
    </row>
    <row r="2903" spans="1:7" ht="29">
      <c r="A2903" s="412" t="s">
        <v>4318</v>
      </c>
      <c r="B2903" s="412"/>
      <c r="C2903" s="7" t="s">
        <v>3316</v>
      </c>
      <c r="D2903" s="462" t="s">
        <v>4776</v>
      </c>
      <c r="E2903" s="462" t="str">
        <f t="shared" si="111"/>
        <v xml:space="preserve"> LF106 RSD</v>
      </c>
      <c r="F2903" s="127">
        <v>152.6395173453997</v>
      </c>
      <c r="G2903" s="81">
        <f>F2903*3.675</f>
        <v>560.95022624434387</v>
      </c>
    </row>
    <row r="2904" spans="1:7" ht="29">
      <c r="A2904" s="412" t="s">
        <v>4318</v>
      </c>
      <c r="B2904" s="412"/>
      <c r="C2904" s="7" t="s">
        <v>3317</v>
      </c>
      <c r="D2904" s="462" t="s">
        <v>4777</v>
      </c>
      <c r="E2904" s="462" t="str">
        <f t="shared" si="111"/>
        <v xml:space="preserve"> LF106 RSSD</v>
      </c>
      <c r="F2904" s="127">
        <v>274.75113122171945</v>
      </c>
      <c r="G2904" s="81">
        <f>F2904*3.675</f>
        <v>1009.7104072398189</v>
      </c>
    </row>
    <row r="2905" spans="1:7" ht="14.5">
      <c r="A2905" s="459"/>
      <c r="B2905" s="459"/>
      <c r="C2905" s="329"/>
      <c r="D2905" s="433" t="s">
        <v>138</v>
      </c>
      <c r="E2905" s="434" t="str">
        <f t="shared" si="111"/>
        <v/>
      </c>
      <c r="F2905" s="329"/>
      <c r="G2905" s="329"/>
    </row>
    <row r="2906" spans="1:7" ht="29">
      <c r="A2906" s="412" t="s">
        <v>4318</v>
      </c>
      <c r="B2906" s="412"/>
      <c r="C2906" s="7" t="s">
        <v>3318</v>
      </c>
      <c r="D2906" s="462" t="s">
        <v>4778</v>
      </c>
      <c r="E2906" s="462" t="str">
        <f t="shared" si="111"/>
        <v xml:space="preserve"> LF204 RSD</v>
      </c>
      <c r="F2906" s="127">
        <v>156.4555052790347</v>
      </c>
      <c r="G2906" s="81">
        <f>F2906*3.675</f>
        <v>574.97398190045249</v>
      </c>
    </row>
    <row r="2907" spans="1:7" ht="29">
      <c r="A2907" s="412" t="s">
        <v>4318</v>
      </c>
      <c r="B2907" s="412"/>
      <c r="C2907" s="7" t="s">
        <v>3319</v>
      </c>
      <c r="D2907" s="462" t="s">
        <v>4779</v>
      </c>
      <c r="E2907" s="462" t="str">
        <f t="shared" si="111"/>
        <v xml:space="preserve"> LF204 RSSD</v>
      </c>
      <c r="F2907" s="127">
        <v>316.72699849170436</v>
      </c>
      <c r="G2907" s="81">
        <f>F2907*3.675</f>
        <v>1163.9717194570135</v>
      </c>
    </row>
    <row r="2908" spans="1:7" ht="14.5">
      <c r="A2908" s="441"/>
      <c r="B2908" s="441"/>
      <c r="C2908" s="441"/>
      <c r="D2908" s="433" t="s">
        <v>139</v>
      </c>
      <c r="E2908" s="434" t="str">
        <f t="shared" si="111"/>
        <v/>
      </c>
      <c r="F2908" s="441"/>
      <c r="G2908" s="441"/>
    </row>
    <row r="2909" spans="1:7" ht="29">
      <c r="A2909" s="412" t="s">
        <v>4318</v>
      </c>
      <c r="B2909" s="412"/>
      <c r="C2909" s="412"/>
      <c r="D2909" s="132" t="s">
        <v>4780</v>
      </c>
      <c r="E2909" s="210" t="str">
        <f t="shared" si="111"/>
        <v xml:space="preserve"> LF102 RSD</v>
      </c>
      <c r="F2909" s="425">
        <v>0</v>
      </c>
      <c r="G2909" s="81">
        <f t="shared" ref="G2909:G2920" si="112">F2909*3.675</f>
        <v>0</v>
      </c>
    </row>
    <row r="2910" spans="1:7" ht="29">
      <c r="A2910" s="412" t="s">
        <v>4318</v>
      </c>
      <c r="B2910" s="412"/>
      <c r="C2910" s="412"/>
      <c r="D2910" s="132" t="s">
        <v>4781</v>
      </c>
      <c r="E2910" s="210" t="str">
        <f t="shared" si="111"/>
        <v xml:space="preserve"> LF104 RSD</v>
      </c>
      <c r="F2910" s="425">
        <v>0</v>
      </c>
      <c r="G2910" s="81">
        <f t="shared" si="112"/>
        <v>0</v>
      </c>
    </row>
    <row r="2911" spans="1:7" ht="29">
      <c r="A2911" s="412" t="s">
        <v>4318</v>
      </c>
      <c r="B2911" s="412"/>
      <c r="C2911" s="412"/>
      <c r="D2911" s="132" t="s">
        <v>4782</v>
      </c>
      <c r="E2911" s="210" t="str">
        <f t="shared" si="111"/>
        <v xml:space="preserve"> LF106 RSD</v>
      </c>
      <c r="F2911" s="425">
        <v>0</v>
      </c>
      <c r="G2911" s="81">
        <f t="shared" si="112"/>
        <v>0</v>
      </c>
    </row>
    <row r="2912" spans="1:7" ht="29">
      <c r="A2912" s="412" t="s">
        <v>4318</v>
      </c>
      <c r="B2912" s="412"/>
      <c r="C2912" s="412"/>
      <c r="D2912" s="132" t="s">
        <v>4783</v>
      </c>
      <c r="E2912" s="210" t="str">
        <f t="shared" si="111"/>
        <v xml:space="preserve"> LF108 RSD</v>
      </c>
      <c r="F2912" s="425">
        <v>0</v>
      </c>
      <c r="G2912" s="81">
        <f t="shared" si="112"/>
        <v>0</v>
      </c>
    </row>
    <row r="2913" spans="1:7" ht="29">
      <c r="A2913" s="412" t="s">
        <v>4318</v>
      </c>
      <c r="B2913" s="412"/>
      <c r="C2913" s="412"/>
      <c r="D2913" s="132" t="s">
        <v>4784</v>
      </c>
      <c r="E2913" s="210" t="str">
        <f t="shared" si="111"/>
        <v xml:space="preserve"> LF202 RSD</v>
      </c>
      <c r="F2913" s="425">
        <v>0</v>
      </c>
      <c r="G2913" s="81">
        <f t="shared" si="112"/>
        <v>0</v>
      </c>
    </row>
    <row r="2914" spans="1:7" ht="29">
      <c r="A2914" s="412" t="s">
        <v>4318</v>
      </c>
      <c r="B2914" s="412"/>
      <c r="C2914" s="412"/>
      <c r="D2914" s="132" t="s">
        <v>4785</v>
      </c>
      <c r="E2914" s="210" t="str">
        <f t="shared" si="111"/>
        <v xml:space="preserve"> LF204 RSD</v>
      </c>
      <c r="F2914" s="425">
        <v>0</v>
      </c>
      <c r="G2914" s="81">
        <f t="shared" si="112"/>
        <v>0</v>
      </c>
    </row>
    <row r="2915" spans="1:7" ht="29">
      <c r="A2915" s="412" t="s">
        <v>4318</v>
      </c>
      <c r="B2915" s="412"/>
      <c r="C2915" s="412"/>
      <c r="D2915" s="132" t="s">
        <v>4786</v>
      </c>
      <c r="E2915" s="210" t="str">
        <f t="shared" si="111"/>
        <v xml:space="preserve"> LF102 RGD</v>
      </c>
      <c r="F2915" s="425">
        <v>0</v>
      </c>
      <c r="G2915" s="81">
        <f t="shared" si="112"/>
        <v>0</v>
      </c>
    </row>
    <row r="2916" spans="1:7" ht="29">
      <c r="A2916" s="412" t="s">
        <v>4318</v>
      </c>
      <c r="B2916" s="412"/>
      <c r="C2916" s="412"/>
      <c r="D2916" s="132" t="s">
        <v>4787</v>
      </c>
      <c r="E2916" s="210" t="str">
        <f t="shared" si="111"/>
        <v xml:space="preserve"> LF104 RGD</v>
      </c>
      <c r="F2916" s="425">
        <v>0</v>
      </c>
      <c r="G2916" s="81">
        <f t="shared" si="112"/>
        <v>0</v>
      </c>
    </row>
    <row r="2917" spans="1:7" ht="29">
      <c r="A2917" s="412" t="s">
        <v>4318</v>
      </c>
      <c r="B2917" s="412"/>
      <c r="C2917" s="412"/>
      <c r="D2917" s="132" t="s">
        <v>4788</v>
      </c>
      <c r="E2917" s="210" t="str">
        <f t="shared" si="111"/>
        <v xml:space="preserve"> LF106 RGD</v>
      </c>
      <c r="F2917" s="425">
        <v>0</v>
      </c>
      <c r="G2917" s="81">
        <f t="shared" si="112"/>
        <v>0</v>
      </c>
    </row>
    <row r="2918" spans="1:7" ht="29">
      <c r="A2918" s="412" t="s">
        <v>4318</v>
      </c>
      <c r="B2918" s="412"/>
      <c r="C2918" s="412"/>
      <c r="D2918" s="132" t="s">
        <v>4789</v>
      </c>
      <c r="E2918" s="210" t="str">
        <f t="shared" si="111"/>
        <v xml:space="preserve"> LF108 RGD</v>
      </c>
      <c r="F2918" s="425">
        <v>0</v>
      </c>
      <c r="G2918" s="81">
        <f t="shared" si="112"/>
        <v>0</v>
      </c>
    </row>
    <row r="2919" spans="1:7" ht="29">
      <c r="A2919" s="412" t="s">
        <v>4318</v>
      </c>
      <c r="B2919" s="412"/>
      <c r="C2919" s="412"/>
      <c r="D2919" s="132" t="s">
        <v>4790</v>
      </c>
      <c r="E2919" s="210" t="str">
        <f t="shared" si="111"/>
        <v xml:space="preserve"> LF202 RGD</v>
      </c>
      <c r="F2919" s="425">
        <v>0</v>
      </c>
      <c r="G2919" s="81">
        <f t="shared" si="112"/>
        <v>0</v>
      </c>
    </row>
    <row r="2920" spans="1:7" ht="29">
      <c r="A2920" s="412" t="s">
        <v>4318</v>
      </c>
      <c r="B2920" s="412"/>
      <c r="C2920" s="412"/>
      <c r="D2920" s="132" t="s">
        <v>4791</v>
      </c>
      <c r="E2920" s="210" t="str">
        <f t="shared" ref="E2920:E2944" si="113">IFERROR(RIGHT(D2920, LEN(D2920)- SEARCH("Model",D2920) - LEN("Model") + 1),"")</f>
        <v xml:space="preserve"> LF204 RGD</v>
      </c>
      <c r="F2920" s="425">
        <v>0</v>
      </c>
      <c r="G2920" s="81">
        <f t="shared" si="112"/>
        <v>0</v>
      </c>
    </row>
    <row r="2921" spans="1:7" ht="14.5">
      <c r="A2921" s="441"/>
      <c r="B2921" s="441"/>
      <c r="C2921" s="441"/>
      <c r="D2921" s="433" t="s">
        <v>140</v>
      </c>
      <c r="E2921" s="434" t="str">
        <f t="shared" si="113"/>
        <v/>
      </c>
      <c r="F2921" s="441"/>
      <c r="G2921" s="441"/>
    </row>
    <row r="2922" spans="1:7" ht="29">
      <c r="A2922" s="412" t="s">
        <v>4318</v>
      </c>
      <c r="B2922" s="412"/>
      <c r="C2922" s="412"/>
      <c r="D2922" s="132" t="s">
        <v>4792</v>
      </c>
      <c r="E2922" s="210" t="str">
        <f t="shared" si="113"/>
        <v xml:space="preserve"> LF112 RSD.</v>
      </c>
      <c r="F2922" s="425">
        <v>0</v>
      </c>
      <c r="G2922" s="81">
        <f t="shared" ref="G2922:G2931" si="114">F2922*3.675</f>
        <v>0</v>
      </c>
    </row>
    <row r="2923" spans="1:7" ht="29">
      <c r="A2923" s="412" t="s">
        <v>4318</v>
      </c>
      <c r="B2923" s="412"/>
      <c r="C2923" s="412"/>
      <c r="D2923" s="132" t="s">
        <v>4793</v>
      </c>
      <c r="E2923" s="210" t="str">
        <f t="shared" si="113"/>
        <v xml:space="preserve"> LF114 RSD</v>
      </c>
      <c r="F2923" s="425">
        <v>0</v>
      </c>
      <c r="G2923" s="81">
        <f t="shared" si="114"/>
        <v>0</v>
      </c>
    </row>
    <row r="2924" spans="1:7" ht="29">
      <c r="A2924" s="412" t="s">
        <v>4318</v>
      </c>
      <c r="B2924" s="412"/>
      <c r="C2924" s="412"/>
      <c r="D2924" s="132" t="s">
        <v>4794</v>
      </c>
      <c r="E2924" s="210" t="str">
        <f t="shared" si="113"/>
        <v xml:space="preserve"> LF116 RSD</v>
      </c>
      <c r="F2924" s="425">
        <v>0</v>
      </c>
      <c r="G2924" s="81">
        <f t="shared" si="114"/>
        <v>0</v>
      </c>
    </row>
    <row r="2925" spans="1:7" ht="29">
      <c r="A2925" s="412" t="s">
        <v>4318</v>
      </c>
      <c r="B2925" s="412"/>
      <c r="C2925" s="412"/>
      <c r="D2925" s="132" t="s">
        <v>4795</v>
      </c>
      <c r="E2925" s="210" t="str">
        <f t="shared" si="113"/>
        <v xml:space="preserve"> LF210 RSD</v>
      </c>
      <c r="F2925" s="425">
        <v>0</v>
      </c>
      <c r="G2925" s="81">
        <f t="shared" si="114"/>
        <v>0</v>
      </c>
    </row>
    <row r="2926" spans="1:7" ht="29">
      <c r="A2926" s="412" t="s">
        <v>4318</v>
      </c>
      <c r="B2926" s="412"/>
      <c r="C2926" s="412"/>
      <c r="D2926" s="132" t="s">
        <v>4796</v>
      </c>
      <c r="E2926" s="210" t="str">
        <f t="shared" si="113"/>
        <v xml:space="preserve"> LF212 RSD</v>
      </c>
      <c r="F2926" s="425">
        <v>0</v>
      </c>
      <c r="G2926" s="81">
        <f t="shared" si="114"/>
        <v>0</v>
      </c>
    </row>
    <row r="2927" spans="1:7" ht="29">
      <c r="A2927" s="412" t="s">
        <v>4318</v>
      </c>
      <c r="B2927" s="412"/>
      <c r="C2927" s="412"/>
      <c r="D2927" s="132" t="s">
        <v>4797</v>
      </c>
      <c r="E2927" s="210" t="str">
        <f t="shared" si="113"/>
        <v xml:space="preserve"> LF112 RGD.</v>
      </c>
      <c r="F2927" s="425">
        <v>0</v>
      </c>
      <c r="G2927" s="81">
        <f t="shared" si="114"/>
        <v>0</v>
      </c>
    </row>
    <row r="2928" spans="1:7" ht="29">
      <c r="A2928" s="412" t="s">
        <v>4318</v>
      </c>
      <c r="B2928" s="412"/>
      <c r="C2928" s="412"/>
      <c r="D2928" s="132" t="s">
        <v>4798</v>
      </c>
      <c r="E2928" s="210" t="str">
        <f t="shared" si="113"/>
        <v xml:space="preserve"> LF114 RGD</v>
      </c>
      <c r="F2928" s="425">
        <v>0</v>
      </c>
      <c r="G2928" s="81">
        <f t="shared" si="114"/>
        <v>0</v>
      </c>
    </row>
    <row r="2929" spans="1:7" ht="29">
      <c r="A2929" s="412" t="s">
        <v>4318</v>
      </c>
      <c r="B2929" s="412"/>
      <c r="C2929" s="412"/>
      <c r="D2929" s="132" t="s">
        <v>4799</v>
      </c>
      <c r="E2929" s="210" t="str">
        <f t="shared" si="113"/>
        <v xml:space="preserve"> LF116 RGD</v>
      </c>
      <c r="F2929" s="425">
        <v>0</v>
      </c>
      <c r="G2929" s="81">
        <f t="shared" si="114"/>
        <v>0</v>
      </c>
    </row>
    <row r="2930" spans="1:7" ht="29">
      <c r="A2930" s="412" t="s">
        <v>4318</v>
      </c>
      <c r="B2930" s="412"/>
      <c r="C2930" s="412"/>
      <c r="D2930" s="132" t="s">
        <v>4800</v>
      </c>
      <c r="E2930" s="210" t="str">
        <f t="shared" si="113"/>
        <v xml:space="preserve"> LF210 RGD</v>
      </c>
      <c r="F2930" s="425">
        <v>0</v>
      </c>
      <c r="G2930" s="81">
        <f t="shared" si="114"/>
        <v>0</v>
      </c>
    </row>
    <row r="2931" spans="1:7" ht="29">
      <c r="A2931" s="412" t="s">
        <v>4318</v>
      </c>
      <c r="B2931" s="412"/>
      <c r="C2931" s="412"/>
      <c r="D2931" s="132" t="s">
        <v>4801</v>
      </c>
      <c r="E2931" s="210" t="str">
        <f t="shared" si="113"/>
        <v xml:space="preserve"> LF212 RGD</v>
      </c>
      <c r="F2931" s="425">
        <v>0</v>
      </c>
      <c r="G2931" s="81">
        <f t="shared" si="114"/>
        <v>0</v>
      </c>
    </row>
    <row r="2932" spans="1:7" ht="14.5">
      <c r="A2932" s="441"/>
      <c r="B2932" s="441"/>
      <c r="C2932" s="441"/>
      <c r="D2932" s="433" t="s">
        <v>141</v>
      </c>
      <c r="E2932" s="434" t="str">
        <f t="shared" si="113"/>
        <v/>
      </c>
      <c r="F2932" s="441"/>
      <c r="G2932" s="441"/>
    </row>
    <row r="2933" spans="1:7" ht="29">
      <c r="A2933" s="412" t="s">
        <v>4318</v>
      </c>
      <c r="B2933" s="412"/>
      <c r="C2933" s="412"/>
      <c r="D2933" s="132" t="s">
        <v>4802</v>
      </c>
      <c r="E2933" s="210" t="str">
        <f t="shared" si="113"/>
        <v xml:space="preserve"> LF120 RSD</v>
      </c>
      <c r="F2933" s="425">
        <v>0</v>
      </c>
      <c r="G2933" s="81">
        <f t="shared" ref="G2933:G2944" si="115">F2933*3.675</f>
        <v>0</v>
      </c>
    </row>
    <row r="2934" spans="1:7" ht="29">
      <c r="A2934" s="412" t="s">
        <v>4318</v>
      </c>
      <c r="B2934" s="412"/>
      <c r="C2934" s="412"/>
      <c r="D2934" s="132" t="s">
        <v>4803</v>
      </c>
      <c r="E2934" s="210" t="str">
        <f t="shared" si="113"/>
        <v xml:space="preserve"> LF122 RSD</v>
      </c>
      <c r="F2934" s="425">
        <v>0</v>
      </c>
      <c r="G2934" s="81">
        <f t="shared" si="115"/>
        <v>0</v>
      </c>
    </row>
    <row r="2935" spans="1:7" ht="29">
      <c r="A2935" s="412" t="s">
        <v>4318</v>
      </c>
      <c r="B2935" s="412"/>
      <c r="C2935" s="412"/>
      <c r="D2935" s="132" t="s">
        <v>4804</v>
      </c>
      <c r="E2935" s="210" t="str">
        <f t="shared" si="113"/>
        <v xml:space="preserve"> LF124 RSD</v>
      </c>
      <c r="F2935" s="425">
        <v>0</v>
      </c>
      <c r="G2935" s="81">
        <f t="shared" si="115"/>
        <v>0</v>
      </c>
    </row>
    <row r="2936" spans="1:7" ht="29">
      <c r="A2936" s="412" t="s">
        <v>4318</v>
      </c>
      <c r="B2936" s="412"/>
      <c r="C2936" s="412"/>
      <c r="D2936" s="132" t="s">
        <v>4805</v>
      </c>
      <c r="E2936" s="210" t="str">
        <f t="shared" si="113"/>
        <v xml:space="preserve"> LF126 RSD</v>
      </c>
      <c r="F2936" s="425">
        <v>0</v>
      </c>
      <c r="G2936" s="81">
        <f t="shared" si="115"/>
        <v>0</v>
      </c>
    </row>
    <row r="2937" spans="1:7" ht="29">
      <c r="A2937" s="412" t="s">
        <v>4318</v>
      </c>
      <c r="B2937" s="412"/>
      <c r="C2937" s="412"/>
      <c r="D2937" s="132" t="s">
        <v>4806</v>
      </c>
      <c r="E2937" s="210" t="str">
        <f t="shared" si="113"/>
        <v xml:space="preserve"> LF220 RSD</v>
      </c>
      <c r="F2937" s="425">
        <v>0</v>
      </c>
      <c r="G2937" s="81">
        <f t="shared" si="115"/>
        <v>0</v>
      </c>
    </row>
    <row r="2938" spans="1:7" ht="29">
      <c r="A2938" s="412" t="s">
        <v>4318</v>
      </c>
      <c r="B2938" s="412"/>
      <c r="C2938" s="412"/>
      <c r="D2938" s="132" t="s">
        <v>4807</v>
      </c>
      <c r="E2938" s="210" t="str">
        <f t="shared" si="113"/>
        <v xml:space="preserve"> LF222 RSD</v>
      </c>
      <c r="F2938" s="425">
        <v>0</v>
      </c>
      <c r="G2938" s="81">
        <f t="shared" si="115"/>
        <v>0</v>
      </c>
    </row>
    <row r="2939" spans="1:7" ht="29">
      <c r="A2939" s="412" t="s">
        <v>4318</v>
      </c>
      <c r="B2939" s="412"/>
      <c r="C2939" s="412"/>
      <c r="D2939" s="132" t="s">
        <v>4808</v>
      </c>
      <c r="E2939" s="210" t="str">
        <f t="shared" si="113"/>
        <v xml:space="preserve"> LF120 RGD</v>
      </c>
      <c r="F2939" s="425">
        <v>0</v>
      </c>
      <c r="G2939" s="81">
        <f t="shared" si="115"/>
        <v>0</v>
      </c>
    </row>
    <row r="2940" spans="1:7" ht="29">
      <c r="A2940" s="412" t="s">
        <v>4318</v>
      </c>
      <c r="B2940" s="412"/>
      <c r="C2940" s="412"/>
      <c r="D2940" s="132" t="s">
        <v>4809</v>
      </c>
      <c r="E2940" s="210" t="str">
        <f t="shared" si="113"/>
        <v xml:space="preserve"> LF122 RGD</v>
      </c>
      <c r="F2940" s="425">
        <v>0</v>
      </c>
      <c r="G2940" s="81">
        <f t="shared" si="115"/>
        <v>0</v>
      </c>
    </row>
    <row r="2941" spans="1:7" ht="29">
      <c r="A2941" s="412" t="s">
        <v>4318</v>
      </c>
      <c r="B2941" s="412"/>
      <c r="C2941" s="412"/>
      <c r="D2941" s="132" t="s">
        <v>4810</v>
      </c>
      <c r="E2941" s="210" t="str">
        <f t="shared" si="113"/>
        <v xml:space="preserve"> LF124 RGD</v>
      </c>
      <c r="F2941" s="425">
        <v>0</v>
      </c>
      <c r="G2941" s="81">
        <f t="shared" si="115"/>
        <v>0</v>
      </c>
    </row>
    <row r="2942" spans="1:7" ht="29">
      <c r="A2942" s="412" t="s">
        <v>4318</v>
      </c>
      <c r="B2942" s="412"/>
      <c r="C2942" s="412"/>
      <c r="D2942" s="132" t="s">
        <v>4811</v>
      </c>
      <c r="E2942" s="210" t="str">
        <f t="shared" si="113"/>
        <v xml:space="preserve"> LF126 RGD</v>
      </c>
      <c r="F2942" s="425">
        <v>0</v>
      </c>
      <c r="G2942" s="81">
        <f t="shared" si="115"/>
        <v>0</v>
      </c>
    </row>
    <row r="2943" spans="1:7" ht="29">
      <c r="A2943" s="412" t="s">
        <v>4318</v>
      </c>
      <c r="B2943" s="412"/>
      <c r="C2943" s="412"/>
      <c r="D2943" s="132" t="s">
        <v>4812</v>
      </c>
      <c r="E2943" s="210" t="str">
        <f t="shared" si="113"/>
        <v xml:space="preserve"> LF220 RGD</v>
      </c>
      <c r="F2943" s="425">
        <v>0</v>
      </c>
      <c r="G2943" s="81">
        <f t="shared" si="115"/>
        <v>0</v>
      </c>
    </row>
    <row r="2944" spans="1:7" ht="29">
      <c r="A2944" s="412" t="s">
        <v>4318</v>
      </c>
      <c r="B2944" s="412"/>
      <c r="C2944" s="412"/>
      <c r="D2944" s="132" t="s">
        <v>4813</v>
      </c>
      <c r="E2944" s="210" t="str">
        <f t="shared" si="113"/>
        <v xml:space="preserve"> LF222 RGD</v>
      </c>
      <c r="F2944" s="425">
        <v>0</v>
      </c>
      <c r="G2944" s="81">
        <f t="shared" si="115"/>
        <v>0</v>
      </c>
    </row>
    <row r="2945" spans="1:7" ht="18.5">
      <c r="A2945" s="426" t="s">
        <v>142</v>
      </c>
      <c r="B2945" s="426"/>
      <c r="C2945" s="426"/>
      <c r="D2945" s="455"/>
      <c r="E2945" s="456"/>
      <c r="F2945" s="426"/>
      <c r="G2945" s="426"/>
    </row>
    <row r="2946" spans="1:7" ht="29">
      <c r="A2946" s="444" t="s">
        <v>0</v>
      </c>
      <c r="B2946" s="409" t="s">
        <v>4315</v>
      </c>
      <c r="C2946" s="409" t="s">
        <v>3880</v>
      </c>
      <c r="D2946" s="444" t="s">
        <v>1</v>
      </c>
      <c r="E2946" s="444"/>
      <c r="F2946" s="444" t="s">
        <v>4316</v>
      </c>
      <c r="G2946" s="444" t="s">
        <v>4317</v>
      </c>
    </row>
    <row r="2947" spans="1:7" ht="14.5">
      <c r="A2947" s="598"/>
      <c r="B2947" s="599"/>
      <c r="C2947" s="599"/>
      <c r="D2947" s="614" t="s">
        <v>8191</v>
      </c>
      <c r="E2947" s="466"/>
      <c r="F2947" s="672"/>
      <c r="G2947" s="672"/>
    </row>
    <row r="2948" spans="1:7" ht="29">
      <c r="A2948" s="600" t="s">
        <v>4318</v>
      </c>
      <c r="B2948" s="600"/>
      <c r="C2948" s="643"/>
      <c r="D2948" s="746" t="s">
        <v>8258</v>
      </c>
      <c r="E2948" s="210" t="str">
        <f t="shared" ref="E2948" si="116">IFERROR(RIGHT(D2948, LEN(D2948)- SEARCH("Model",D2948) - LEN("Model") + 1),"")</f>
        <v xml:space="preserve"> LF-WSRCX</v>
      </c>
      <c r="F2948" s="725">
        <v>10235</v>
      </c>
      <c r="G2948" s="81">
        <f>F2948*3.675</f>
        <v>37613.625</v>
      </c>
    </row>
    <row r="2949" spans="1:7" ht="29">
      <c r="A2949" s="600" t="s">
        <v>4318</v>
      </c>
      <c r="B2949" s="600"/>
      <c r="C2949" s="643"/>
      <c r="D2949" s="724" t="s">
        <v>7838</v>
      </c>
      <c r="E2949" s="210" t="str">
        <f t="shared" ref="E2949:E2966" si="117">IFERROR(RIGHT(D2949, LEN(D2949)- SEARCH("Model",D2949) - LEN("Model") + 1),"")</f>
        <v xml:space="preserve"> LF-WSRCX</v>
      </c>
      <c r="F2949" s="725">
        <v>10559.023999999999</v>
      </c>
      <c r="G2949" s="81">
        <f>F2949*3.675</f>
        <v>38804.413199999995</v>
      </c>
    </row>
    <row r="2950" spans="1:7" ht="29">
      <c r="A2950" s="600" t="s">
        <v>4318</v>
      </c>
      <c r="B2950" s="600"/>
      <c r="C2950" s="643"/>
      <c r="D2950" s="724" t="s">
        <v>7839</v>
      </c>
      <c r="E2950" s="210" t="str">
        <f t="shared" si="117"/>
        <v xml:space="preserve"> LF-WSRCX</v>
      </c>
      <c r="F2950" s="725">
        <v>10948</v>
      </c>
      <c r="G2950" s="81">
        <f t="shared" ref="G2950:G3013" si="118">F2950*3.675</f>
        <v>40233.9</v>
      </c>
    </row>
    <row r="2951" spans="1:7" ht="29">
      <c r="A2951" s="600" t="s">
        <v>4318</v>
      </c>
      <c r="B2951" s="600"/>
      <c r="C2951" s="643"/>
      <c r="D2951" s="724" t="s">
        <v>7840</v>
      </c>
      <c r="E2951" s="210" t="str">
        <f t="shared" si="117"/>
        <v xml:space="preserve"> LF-WSRCX</v>
      </c>
      <c r="F2951" s="725">
        <v>11349.855999999998</v>
      </c>
      <c r="G2951" s="81">
        <f t="shared" si="118"/>
        <v>41710.720799999988</v>
      </c>
    </row>
    <row r="2952" spans="1:7" ht="29">
      <c r="A2952" s="600" t="s">
        <v>4318</v>
      </c>
      <c r="B2952" s="600"/>
      <c r="C2952" s="643"/>
      <c r="D2952" s="724" t="s">
        <v>7841</v>
      </c>
      <c r="E2952" s="210" t="str">
        <f t="shared" si="117"/>
        <v xml:space="preserve"> LF-WSRCX</v>
      </c>
      <c r="F2952" s="725">
        <v>11667.991999999998</v>
      </c>
      <c r="G2952" s="81">
        <f t="shared" si="118"/>
        <v>42879.870599999995</v>
      </c>
    </row>
    <row r="2953" spans="1:7" ht="29">
      <c r="A2953" s="600" t="s">
        <v>4318</v>
      </c>
      <c r="B2953" s="600"/>
      <c r="C2953" s="643"/>
      <c r="D2953" s="724" t="s">
        <v>7842</v>
      </c>
      <c r="E2953" s="210" t="str">
        <f t="shared" si="117"/>
        <v xml:space="preserve"> LF-WSRCX</v>
      </c>
      <c r="F2953" s="725">
        <v>11946.199999999999</v>
      </c>
      <c r="G2953" s="81">
        <f t="shared" si="118"/>
        <v>43902.284999999996</v>
      </c>
    </row>
    <row r="2954" spans="1:7" ht="29">
      <c r="A2954" s="600" t="s">
        <v>4318</v>
      </c>
      <c r="B2954" s="600"/>
      <c r="C2954" s="643"/>
      <c r="D2954" s="724" t="s">
        <v>7843</v>
      </c>
      <c r="E2954" s="210" t="str">
        <f t="shared" si="117"/>
        <v xml:space="preserve"> LF-WSRCX</v>
      </c>
      <c r="F2954" s="725">
        <v>12225.695999999998</v>
      </c>
      <c r="G2954" s="81">
        <f t="shared" si="118"/>
        <v>44929.432799999988</v>
      </c>
    </row>
    <row r="2955" spans="1:7" ht="29">
      <c r="A2955" s="600" t="s">
        <v>4318</v>
      </c>
      <c r="B2955" s="600"/>
      <c r="C2955" s="643"/>
      <c r="D2955" s="724" t="s">
        <v>7844</v>
      </c>
      <c r="E2955" s="210" t="str">
        <f t="shared" si="117"/>
        <v xml:space="preserve"> LF-WSRCX</v>
      </c>
      <c r="F2955" s="725">
        <v>12463.975999999999</v>
      </c>
      <c r="G2955" s="81">
        <f t="shared" si="118"/>
        <v>45805.111799999991</v>
      </c>
    </row>
    <row r="2956" spans="1:7" ht="29">
      <c r="A2956" s="600" t="s">
        <v>4318</v>
      </c>
      <c r="B2956" s="600"/>
      <c r="C2956" s="643"/>
      <c r="D2956" s="724" t="s">
        <v>7845</v>
      </c>
      <c r="E2956" s="210" t="str">
        <f t="shared" si="117"/>
        <v xml:space="preserve"> LF-WSRCX</v>
      </c>
      <c r="F2956" s="725">
        <v>12690.663999999999</v>
      </c>
      <c r="G2956" s="81">
        <f t="shared" si="118"/>
        <v>46638.19019999999</v>
      </c>
    </row>
    <row r="2957" spans="1:7" ht="29">
      <c r="A2957" s="600" t="s">
        <v>4318</v>
      </c>
      <c r="B2957" s="600"/>
      <c r="C2957" s="643"/>
      <c r="D2957" s="724" t="s">
        <v>7846</v>
      </c>
      <c r="E2957" s="210" t="str">
        <f t="shared" si="117"/>
        <v xml:space="preserve"> LF-WSRCX</v>
      </c>
      <c r="F2957" s="725">
        <v>12909.624</v>
      </c>
      <c r="G2957" s="81">
        <f t="shared" si="118"/>
        <v>47442.868199999997</v>
      </c>
    </row>
    <row r="2958" spans="1:7" ht="29">
      <c r="A2958" s="600" t="s">
        <v>4318</v>
      </c>
      <c r="B2958" s="600"/>
      <c r="C2958" s="643"/>
      <c r="D2958" s="724" t="s">
        <v>7847</v>
      </c>
      <c r="E2958" s="210" t="str">
        <f t="shared" si="117"/>
        <v xml:space="preserve"> LF-WSRCX</v>
      </c>
      <c r="F2958" s="725">
        <v>13069.335999999998</v>
      </c>
      <c r="G2958" s="81">
        <f t="shared" si="118"/>
        <v>48029.809799999988</v>
      </c>
    </row>
    <row r="2959" spans="1:7" ht="29">
      <c r="A2959" s="600" t="s">
        <v>4318</v>
      </c>
      <c r="B2959" s="600"/>
      <c r="C2959" s="643"/>
      <c r="D2959" s="724" t="s">
        <v>7848</v>
      </c>
      <c r="E2959" s="210" t="str">
        <f t="shared" si="117"/>
        <v xml:space="preserve"> LF-WSRCX</v>
      </c>
      <c r="F2959" s="725">
        <v>13270.263999999999</v>
      </c>
      <c r="G2959" s="81">
        <f t="shared" si="118"/>
        <v>48768.220199999996</v>
      </c>
    </row>
    <row r="2960" spans="1:7" ht="29">
      <c r="A2960" s="600" t="s">
        <v>4318</v>
      </c>
      <c r="B2960" s="600"/>
      <c r="C2960" s="643"/>
      <c r="D2960" s="724" t="s">
        <v>7849</v>
      </c>
      <c r="E2960" s="210" t="str">
        <f t="shared" si="117"/>
        <v xml:space="preserve"> LF-WSRCX</v>
      </c>
      <c r="F2960" s="725">
        <v>13481.495999999997</v>
      </c>
      <c r="G2960" s="81">
        <f t="shared" si="118"/>
        <v>49544.49779999999</v>
      </c>
    </row>
    <row r="2961" spans="1:7" ht="29">
      <c r="A2961" s="600" t="s">
        <v>4318</v>
      </c>
      <c r="B2961" s="600"/>
      <c r="C2961" s="643"/>
      <c r="D2961" s="724" t="s">
        <v>7850</v>
      </c>
      <c r="E2961" s="210" t="str">
        <f t="shared" si="117"/>
        <v xml:space="preserve"> LF-WSRCX</v>
      </c>
      <c r="F2961" s="725">
        <v>13779.023999999999</v>
      </c>
      <c r="G2961" s="81">
        <f t="shared" si="118"/>
        <v>50637.913199999995</v>
      </c>
    </row>
    <row r="2962" spans="1:7" ht="29">
      <c r="A2962" s="600" t="s">
        <v>4318</v>
      </c>
      <c r="B2962" s="600"/>
      <c r="C2962" s="643"/>
      <c r="D2962" s="724" t="s">
        <v>7851</v>
      </c>
      <c r="E2962" s="210" t="str">
        <f t="shared" si="117"/>
        <v xml:space="preserve"> LF-WSRCX</v>
      </c>
      <c r="F2962" s="725">
        <v>13960.632</v>
      </c>
      <c r="G2962" s="81">
        <f t="shared" si="118"/>
        <v>51305.3226</v>
      </c>
    </row>
    <row r="2963" spans="1:7" ht="29">
      <c r="A2963" s="600" t="s">
        <v>4318</v>
      </c>
      <c r="B2963" s="600"/>
      <c r="C2963" s="643"/>
      <c r="D2963" s="724" t="s">
        <v>7852</v>
      </c>
      <c r="E2963" s="210" t="str">
        <f t="shared" si="117"/>
        <v xml:space="preserve"> LF-WSRCX</v>
      </c>
      <c r="F2963" s="725">
        <v>14220.807999999999</v>
      </c>
      <c r="G2963" s="81">
        <f t="shared" si="118"/>
        <v>52261.469399999994</v>
      </c>
    </row>
    <row r="2964" spans="1:7" ht="29">
      <c r="A2964" s="600" t="s">
        <v>4318</v>
      </c>
      <c r="B2964" s="600"/>
      <c r="C2964" s="643"/>
      <c r="D2964" s="724" t="s">
        <v>7853</v>
      </c>
      <c r="E2964" s="210" t="str">
        <f t="shared" si="117"/>
        <v xml:space="preserve"> LF-WSRCX</v>
      </c>
      <c r="F2964" s="725">
        <v>14479.695999999998</v>
      </c>
      <c r="G2964" s="81">
        <f t="shared" si="118"/>
        <v>53212.882799999992</v>
      </c>
    </row>
    <row r="2965" spans="1:7" ht="29">
      <c r="A2965" s="600" t="s">
        <v>4318</v>
      </c>
      <c r="B2965" s="600"/>
      <c r="C2965" s="643"/>
      <c r="D2965" s="724" t="s">
        <v>7854</v>
      </c>
      <c r="E2965" s="210" t="str">
        <f t="shared" si="117"/>
        <v xml:space="preserve"> LF-WSRCX</v>
      </c>
      <c r="F2965" s="725">
        <v>14778.511999999999</v>
      </c>
      <c r="G2965" s="81">
        <f t="shared" si="118"/>
        <v>54311.031599999995</v>
      </c>
    </row>
    <row r="2966" spans="1:7" ht="29">
      <c r="A2966" s="600" t="s">
        <v>4318</v>
      </c>
      <c r="B2966" s="600"/>
      <c r="C2966" s="643"/>
      <c r="D2966" s="724" t="s">
        <v>7855</v>
      </c>
      <c r="E2966" s="210" t="str">
        <f t="shared" si="117"/>
        <v xml:space="preserve"> LF-WSRCX</v>
      </c>
      <c r="F2966" s="725">
        <v>17488.464</v>
      </c>
      <c r="G2966" s="81">
        <f t="shared" si="118"/>
        <v>64270.105199999998</v>
      </c>
    </row>
    <row r="2967" spans="1:7" ht="29">
      <c r="A2967" s="600" t="s">
        <v>4318</v>
      </c>
      <c r="B2967" s="600"/>
      <c r="C2967" s="643"/>
      <c r="D2967" s="724" t="s">
        <v>7856</v>
      </c>
      <c r="E2967" s="210" t="str">
        <f t="shared" ref="E2967:E3002" si="119">IFERROR(RIGHT(D2967, LEN(D2967)- SEARCH("Model",D2967) - LEN("Model") + 1),"")</f>
        <v xml:space="preserve"> LF-WSRCX</v>
      </c>
      <c r="F2967" s="725">
        <v>17914.791999999998</v>
      </c>
      <c r="G2967" s="81">
        <f t="shared" si="118"/>
        <v>65836.860599999985</v>
      </c>
    </row>
    <row r="2968" spans="1:7" ht="29">
      <c r="A2968" s="600" t="s">
        <v>4318</v>
      </c>
      <c r="B2968" s="600"/>
      <c r="C2968" s="643"/>
      <c r="D2968" s="724" t="s">
        <v>7857</v>
      </c>
      <c r="E2968" s="210" t="str">
        <f t="shared" si="119"/>
        <v xml:space="preserve"> LF-WSRCX</v>
      </c>
      <c r="F2968" s="725">
        <v>18203.303999999996</v>
      </c>
      <c r="G2968" s="81">
        <f t="shared" si="118"/>
        <v>66897.142199999987</v>
      </c>
    </row>
    <row r="2969" spans="1:7" ht="29">
      <c r="A2969" s="600" t="s">
        <v>4318</v>
      </c>
      <c r="B2969" s="600"/>
      <c r="C2969" s="643"/>
      <c r="D2969" s="724" t="s">
        <v>7858</v>
      </c>
      <c r="E2969" s="210" t="str">
        <f t="shared" si="119"/>
        <v xml:space="preserve"> LF-WSRCX</v>
      </c>
      <c r="F2969" s="725">
        <v>18433.856</v>
      </c>
      <c r="G2969" s="81">
        <f t="shared" si="118"/>
        <v>67744.420799999993</v>
      </c>
    </row>
    <row r="2970" spans="1:7" ht="29">
      <c r="A2970" s="600" t="s">
        <v>4318</v>
      </c>
      <c r="B2970" s="600"/>
      <c r="C2970" s="643"/>
      <c r="D2970" s="724" t="s">
        <v>7859</v>
      </c>
      <c r="E2970" s="210" t="str">
        <f t="shared" si="119"/>
        <v xml:space="preserve"> LF-WSRCX</v>
      </c>
      <c r="F2970" s="725">
        <v>18755.856</v>
      </c>
      <c r="G2970" s="81">
        <f t="shared" si="118"/>
        <v>68927.770799999998</v>
      </c>
    </row>
    <row r="2971" spans="1:7" ht="29">
      <c r="A2971" s="600" t="s">
        <v>4318</v>
      </c>
      <c r="B2971" s="600"/>
      <c r="C2971" s="643"/>
      <c r="D2971" s="724" t="s">
        <v>7860</v>
      </c>
      <c r="E2971" s="210" t="str">
        <f t="shared" si="119"/>
        <v xml:space="preserve"> LF-WSRCX</v>
      </c>
      <c r="F2971" s="725">
        <v>19079.143999999997</v>
      </c>
      <c r="G2971" s="81">
        <f t="shared" si="118"/>
        <v>70115.854199999987</v>
      </c>
    </row>
    <row r="2972" spans="1:7" ht="29">
      <c r="A2972" s="600" t="s">
        <v>4318</v>
      </c>
      <c r="B2972" s="600"/>
      <c r="C2972" s="643"/>
      <c r="D2972" s="724" t="s">
        <v>7861</v>
      </c>
      <c r="E2972" s="210" t="str">
        <f t="shared" si="119"/>
        <v xml:space="preserve"> LF-WSRCX</v>
      </c>
      <c r="F2972" s="725">
        <v>19448.8</v>
      </c>
      <c r="G2972" s="81">
        <f t="shared" si="118"/>
        <v>71474.34</v>
      </c>
    </row>
    <row r="2973" spans="1:7" ht="29">
      <c r="A2973" s="600" t="s">
        <v>4318</v>
      </c>
      <c r="B2973" s="600"/>
      <c r="C2973" s="643"/>
      <c r="D2973" s="724" t="s">
        <v>7862</v>
      </c>
      <c r="E2973" s="210" t="str">
        <f t="shared" si="119"/>
        <v xml:space="preserve"> LF-WSRCX</v>
      </c>
      <c r="F2973" s="725">
        <v>19859.671999999999</v>
      </c>
      <c r="G2973" s="81">
        <f t="shared" si="118"/>
        <v>72984.294599999994</v>
      </c>
    </row>
    <row r="2974" spans="1:7" ht="29">
      <c r="A2974" s="600" t="s">
        <v>4318</v>
      </c>
      <c r="B2974" s="600"/>
      <c r="C2974" s="643"/>
      <c r="D2974" s="724" t="s">
        <v>7863</v>
      </c>
      <c r="E2974" s="210" t="str">
        <f t="shared" si="119"/>
        <v xml:space="preserve"> LF-WSRCX</v>
      </c>
      <c r="F2974" s="725">
        <v>20340.095999999998</v>
      </c>
      <c r="G2974" s="81">
        <f t="shared" si="118"/>
        <v>74749.852799999993</v>
      </c>
    </row>
    <row r="2975" spans="1:7" ht="29">
      <c r="A2975" s="600" t="s">
        <v>4318</v>
      </c>
      <c r="B2975" s="600"/>
      <c r="C2975" s="643"/>
      <c r="D2975" s="724" t="s">
        <v>7864</v>
      </c>
      <c r="E2975" s="210" t="str">
        <f t="shared" si="119"/>
        <v xml:space="preserve"> LF-WSRCX</v>
      </c>
      <c r="F2975" s="725">
        <v>23038.456000000002</v>
      </c>
      <c r="G2975" s="81">
        <f t="shared" si="118"/>
        <v>84666.325800000006</v>
      </c>
    </row>
    <row r="2976" spans="1:7" ht="29">
      <c r="A2976" s="600" t="s">
        <v>4318</v>
      </c>
      <c r="B2976" s="600"/>
      <c r="C2976" s="643"/>
      <c r="D2976" s="724" t="s">
        <v>7865</v>
      </c>
      <c r="E2976" s="210" t="str">
        <f t="shared" si="119"/>
        <v xml:space="preserve"> LF-WSRCX</v>
      </c>
      <c r="F2976" s="725">
        <v>23548.503999999997</v>
      </c>
      <c r="G2976" s="81">
        <f t="shared" si="118"/>
        <v>86540.752199999988</v>
      </c>
    </row>
    <row r="2977" spans="1:7" ht="29">
      <c r="A2977" s="600" t="s">
        <v>4318</v>
      </c>
      <c r="B2977" s="600"/>
      <c r="C2977" s="643"/>
      <c r="D2977" s="724" t="s">
        <v>7866</v>
      </c>
      <c r="E2977" s="210" t="str">
        <f t="shared" si="119"/>
        <v xml:space="preserve"> LF-WSRCX</v>
      </c>
      <c r="F2977" s="725">
        <v>24169.319999999996</v>
      </c>
      <c r="G2977" s="81">
        <f t="shared" si="118"/>
        <v>88822.250999999975</v>
      </c>
    </row>
    <row r="2978" spans="1:7" ht="29">
      <c r="A2978" s="600" t="s">
        <v>4318</v>
      </c>
      <c r="B2978" s="600"/>
      <c r="C2978" s="643"/>
      <c r="D2978" s="724" t="s">
        <v>7867</v>
      </c>
      <c r="E2978" s="210" t="str">
        <f t="shared" si="119"/>
        <v xml:space="preserve"> LF-WSRCX</v>
      </c>
      <c r="F2978" s="725">
        <v>24827.487999999998</v>
      </c>
      <c r="G2978" s="81">
        <f t="shared" si="118"/>
        <v>91241.018399999986</v>
      </c>
    </row>
    <row r="2979" spans="1:7" ht="29">
      <c r="A2979" s="600" t="s">
        <v>4318</v>
      </c>
      <c r="B2979" s="600"/>
      <c r="C2979" s="643"/>
      <c r="D2979" s="724" t="s">
        <v>7868</v>
      </c>
      <c r="E2979" s="210" t="str">
        <f t="shared" si="119"/>
        <v xml:space="preserve"> LF-WSRCX</v>
      </c>
      <c r="F2979" s="725">
        <v>25477.928</v>
      </c>
      <c r="G2979" s="81">
        <f t="shared" si="118"/>
        <v>93631.385399999999</v>
      </c>
    </row>
    <row r="2980" spans="1:7" ht="29">
      <c r="A2980" s="600" t="s">
        <v>4318</v>
      </c>
      <c r="B2980" s="600"/>
      <c r="C2980" s="643"/>
      <c r="D2980" s="724" t="s">
        <v>7869</v>
      </c>
      <c r="E2980" s="210" t="str">
        <f t="shared" si="119"/>
        <v xml:space="preserve"> LF-WSRCX</v>
      </c>
      <c r="F2980" s="725">
        <v>26208.223999999995</v>
      </c>
      <c r="G2980" s="81">
        <f t="shared" si="118"/>
        <v>96315.223199999979</v>
      </c>
    </row>
    <row r="2981" spans="1:7" ht="29">
      <c r="A2981" s="600" t="s">
        <v>4318</v>
      </c>
      <c r="B2981" s="600"/>
      <c r="C2981" s="643"/>
      <c r="D2981" s="724" t="s">
        <v>7870</v>
      </c>
      <c r="E2981" s="210" t="str">
        <f t="shared" si="119"/>
        <v xml:space="preserve"> LF-WSRCX</v>
      </c>
      <c r="F2981" s="725">
        <v>27746.095999999998</v>
      </c>
      <c r="G2981" s="81">
        <f t="shared" si="118"/>
        <v>101966.90279999998</v>
      </c>
    </row>
    <row r="2982" spans="1:7" ht="29">
      <c r="A2982" s="600" t="s">
        <v>4318</v>
      </c>
      <c r="B2982" s="600"/>
      <c r="C2982" s="643"/>
      <c r="D2982" s="724" t="s">
        <v>7871</v>
      </c>
      <c r="E2982" s="210" t="str">
        <f t="shared" si="119"/>
        <v xml:space="preserve"> LF-WSRCX</v>
      </c>
      <c r="F2982" s="725">
        <v>29026.367999999999</v>
      </c>
      <c r="G2982" s="81">
        <f t="shared" si="118"/>
        <v>106671.90239999999</v>
      </c>
    </row>
    <row r="2983" spans="1:7" ht="29">
      <c r="A2983" s="600" t="s">
        <v>4318</v>
      </c>
      <c r="B2983" s="600"/>
      <c r="C2983" s="643"/>
      <c r="D2983" s="724" t="s">
        <v>7872</v>
      </c>
      <c r="E2983" s="210" t="str">
        <f t="shared" si="119"/>
        <v xml:space="preserve"> LF-WSRCX</v>
      </c>
      <c r="F2983" s="725">
        <v>30322.095999999998</v>
      </c>
      <c r="G2983" s="81">
        <f t="shared" si="118"/>
        <v>111433.70279999998</v>
      </c>
    </row>
    <row r="2984" spans="1:7" ht="29">
      <c r="A2984" s="600" t="s">
        <v>4318</v>
      </c>
      <c r="B2984" s="600"/>
      <c r="C2984" s="643"/>
      <c r="D2984" s="724" t="s">
        <v>7873</v>
      </c>
      <c r="E2984" s="210" t="str">
        <f t="shared" si="119"/>
        <v xml:space="preserve"> LF-WSRCX</v>
      </c>
      <c r="F2984" s="725">
        <v>31615.248</v>
      </c>
      <c r="G2984" s="81">
        <f t="shared" si="118"/>
        <v>116186.0364</v>
      </c>
    </row>
    <row r="2985" spans="1:7" ht="29">
      <c r="A2985" s="600" t="s">
        <v>4318</v>
      </c>
      <c r="B2985" s="600"/>
      <c r="C2985" s="643"/>
      <c r="D2985" s="724" t="s">
        <v>7874</v>
      </c>
      <c r="E2985" s="210" t="str">
        <f t="shared" si="119"/>
        <v xml:space="preserve"> LF-WSRCX</v>
      </c>
      <c r="F2985" s="725">
        <v>32391.912</v>
      </c>
      <c r="G2985" s="81">
        <f t="shared" si="118"/>
        <v>119040.2766</v>
      </c>
    </row>
    <row r="2986" spans="1:7" ht="29">
      <c r="A2986" s="600" t="s">
        <v>4318</v>
      </c>
      <c r="B2986" s="600"/>
      <c r="C2986" s="643"/>
      <c r="D2986" s="724" t="s">
        <v>7875</v>
      </c>
      <c r="E2986" s="210" t="str">
        <f t="shared" si="119"/>
        <v xml:space="preserve"> LF-WSRCX</v>
      </c>
      <c r="F2986" s="725">
        <v>32838.847999999998</v>
      </c>
      <c r="G2986" s="81">
        <f t="shared" si="118"/>
        <v>120682.76639999999</v>
      </c>
    </row>
    <row r="2987" spans="1:7" ht="29">
      <c r="A2987" s="600" t="s">
        <v>4318</v>
      </c>
      <c r="B2987" s="600"/>
      <c r="C2987" s="643"/>
      <c r="D2987" s="724" t="s">
        <v>7876</v>
      </c>
      <c r="E2987" s="210" t="str">
        <f t="shared" si="119"/>
        <v xml:space="preserve"> LF-WSRCX</v>
      </c>
      <c r="F2987" s="725">
        <v>34003.199999999997</v>
      </c>
      <c r="G2987" s="81">
        <f t="shared" si="118"/>
        <v>124961.75999999998</v>
      </c>
    </row>
    <row r="2988" spans="1:7" ht="29">
      <c r="A2988" s="600" t="s">
        <v>4318</v>
      </c>
      <c r="B2988" s="600"/>
      <c r="C2988" s="643"/>
      <c r="D2988" s="724" t="s">
        <v>7877</v>
      </c>
      <c r="E2988" s="210" t="str">
        <f t="shared" si="119"/>
        <v xml:space="preserve"> LF-WSRCX</v>
      </c>
      <c r="F2988" s="725">
        <v>34738.648000000001</v>
      </c>
      <c r="G2988" s="81">
        <f t="shared" si="118"/>
        <v>127664.53139999999</v>
      </c>
    </row>
    <row r="2989" spans="1:7" ht="29">
      <c r="A2989" s="600" t="s">
        <v>4318</v>
      </c>
      <c r="B2989" s="600"/>
      <c r="C2989" s="643"/>
      <c r="D2989" s="724" t="s">
        <v>7878</v>
      </c>
      <c r="E2989" s="210" t="str">
        <f t="shared" si="119"/>
        <v xml:space="preserve"> LF-WSRCX</v>
      </c>
      <c r="F2989" s="725">
        <v>39450.151999999995</v>
      </c>
      <c r="G2989" s="81">
        <f t="shared" si="118"/>
        <v>144979.30859999996</v>
      </c>
    </row>
    <row r="2990" spans="1:7" ht="29">
      <c r="A2990" s="600" t="s">
        <v>4318</v>
      </c>
      <c r="B2990" s="600"/>
      <c r="C2990" s="643"/>
      <c r="D2990" s="724" t="s">
        <v>7879</v>
      </c>
      <c r="E2990" s="210" t="str">
        <f t="shared" si="119"/>
        <v xml:space="preserve"> LF-WSRCX</v>
      </c>
      <c r="F2990" s="725">
        <v>40123.776000000005</v>
      </c>
      <c r="G2990" s="81">
        <f t="shared" si="118"/>
        <v>147454.8768</v>
      </c>
    </row>
    <row r="2991" spans="1:7" ht="29">
      <c r="A2991" s="600" t="s">
        <v>4318</v>
      </c>
      <c r="B2991" s="600"/>
      <c r="C2991" s="643"/>
      <c r="D2991" s="724" t="s">
        <v>7880</v>
      </c>
      <c r="E2991" s="210" t="str">
        <f t="shared" si="119"/>
        <v xml:space="preserve"> LF-WSRCX</v>
      </c>
      <c r="F2991" s="725">
        <v>41194.103999999999</v>
      </c>
      <c r="G2991" s="81">
        <f t="shared" si="118"/>
        <v>151388.3322</v>
      </c>
    </row>
    <row r="2992" spans="1:7" ht="29">
      <c r="A2992" s="600" t="s">
        <v>4318</v>
      </c>
      <c r="B2992" s="600"/>
      <c r="C2992" s="643"/>
      <c r="D2992" s="724" t="s">
        <v>7881</v>
      </c>
      <c r="E2992" s="210" t="str">
        <f t="shared" si="119"/>
        <v xml:space="preserve"> LF-WSRCX</v>
      </c>
      <c r="F2992" s="725">
        <v>41829.087999999989</v>
      </c>
      <c r="G2992" s="81">
        <f t="shared" si="118"/>
        <v>153721.89839999995</v>
      </c>
    </row>
    <row r="2993" spans="1:7" ht="29">
      <c r="A2993" s="600" t="s">
        <v>4318</v>
      </c>
      <c r="B2993" s="600"/>
      <c r="C2993" s="643"/>
      <c r="D2993" s="724" t="s">
        <v>7882</v>
      </c>
      <c r="E2993" s="210" t="str">
        <f t="shared" si="119"/>
        <v xml:space="preserve"> LF-WSRCX</v>
      </c>
      <c r="F2993" s="725">
        <v>44019.976000000002</v>
      </c>
      <c r="G2993" s="81">
        <f t="shared" si="118"/>
        <v>161773.4118</v>
      </c>
    </row>
    <row r="2994" spans="1:7" ht="29">
      <c r="A2994" s="600" t="s">
        <v>4318</v>
      </c>
      <c r="B2994" s="600"/>
      <c r="C2994" s="643"/>
      <c r="D2994" s="724" t="s">
        <v>7883</v>
      </c>
      <c r="E2994" s="210" t="str">
        <f t="shared" si="119"/>
        <v xml:space="preserve"> LF-WSRCX</v>
      </c>
      <c r="F2994" s="725">
        <v>44800.503999999994</v>
      </c>
      <c r="G2994" s="81">
        <f t="shared" si="118"/>
        <v>164641.85219999996</v>
      </c>
    </row>
    <row r="2995" spans="1:7" ht="29">
      <c r="A2995" s="600" t="s">
        <v>4318</v>
      </c>
      <c r="B2995" s="600"/>
      <c r="C2995" s="643"/>
      <c r="D2995" s="724" t="s">
        <v>7884</v>
      </c>
      <c r="E2995" s="210" t="str">
        <f t="shared" si="119"/>
        <v xml:space="preserve"> LF-WSRCX</v>
      </c>
      <c r="F2995" s="725">
        <v>45653.159999999996</v>
      </c>
      <c r="G2995" s="81">
        <f t="shared" si="118"/>
        <v>167775.36299999998</v>
      </c>
    </row>
    <row r="2996" spans="1:7" ht="29">
      <c r="A2996" s="600" t="s">
        <v>4318</v>
      </c>
      <c r="B2996" s="600"/>
      <c r="C2996" s="643"/>
      <c r="D2996" s="724" t="s">
        <v>7885</v>
      </c>
      <c r="E2996" s="210" t="str">
        <f t="shared" si="119"/>
        <v xml:space="preserve"> LF-WSRCX</v>
      </c>
      <c r="F2996" s="725">
        <v>46505.815999999992</v>
      </c>
      <c r="G2996" s="81">
        <f t="shared" si="118"/>
        <v>170908.87379999997</v>
      </c>
    </row>
    <row r="2997" spans="1:7" ht="29">
      <c r="A2997" s="600" t="s">
        <v>4318</v>
      </c>
      <c r="B2997" s="600"/>
      <c r="C2997" s="643"/>
      <c r="D2997" s="724" t="s">
        <v>7886</v>
      </c>
      <c r="E2997" s="210" t="str">
        <f t="shared" si="119"/>
        <v xml:space="preserve"> LF-WSRCX</v>
      </c>
      <c r="F2997" s="725">
        <v>47212.928</v>
      </c>
      <c r="G2997" s="81">
        <f t="shared" si="118"/>
        <v>173507.5104</v>
      </c>
    </row>
    <row r="2998" spans="1:7" ht="29">
      <c r="A2998" s="600" t="s">
        <v>4318</v>
      </c>
      <c r="B2998" s="600"/>
      <c r="C2998" s="643"/>
      <c r="D2998" s="724" t="s">
        <v>7887</v>
      </c>
      <c r="E2998" s="210" t="str">
        <f t="shared" si="119"/>
        <v xml:space="preserve"> LF-WSRCX</v>
      </c>
      <c r="F2998" s="725">
        <v>48065.583999999995</v>
      </c>
      <c r="G2998" s="81">
        <f t="shared" si="118"/>
        <v>176641.02119999999</v>
      </c>
    </row>
    <row r="2999" spans="1:7" ht="29">
      <c r="A2999" s="600" t="s">
        <v>4318</v>
      </c>
      <c r="B2999" s="600"/>
      <c r="C2999" s="643"/>
      <c r="D2999" s="724" t="s">
        <v>7888</v>
      </c>
      <c r="E2999" s="210" t="str">
        <f t="shared" si="119"/>
        <v xml:space="preserve"> LF-WSRCX</v>
      </c>
      <c r="F2999" s="725">
        <v>49138.487999999998</v>
      </c>
      <c r="G2999" s="81">
        <f t="shared" si="118"/>
        <v>180583.94339999999</v>
      </c>
    </row>
    <row r="3000" spans="1:7" ht="29">
      <c r="A3000" s="600" t="s">
        <v>4318</v>
      </c>
      <c r="B3000" s="600"/>
      <c r="C3000" s="643"/>
      <c r="D3000" s="724" t="s">
        <v>7889</v>
      </c>
      <c r="E3000" s="210" t="str">
        <f t="shared" si="119"/>
        <v xml:space="preserve"> LF-WSRCX</v>
      </c>
      <c r="F3000" s="725">
        <v>11034.296</v>
      </c>
      <c r="G3000" s="81">
        <f t="shared" si="118"/>
        <v>40551.037799999998</v>
      </c>
    </row>
    <row r="3001" spans="1:7" ht="29">
      <c r="A3001" s="600" t="s">
        <v>4318</v>
      </c>
      <c r="B3001" s="600"/>
      <c r="C3001" s="643"/>
      <c r="D3001" s="724" t="s">
        <v>7890</v>
      </c>
      <c r="E3001" s="210" t="str">
        <f t="shared" si="119"/>
        <v xml:space="preserve"> LF-WSRCX</v>
      </c>
      <c r="F3001" s="725">
        <v>11361.448</v>
      </c>
      <c r="G3001" s="81">
        <f t="shared" si="118"/>
        <v>41753.321400000001</v>
      </c>
    </row>
    <row r="3002" spans="1:7" ht="29">
      <c r="A3002" s="600" t="s">
        <v>4318</v>
      </c>
      <c r="B3002" s="600"/>
      <c r="C3002" s="643"/>
      <c r="D3002" s="724" t="s">
        <v>7891</v>
      </c>
      <c r="E3002" s="210" t="str">
        <f t="shared" si="119"/>
        <v xml:space="preserve"> LF-WSRCX</v>
      </c>
      <c r="F3002" s="725">
        <v>11764.591999999999</v>
      </c>
      <c r="G3002" s="81">
        <f t="shared" si="118"/>
        <v>43234.875599999992</v>
      </c>
    </row>
    <row r="3003" spans="1:7" ht="29">
      <c r="A3003" s="600" t="s">
        <v>4318</v>
      </c>
      <c r="B3003" s="600"/>
      <c r="C3003" s="643"/>
      <c r="D3003" s="724" t="s">
        <v>7892</v>
      </c>
      <c r="E3003" s="210" t="str">
        <f t="shared" ref="E3003:E3066" si="120">IFERROR(RIGHT(D3003, LEN(D3003)- SEARCH("Model",D3003) - LEN("Model") + 1),"")</f>
        <v xml:space="preserve"> LF-WSRCX</v>
      </c>
      <c r="F3003" s="725">
        <v>12081.439999999999</v>
      </c>
      <c r="G3003" s="81">
        <f t="shared" si="118"/>
        <v>44399.291999999994</v>
      </c>
    </row>
    <row r="3004" spans="1:7" ht="29">
      <c r="A3004" s="600" t="s">
        <v>4318</v>
      </c>
      <c r="B3004" s="600"/>
      <c r="C3004" s="643"/>
      <c r="D3004" s="724" t="s">
        <v>7893</v>
      </c>
      <c r="E3004" s="210" t="str">
        <f t="shared" si="120"/>
        <v xml:space="preserve"> LF-WSRCX</v>
      </c>
      <c r="F3004" s="725">
        <v>12360.935999999998</v>
      </c>
      <c r="G3004" s="81">
        <f t="shared" si="118"/>
        <v>45426.439799999993</v>
      </c>
    </row>
    <row r="3005" spans="1:7" ht="29">
      <c r="A3005" s="600" t="s">
        <v>4318</v>
      </c>
      <c r="B3005" s="600"/>
      <c r="C3005" s="643"/>
      <c r="D3005" s="724" t="s">
        <v>7894</v>
      </c>
      <c r="E3005" s="210" t="str">
        <f t="shared" si="120"/>
        <v xml:space="preserve"> LF-WSRCX</v>
      </c>
      <c r="F3005" s="725">
        <v>12639.143999999998</v>
      </c>
      <c r="G3005" s="81">
        <f t="shared" si="118"/>
        <v>46448.854199999994</v>
      </c>
    </row>
    <row r="3006" spans="1:7" ht="29">
      <c r="A3006" s="600" t="s">
        <v>4318</v>
      </c>
      <c r="B3006" s="600"/>
      <c r="C3006" s="643"/>
      <c r="D3006" s="724" t="s">
        <v>7895</v>
      </c>
      <c r="E3006" s="210" t="str">
        <f t="shared" si="120"/>
        <v xml:space="preserve"> LF-WSRCX</v>
      </c>
      <c r="F3006" s="725">
        <v>12877.423999999999</v>
      </c>
      <c r="G3006" s="81">
        <f t="shared" si="118"/>
        <v>47324.533199999991</v>
      </c>
    </row>
    <row r="3007" spans="1:7" ht="29">
      <c r="A3007" s="600" t="s">
        <v>4318</v>
      </c>
      <c r="B3007" s="600"/>
      <c r="C3007" s="643"/>
      <c r="D3007" s="724" t="s">
        <v>7896</v>
      </c>
      <c r="E3007" s="210" t="str">
        <f t="shared" si="120"/>
        <v xml:space="preserve"> LF-WSRCX</v>
      </c>
      <c r="F3007" s="725">
        <v>13105.4</v>
      </c>
      <c r="G3007" s="81">
        <f t="shared" si="118"/>
        <v>48162.344999999994</v>
      </c>
    </row>
    <row r="3008" spans="1:7" ht="29">
      <c r="A3008" s="600" t="s">
        <v>4318</v>
      </c>
      <c r="B3008" s="600"/>
      <c r="C3008" s="643"/>
      <c r="D3008" s="724" t="s">
        <v>7897</v>
      </c>
      <c r="E3008" s="210" t="str">
        <f t="shared" si="120"/>
        <v xml:space="preserve"> LF-WSRCX</v>
      </c>
      <c r="F3008" s="725">
        <v>13321.784</v>
      </c>
      <c r="G3008" s="81">
        <f t="shared" si="118"/>
        <v>48957.556199999999</v>
      </c>
    </row>
    <row r="3009" spans="1:7" ht="29">
      <c r="A3009" s="600" t="s">
        <v>4318</v>
      </c>
      <c r="B3009" s="600"/>
      <c r="C3009" s="643"/>
      <c r="D3009" s="724" t="s">
        <v>7898</v>
      </c>
      <c r="E3009" s="210" t="str">
        <f t="shared" si="120"/>
        <v xml:space="preserve"> LF-WSRCX</v>
      </c>
      <c r="F3009" s="725">
        <v>13481.495999999997</v>
      </c>
      <c r="G3009" s="81">
        <f t="shared" si="118"/>
        <v>49544.49779999999</v>
      </c>
    </row>
    <row r="3010" spans="1:7" ht="29">
      <c r="A3010" s="600" t="s">
        <v>4318</v>
      </c>
      <c r="B3010" s="600"/>
      <c r="C3010" s="643"/>
      <c r="D3010" s="724" t="s">
        <v>7899</v>
      </c>
      <c r="E3010" s="210" t="str">
        <f t="shared" si="120"/>
        <v xml:space="preserve"> LF-WSRCX</v>
      </c>
      <c r="F3010" s="725">
        <v>13681.135999999999</v>
      </c>
      <c r="G3010" s="81">
        <f t="shared" si="118"/>
        <v>50278.174799999993</v>
      </c>
    </row>
    <row r="3011" spans="1:7" ht="29">
      <c r="A3011" s="600" t="s">
        <v>4318</v>
      </c>
      <c r="B3011" s="600"/>
      <c r="C3011" s="643"/>
      <c r="D3011" s="724" t="s">
        <v>7900</v>
      </c>
      <c r="E3011" s="210" t="str">
        <f t="shared" si="120"/>
        <v xml:space="preserve"> LF-WSRCX</v>
      </c>
      <c r="F3011" s="725">
        <v>13893.655999999999</v>
      </c>
      <c r="G3011" s="81">
        <f t="shared" si="118"/>
        <v>51059.185799999992</v>
      </c>
    </row>
    <row r="3012" spans="1:7" ht="29">
      <c r="A3012" s="600" t="s">
        <v>4318</v>
      </c>
      <c r="B3012" s="600"/>
      <c r="C3012" s="643"/>
      <c r="D3012" s="724" t="s">
        <v>7901</v>
      </c>
      <c r="E3012" s="210" t="str">
        <f t="shared" si="120"/>
        <v xml:space="preserve"> LF-WSRCX</v>
      </c>
      <c r="F3012" s="725">
        <v>14189.895999999997</v>
      </c>
      <c r="G3012" s="81">
        <f t="shared" si="118"/>
        <v>52147.867799999985</v>
      </c>
    </row>
    <row r="3013" spans="1:7" ht="29">
      <c r="A3013" s="600" t="s">
        <v>4318</v>
      </c>
      <c r="B3013" s="600"/>
      <c r="C3013" s="643"/>
      <c r="D3013" s="724" t="s">
        <v>7902</v>
      </c>
      <c r="E3013" s="210" t="str">
        <f t="shared" si="120"/>
        <v xml:space="preserve"> LF-WSRCX</v>
      </c>
      <c r="F3013" s="725">
        <v>14372.791999999999</v>
      </c>
      <c r="G3013" s="81">
        <f t="shared" si="118"/>
        <v>52820.010599999994</v>
      </c>
    </row>
    <row r="3014" spans="1:7" ht="29">
      <c r="A3014" s="600" t="s">
        <v>4318</v>
      </c>
      <c r="B3014" s="600"/>
      <c r="C3014" s="643"/>
      <c r="D3014" s="724" t="s">
        <v>7903</v>
      </c>
      <c r="E3014" s="210" t="str">
        <f t="shared" si="120"/>
        <v xml:space="preserve"> LF-WSRCX</v>
      </c>
      <c r="F3014" s="725">
        <v>14631.68</v>
      </c>
      <c r="G3014" s="81">
        <f t="shared" ref="G3014:G3077" si="121">F3014*3.675</f>
        <v>53771.423999999999</v>
      </c>
    </row>
    <row r="3015" spans="1:7" ht="29">
      <c r="A3015" s="600" t="s">
        <v>4318</v>
      </c>
      <c r="B3015" s="600"/>
      <c r="C3015" s="643"/>
      <c r="D3015" s="724" t="s">
        <v>7904</v>
      </c>
      <c r="E3015" s="210" t="str">
        <f t="shared" si="120"/>
        <v xml:space="preserve"> LF-WSRCX</v>
      </c>
      <c r="F3015" s="725">
        <v>14890.567999999999</v>
      </c>
      <c r="G3015" s="81">
        <f t="shared" si="121"/>
        <v>54722.837399999997</v>
      </c>
    </row>
    <row r="3016" spans="1:7" ht="29">
      <c r="A3016" s="600" t="s">
        <v>4318</v>
      </c>
      <c r="B3016" s="600"/>
      <c r="C3016" s="643"/>
      <c r="D3016" s="724" t="s">
        <v>7905</v>
      </c>
      <c r="E3016" s="210" t="str">
        <f t="shared" si="120"/>
        <v xml:space="preserve"> LF-WSRCX</v>
      </c>
      <c r="F3016" s="725">
        <v>15189.383999999998</v>
      </c>
      <c r="G3016" s="81">
        <f t="shared" si="121"/>
        <v>55820.986199999992</v>
      </c>
    </row>
    <row r="3017" spans="1:7" ht="29">
      <c r="A3017" s="600" t="s">
        <v>4318</v>
      </c>
      <c r="B3017" s="600"/>
      <c r="C3017" s="643"/>
      <c r="D3017" s="724" t="s">
        <v>7906</v>
      </c>
      <c r="E3017" s="210" t="str">
        <f t="shared" si="120"/>
        <v xml:space="preserve"> LF-WSRCX</v>
      </c>
      <c r="F3017" s="725">
        <v>17876.151999999998</v>
      </c>
      <c r="G3017" s="81">
        <f t="shared" si="121"/>
        <v>65694.858599999992</v>
      </c>
    </row>
    <row r="3018" spans="1:7" ht="29">
      <c r="A3018" s="600" t="s">
        <v>4318</v>
      </c>
      <c r="B3018" s="600"/>
      <c r="C3018" s="643"/>
      <c r="D3018" s="724" t="s">
        <v>7907</v>
      </c>
      <c r="E3018" s="210" t="str">
        <f t="shared" si="120"/>
        <v xml:space="preserve"> LF-WSRCX</v>
      </c>
      <c r="F3018" s="725">
        <v>18301.191999999999</v>
      </c>
      <c r="G3018" s="81">
        <f t="shared" si="121"/>
        <v>67256.880599999989</v>
      </c>
    </row>
    <row r="3019" spans="1:7" ht="29">
      <c r="A3019" s="600" t="s">
        <v>4318</v>
      </c>
      <c r="B3019" s="600"/>
      <c r="C3019" s="643"/>
      <c r="D3019" s="724" t="s">
        <v>7908</v>
      </c>
      <c r="E3019" s="210" t="str">
        <f t="shared" si="120"/>
        <v xml:space="preserve"> LF-WSRCX</v>
      </c>
      <c r="F3019" s="725">
        <v>18587.127999999997</v>
      </c>
      <c r="G3019" s="81">
        <f t="shared" si="121"/>
        <v>68307.695399999982</v>
      </c>
    </row>
    <row r="3020" spans="1:7" ht="29">
      <c r="A3020" s="600" t="s">
        <v>4318</v>
      </c>
      <c r="B3020" s="600"/>
      <c r="C3020" s="643"/>
      <c r="D3020" s="724" t="s">
        <v>7909</v>
      </c>
      <c r="E3020" s="210" t="str">
        <f t="shared" si="120"/>
        <v xml:space="preserve"> LF-WSRCX</v>
      </c>
      <c r="F3020" s="725">
        <v>18818.967999999997</v>
      </c>
      <c r="G3020" s="81">
        <f t="shared" si="121"/>
        <v>69159.707399999985</v>
      </c>
    </row>
    <row r="3021" spans="1:7" ht="29">
      <c r="A3021" s="600" t="s">
        <v>4318</v>
      </c>
      <c r="B3021" s="600"/>
      <c r="C3021" s="643"/>
      <c r="D3021" s="724" t="s">
        <v>7910</v>
      </c>
      <c r="E3021" s="210" t="str">
        <f t="shared" si="120"/>
        <v xml:space="preserve"> LF-WSRCX</v>
      </c>
      <c r="F3021" s="725">
        <v>19142.256000000001</v>
      </c>
      <c r="G3021" s="81">
        <f t="shared" si="121"/>
        <v>70347.790800000002</v>
      </c>
    </row>
    <row r="3022" spans="1:7" ht="29">
      <c r="A3022" s="600" t="s">
        <v>4318</v>
      </c>
      <c r="B3022" s="600"/>
      <c r="C3022" s="643"/>
      <c r="D3022" s="724" t="s">
        <v>7911</v>
      </c>
      <c r="E3022" s="210" t="str">
        <f t="shared" si="120"/>
        <v xml:space="preserve"> LF-WSRCX</v>
      </c>
      <c r="F3022" s="725">
        <v>19466.831999999999</v>
      </c>
      <c r="G3022" s="81">
        <f t="shared" si="121"/>
        <v>71540.607599999988</v>
      </c>
    </row>
    <row r="3023" spans="1:7" ht="29">
      <c r="A3023" s="600" t="s">
        <v>4318</v>
      </c>
      <c r="B3023" s="600"/>
      <c r="C3023" s="643"/>
      <c r="D3023" s="724" t="s">
        <v>7912</v>
      </c>
      <c r="E3023" s="210" t="str">
        <f t="shared" si="120"/>
        <v xml:space="preserve"> LF-WSRCX</v>
      </c>
      <c r="F3023" s="725">
        <v>19830.047999999999</v>
      </c>
      <c r="G3023" s="81">
        <f t="shared" si="121"/>
        <v>72875.426399999997</v>
      </c>
    </row>
    <row r="3024" spans="1:7" ht="29">
      <c r="A3024" s="600" t="s">
        <v>4318</v>
      </c>
      <c r="B3024" s="600"/>
      <c r="C3024" s="643"/>
      <c r="D3024" s="724" t="s">
        <v>7913</v>
      </c>
      <c r="E3024" s="210" t="str">
        <f t="shared" si="120"/>
        <v xml:space="preserve"> LF-WSRCX</v>
      </c>
      <c r="F3024" s="725">
        <v>20240.919999999998</v>
      </c>
      <c r="G3024" s="81">
        <f t="shared" si="121"/>
        <v>74385.380999999994</v>
      </c>
    </row>
    <row r="3025" spans="1:7" ht="29">
      <c r="A3025" s="600" t="s">
        <v>4318</v>
      </c>
      <c r="B3025" s="600"/>
      <c r="C3025" s="643"/>
      <c r="D3025" s="724" t="s">
        <v>7914</v>
      </c>
      <c r="E3025" s="210" t="str">
        <f t="shared" si="120"/>
        <v xml:space="preserve"> LF-WSRCX</v>
      </c>
      <c r="F3025" s="725">
        <v>20725.207999999995</v>
      </c>
      <c r="G3025" s="81">
        <f t="shared" si="121"/>
        <v>76165.139399999985</v>
      </c>
    </row>
    <row r="3026" spans="1:7" ht="29">
      <c r="A3026" s="600" t="s">
        <v>4318</v>
      </c>
      <c r="B3026" s="600"/>
      <c r="C3026" s="643"/>
      <c r="D3026" s="724" t="s">
        <v>7915</v>
      </c>
      <c r="E3026" s="210" t="str">
        <f t="shared" si="120"/>
        <v xml:space="preserve"> LF-WSRCX</v>
      </c>
      <c r="F3026" s="725">
        <v>23420.992000000002</v>
      </c>
      <c r="G3026" s="81">
        <f t="shared" si="121"/>
        <v>86072.145600000003</v>
      </c>
    </row>
    <row r="3027" spans="1:7" ht="29">
      <c r="A3027" s="600" t="s">
        <v>4318</v>
      </c>
      <c r="B3027" s="600"/>
      <c r="C3027" s="643"/>
      <c r="D3027" s="724" t="s">
        <v>7916</v>
      </c>
      <c r="E3027" s="210" t="str">
        <f t="shared" si="120"/>
        <v xml:space="preserve"> LF-WSRCX</v>
      </c>
      <c r="F3027" s="725">
        <v>23938.767999999996</v>
      </c>
      <c r="G3027" s="81">
        <f t="shared" si="121"/>
        <v>87974.972399999984</v>
      </c>
    </row>
    <row r="3028" spans="1:7" ht="29">
      <c r="A3028" s="600" t="s">
        <v>4318</v>
      </c>
      <c r="B3028" s="600"/>
      <c r="C3028" s="643"/>
      <c r="D3028" s="724" t="s">
        <v>7917</v>
      </c>
      <c r="E3028" s="210" t="str">
        <f t="shared" si="120"/>
        <v xml:space="preserve"> LF-WSRCX</v>
      </c>
      <c r="F3028" s="725">
        <v>24558.295999999998</v>
      </c>
      <c r="G3028" s="81">
        <f t="shared" si="121"/>
        <v>90251.737799999988</v>
      </c>
    </row>
    <row r="3029" spans="1:7" ht="29">
      <c r="A3029" s="600" t="s">
        <v>4318</v>
      </c>
      <c r="B3029" s="600"/>
      <c r="C3029" s="643"/>
      <c r="D3029" s="724" t="s">
        <v>7918</v>
      </c>
      <c r="E3029" s="210" t="str">
        <f t="shared" si="120"/>
        <v xml:space="preserve"> LF-WSRCX</v>
      </c>
      <c r="F3029" s="725">
        <v>25215.175999999999</v>
      </c>
      <c r="G3029" s="81">
        <f t="shared" si="121"/>
        <v>92665.771799999988</v>
      </c>
    </row>
    <row r="3030" spans="1:7" ht="29">
      <c r="A3030" s="600" t="s">
        <v>4318</v>
      </c>
      <c r="B3030" s="600"/>
      <c r="C3030" s="643"/>
      <c r="D3030" s="724" t="s">
        <v>7919</v>
      </c>
      <c r="E3030" s="210" t="str">
        <f t="shared" si="120"/>
        <v xml:space="preserve"> LF-WSRCX</v>
      </c>
      <c r="F3030" s="725">
        <v>25864.327999999998</v>
      </c>
      <c r="G3030" s="81">
        <f t="shared" si="121"/>
        <v>95051.405399999989</v>
      </c>
    </row>
    <row r="3031" spans="1:7" ht="29">
      <c r="A3031" s="600" t="s">
        <v>4318</v>
      </c>
      <c r="B3031" s="600"/>
      <c r="C3031" s="643"/>
      <c r="D3031" s="724" t="s">
        <v>7920</v>
      </c>
      <c r="E3031" s="210" t="str">
        <f t="shared" si="120"/>
        <v xml:space="preserve"> LF-WSRCX</v>
      </c>
      <c r="F3031" s="725">
        <v>26594.623999999996</v>
      </c>
      <c r="G3031" s="81">
        <f t="shared" si="121"/>
        <v>97735.243199999983</v>
      </c>
    </row>
    <row r="3032" spans="1:7" ht="29">
      <c r="A3032" s="600" t="s">
        <v>4318</v>
      </c>
      <c r="B3032" s="600"/>
      <c r="C3032" s="643"/>
      <c r="D3032" s="724" t="s">
        <v>7921</v>
      </c>
      <c r="E3032" s="210" t="str">
        <f t="shared" si="120"/>
        <v xml:space="preserve"> LF-WSRCX</v>
      </c>
      <c r="F3032" s="725">
        <v>28137.647999999997</v>
      </c>
      <c r="G3032" s="81">
        <f t="shared" si="121"/>
        <v>103405.85639999999</v>
      </c>
    </row>
    <row r="3033" spans="1:7" ht="29">
      <c r="A3033" s="600" t="s">
        <v>4318</v>
      </c>
      <c r="B3033" s="600"/>
      <c r="C3033" s="643"/>
      <c r="D3033" s="724" t="s">
        <v>7922</v>
      </c>
      <c r="E3033" s="210" t="str">
        <f t="shared" si="120"/>
        <v xml:space="preserve"> LF-WSRCX</v>
      </c>
      <c r="F3033" s="725">
        <v>29417.919999999998</v>
      </c>
      <c r="G3033" s="81">
        <f t="shared" si="121"/>
        <v>108110.85599999999</v>
      </c>
    </row>
    <row r="3034" spans="1:7" ht="29">
      <c r="A3034" s="600" t="s">
        <v>4318</v>
      </c>
      <c r="B3034" s="600"/>
      <c r="C3034" s="643"/>
      <c r="D3034" s="724" t="s">
        <v>7923</v>
      </c>
      <c r="E3034" s="210" t="str">
        <f t="shared" si="120"/>
        <v xml:space="preserve"> LF-WSRCX</v>
      </c>
      <c r="F3034" s="725">
        <v>30711.071999999996</v>
      </c>
      <c r="G3034" s="81">
        <f t="shared" si="121"/>
        <v>112863.18959999998</v>
      </c>
    </row>
    <row r="3035" spans="1:7" ht="29">
      <c r="A3035" s="600" t="s">
        <v>4318</v>
      </c>
      <c r="B3035" s="600"/>
      <c r="C3035" s="643"/>
      <c r="D3035" s="724" t="s">
        <v>7924</v>
      </c>
      <c r="E3035" s="210" t="str">
        <f t="shared" si="120"/>
        <v xml:space="preserve"> LF-WSRCX</v>
      </c>
      <c r="F3035" s="725">
        <v>32004.223999999995</v>
      </c>
      <c r="G3035" s="81">
        <f t="shared" si="121"/>
        <v>117615.52319999998</v>
      </c>
    </row>
    <row r="3036" spans="1:7" ht="29">
      <c r="A3036" s="600" t="s">
        <v>4318</v>
      </c>
      <c r="B3036" s="600"/>
      <c r="C3036" s="643"/>
      <c r="D3036" s="724" t="s">
        <v>7925</v>
      </c>
      <c r="E3036" s="210" t="str">
        <f t="shared" si="120"/>
        <v xml:space="preserve"> LF-WSRCX</v>
      </c>
      <c r="F3036" s="725">
        <v>32780.887999999999</v>
      </c>
      <c r="G3036" s="81">
        <f t="shared" si="121"/>
        <v>120469.7634</v>
      </c>
    </row>
    <row r="3037" spans="1:7" ht="29">
      <c r="A3037" s="600" t="s">
        <v>4318</v>
      </c>
      <c r="B3037" s="600"/>
      <c r="C3037" s="643"/>
      <c r="D3037" s="724" t="s">
        <v>7926</v>
      </c>
      <c r="E3037" s="210" t="str">
        <f t="shared" si="120"/>
        <v xml:space="preserve"> LF-WSRCX</v>
      </c>
      <c r="F3037" s="725">
        <v>33226.536</v>
      </c>
      <c r="G3037" s="81">
        <f t="shared" si="121"/>
        <v>122107.51979999999</v>
      </c>
    </row>
    <row r="3038" spans="1:7" ht="29">
      <c r="A3038" s="600" t="s">
        <v>4318</v>
      </c>
      <c r="B3038" s="600"/>
      <c r="C3038" s="643"/>
      <c r="D3038" s="724" t="s">
        <v>7927</v>
      </c>
      <c r="E3038" s="210" t="str">
        <f t="shared" si="120"/>
        <v xml:space="preserve"> LF-WSRCX</v>
      </c>
      <c r="F3038" s="725">
        <v>34388.311999999998</v>
      </c>
      <c r="G3038" s="81">
        <f t="shared" si="121"/>
        <v>126377.04659999999</v>
      </c>
    </row>
    <row r="3039" spans="1:7" ht="29">
      <c r="A3039" s="600" t="s">
        <v>4318</v>
      </c>
      <c r="B3039" s="600"/>
      <c r="C3039" s="643"/>
      <c r="D3039" s="724" t="s">
        <v>7928</v>
      </c>
      <c r="E3039" s="210" t="str">
        <f t="shared" si="120"/>
        <v xml:space="preserve"> LF-WSRCX</v>
      </c>
      <c r="F3039" s="725">
        <v>35127.623999999996</v>
      </c>
      <c r="G3039" s="81">
        <f t="shared" si="121"/>
        <v>129094.01819999998</v>
      </c>
    </row>
    <row r="3040" spans="1:7" ht="29">
      <c r="A3040" s="600" t="s">
        <v>4318</v>
      </c>
      <c r="B3040" s="600"/>
      <c r="C3040" s="643"/>
      <c r="D3040" s="724" t="s">
        <v>7929</v>
      </c>
      <c r="E3040" s="210" t="str">
        <f t="shared" si="120"/>
        <v xml:space="preserve"> LF-WSRCX</v>
      </c>
      <c r="F3040" s="725">
        <v>39837.839999999997</v>
      </c>
      <c r="G3040" s="81">
        <f t="shared" si="121"/>
        <v>146404.06199999998</v>
      </c>
    </row>
    <row r="3041" spans="1:7" ht="29">
      <c r="A3041" s="600" t="s">
        <v>4318</v>
      </c>
      <c r="B3041" s="600"/>
      <c r="C3041" s="643"/>
      <c r="D3041" s="724" t="s">
        <v>7930</v>
      </c>
      <c r="E3041" s="210" t="str">
        <f t="shared" si="120"/>
        <v xml:space="preserve"> LF-WSRCX</v>
      </c>
      <c r="F3041" s="725">
        <v>40510.175999999999</v>
      </c>
      <c r="G3041" s="81">
        <f t="shared" si="121"/>
        <v>148874.89679999999</v>
      </c>
    </row>
    <row r="3042" spans="1:7" ht="29">
      <c r="A3042" s="600" t="s">
        <v>4318</v>
      </c>
      <c r="B3042" s="600"/>
      <c r="C3042" s="643"/>
      <c r="D3042" s="724" t="s">
        <v>7931</v>
      </c>
      <c r="E3042" s="210" t="str">
        <f t="shared" si="120"/>
        <v xml:space="preserve"> LF-WSRCX</v>
      </c>
      <c r="F3042" s="725">
        <v>41583.079999999994</v>
      </c>
      <c r="G3042" s="81">
        <f t="shared" si="121"/>
        <v>152817.81899999996</v>
      </c>
    </row>
    <row r="3043" spans="1:7" ht="29">
      <c r="A3043" s="600" t="s">
        <v>4318</v>
      </c>
      <c r="B3043" s="600"/>
      <c r="C3043" s="643"/>
      <c r="D3043" s="724" t="s">
        <v>7932</v>
      </c>
      <c r="E3043" s="210" t="str">
        <f t="shared" si="120"/>
        <v xml:space="preserve"> LF-WSRCX</v>
      </c>
      <c r="F3043" s="725">
        <v>42215.48799999999</v>
      </c>
      <c r="G3043" s="81">
        <f t="shared" si="121"/>
        <v>155141.91839999997</v>
      </c>
    </row>
    <row r="3044" spans="1:7" ht="29">
      <c r="A3044" s="600" t="s">
        <v>4318</v>
      </c>
      <c r="B3044" s="600"/>
      <c r="C3044" s="643"/>
      <c r="D3044" s="724" t="s">
        <v>7933</v>
      </c>
      <c r="E3044" s="210" t="str">
        <f t="shared" si="120"/>
        <v xml:space="preserve"> LF-WSRCX</v>
      </c>
      <c r="F3044" s="725">
        <v>44406.376000000004</v>
      </c>
      <c r="G3044" s="81">
        <f t="shared" si="121"/>
        <v>163193.43180000002</v>
      </c>
    </row>
    <row r="3045" spans="1:7" ht="29">
      <c r="A3045" s="600" t="s">
        <v>4318</v>
      </c>
      <c r="B3045" s="600"/>
      <c r="C3045" s="643"/>
      <c r="D3045" s="724" t="s">
        <v>7934</v>
      </c>
      <c r="E3045" s="210" t="str">
        <f t="shared" si="120"/>
        <v xml:space="preserve"> LF-WSRCX</v>
      </c>
      <c r="F3045" s="725">
        <v>45186.903999999995</v>
      </c>
      <c r="G3045" s="81">
        <f t="shared" si="121"/>
        <v>166061.87219999998</v>
      </c>
    </row>
    <row r="3046" spans="1:7" ht="29">
      <c r="A3046" s="600" t="s">
        <v>4318</v>
      </c>
      <c r="B3046" s="600"/>
      <c r="C3046" s="643"/>
      <c r="D3046" s="724" t="s">
        <v>7935</v>
      </c>
      <c r="E3046" s="210" t="str">
        <f t="shared" si="120"/>
        <v xml:space="preserve"> LF-WSRCX</v>
      </c>
      <c r="F3046" s="725">
        <v>46039.56</v>
      </c>
      <c r="G3046" s="81">
        <f t="shared" si="121"/>
        <v>169195.38299999997</v>
      </c>
    </row>
    <row r="3047" spans="1:7" ht="29">
      <c r="A3047" s="600" t="s">
        <v>4318</v>
      </c>
      <c r="B3047" s="600"/>
      <c r="C3047" s="643"/>
      <c r="D3047" s="724" t="s">
        <v>7936</v>
      </c>
      <c r="E3047" s="210" t="str">
        <f t="shared" si="120"/>
        <v xml:space="preserve"> LF-WSRCX</v>
      </c>
      <c r="F3047" s="725">
        <v>46892.215999999993</v>
      </c>
      <c r="G3047" s="81">
        <f t="shared" si="121"/>
        <v>172328.89379999996</v>
      </c>
    </row>
    <row r="3048" spans="1:7" ht="29">
      <c r="A3048" s="600" t="s">
        <v>4318</v>
      </c>
      <c r="B3048" s="600"/>
      <c r="C3048" s="643"/>
      <c r="D3048" s="724" t="s">
        <v>7937</v>
      </c>
      <c r="E3048" s="210" t="str">
        <f t="shared" si="120"/>
        <v xml:space="preserve"> LF-WSRCX</v>
      </c>
      <c r="F3048" s="725">
        <v>47598.039999999994</v>
      </c>
      <c r="G3048" s="81">
        <f t="shared" si="121"/>
        <v>174922.79699999996</v>
      </c>
    </row>
    <row r="3049" spans="1:7" ht="29">
      <c r="A3049" s="600" t="s">
        <v>4318</v>
      </c>
      <c r="B3049" s="600"/>
      <c r="C3049" s="643"/>
      <c r="D3049" s="724" t="s">
        <v>7938</v>
      </c>
      <c r="E3049" s="210" t="str">
        <f t="shared" si="120"/>
        <v xml:space="preserve"> LF-WSRCX</v>
      </c>
      <c r="F3049" s="725">
        <v>48450.695999999996</v>
      </c>
      <c r="G3049" s="81">
        <f t="shared" si="121"/>
        <v>178056.30779999998</v>
      </c>
    </row>
    <row r="3050" spans="1:7" ht="29">
      <c r="A3050" s="600" t="s">
        <v>4318</v>
      </c>
      <c r="B3050" s="600"/>
      <c r="C3050" s="643"/>
      <c r="D3050" s="724" t="s">
        <v>7939</v>
      </c>
      <c r="E3050" s="210" t="str">
        <f t="shared" si="120"/>
        <v xml:space="preserve"> LF-WSRCX</v>
      </c>
      <c r="F3050" s="725">
        <v>49523.6</v>
      </c>
      <c r="G3050" s="81">
        <f t="shared" si="121"/>
        <v>181999.22999999998</v>
      </c>
    </row>
    <row r="3051" spans="1:7" ht="29">
      <c r="A3051" s="600" t="s">
        <v>4318</v>
      </c>
      <c r="B3051" s="600"/>
      <c r="C3051" s="643"/>
      <c r="D3051" s="724" t="s">
        <v>7940</v>
      </c>
      <c r="E3051" s="210" t="str">
        <f t="shared" si="120"/>
        <v xml:space="preserve"> LF-WSRCX</v>
      </c>
      <c r="F3051" s="725">
        <v>11910.135999999999</v>
      </c>
      <c r="G3051" s="81">
        <f t="shared" si="121"/>
        <v>43769.749799999991</v>
      </c>
    </row>
    <row r="3052" spans="1:7" ht="29">
      <c r="A3052" s="600" t="s">
        <v>4318</v>
      </c>
      <c r="B3052" s="600"/>
      <c r="C3052" s="643"/>
      <c r="D3052" s="724" t="s">
        <v>7941</v>
      </c>
      <c r="E3052" s="210" t="str">
        <f t="shared" si="120"/>
        <v xml:space="preserve"> LF-WSRCX</v>
      </c>
      <c r="F3052" s="725">
        <v>12311.991999999998</v>
      </c>
      <c r="G3052" s="81">
        <f t="shared" si="121"/>
        <v>45246.570599999992</v>
      </c>
    </row>
    <row r="3053" spans="1:7" ht="29">
      <c r="A3053" s="600" t="s">
        <v>4318</v>
      </c>
      <c r="B3053" s="600"/>
      <c r="C3053" s="643"/>
      <c r="D3053" s="724" t="s">
        <v>7942</v>
      </c>
      <c r="E3053" s="210" t="str">
        <f t="shared" si="120"/>
        <v xml:space="preserve"> LF-WSRCX</v>
      </c>
      <c r="F3053" s="725">
        <v>12631.415999999999</v>
      </c>
      <c r="G3053" s="81">
        <f t="shared" si="121"/>
        <v>46420.453799999996</v>
      </c>
    </row>
    <row r="3054" spans="1:7" ht="29">
      <c r="A3054" s="600" t="s">
        <v>4318</v>
      </c>
      <c r="B3054" s="600"/>
      <c r="C3054" s="643"/>
      <c r="D3054" s="724" t="s">
        <v>7943</v>
      </c>
      <c r="E3054" s="210" t="str">
        <f t="shared" si="120"/>
        <v xml:space="preserve"> LF-WSRCX</v>
      </c>
      <c r="F3054" s="725">
        <v>12907.047999999999</v>
      </c>
      <c r="G3054" s="81">
        <f t="shared" si="121"/>
        <v>47433.401399999995</v>
      </c>
    </row>
    <row r="3055" spans="1:7" ht="29">
      <c r="A3055" s="600" t="s">
        <v>4318</v>
      </c>
      <c r="B3055" s="600"/>
      <c r="C3055" s="643"/>
      <c r="D3055" s="724" t="s">
        <v>7944</v>
      </c>
      <c r="E3055" s="210" t="str">
        <f t="shared" si="120"/>
        <v xml:space="preserve"> LF-WSRCX</v>
      </c>
      <c r="F3055" s="725">
        <v>13186.543999999998</v>
      </c>
      <c r="G3055" s="81">
        <f t="shared" si="121"/>
        <v>48460.549199999994</v>
      </c>
    </row>
    <row r="3056" spans="1:7" ht="29">
      <c r="A3056" s="600" t="s">
        <v>4318</v>
      </c>
      <c r="B3056" s="600"/>
      <c r="C3056" s="643"/>
      <c r="D3056" s="724" t="s">
        <v>7945</v>
      </c>
      <c r="E3056" s="210" t="str">
        <f t="shared" si="120"/>
        <v xml:space="preserve"> LF-WSRCX</v>
      </c>
      <c r="F3056" s="725">
        <v>13427.4</v>
      </c>
      <c r="G3056" s="81">
        <f t="shared" si="121"/>
        <v>49345.695</v>
      </c>
    </row>
    <row r="3057" spans="1:7" ht="29">
      <c r="A3057" s="600" t="s">
        <v>4318</v>
      </c>
      <c r="B3057" s="600"/>
      <c r="C3057" s="643"/>
      <c r="D3057" s="724" t="s">
        <v>7946</v>
      </c>
      <c r="E3057" s="210" t="str">
        <f t="shared" si="120"/>
        <v xml:space="preserve"> LF-WSRCX</v>
      </c>
      <c r="F3057" s="725">
        <v>13655.375999999998</v>
      </c>
      <c r="G3057" s="81">
        <f t="shared" si="121"/>
        <v>50183.506799999988</v>
      </c>
    </row>
    <row r="3058" spans="1:7" ht="29">
      <c r="A3058" s="600" t="s">
        <v>4318</v>
      </c>
      <c r="B3058" s="600"/>
      <c r="C3058" s="643"/>
      <c r="D3058" s="724" t="s">
        <v>7947</v>
      </c>
      <c r="E3058" s="210" t="str">
        <f t="shared" si="120"/>
        <v xml:space="preserve"> LF-WSRCX</v>
      </c>
      <c r="F3058" s="725">
        <v>13865.319999999998</v>
      </c>
      <c r="G3058" s="81">
        <f t="shared" si="121"/>
        <v>50955.050999999992</v>
      </c>
    </row>
    <row r="3059" spans="1:7" ht="29">
      <c r="A3059" s="600" t="s">
        <v>4318</v>
      </c>
      <c r="B3059" s="600"/>
      <c r="C3059" s="643"/>
      <c r="D3059" s="724" t="s">
        <v>7948</v>
      </c>
      <c r="E3059" s="210" t="str">
        <f t="shared" si="120"/>
        <v xml:space="preserve"> LF-WSRCX</v>
      </c>
      <c r="F3059" s="725">
        <v>14026.319999999998</v>
      </c>
      <c r="G3059" s="81">
        <f t="shared" si="121"/>
        <v>51546.725999999988</v>
      </c>
    </row>
    <row r="3060" spans="1:7" ht="29">
      <c r="A3060" s="600" t="s">
        <v>4318</v>
      </c>
      <c r="B3060" s="600"/>
      <c r="C3060" s="643"/>
      <c r="D3060" s="724" t="s">
        <v>7949</v>
      </c>
      <c r="E3060" s="210" t="str">
        <f t="shared" si="120"/>
        <v xml:space="preserve"> LF-WSRCX</v>
      </c>
      <c r="F3060" s="725">
        <v>14225.96</v>
      </c>
      <c r="G3060" s="81">
        <f t="shared" si="121"/>
        <v>52280.402999999991</v>
      </c>
    </row>
    <row r="3061" spans="1:7" ht="29">
      <c r="A3061" s="600" t="s">
        <v>4318</v>
      </c>
      <c r="B3061" s="600"/>
      <c r="C3061" s="643"/>
      <c r="D3061" s="724" t="s">
        <v>7950</v>
      </c>
      <c r="E3061" s="210" t="str">
        <f t="shared" si="120"/>
        <v xml:space="preserve"> LF-WSRCX</v>
      </c>
      <c r="F3061" s="725">
        <v>14437.191999999999</v>
      </c>
      <c r="G3061" s="81">
        <f t="shared" si="121"/>
        <v>53056.680599999992</v>
      </c>
    </row>
    <row r="3062" spans="1:7" ht="29">
      <c r="A3062" s="600" t="s">
        <v>4318</v>
      </c>
      <c r="B3062" s="600"/>
      <c r="C3062" s="643"/>
      <c r="D3062" s="724" t="s">
        <v>7951</v>
      </c>
      <c r="E3062" s="210" t="str">
        <f t="shared" si="120"/>
        <v xml:space="preserve"> LF-WSRCX</v>
      </c>
      <c r="F3062" s="725">
        <v>14734.719999999998</v>
      </c>
      <c r="G3062" s="81">
        <f t="shared" si="121"/>
        <v>54150.09599999999</v>
      </c>
    </row>
    <row r="3063" spans="1:7" ht="29">
      <c r="A3063" s="600" t="s">
        <v>4318</v>
      </c>
      <c r="B3063" s="600"/>
      <c r="C3063" s="643"/>
      <c r="D3063" s="724" t="s">
        <v>7952</v>
      </c>
      <c r="E3063" s="210" t="str">
        <f t="shared" si="120"/>
        <v xml:space="preserve"> LF-WSRCX</v>
      </c>
      <c r="F3063" s="725">
        <v>14916.327999999998</v>
      </c>
      <c r="G3063" s="81">
        <f t="shared" si="121"/>
        <v>54817.505399999987</v>
      </c>
    </row>
    <row r="3064" spans="1:7" ht="29">
      <c r="A3064" s="600" t="s">
        <v>4318</v>
      </c>
      <c r="B3064" s="600"/>
      <c r="C3064" s="643"/>
      <c r="D3064" s="724" t="s">
        <v>7953</v>
      </c>
      <c r="E3064" s="210" t="str">
        <f t="shared" si="120"/>
        <v xml:space="preserve"> LF-WSRCX</v>
      </c>
      <c r="F3064" s="725">
        <v>15175.215999999999</v>
      </c>
      <c r="G3064" s="81">
        <f t="shared" si="121"/>
        <v>55768.918799999992</v>
      </c>
    </row>
    <row r="3065" spans="1:7" ht="29">
      <c r="A3065" s="600" t="s">
        <v>4318</v>
      </c>
      <c r="B3065" s="600"/>
      <c r="C3065" s="643"/>
      <c r="D3065" s="724" t="s">
        <v>7954</v>
      </c>
      <c r="E3065" s="210" t="str">
        <f t="shared" si="120"/>
        <v xml:space="preserve"> LF-WSRCX</v>
      </c>
      <c r="F3065" s="725">
        <v>15436.68</v>
      </c>
      <c r="G3065" s="81">
        <f t="shared" si="121"/>
        <v>56729.798999999999</v>
      </c>
    </row>
    <row r="3066" spans="1:7" ht="29">
      <c r="A3066" s="600" t="s">
        <v>4318</v>
      </c>
      <c r="B3066" s="600"/>
      <c r="C3066" s="643"/>
      <c r="D3066" s="724" t="s">
        <v>7955</v>
      </c>
      <c r="E3066" s="210" t="str">
        <f t="shared" si="120"/>
        <v xml:space="preserve"> LF-WSRCX</v>
      </c>
      <c r="F3066" s="725">
        <v>15734.207999999999</v>
      </c>
      <c r="G3066" s="81">
        <f t="shared" si="121"/>
        <v>57823.21439999999</v>
      </c>
    </row>
    <row r="3067" spans="1:7" ht="29">
      <c r="A3067" s="600" t="s">
        <v>4318</v>
      </c>
      <c r="B3067" s="600"/>
      <c r="C3067" s="643"/>
      <c r="D3067" s="724" t="s">
        <v>7956</v>
      </c>
      <c r="E3067" s="210" t="str">
        <f t="shared" ref="E3067:E3130" si="122">IFERROR(RIGHT(D3067, LEN(D3067)- SEARCH("Model",D3067) - LEN("Model") + 1),"")</f>
        <v xml:space="preserve"> LF-WSRCX</v>
      </c>
      <c r="F3067" s="725">
        <v>18388.775999999998</v>
      </c>
      <c r="G3067" s="81">
        <f t="shared" si="121"/>
        <v>67578.751799999984</v>
      </c>
    </row>
    <row r="3068" spans="1:7" ht="29">
      <c r="A3068" s="600" t="s">
        <v>4318</v>
      </c>
      <c r="B3068" s="600"/>
      <c r="C3068" s="643"/>
      <c r="D3068" s="724" t="s">
        <v>7957</v>
      </c>
      <c r="E3068" s="210" t="str">
        <f t="shared" si="122"/>
        <v xml:space="preserve"> LF-WSRCX</v>
      </c>
      <c r="F3068" s="725">
        <v>18813.815999999999</v>
      </c>
      <c r="G3068" s="81">
        <f t="shared" si="121"/>
        <v>69140.773799999995</v>
      </c>
    </row>
    <row r="3069" spans="1:7" ht="29">
      <c r="A3069" s="600" t="s">
        <v>4318</v>
      </c>
      <c r="B3069" s="600"/>
      <c r="C3069" s="643"/>
      <c r="D3069" s="724" t="s">
        <v>7958</v>
      </c>
      <c r="E3069" s="210" t="str">
        <f t="shared" si="122"/>
        <v xml:space="preserve"> LF-WSRCX</v>
      </c>
      <c r="F3069" s="725">
        <v>19102.328000000001</v>
      </c>
      <c r="G3069" s="81">
        <f t="shared" si="121"/>
        <v>70201.055399999997</v>
      </c>
    </row>
    <row r="3070" spans="1:7" ht="29">
      <c r="A3070" s="600" t="s">
        <v>4318</v>
      </c>
      <c r="B3070" s="600"/>
      <c r="C3070" s="643"/>
      <c r="D3070" s="724" t="s">
        <v>7959</v>
      </c>
      <c r="E3070" s="210" t="str">
        <f t="shared" si="122"/>
        <v xml:space="preserve"> LF-WSRCX</v>
      </c>
      <c r="F3070" s="725">
        <v>19334.167999999998</v>
      </c>
      <c r="G3070" s="81">
        <f t="shared" si="121"/>
        <v>71053.067399999985</v>
      </c>
    </row>
    <row r="3071" spans="1:7" ht="29">
      <c r="A3071" s="600" t="s">
        <v>4318</v>
      </c>
      <c r="B3071" s="600"/>
      <c r="C3071" s="643"/>
      <c r="D3071" s="724" t="s">
        <v>7960</v>
      </c>
      <c r="E3071" s="210" t="str">
        <f t="shared" si="122"/>
        <v xml:space="preserve"> LF-WSRCX</v>
      </c>
      <c r="F3071" s="725">
        <v>19654.88</v>
      </c>
      <c r="G3071" s="81">
        <f t="shared" si="121"/>
        <v>72231.683999999994</v>
      </c>
    </row>
    <row r="3072" spans="1:7" ht="29">
      <c r="A3072" s="600" t="s">
        <v>4318</v>
      </c>
      <c r="B3072" s="600"/>
      <c r="C3072" s="643"/>
      <c r="D3072" s="724" t="s">
        <v>7961</v>
      </c>
      <c r="E3072" s="210" t="str">
        <f t="shared" si="122"/>
        <v xml:space="preserve"> LF-WSRCX</v>
      </c>
      <c r="F3072" s="725">
        <v>19978.167999999998</v>
      </c>
      <c r="G3072" s="81">
        <f t="shared" si="121"/>
        <v>73419.767399999982</v>
      </c>
    </row>
    <row r="3073" spans="1:7" ht="29">
      <c r="A3073" s="600" t="s">
        <v>4318</v>
      </c>
      <c r="B3073" s="600"/>
      <c r="C3073" s="643"/>
      <c r="D3073" s="724" t="s">
        <v>7962</v>
      </c>
      <c r="E3073" s="210" t="str">
        <f t="shared" si="122"/>
        <v xml:space="preserve"> LF-WSRCX</v>
      </c>
      <c r="F3073" s="725">
        <v>20340.095999999998</v>
      </c>
      <c r="G3073" s="81">
        <f t="shared" si="121"/>
        <v>74749.852799999993</v>
      </c>
    </row>
    <row r="3074" spans="1:7" ht="29">
      <c r="A3074" s="600" t="s">
        <v>4318</v>
      </c>
      <c r="B3074" s="600"/>
      <c r="C3074" s="643"/>
      <c r="D3074" s="724" t="s">
        <v>7963</v>
      </c>
      <c r="E3074" s="210" t="str">
        <f t="shared" si="122"/>
        <v xml:space="preserve"> LF-WSRCX</v>
      </c>
      <c r="F3074" s="725">
        <v>20750.967999999997</v>
      </c>
      <c r="G3074" s="81">
        <f t="shared" si="121"/>
        <v>76259.807399999991</v>
      </c>
    </row>
    <row r="3075" spans="1:7" ht="29">
      <c r="A3075" s="600" t="s">
        <v>4318</v>
      </c>
      <c r="B3075" s="600"/>
      <c r="C3075" s="643"/>
      <c r="D3075" s="724" t="s">
        <v>7964</v>
      </c>
      <c r="E3075" s="210" t="str">
        <f t="shared" si="122"/>
        <v xml:space="preserve"> LF-WSRCX</v>
      </c>
      <c r="F3075" s="725">
        <v>21233.967999999997</v>
      </c>
      <c r="G3075" s="81">
        <f t="shared" si="121"/>
        <v>78034.832399999985</v>
      </c>
    </row>
    <row r="3076" spans="1:7" ht="29">
      <c r="A3076" s="600" t="s">
        <v>4318</v>
      </c>
      <c r="B3076" s="600"/>
      <c r="C3076" s="643"/>
      <c r="D3076" s="724" t="s">
        <v>7965</v>
      </c>
      <c r="E3076" s="210" t="str">
        <f t="shared" si="122"/>
        <v xml:space="preserve"> LF-WSRCX</v>
      </c>
      <c r="F3076" s="725">
        <v>23929.751999999997</v>
      </c>
      <c r="G3076" s="81">
        <f t="shared" si="121"/>
        <v>87941.838599999988</v>
      </c>
    </row>
    <row r="3077" spans="1:7" ht="29">
      <c r="A3077" s="600" t="s">
        <v>4318</v>
      </c>
      <c r="B3077" s="600"/>
      <c r="C3077" s="643"/>
      <c r="D3077" s="724" t="s">
        <v>7966</v>
      </c>
      <c r="E3077" s="210" t="str">
        <f t="shared" si="122"/>
        <v xml:space="preserve"> LF-WSRCX</v>
      </c>
      <c r="F3077" s="725">
        <v>24450.103999999996</v>
      </c>
      <c r="G3077" s="81">
        <f t="shared" si="121"/>
        <v>89854.132199999978</v>
      </c>
    </row>
    <row r="3078" spans="1:7" ht="29">
      <c r="A3078" s="600" t="s">
        <v>4318</v>
      </c>
      <c r="B3078" s="600"/>
      <c r="C3078" s="643"/>
      <c r="D3078" s="724" t="s">
        <v>7967</v>
      </c>
      <c r="E3078" s="210" t="str">
        <f t="shared" si="122"/>
        <v xml:space="preserve"> LF-WSRCX</v>
      </c>
      <c r="F3078" s="725">
        <v>25072.207999999995</v>
      </c>
      <c r="G3078" s="81">
        <f t="shared" ref="G3078:G3141" si="123">F3078*3.675</f>
        <v>92140.364399999977</v>
      </c>
    </row>
    <row r="3079" spans="1:7" ht="29">
      <c r="A3079" s="600" t="s">
        <v>4318</v>
      </c>
      <c r="B3079" s="600"/>
      <c r="C3079" s="643"/>
      <c r="D3079" s="724" t="s">
        <v>7968</v>
      </c>
      <c r="E3079" s="210" t="str">
        <f t="shared" si="122"/>
        <v xml:space="preserve"> LF-WSRCX</v>
      </c>
      <c r="F3079" s="725">
        <v>25729.087999999996</v>
      </c>
      <c r="G3079" s="81">
        <f t="shared" si="123"/>
        <v>94554.398399999976</v>
      </c>
    </row>
    <row r="3080" spans="1:7" ht="29">
      <c r="A3080" s="600" t="s">
        <v>4318</v>
      </c>
      <c r="B3080" s="600"/>
      <c r="C3080" s="643"/>
      <c r="D3080" s="724" t="s">
        <v>7969</v>
      </c>
      <c r="E3080" s="210" t="str">
        <f t="shared" si="122"/>
        <v xml:space="preserve"> LF-WSRCX</v>
      </c>
      <c r="F3080" s="725">
        <v>26376.951999999997</v>
      </c>
      <c r="G3080" s="81">
        <f t="shared" si="123"/>
        <v>96935.29859999998</v>
      </c>
    </row>
    <row r="3081" spans="1:7" ht="29">
      <c r="A3081" s="600" t="s">
        <v>4318</v>
      </c>
      <c r="B3081" s="600"/>
      <c r="C3081" s="643"/>
      <c r="D3081" s="724" t="s">
        <v>7970</v>
      </c>
      <c r="E3081" s="210" t="str">
        <f t="shared" si="122"/>
        <v xml:space="preserve"> LF-WSRCX</v>
      </c>
      <c r="F3081" s="725">
        <v>27107.248</v>
      </c>
      <c r="G3081" s="81">
        <f t="shared" si="123"/>
        <v>99619.136399999988</v>
      </c>
    </row>
    <row r="3082" spans="1:7" ht="29">
      <c r="A3082" s="600" t="s">
        <v>4318</v>
      </c>
      <c r="B3082" s="600"/>
      <c r="C3082" s="643"/>
      <c r="D3082" s="724" t="s">
        <v>7971</v>
      </c>
      <c r="E3082" s="210" t="str">
        <f t="shared" si="122"/>
        <v xml:space="preserve"> LF-WSRCX</v>
      </c>
      <c r="F3082" s="725">
        <v>28655.423999999995</v>
      </c>
      <c r="G3082" s="81">
        <f t="shared" si="123"/>
        <v>105308.68319999998</v>
      </c>
    </row>
    <row r="3083" spans="1:7" ht="29">
      <c r="A3083" s="600" t="s">
        <v>4318</v>
      </c>
      <c r="B3083" s="600"/>
      <c r="C3083" s="643"/>
      <c r="D3083" s="724" t="s">
        <v>7972</v>
      </c>
      <c r="E3083" s="210" t="str">
        <f t="shared" si="122"/>
        <v xml:space="preserve"> LF-WSRCX</v>
      </c>
      <c r="F3083" s="725">
        <v>29934.407999999996</v>
      </c>
      <c r="G3083" s="81">
        <f t="shared" si="123"/>
        <v>110008.94939999998</v>
      </c>
    </row>
    <row r="3084" spans="1:7" ht="29">
      <c r="A3084" s="600" t="s">
        <v>4318</v>
      </c>
      <c r="B3084" s="600"/>
      <c r="C3084" s="643"/>
      <c r="D3084" s="724" t="s">
        <v>7973</v>
      </c>
      <c r="E3084" s="210" t="str">
        <f t="shared" si="122"/>
        <v xml:space="preserve"> LF-WSRCX</v>
      </c>
      <c r="F3084" s="725">
        <v>31227.559999999998</v>
      </c>
      <c r="G3084" s="81">
        <f t="shared" si="123"/>
        <v>114761.28299999998</v>
      </c>
    </row>
    <row r="3085" spans="1:7" ht="29">
      <c r="A3085" s="600" t="s">
        <v>4318</v>
      </c>
      <c r="B3085" s="600"/>
      <c r="C3085" s="643"/>
      <c r="D3085" s="724" t="s">
        <v>7974</v>
      </c>
      <c r="E3085" s="210" t="str">
        <f t="shared" si="122"/>
        <v xml:space="preserve"> LF-WSRCX</v>
      </c>
      <c r="F3085" s="725">
        <v>32520.712</v>
      </c>
      <c r="G3085" s="81">
        <f t="shared" si="123"/>
        <v>119513.61659999999</v>
      </c>
    </row>
    <row r="3086" spans="1:7" ht="29">
      <c r="A3086" s="600" t="s">
        <v>4318</v>
      </c>
      <c r="B3086" s="600"/>
      <c r="C3086" s="643"/>
      <c r="D3086" s="724" t="s">
        <v>7975</v>
      </c>
      <c r="E3086" s="210" t="str">
        <f t="shared" si="122"/>
        <v xml:space="preserve"> LF-WSRCX</v>
      </c>
      <c r="F3086" s="725">
        <v>33299.951999999997</v>
      </c>
      <c r="G3086" s="81">
        <f t="shared" si="123"/>
        <v>122377.32359999999</v>
      </c>
    </row>
    <row r="3087" spans="1:7" ht="29">
      <c r="A3087" s="600" t="s">
        <v>4318</v>
      </c>
      <c r="B3087" s="600"/>
      <c r="C3087" s="643"/>
      <c r="D3087" s="724" t="s">
        <v>7976</v>
      </c>
      <c r="E3087" s="210" t="str">
        <f t="shared" si="122"/>
        <v xml:space="preserve"> LF-WSRCX</v>
      </c>
      <c r="F3087" s="725">
        <v>33739.159999999996</v>
      </c>
      <c r="G3087" s="81">
        <f t="shared" si="123"/>
        <v>123991.41299999999</v>
      </c>
    </row>
    <row r="3088" spans="1:7" ht="29">
      <c r="A3088" s="600" t="s">
        <v>4318</v>
      </c>
      <c r="B3088" s="600"/>
      <c r="C3088" s="643"/>
      <c r="D3088" s="724" t="s">
        <v>7977</v>
      </c>
      <c r="E3088" s="210" t="str">
        <f t="shared" si="122"/>
        <v xml:space="preserve"> LF-WSRCX</v>
      </c>
      <c r="F3088" s="725">
        <v>34900.935999999994</v>
      </c>
      <c r="G3088" s="81">
        <f t="shared" si="123"/>
        <v>128260.93979999998</v>
      </c>
    </row>
    <row r="3089" spans="1:7" ht="29">
      <c r="A3089" s="600" t="s">
        <v>4318</v>
      </c>
      <c r="B3089" s="600"/>
      <c r="C3089" s="643"/>
      <c r="D3089" s="724" t="s">
        <v>7978</v>
      </c>
      <c r="E3089" s="210" t="str">
        <f t="shared" si="122"/>
        <v xml:space="preserve"> LF-WSRCX</v>
      </c>
      <c r="F3089" s="725">
        <v>35638.959999999999</v>
      </c>
      <c r="G3089" s="81">
        <f t="shared" si="123"/>
        <v>130973.17799999999</v>
      </c>
    </row>
    <row r="3090" spans="1:7" ht="29">
      <c r="A3090" s="600" t="s">
        <v>4318</v>
      </c>
      <c r="B3090" s="600"/>
      <c r="C3090" s="643"/>
      <c r="D3090" s="724" t="s">
        <v>7979</v>
      </c>
      <c r="E3090" s="210" t="str">
        <f t="shared" si="122"/>
        <v xml:space="preserve"> LF-WSRCX</v>
      </c>
      <c r="F3090" s="725">
        <v>40349.175999999999</v>
      </c>
      <c r="G3090" s="81">
        <f t="shared" si="123"/>
        <v>148283.2218</v>
      </c>
    </row>
    <row r="3091" spans="1:7" ht="29">
      <c r="A3091" s="600" t="s">
        <v>4318</v>
      </c>
      <c r="B3091" s="600"/>
      <c r="C3091" s="643"/>
      <c r="D3091" s="724" t="s">
        <v>7980</v>
      </c>
      <c r="E3091" s="210" t="str">
        <f t="shared" si="122"/>
        <v xml:space="preserve"> LF-WSRCX</v>
      </c>
      <c r="F3091" s="725">
        <v>41022.799999999996</v>
      </c>
      <c r="G3091" s="81">
        <f t="shared" si="123"/>
        <v>150758.78999999998</v>
      </c>
    </row>
    <row r="3092" spans="1:7" ht="29">
      <c r="A3092" s="600" t="s">
        <v>4318</v>
      </c>
      <c r="B3092" s="600"/>
      <c r="C3092" s="643"/>
      <c r="D3092" s="724" t="s">
        <v>7981</v>
      </c>
      <c r="E3092" s="210" t="str">
        <f t="shared" si="122"/>
        <v xml:space="preserve"> LF-WSRCX</v>
      </c>
      <c r="F3092" s="725">
        <v>42095.703999999998</v>
      </c>
      <c r="G3092" s="81">
        <f t="shared" si="123"/>
        <v>154701.71219999998</v>
      </c>
    </row>
    <row r="3093" spans="1:7" ht="29">
      <c r="A3093" s="600" t="s">
        <v>4318</v>
      </c>
      <c r="B3093" s="600"/>
      <c r="C3093" s="643"/>
      <c r="D3093" s="724" t="s">
        <v>7982</v>
      </c>
      <c r="E3093" s="210" t="str">
        <f t="shared" si="122"/>
        <v xml:space="preserve"> LF-WSRCX</v>
      </c>
      <c r="F3093" s="725">
        <v>42729.399999999994</v>
      </c>
      <c r="G3093" s="81">
        <f t="shared" si="123"/>
        <v>157030.54499999998</v>
      </c>
    </row>
    <row r="3094" spans="1:7" ht="29">
      <c r="A3094" s="600" t="s">
        <v>4318</v>
      </c>
      <c r="B3094" s="600"/>
      <c r="C3094" s="643"/>
      <c r="D3094" s="724" t="s">
        <v>7983</v>
      </c>
      <c r="E3094" s="210" t="str">
        <f t="shared" si="122"/>
        <v xml:space="preserve"> LF-WSRCX</v>
      </c>
      <c r="F3094" s="725">
        <v>44919</v>
      </c>
      <c r="G3094" s="81">
        <f t="shared" si="123"/>
        <v>165077.32499999998</v>
      </c>
    </row>
    <row r="3095" spans="1:7" ht="29">
      <c r="A3095" s="600" t="s">
        <v>4318</v>
      </c>
      <c r="B3095" s="600"/>
      <c r="C3095" s="643"/>
      <c r="D3095" s="724" t="s">
        <v>7984</v>
      </c>
      <c r="E3095" s="210" t="str">
        <f t="shared" si="122"/>
        <v xml:space="preserve"> LF-WSRCX</v>
      </c>
      <c r="F3095" s="725">
        <v>45699.527999999998</v>
      </c>
      <c r="G3095" s="81">
        <f t="shared" si="123"/>
        <v>167945.76539999997</v>
      </c>
    </row>
    <row r="3096" spans="1:7" ht="29">
      <c r="A3096" s="600" t="s">
        <v>4318</v>
      </c>
      <c r="B3096" s="600"/>
      <c r="C3096" s="643"/>
      <c r="D3096" s="724" t="s">
        <v>7985</v>
      </c>
      <c r="E3096" s="210" t="str">
        <f t="shared" si="122"/>
        <v xml:space="preserve"> LF-WSRCX</v>
      </c>
      <c r="F3096" s="725">
        <v>46552.184000000001</v>
      </c>
      <c r="G3096" s="81">
        <f t="shared" si="123"/>
        <v>171079.27619999999</v>
      </c>
    </row>
    <row r="3097" spans="1:7" ht="29">
      <c r="A3097" s="600" t="s">
        <v>4318</v>
      </c>
      <c r="B3097" s="600"/>
      <c r="C3097" s="643"/>
      <c r="D3097" s="724" t="s">
        <v>7986</v>
      </c>
      <c r="E3097" s="210" t="str">
        <f t="shared" si="122"/>
        <v xml:space="preserve"> LF-WSRCX</v>
      </c>
      <c r="F3097" s="725">
        <v>47404.84</v>
      </c>
      <c r="G3097" s="81">
        <f t="shared" si="123"/>
        <v>174212.78699999998</v>
      </c>
    </row>
    <row r="3098" spans="1:7" ht="29">
      <c r="A3098" s="600" t="s">
        <v>4318</v>
      </c>
      <c r="B3098" s="600"/>
      <c r="C3098" s="643"/>
      <c r="D3098" s="724" t="s">
        <v>7987</v>
      </c>
      <c r="E3098" s="210" t="str">
        <f t="shared" si="122"/>
        <v xml:space="preserve"> LF-WSRCX</v>
      </c>
      <c r="F3098" s="725">
        <v>48114.527999999998</v>
      </c>
      <c r="G3098" s="81">
        <f t="shared" si="123"/>
        <v>176820.89039999997</v>
      </c>
    </row>
    <row r="3099" spans="1:7" ht="29">
      <c r="A3099" s="600" t="s">
        <v>4318</v>
      </c>
      <c r="B3099" s="600"/>
      <c r="C3099" s="643"/>
      <c r="D3099" s="724" t="s">
        <v>7988</v>
      </c>
      <c r="E3099" s="210" t="str">
        <f t="shared" si="122"/>
        <v xml:space="preserve"> LF-WSRCX</v>
      </c>
      <c r="F3099" s="725">
        <v>48967.183999999994</v>
      </c>
      <c r="G3099" s="81">
        <f t="shared" si="123"/>
        <v>179954.40119999996</v>
      </c>
    </row>
    <row r="3100" spans="1:7" ht="29">
      <c r="A3100" s="600" t="s">
        <v>4318</v>
      </c>
      <c r="B3100" s="600"/>
      <c r="C3100" s="643"/>
      <c r="D3100" s="724" t="s">
        <v>7989</v>
      </c>
      <c r="E3100" s="210" t="str">
        <f t="shared" si="122"/>
        <v xml:space="preserve"> LF-WSRCX</v>
      </c>
      <c r="F3100" s="725">
        <v>50036.224000000002</v>
      </c>
      <c r="G3100" s="81">
        <f t="shared" si="123"/>
        <v>183883.1232</v>
      </c>
    </row>
    <row r="3101" spans="1:7" ht="29">
      <c r="A3101" s="600" t="s">
        <v>4318</v>
      </c>
      <c r="B3101" s="600"/>
      <c r="C3101" s="643"/>
      <c r="D3101" s="724" t="s">
        <v>7990</v>
      </c>
      <c r="E3101" s="210" t="str">
        <f t="shared" si="122"/>
        <v xml:space="preserve"> LF-WSRCX</v>
      </c>
      <c r="F3101" s="725">
        <v>16849.615999999998</v>
      </c>
      <c r="G3101" s="81">
        <f t="shared" si="123"/>
        <v>61922.33879999999</v>
      </c>
    </row>
    <row r="3102" spans="1:7" ht="29">
      <c r="A3102" s="600" t="s">
        <v>4318</v>
      </c>
      <c r="B3102" s="600"/>
      <c r="C3102" s="643"/>
      <c r="D3102" s="724" t="s">
        <v>7991</v>
      </c>
      <c r="E3102" s="210" t="str">
        <f t="shared" si="122"/>
        <v xml:space="preserve"> LF-WSRCX</v>
      </c>
      <c r="F3102" s="725">
        <v>17029.935999999998</v>
      </c>
      <c r="G3102" s="81">
        <f t="shared" si="123"/>
        <v>62585.01479999999</v>
      </c>
    </row>
    <row r="3103" spans="1:7" ht="29">
      <c r="A3103" s="600" t="s">
        <v>4318</v>
      </c>
      <c r="B3103" s="600"/>
      <c r="C3103" s="643"/>
      <c r="D3103" s="724" t="s">
        <v>7992</v>
      </c>
      <c r="E3103" s="210" t="str">
        <f t="shared" si="122"/>
        <v xml:space="preserve"> LF-WSRCX</v>
      </c>
      <c r="F3103" s="725">
        <v>17291.399999999998</v>
      </c>
      <c r="G3103" s="81">
        <f t="shared" si="123"/>
        <v>63545.89499999999</v>
      </c>
    </row>
    <row r="3104" spans="1:7" ht="29">
      <c r="A3104" s="600" t="s">
        <v>4318</v>
      </c>
      <c r="B3104" s="600"/>
      <c r="C3104" s="643"/>
      <c r="D3104" s="724" t="s">
        <v>7993</v>
      </c>
      <c r="E3104" s="210" t="str">
        <f t="shared" si="122"/>
        <v xml:space="preserve"> LF-WSRCX</v>
      </c>
      <c r="F3104" s="725">
        <v>17547.712</v>
      </c>
      <c r="G3104" s="81">
        <f t="shared" si="123"/>
        <v>64487.841599999992</v>
      </c>
    </row>
    <row r="3105" spans="1:7" ht="29">
      <c r="A3105" s="600" t="s">
        <v>4318</v>
      </c>
      <c r="B3105" s="600"/>
      <c r="C3105" s="643"/>
      <c r="D3105" s="724" t="s">
        <v>7994</v>
      </c>
      <c r="E3105" s="210" t="str">
        <f t="shared" si="122"/>
        <v xml:space="preserve"> LF-WSRCX</v>
      </c>
      <c r="F3105" s="725">
        <v>17845.239999999998</v>
      </c>
      <c r="G3105" s="81">
        <f t="shared" si="123"/>
        <v>65581.256999999983</v>
      </c>
    </row>
    <row r="3106" spans="1:7" ht="29">
      <c r="A3106" s="600" t="s">
        <v>4318</v>
      </c>
      <c r="B3106" s="600"/>
      <c r="C3106" s="643"/>
      <c r="D3106" s="724" t="s">
        <v>7995</v>
      </c>
      <c r="E3106" s="210" t="str">
        <f t="shared" si="122"/>
        <v xml:space="preserve"> LF-WSRCX</v>
      </c>
      <c r="F3106" s="725">
        <v>20378.735999999997</v>
      </c>
      <c r="G3106" s="81">
        <f t="shared" si="123"/>
        <v>74891.854799999986</v>
      </c>
    </row>
    <row r="3107" spans="1:7" ht="29">
      <c r="A3107" s="600" t="s">
        <v>4318</v>
      </c>
      <c r="B3107" s="600"/>
      <c r="C3107" s="643"/>
      <c r="D3107" s="724" t="s">
        <v>7996</v>
      </c>
      <c r="E3107" s="210" t="str">
        <f t="shared" si="122"/>
        <v xml:space="preserve"> LF-WSRCX</v>
      </c>
      <c r="F3107" s="725">
        <v>20803.775999999994</v>
      </c>
      <c r="G3107" s="81">
        <f t="shared" si="123"/>
        <v>76453.876799999969</v>
      </c>
    </row>
    <row r="3108" spans="1:7" ht="29">
      <c r="A3108" s="600" t="s">
        <v>4318</v>
      </c>
      <c r="B3108" s="600"/>
      <c r="C3108" s="643"/>
      <c r="D3108" s="724" t="s">
        <v>7997</v>
      </c>
      <c r="E3108" s="210" t="str">
        <f t="shared" si="122"/>
        <v xml:space="preserve"> LF-WSRCX</v>
      </c>
      <c r="F3108" s="725">
        <v>21089.711999999996</v>
      </c>
      <c r="G3108" s="81">
        <f t="shared" si="123"/>
        <v>77504.691599999976</v>
      </c>
    </row>
    <row r="3109" spans="1:7" ht="29">
      <c r="A3109" s="600" t="s">
        <v>4318</v>
      </c>
      <c r="B3109" s="600"/>
      <c r="C3109" s="643"/>
      <c r="D3109" s="724" t="s">
        <v>7998</v>
      </c>
      <c r="E3109" s="210" t="str">
        <f t="shared" si="122"/>
        <v xml:space="preserve"> LF-WSRCX</v>
      </c>
      <c r="F3109" s="725">
        <v>21321.551999999996</v>
      </c>
      <c r="G3109" s="81">
        <f t="shared" si="123"/>
        <v>78356.703599999979</v>
      </c>
    </row>
    <row r="3110" spans="1:7" ht="29">
      <c r="A3110" s="600" t="s">
        <v>4318</v>
      </c>
      <c r="B3110" s="600"/>
      <c r="C3110" s="643"/>
      <c r="D3110" s="724" t="s">
        <v>7999</v>
      </c>
      <c r="E3110" s="210" t="str">
        <f t="shared" si="122"/>
        <v xml:space="preserve"> LF-WSRCX</v>
      </c>
      <c r="F3110" s="725">
        <v>21644.839999999997</v>
      </c>
      <c r="G3110" s="81">
        <f t="shared" si="123"/>
        <v>79544.786999999982</v>
      </c>
    </row>
    <row r="3111" spans="1:7" ht="29">
      <c r="A3111" s="600" t="s">
        <v>4318</v>
      </c>
      <c r="B3111" s="600"/>
      <c r="C3111" s="643"/>
      <c r="D3111" s="724" t="s">
        <v>8000</v>
      </c>
      <c r="E3111" s="210" t="str">
        <f t="shared" si="122"/>
        <v xml:space="preserve"> LF-WSRCX</v>
      </c>
      <c r="F3111" s="725">
        <v>21968.128000000001</v>
      </c>
      <c r="G3111" s="81">
        <f t="shared" si="123"/>
        <v>80732.8704</v>
      </c>
    </row>
    <row r="3112" spans="1:7" ht="29">
      <c r="A3112" s="600" t="s">
        <v>4318</v>
      </c>
      <c r="B3112" s="600"/>
      <c r="C3112" s="643"/>
      <c r="D3112" s="724" t="s">
        <v>8001</v>
      </c>
      <c r="E3112" s="210" t="str">
        <f t="shared" si="122"/>
        <v xml:space="preserve"> LF-WSRCX</v>
      </c>
      <c r="F3112" s="725">
        <v>22312.024000000001</v>
      </c>
      <c r="G3112" s="81">
        <f t="shared" si="123"/>
        <v>81996.688200000004</v>
      </c>
    </row>
    <row r="3113" spans="1:7" ht="29">
      <c r="A3113" s="600" t="s">
        <v>4318</v>
      </c>
      <c r="B3113" s="600"/>
      <c r="C3113" s="643"/>
      <c r="D3113" s="724" t="s">
        <v>8002</v>
      </c>
      <c r="E3113" s="210" t="str">
        <f t="shared" si="122"/>
        <v xml:space="preserve"> LF-WSRCX</v>
      </c>
      <c r="F3113" s="725">
        <v>22725.471999999998</v>
      </c>
      <c r="G3113" s="81">
        <f t="shared" si="123"/>
        <v>83516.109599999982</v>
      </c>
    </row>
    <row r="3114" spans="1:7" ht="29">
      <c r="A3114" s="600" t="s">
        <v>4318</v>
      </c>
      <c r="B3114" s="600"/>
      <c r="C3114" s="643"/>
      <c r="D3114" s="724" t="s">
        <v>8003</v>
      </c>
      <c r="E3114" s="210" t="str">
        <f t="shared" si="122"/>
        <v xml:space="preserve"> LF-WSRCX</v>
      </c>
      <c r="F3114" s="725">
        <v>23205.896000000001</v>
      </c>
      <c r="G3114" s="81">
        <f t="shared" si="123"/>
        <v>85281.667799999996</v>
      </c>
    </row>
    <row r="3115" spans="1:7" ht="29">
      <c r="A3115" s="600" t="s">
        <v>4318</v>
      </c>
      <c r="B3115" s="600"/>
      <c r="C3115" s="643"/>
      <c r="D3115" s="724" t="s">
        <v>8004</v>
      </c>
      <c r="E3115" s="210" t="str">
        <f t="shared" si="122"/>
        <v xml:space="preserve"> LF-WSRCX</v>
      </c>
      <c r="F3115" s="725">
        <v>25905.543999999998</v>
      </c>
      <c r="G3115" s="81">
        <f t="shared" si="123"/>
        <v>95202.874199999991</v>
      </c>
    </row>
    <row r="3116" spans="1:7" ht="29">
      <c r="A3116" s="600" t="s">
        <v>4318</v>
      </c>
      <c r="B3116" s="600"/>
      <c r="C3116" s="643"/>
      <c r="D3116" s="724" t="s">
        <v>8005</v>
      </c>
      <c r="E3116" s="210" t="str">
        <f t="shared" si="122"/>
        <v xml:space="preserve"> LF-WSRCX</v>
      </c>
      <c r="F3116" s="725">
        <v>26442.639999999996</v>
      </c>
      <c r="G3116" s="81">
        <f t="shared" si="123"/>
        <v>97176.701999999976</v>
      </c>
    </row>
    <row r="3117" spans="1:7" ht="29">
      <c r="A3117" s="600" t="s">
        <v>4318</v>
      </c>
      <c r="B3117" s="600"/>
      <c r="C3117" s="643"/>
      <c r="D3117" s="724" t="s">
        <v>8006</v>
      </c>
      <c r="E3117" s="210" t="str">
        <f t="shared" si="122"/>
        <v xml:space="preserve"> LF-WSRCX</v>
      </c>
      <c r="F3117" s="725">
        <v>27064.743999999999</v>
      </c>
      <c r="G3117" s="81">
        <f t="shared" si="123"/>
        <v>99462.934199999989</v>
      </c>
    </row>
    <row r="3118" spans="1:7" ht="29">
      <c r="A3118" s="600" t="s">
        <v>4318</v>
      </c>
      <c r="B3118" s="600"/>
      <c r="C3118" s="643"/>
      <c r="D3118" s="724" t="s">
        <v>8007</v>
      </c>
      <c r="E3118" s="210" t="str">
        <f t="shared" si="122"/>
        <v xml:space="preserve"> LF-WSRCX</v>
      </c>
      <c r="F3118" s="725">
        <v>27721.623999999996</v>
      </c>
      <c r="G3118" s="81">
        <f t="shared" si="123"/>
        <v>101876.96819999997</v>
      </c>
    </row>
    <row r="3119" spans="1:7" ht="29">
      <c r="A3119" s="600" t="s">
        <v>4318</v>
      </c>
      <c r="B3119" s="600"/>
      <c r="C3119" s="643"/>
      <c r="D3119" s="724" t="s">
        <v>8008</v>
      </c>
      <c r="E3119" s="210" t="str">
        <f t="shared" si="122"/>
        <v xml:space="preserve"> LF-WSRCX</v>
      </c>
      <c r="F3119" s="725">
        <v>28363.047999999999</v>
      </c>
      <c r="G3119" s="81">
        <f t="shared" si="123"/>
        <v>104234.20139999999</v>
      </c>
    </row>
    <row r="3120" spans="1:7" ht="29">
      <c r="A3120" s="600" t="s">
        <v>4318</v>
      </c>
      <c r="B3120" s="600"/>
      <c r="C3120" s="643"/>
      <c r="D3120" s="724" t="s">
        <v>8009</v>
      </c>
      <c r="E3120" s="210" t="str">
        <f t="shared" si="122"/>
        <v xml:space="preserve"> LF-WSRCX</v>
      </c>
      <c r="F3120" s="725">
        <v>29093.344000000001</v>
      </c>
      <c r="G3120" s="81">
        <f t="shared" si="123"/>
        <v>106918.0392</v>
      </c>
    </row>
    <row r="3121" spans="1:7" ht="29">
      <c r="A3121" s="600" t="s">
        <v>4318</v>
      </c>
      <c r="B3121" s="600"/>
      <c r="C3121" s="643"/>
      <c r="D3121" s="724" t="s">
        <v>8010</v>
      </c>
      <c r="E3121" s="210" t="str">
        <f t="shared" si="122"/>
        <v xml:space="preserve"> LF-WSRCX</v>
      </c>
      <c r="F3121" s="725">
        <v>30659.551999999996</v>
      </c>
      <c r="G3121" s="81">
        <f t="shared" si="123"/>
        <v>112673.85359999997</v>
      </c>
    </row>
    <row r="3122" spans="1:7" ht="29">
      <c r="A3122" s="600" t="s">
        <v>4318</v>
      </c>
      <c r="B3122" s="600"/>
      <c r="C3122" s="643"/>
      <c r="D3122" s="724" t="s">
        <v>8011</v>
      </c>
      <c r="E3122" s="210" t="str">
        <f t="shared" si="122"/>
        <v xml:space="preserve"> LF-WSRCX</v>
      </c>
      <c r="F3122" s="725">
        <v>31939.823999999997</v>
      </c>
      <c r="G3122" s="81">
        <f t="shared" si="123"/>
        <v>117378.85319999998</v>
      </c>
    </row>
    <row r="3123" spans="1:7" ht="29">
      <c r="A3123" s="600" t="s">
        <v>4318</v>
      </c>
      <c r="B3123" s="600"/>
      <c r="C3123" s="643"/>
      <c r="D3123" s="724" t="s">
        <v>8012</v>
      </c>
      <c r="E3123" s="210" t="str">
        <f t="shared" si="122"/>
        <v xml:space="preserve"> LF-WSRCX</v>
      </c>
      <c r="F3123" s="725">
        <v>33232.976000000002</v>
      </c>
      <c r="G3123" s="81">
        <f t="shared" si="123"/>
        <v>122131.1868</v>
      </c>
    </row>
    <row r="3124" spans="1:7" ht="29">
      <c r="A3124" s="600" t="s">
        <v>4318</v>
      </c>
      <c r="B3124" s="600"/>
      <c r="C3124" s="643"/>
      <c r="D3124" s="724" t="s">
        <v>8013</v>
      </c>
      <c r="E3124" s="210" t="str">
        <f t="shared" si="122"/>
        <v xml:space="preserve"> LF-WSRCX</v>
      </c>
      <c r="F3124" s="725">
        <v>34524.839999999997</v>
      </c>
      <c r="G3124" s="81">
        <f t="shared" si="123"/>
        <v>126878.78699999998</v>
      </c>
    </row>
    <row r="3125" spans="1:7" ht="29">
      <c r="A3125" s="600" t="s">
        <v>4318</v>
      </c>
      <c r="B3125" s="600"/>
      <c r="C3125" s="643"/>
      <c r="D3125" s="724" t="s">
        <v>8014</v>
      </c>
      <c r="E3125" s="210" t="str">
        <f t="shared" si="122"/>
        <v xml:space="preserve"> LF-WSRCX</v>
      </c>
      <c r="F3125" s="725">
        <v>35304.080000000002</v>
      </c>
      <c r="G3125" s="81">
        <f t="shared" si="123"/>
        <v>129742.49400000001</v>
      </c>
    </row>
    <row r="3126" spans="1:7" ht="29">
      <c r="A3126" s="600" t="s">
        <v>4318</v>
      </c>
      <c r="B3126" s="600"/>
      <c r="C3126" s="643"/>
      <c r="D3126" s="724" t="s">
        <v>8015</v>
      </c>
      <c r="E3126" s="210" t="str">
        <f t="shared" si="122"/>
        <v xml:space="preserve"> LF-WSRCX</v>
      </c>
      <c r="F3126" s="725">
        <v>35729.119999999995</v>
      </c>
      <c r="G3126" s="81">
        <f t="shared" si="123"/>
        <v>131304.51599999997</v>
      </c>
    </row>
    <row r="3127" spans="1:7" ht="29">
      <c r="A3127" s="600" t="s">
        <v>4318</v>
      </c>
      <c r="B3127" s="600"/>
      <c r="C3127" s="643"/>
      <c r="D3127" s="724" t="s">
        <v>8016</v>
      </c>
      <c r="E3127" s="210" t="str">
        <f t="shared" si="122"/>
        <v xml:space="preserve"> LF-WSRCX</v>
      </c>
      <c r="F3127" s="725">
        <v>36890.896000000001</v>
      </c>
      <c r="G3127" s="81">
        <f t="shared" si="123"/>
        <v>135574.0428</v>
      </c>
    </row>
    <row r="3128" spans="1:7" ht="29">
      <c r="A3128" s="600" t="s">
        <v>4318</v>
      </c>
      <c r="B3128" s="600"/>
      <c r="C3128" s="643"/>
      <c r="D3128" s="724" t="s">
        <v>8017</v>
      </c>
      <c r="E3128" s="210" t="str">
        <f t="shared" si="122"/>
        <v xml:space="preserve"> LF-WSRCX</v>
      </c>
      <c r="F3128" s="725">
        <v>37627.631999999998</v>
      </c>
      <c r="G3128" s="81">
        <f t="shared" si="123"/>
        <v>138281.54759999999</v>
      </c>
    </row>
    <row r="3129" spans="1:7" ht="29">
      <c r="A3129" s="600" t="s">
        <v>4318</v>
      </c>
      <c r="B3129" s="600"/>
      <c r="C3129" s="643"/>
      <c r="D3129" s="724" t="s">
        <v>8018</v>
      </c>
      <c r="E3129" s="210" t="str">
        <f t="shared" si="122"/>
        <v xml:space="preserve"> LF-WSRCX</v>
      </c>
      <c r="F3129" s="725">
        <v>42337.847999999998</v>
      </c>
      <c r="G3129" s="81">
        <f t="shared" si="123"/>
        <v>155591.59139999998</v>
      </c>
    </row>
    <row r="3130" spans="1:7" ht="29">
      <c r="A3130" s="600" t="s">
        <v>4318</v>
      </c>
      <c r="B3130" s="600"/>
      <c r="C3130" s="643"/>
      <c r="D3130" s="724" t="s">
        <v>8019</v>
      </c>
      <c r="E3130" s="210" t="str">
        <f t="shared" si="122"/>
        <v xml:space="preserve"> LF-WSRCX</v>
      </c>
      <c r="F3130" s="725">
        <v>43014.048000000003</v>
      </c>
      <c r="G3130" s="81">
        <f t="shared" si="123"/>
        <v>158076.62640000001</v>
      </c>
    </row>
    <row r="3131" spans="1:7" ht="29">
      <c r="A3131" s="600" t="s">
        <v>4318</v>
      </c>
      <c r="B3131" s="600"/>
      <c r="C3131" s="643"/>
      <c r="D3131" s="724" t="s">
        <v>8020</v>
      </c>
      <c r="E3131" s="210" t="str">
        <f t="shared" ref="E3131:E3194" si="124">IFERROR(RIGHT(D3131, LEN(D3131)- SEARCH("Model",D3131) - LEN("Model") + 1),"")</f>
        <v xml:space="preserve"> LF-WSRCX</v>
      </c>
      <c r="F3131" s="725">
        <v>44083.087999999989</v>
      </c>
      <c r="G3131" s="81">
        <f t="shared" si="123"/>
        <v>162005.34839999996</v>
      </c>
    </row>
    <row r="3132" spans="1:7" ht="29">
      <c r="A3132" s="600" t="s">
        <v>4318</v>
      </c>
      <c r="B3132" s="600"/>
      <c r="C3132" s="643"/>
      <c r="D3132" s="724" t="s">
        <v>8021</v>
      </c>
      <c r="E3132" s="210" t="str">
        <f t="shared" si="124"/>
        <v xml:space="preserve"> LF-WSRCX</v>
      </c>
      <c r="F3132" s="725">
        <v>44719.360000000001</v>
      </c>
      <c r="G3132" s="81">
        <f t="shared" si="123"/>
        <v>164343.64799999999</v>
      </c>
    </row>
    <row r="3133" spans="1:7" ht="29">
      <c r="A3133" s="600" t="s">
        <v>4318</v>
      </c>
      <c r="B3133" s="600"/>
      <c r="C3133" s="643"/>
      <c r="D3133" s="724" t="s">
        <v>8022</v>
      </c>
      <c r="E3133" s="210" t="str">
        <f t="shared" si="124"/>
        <v xml:space="preserve"> LF-WSRCX</v>
      </c>
      <c r="F3133" s="725">
        <v>46907.671999999999</v>
      </c>
      <c r="G3133" s="81">
        <f t="shared" si="123"/>
        <v>172385.69459999999</v>
      </c>
    </row>
    <row r="3134" spans="1:7" ht="29">
      <c r="A3134" s="600" t="s">
        <v>4318</v>
      </c>
      <c r="B3134" s="600"/>
      <c r="C3134" s="643"/>
      <c r="D3134" s="724" t="s">
        <v>8023</v>
      </c>
      <c r="E3134" s="210" t="str">
        <f t="shared" si="124"/>
        <v xml:space="preserve"> LF-WSRCX</v>
      </c>
      <c r="F3134" s="725">
        <v>47689.48799999999</v>
      </c>
      <c r="G3134" s="81">
        <f t="shared" si="123"/>
        <v>175258.86839999995</v>
      </c>
    </row>
    <row r="3135" spans="1:7" ht="29">
      <c r="A3135" s="600" t="s">
        <v>4318</v>
      </c>
      <c r="B3135" s="600"/>
      <c r="C3135" s="643"/>
      <c r="D3135" s="724" t="s">
        <v>8024</v>
      </c>
      <c r="E3135" s="210" t="str">
        <f t="shared" si="124"/>
        <v xml:space="preserve"> LF-WSRCX</v>
      </c>
      <c r="F3135" s="725">
        <v>48542.143999999993</v>
      </c>
      <c r="G3135" s="81">
        <f t="shared" si="123"/>
        <v>178392.37919999997</v>
      </c>
    </row>
    <row r="3136" spans="1:7" ht="29">
      <c r="A3136" s="600" t="s">
        <v>4318</v>
      </c>
      <c r="B3136" s="600"/>
      <c r="C3136" s="643"/>
      <c r="D3136" s="724" t="s">
        <v>8025</v>
      </c>
      <c r="E3136" s="210" t="str">
        <f t="shared" si="124"/>
        <v xml:space="preserve"> LF-WSRCX</v>
      </c>
      <c r="F3136" s="725">
        <v>49394.799999999996</v>
      </c>
      <c r="G3136" s="81">
        <f t="shared" si="123"/>
        <v>181525.88999999998</v>
      </c>
    </row>
    <row r="3137" spans="1:7" ht="29">
      <c r="A3137" s="600" t="s">
        <v>4318</v>
      </c>
      <c r="B3137" s="600"/>
      <c r="C3137" s="643"/>
      <c r="D3137" s="724" t="s">
        <v>8026</v>
      </c>
      <c r="E3137" s="210" t="str">
        <f t="shared" si="124"/>
        <v xml:space="preserve"> LF-WSRCX</v>
      </c>
      <c r="F3137" s="725">
        <v>50101.911999999997</v>
      </c>
      <c r="G3137" s="81">
        <f t="shared" si="123"/>
        <v>184124.52659999998</v>
      </c>
    </row>
    <row r="3138" spans="1:7" ht="29">
      <c r="A3138" s="600" t="s">
        <v>4318</v>
      </c>
      <c r="B3138" s="600"/>
      <c r="C3138" s="643"/>
      <c r="D3138" s="724" t="s">
        <v>8027</v>
      </c>
      <c r="E3138" s="210" t="str">
        <f t="shared" si="124"/>
        <v xml:space="preserve"> LF-WSRCX</v>
      </c>
      <c r="F3138" s="725">
        <v>50954.567999999999</v>
      </c>
      <c r="G3138" s="81">
        <f t="shared" si="123"/>
        <v>187258.0374</v>
      </c>
    </row>
    <row r="3139" spans="1:7" ht="29">
      <c r="A3139" s="600" t="s">
        <v>4318</v>
      </c>
      <c r="B3139" s="600"/>
      <c r="C3139" s="643"/>
      <c r="D3139" s="724" t="s">
        <v>8028</v>
      </c>
      <c r="E3139" s="210" t="str">
        <f t="shared" si="124"/>
        <v xml:space="preserve"> LF-WSRCX</v>
      </c>
      <c r="F3139" s="725">
        <v>52027.471999999994</v>
      </c>
      <c r="G3139" s="81">
        <f t="shared" si="123"/>
        <v>191200.95959999997</v>
      </c>
    </row>
    <row r="3140" spans="1:7" ht="29">
      <c r="A3140" s="600" t="s">
        <v>4318</v>
      </c>
      <c r="B3140" s="600"/>
      <c r="C3140" s="643"/>
      <c r="D3140" s="724" t="s">
        <v>8029</v>
      </c>
      <c r="E3140" s="210" t="str">
        <f t="shared" si="124"/>
        <v xml:space="preserve"> LF-WSRCX</v>
      </c>
      <c r="F3140" s="725">
        <v>22708.727999999999</v>
      </c>
      <c r="G3140" s="81">
        <f t="shared" si="123"/>
        <v>83454.575399999987</v>
      </c>
    </row>
    <row r="3141" spans="1:7" ht="29">
      <c r="A3141" s="600" t="s">
        <v>4318</v>
      </c>
      <c r="B3141" s="600"/>
      <c r="C3141" s="643"/>
      <c r="D3141" s="724" t="s">
        <v>8030</v>
      </c>
      <c r="E3141" s="210" t="str">
        <f t="shared" si="124"/>
        <v xml:space="preserve"> LF-WSRCX</v>
      </c>
      <c r="F3141" s="725">
        <v>22994.664000000001</v>
      </c>
      <c r="G3141" s="81">
        <f t="shared" si="123"/>
        <v>84505.390199999994</v>
      </c>
    </row>
    <row r="3142" spans="1:7" ht="29">
      <c r="A3142" s="600" t="s">
        <v>4318</v>
      </c>
      <c r="B3142" s="600"/>
      <c r="C3142" s="643"/>
      <c r="D3142" s="724" t="s">
        <v>8031</v>
      </c>
      <c r="E3142" s="210" t="str">
        <f t="shared" si="124"/>
        <v xml:space="preserve"> LF-WSRCX</v>
      </c>
      <c r="F3142" s="725">
        <v>23226.503999999997</v>
      </c>
      <c r="G3142" s="81">
        <f t="shared" ref="G3142:G3205" si="125">F3142*3.675</f>
        <v>85357.402199999982</v>
      </c>
    </row>
    <row r="3143" spans="1:7" ht="29">
      <c r="A3143" s="600" t="s">
        <v>4318</v>
      </c>
      <c r="B3143" s="600"/>
      <c r="C3143" s="643"/>
      <c r="D3143" s="724" t="s">
        <v>8032</v>
      </c>
      <c r="E3143" s="210" t="str">
        <f t="shared" si="124"/>
        <v xml:space="preserve"> LF-WSRCX</v>
      </c>
      <c r="F3143" s="725">
        <v>23549.792000000001</v>
      </c>
      <c r="G3143" s="81">
        <f t="shared" si="125"/>
        <v>86545.4856</v>
      </c>
    </row>
    <row r="3144" spans="1:7" ht="29">
      <c r="A3144" s="600" t="s">
        <v>4318</v>
      </c>
      <c r="B3144" s="600"/>
      <c r="C3144" s="643"/>
      <c r="D3144" s="724" t="s">
        <v>8033</v>
      </c>
      <c r="E3144" s="210" t="str">
        <f t="shared" si="124"/>
        <v xml:space="preserve"> LF-WSRCX</v>
      </c>
      <c r="F3144" s="725">
        <v>23873.079999999998</v>
      </c>
      <c r="G3144" s="81">
        <f t="shared" si="125"/>
        <v>87733.568999999989</v>
      </c>
    </row>
    <row r="3145" spans="1:7" ht="29">
      <c r="A3145" s="600" t="s">
        <v>4318</v>
      </c>
      <c r="B3145" s="600"/>
      <c r="C3145" s="643"/>
      <c r="D3145" s="724" t="s">
        <v>8034</v>
      </c>
      <c r="E3145" s="210" t="str">
        <f t="shared" si="124"/>
        <v xml:space="preserve"> LF-WSRCX</v>
      </c>
      <c r="F3145" s="725">
        <v>24216.975999999999</v>
      </c>
      <c r="G3145" s="81">
        <f t="shared" si="125"/>
        <v>88997.386799999993</v>
      </c>
    </row>
    <row r="3146" spans="1:7" ht="29">
      <c r="A3146" s="600" t="s">
        <v>4318</v>
      </c>
      <c r="B3146" s="600"/>
      <c r="C3146" s="643"/>
      <c r="D3146" s="724" t="s">
        <v>8035</v>
      </c>
      <c r="E3146" s="210" t="str">
        <f t="shared" si="124"/>
        <v xml:space="preserve"> LF-WSRCX</v>
      </c>
      <c r="F3146" s="725">
        <v>24630.423999999995</v>
      </c>
      <c r="G3146" s="81">
        <f t="shared" si="125"/>
        <v>90516.808199999985</v>
      </c>
    </row>
    <row r="3147" spans="1:7" ht="29">
      <c r="A3147" s="600" t="s">
        <v>4318</v>
      </c>
      <c r="B3147" s="600"/>
      <c r="C3147" s="643"/>
      <c r="D3147" s="724" t="s">
        <v>8036</v>
      </c>
      <c r="E3147" s="210" t="str">
        <f t="shared" si="124"/>
        <v xml:space="preserve"> LF-WSRCX</v>
      </c>
      <c r="F3147" s="725">
        <v>25110.847999999998</v>
      </c>
      <c r="G3147" s="81">
        <f t="shared" si="125"/>
        <v>92282.366399999984</v>
      </c>
    </row>
    <row r="3148" spans="1:7" ht="29">
      <c r="A3148" s="600" t="s">
        <v>4318</v>
      </c>
      <c r="B3148" s="600"/>
      <c r="C3148" s="643"/>
      <c r="D3148" s="724" t="s">
        <v>8037</v>
      </c>
      <c r="E3148" s="210" t="str">
        <f t="shared" si="124"/>
        <v xml:space="preserve"> LF-WSRCX</v>
      </c>
      <c r="F3148" s="725">
        <v>27810.495999999999</v>
      </c>
      <c r="G3148" s="81">
        <f t="shared" si="125"/>
        <v>102203.57279999999</v>
      </c>
    </row>
    <row r="3149" spans="1:7" ht="29">
      <c r="A3149" s="600" t="s">
        <v>4318</v>
      </c>
      <c r="B3149" s="600"/>
      <c r="C3149" s="643"/>
      <c r="D3149" s="724" t="s">
        <v>8038</v>
      </c>
      <c r="E3149" s="210" t="str">
        <f t="shared" si="124"/>
        <v xml:space="preserve"> LF-WSRCX</v>
      </c>
      <c r="F3149" s="725">
        <v>28347.591999999997</v>
      </c>
      <c r="G3149" s="81">
        <f t="shared" si="125"/>
        <v>104177.40059999998</v>
      </c>
    </row>
    <row r="3150" spans="1:7" ht="29">
      <c r="A3150" s="600" t="s">
        <v>4318</v>
      </c>
      <c r="B3150" s="600"/>
      <c r="C3150" s="643"/>
      <c r="D3150" s="724" t="s">
        <v>8039</v>
      </c>
      <c r="E3150" s="210" t="str">
        <f t="shared" si="124"/>
        <v xml:space="preserve"> LF-WSRCX</v>
      </c>
      <c r="F3150" s="725">
        <v>28969.696</v>
      </c>
      <c r="G3150" s="81">
        <f t="shared" si="125"/>
        <v>106463.63279999999</v>
      </c>
    </row>
    <row r="3151" spans="1:7" ht="29">
      <c r="A3151" s="600" t="s">
        <v>4318</v>
      </c>
      <c r="B3151" s="600"/>
      <c r="C3151" s="643"/>
      <c r="D3151" s="724" t="s">
        <v>8040</v>
      </c>
      <c r="E3151" s="210" t="str">
        <f t="shared" si="124"/>
        <v xml:space="preserve"> LF-WSRCX</v>
      </c>
      <c r="F3151" s="725">
        <v>29627.863999999998</v>
      </c>
      <c r="G3151" s="81">
        <f t="shared" si="125"/>
        <v>108882.40019999999</v>
      </c>
    </row>
    <row r="3152" spans="1:7" ht="29">
      <c r="A3152" s="600" t="s">
        <v>4318</v>
      </c>
      <c r="B3152" s="600"/>
      <c r="C3152" s="643"/>
      <c r="D3152" s="724" t="s">
        <v>8041</v>
      </c>
      <c r="E3152" s="210" t="str">
        <f t="shared" si="124"/>
        <v xml:space="preserve"> LF-WSRCX</v>
      </c>
      <c r="F3152" s="725">
        <v>30539.767999999996</v>
      </c>
      <c r="G3152" s="81">
        <f t="shared" si="125"/>
        <v>112233.64739999999</v>
      </c>
    </row>
    <row r="3153" spans="1:7" ht="29">
      <c r="A3153" s="600" t="s">
        <v>4318</v>
      </c>
      <c r="B3153" s="600"/>
      <c r="C3153" s="643"/>
      <c r="D3153" s="724" t="s">
        <v>8042</v>
      </c>
      <c r="E3153" s="210" t="str">
        <f t="shared" si="124"/>
        <v xml:space="preserve"> LF-WSRCX</v>
      </c>
      <c r="F3153" s="725">
        <v>31270.063999999998</v>
      </c>
      <c r="G3153" s="81">
        <f t="shared" si="125"/>
        <v>114917.4852</v>
      </c>
    </row>
    <row r="3154" spans="1:7" ht="29">
      <c r="A3154" s="600" t="s">
        <v>4318</v>
      </c>
      <c r="B3154" s="600"/>
      <c r="C3154" s="643"/>
      <c r="D3154" s="724" t="s">
        <v>8043</v>
      </c>
      <c r="E3154" s="210" t="str">
        <f t="shared" si="124"/>
        <v xml:space="preserve"> LF-WSRCX</v>
      </c>
      <c r="F3154" s="725">
        <v>32834.983999999997</v>
      </c>
      <c r="G3154" s="81">
        <f t="shared" si="125"/>
        <v>120668.56619999999</v>
      </c>
    </row>
    <row r="3155" spans="1:7" ht="29">
      <c r="A3155" s="600" t="s">
        <v>4318</v>
      </c>
      <c r="B3155" s="600"/>
      <c r="C3155" s="643"/>
      <c r="D3155" s="724" t="s">
        <v>8044</v>
      </c>
      <c r="E3155" s="210" t="str">
        <f t="shared" si="124"/>
        <v xml:space="preserve"> LF-WSRCX</v>
      </c>
      <c r="F3155" s="725">
        <v>34115.255999999994</v>
      </c>
      <c r="G3155" s="81">
        <f t="shared" si="125"/>
        <v>125373.56579999997</v>
      </c>
    </row>
    <row r="3156" spans="1:7" ht="29">
      <c r="A3156" s="600" t="s">
        <v>4318</v>
      </c>
      <c r="B3156" s="600"/>
      <c r="C3156" s="643"/>
      <c r="D3156" s="724" t="s">
        <v>8045</v>
      </c>
      <c r="E3156" s="210" t="str">
        <f t="shared" si="124"/>
        <v xml:space="preserve"> LF-WSRCX</v>
      </c>
      <c r="F3156" s="725">
        <v>35408.407999999996</v>
      </c>
      <c r="G3156" s="81">
        <f t="shared" si="125"/>
        <v>130125.89939999998</v>
      </c>
    </row>
    <row r="3157" spans="1:7" ht="29">
      <c r="A3157" s="600" t="s">
        <v>4318</v>
      </c>
      <c r="B3157" s="600"/>
      <c r="C3157" s="643"/>
      <c r="D3157" s="724" t="s">
        <v>8046</v>
      </c>
      <c r="E3157" s="210" t="str">
        <f t="shared" si="124"/>
        <v xml:space="preserve"> LF-WSRCX</v>
      </c>
      <c r="F3157" s="725">
        <v>36701.56</v>
      </c>
      <c r="G3157" s="81">
        <f t="shared" si="125"/>
        <v>134878.23299999998</v>
      </c>
    </row>
    <row r="3158" spans="1:7" ht="29">
      <c r="A3158" s="600" t="s">
        <v>4318</v>
      </c>
      <c r="B3158" s="600"/>
      <c r="C3158" s="643"/>
      <c r="D3158" s="724" t="s">
        <v>8047</v>
      </c>
      <c r="E3158" s="210" t="str">
        <f t="shared" si="124"/>
        <v xml:space="preserve"> LF-WSRCX</v>
      </c>
      <c r="F3158" s="725">
        <v>37479.511999999995</v>
      </c>
      <c r="G3158" s="81">
        <f t="shared" si="125"/>
        <v>137737.20659999998</v>
      </c>
    </row>
    <row r="3159" spans="1:7" ht="29">
      <c r="A3159" s="600" t="s">
        <v>4318</v>
      </c>
      <c r="B3159" s="600"/>
      <c r="C3159" s="643"/>
      <c r="D3159" s="724" t="s">
        <v>8048</v>
      </c>
      <c r="E3159" s="210" t="str">
        <f t="shared" si="124"/>
        <v xml:space="preserve"> LF-WSRCX</v>
      </c>
      <c r="F3159" s="725">
        <v>37904.551999999989</v>
      </c>
      <c r="G3159" s="81">
        <f t="shared" si="125"/>
        <v>139299.22859999994</v>
      </c>
    </row>
    <row r="3160" spans="1:7" ht="29">
      <c r="A3160" s="600" t="s">
        <v>4318</v>
      </c>
      <c r="B3160" s="600"/>
      <c r="C3160" s="643"/>
      <c r="D3160" s="724" t="s">
        <v>8049</v>
      </c>
      <c r="E3160" s="210" t="str">
        <f t="shared" si="124"/>
        <v xml:space="preserve"> LF-WSRCX</v>
      </c>
      <c r="F3160" s="725">
        <v>39066.328000000001</v>
      </c>
      <c r="G3160" s="81">
        <f t="shared" si="125"/>
        <v>143568.75539999999</v>
      </c>
    </row>
    <row r="3161" spans="1:7" ht="29">
      <c r="A3161" s="600" t="s">
        <v>4318</v>
      </c>
      <c r="B3161" s="600"/>
      <c r="C3161" s="643"/>
      <c r="D3161" s="724" t="s">
        <v>8050</v>
      </c>
      <c r="E3161" s="210" t="str">
        <f t="shared" si="124"/>
        <v xml:space="preserve"> LF-WSRCX</v>
      </c>
      <c r="F3161" s="725">
        <v>39804.351999999992</v>
      </c>
      <c r="G3161" s="81">
        <f t="shared" si="125"/>
        <v>146280.99359999996</v>
      </c>
    </row>
    <row r="3162" spans="1:7" ht="29">
      <c r="A3162" s="600" t="s">
        <v>4318</v>
      </c>
      <c r="B3162" s="600"/>
      <c r="C3162" s="643"/>
      <c r="D3162" s="724" t="s">
        <v>8051</v>
      </c>
      <c r="E3162" s="210" t="str">
        <f t="shared" si="124"/>
        <v xml:space="preserve"> LF-WSRCX</v>
      </c>
      <c r="F3162" s="725">
        <v>44514.567999999999</v>
      </c>
      <c r="G3162" s="81">
        <f t="shared" si="125"/>
        <v>163591.0374</v>
      </c>
    </row>
    <row r="3163" spans="1:7" ht="29">
      <c r="A3163" s="600" t="s">
        <v>4318</v>
      </c>
      <c r="B3163" s="600"/>
      <c r="C3163" s="643"/>
      <c r="D3163" s="724" t="s">
        <v>8052</v>
      </c>
      <c r="E3163" s="210" t="str">
        <f t="shared" si="124"/>
        <v xml:space="preserve"> LF-WSRCX</v>
      </c>
      <c r="F3163" s="725">
        <v>45189.479999999996</v>
      </c>
      <c r="G3163" s="81">
        <f t="shared" si="125"/>
        <v>166071.33899999998</v>
      </c>
    </row>
    <row r="3164" spans="1:7" ht="29">
      <c r="A3164" s="600" t="s">
        <v>4318</v>
      </c>
      <c r="B3164" s="600"/>
      <c r="C3164" s="643"/>
      <c r="D3164" s="724" t="s">
        <v>8053</v>
      </c>
      <c r="E3164" s="210" t="str">
        <f t="shared" si="124"/>
        <v xml:space="preserve"> LF-WSRCX</v>
      </c>
      <c r="F3164" s="725">
        <v>46259.807999999997</v>
      </c>
      <c r="G3164" s="81">
        <f t="shared" si="125"/>
        <v>170004.79439999998</v>
      </c>
    </row>
    <row r="3165" spans="1:7" ht="29">
      <c r="A3165" s="600" t="s">
        <v>4318</v>
      </c>
      <c r="B3165" s="600"/>
      <c r="C3165" s="643"/>
      <c r="D3165" s="724" t="s">
        <v>8054</v>
      </c>
      <c r="E3165" s="210" t="str">
        <f t="shared" si="124"/>
        <v xml:space="preserve"> LF-WSRCX</v>
      </c>
      <c r="F3165" s="725">
        <v>46894.792000000001</v>
      </c>
      <c r="G3165" s="81">
        <f t="shared" si="125"/>
        <v>172338.36059999999</v>
      </c>
    </row>
    <row r="3166" spans="1:7" ht="29">
      <c r="A3166" s="600" t="s">
        <v>4318</v>
      </c>
      <c r="B3166" s="600"/>
      <c r="C3166" s="643"/>
      <c r="D3166" s="724" t="s">
        <v>8055</v>
      </c>
      <c r="E3166" s="210" t="str">
        <f t="shared" si="124"/>
        <v xml:space="preserve"> LF-WSRCX</v>
      </c>
      <c r="F3166" s="725">
        <v>49083.103999999992</v>
      </c>
      <c r="G3166" s="81">
        <f t="shared" si="125"/>
        <v>180380.40719999996</v>
      </c>
    </row>
    <row r="3167" spans="1:7" ht="29">
      <c r="A3167" s="600" t="s">
        <v>4318</v>
      </c>
      <c r="B3167" s="600"/>
      <c r="C3167" s="643"/>
      <c r="D3167" s="724" t="s">
        <v>8056</v>
      </c>
      <c r="E3167" s="210" t="str">
        <f t="shared" si="124"/>
        <v xml:space="preserve"> LF-WSRCX</v>
      </c>
      <c r="F3167" s="725">
        <v>49864.92</v>
      </c>
      <c r="G3167" s="81">
        <f t="shared" si="125"/>
        <v>183253.58099999998</v>
      </c>
    </row>
    <row r="3168" spans="1:7" ht="29">
      <c r="A3168" s="600" t="s">
        <v>4318</v>
      </c>
      <c r="B3168" s="600"/>
      <c r="C3168" s="643"/>
      <c r="D3168" s="724" t="s">
        <v>8057</v>
      </c>
      <c r="E3168" s="210" t="str">
        <f t="shared" si="124"/>
        <v xml:space="preserve"> LF-WSRCX</v>
      </c>
      <c r="F3168" s="725">
        <v>50716.288</v>
      </c>
      <c r="G3168" s="81">
        <f t="shared" si="125"/>
        <v>186382.3584</v>
      </c>
    </row>
    <row r="3169" spans="1:7" ht="29">
      <c r="A3169" s="600" t="s">
        <v>4318</v>
      </c>
      <c r="B3169" s="600"/>
      <c r="C3169" s="643"/>
      <c r="D3169" s="724" t="s">
        <v>8058</v>
      </c>
      <c r="E3169" s="210" t="str">
        <f t="shared" si="124"/>
        <v xml:space="preserve"> LF-WSRCX</v>
      </c>
      <c r="F3169" s="725">
        <v>51568.943999999996</v>
      </c>
      <c r="G3169" s="81">
        <f t="shared" si="125"/>
        <v>189515.86919999999</v>
      </c>
    </row>
    <row r="3170" spans="1:7" ht="29">
      <c r="A3170" s="600" t="s">
        <v>4318</v>
      </c>
      <c r="B3170" s="600"/>
      <c r="C3170" s="643"/>
      <c r="D3170" s="724" t="s">
        <v>8059</v>
      </c>
      <c r="E3170" s="210" t="str">
        <f t="shared" si="124"/>
        <v xml:space="preserve"> LF-WSRCX</v>
      </c>
      <c r="F3170" s="725">
        <v>52279.92</v>
      </c>
      <c r="G3170" s="81">
        <f t="shared" si="125"/>
        <v>192128.70599999998</v>
      </c>
    </row>
    <row r="3171" spans="1:7" ht="29">
      <c r="A3171" s="600" t="s">
        <v>4318</v>
      </c>
      <c r="B3171" s="600"/>
      <c r="C3171" s="643"/>
      <c r="D3171" s="724" t="s">
        <v>8060</v>
      </c>
      <c r="E3171" s="210" t="str">
        <f t="shared" si="124"/>
        <v xml:space="preserve"> LF-WSRCX</v>
      </c>
      <c r="F3171" s="725">
        <v>53131.288</v>
      </c>
      <c r="G3171" s="81">
        <f t="shared" si="125"/>
        <v>195257.4834</v>
      </c>
    </row>
    <row r="3172" spans="1:7" ht="29">
      <c r="A3172" s="600" t="s">
        <v>4318</v>
      </c>
      <c r="B3172" s="600"/>
      <c r="C3172" s="643"/>
      <c r="D3172" s="724" t="s">
        <v>8061</v>
      </c>
      <c r="E3172" s="210" t="str">
        <f t="shared" si="124"/>
        <v xml:space="preserve"> LF-WSRCX</v>
      </c>
      <c r="F3172" s="725">
        <v>54202.903999999995</v>
      </c>
      <c r="G3172" s="81">
        <f t="shared" si="125"/>
        <v>199195.67219999997</v>
      </c>
    </row>
    <row r="3173" spans="1:7" ht="14.5">
      <c r="A3173" s="672"/>
      <c r="B3173" s="672"/>
      <c r="C3173" s="672"/>
      <c r="D3173" s="614" t="s">
        <v>8192</v>
      </c>
      <c r="E3173" s="672"/>
      <c r="F3173" s="672"/>
      <c r="G3173" s="672"/>
    </row>
    <row r="3174" spans="1:7" ht="29">
      <c r="A3174" s="600" t="s">
        <v>4318</v>
      </c>
      <c r="B3174" s="600"/>
      <c r="C3174" s="643"/>
      <c r="D3174" s="724" t="s">
        <v>8062</v>
      </c>
      <c r="E3174" s="210" t="str">
        <f t="shared" si="124"/>
        <v xml:space="preserve"> LF-WSRCX</v>
      </c>
      <c r="F3174" s="725">
        <v>50282.231999999996</v>
      </c>
      <c r="G3174" s="81">
        <f t="shared" si="125"/>
        <v>184787.20259999999</v>
      </c>
    </row>
    <row r="3175" spans="1:7" ht="29">
      <c r="A3175" s="600" t="s">
        <v>4318</v>
      </c>
      <c r="B3175" s="600"/>
      <c r="C3175" s="643"/>
      <c r="D3175" s="724" t="s">
        <v>8063</v>
      </c>
      <c r="E3175" s="210" t="str">
        <f t="shared" si="124"/>
        <v xml:space="preserve"> LF-WSRCX</v>
      </c>
      <c r="F3175" s="725">
        <v>51208.303999999996</v>
      </c>
      <c r="G3175" s="81">
        <f t="shared" si="125"/>
        <v>188190.51719999997</v>
      </c>
    </row>
    <row r="3176" spans="1:7" ht="29">
      <c r="A3176" s="600" t="s">
        <v>4318</v>
      </c>
      <c r="B3176" s="600"/>
      <c r="C3176" s="643"/>
      <c r="D3176" s="724" t="s">
        <v>8064</v>
      </c>
      <c r="E3176" s="210" t="str">
        <f t="shared" si="124"/>
        <v xml:space="preserve"> LF-WSRCX</v>
      </c>
      <c r="F3176" s="725">
        <v>51616.6</v>
      </c>
      <c r="G3176" s="81">
        <f t="shared" si="125"/>
        <v>189691.00499999998</v>
      </c>
    </row>
    <row r="3177" spans="1:7" ht="29">
      <c r="A3177" s="600" t="s">
        <v>4318</v>
      </c>
      <c r="B3177" s="600"/>
      <c r="C3177" s="643"/>
      <c r="D3177" s="724" t="s">
        <v>8065</v>
      </c>
      <c r="E3177" s="210" t="str">
        <f t="shared" si="124"/>
        <v xml:space="preserve"> LF-WSRCX</v>
      </c>
      <c r="F3177" s="725">
        <v>52389.399999999994</v>
      </c>
      <c r="G3177" s="81">
        <f t="shared" si="125"/>
        <v>192531.04499999998</v>
      </c>
    </row>
    <row r="3178" spans="1:7" ht="29">
      <c r="A3178" s="600" t="s">
        <v>4318</v>
      </c>
      <c r="B3178" s="600"/>
      <c r="C3178" s="643"/>
      <c r="D3178" s="724" t="s">
        <v>8066</v>
      </c>
      <c r="E3178" s="210" t="str">
        <f t="shared" si="124"/>
        <v xml:space="preserve"> LF-WSRCX</v>
      </c>
      <c r="F3178" s="725">
        <v>53162.2</v>
      </c>
      <c r="G3178" s="81">
        <f t="shared" si="125"/>
        <v>195371.08499999999</v>
      </c>
    </row>
    <row r="3179" spans="1:7" ht="29">
      <c r="A3179" s="600" t="s">
        <v>4318</v>
      </c>
      <c r="B3179" s="600"/>
      <c r="C3179" s="643"/>
      <c r="D3179" s="724" t="s">
        <v>8067</v>
      </c>
      <c r="E3179" s="210" t="str">
        <f t="shared" si="124"/>
        <v xml:space="preserve"> LF-WSRCX</v>
      </c>
      <c r="F3179" s="725">
        <v>53862.871999999996</v>
      </c>
      <c r="G3179" s="81">
        <f t="shared" si="125"/>
        <v>197946.05459999997</v>
      </c>
    </row>
    <row r="3180" spans="1:7" ht="29">
      <c r="A3180" s="600" t="s">
        <v>4318</v>
      </c>
      <c r="B3180" s="600"/>
      <c r="C3180" s="643"/>
      <c r="D3180" s="724" t="s">
        <v>8068</v>
      </c>
      <c r="E3180" s="210" t="str">
        <f t="shared" si="124"/>
        <v xml:space="preserve"> LF-WSRCX</v>
      </c>
      <c r="F3180" s="725">
        <v>54639.535999999993</v>
      </c>
      <c r="G3180" s="81">
        <f t="shared" si="125"/>
        <v>200800.29479999997</v>
      </c>
    </row>
    <row r="3181" spans="1:7" ht="29">
      <c r="A3181" s="600" t="s">
        <v>4318</v>
      </c>
      <c r="B3181" s="600"/>
      <c r="C3181" s="643"/>
      <c r="D3181" s="724" t="s">
        <v>8069</v>
      </c>
      <c r="E3181" s="210" t="str">
        <f t="shared" si="124"/>
        <v xml:space="preserve"> LF-WSRCX</v>
      </c>
      <c r="F3181" s="725">
        <v>56315.223999999995</v>
      </c>
      <c r="G3181" s="81">
        <f t="shared" si="125"/>
        <v>206958.44819999998</v>
      </c>
    </row>
    <row r="3182" spans="1:7" ht="29">
      <c r="A3182" s="600" t="s">
        <v>4318</v>
      </c>
      <c r="B3182" s="600"/>
      <c r="C3182" s="643"/>
      <c r="D3182" s="724" t="s">
        <v>8070</v>
      </c>
      <c r="E3182" s="210" t="str">
        <f t="shared" si="124"/>
        <v xml:space="preserve"> LF-WSRCX</v>
      </c>
      <c r="F3182" s="725">
        <v>57416.463999999993</v>
      </c>
      <c r="G3182" s="81">
        <f t="shared" si="125"/>
        <v>211005.50519999996</v>
      </c>
    </row>
    <row r="3183" spans="1:7" ht="29">
      <c r="A3183" s="600" t="s">
        <v>4318</v>
      </c>
      <c r="B3183" s="600"/>
      <c r="C3183" s="643"/>
      <c r="D3183" s="724" t="s">
        <v>8071</v>
      </c>
      <c r="E3183" s="210" t="str">
        <f t="shared" si="124"/>
        <v xml:space="preserve"> LF-WSRCX</v>
      </c>
      <c r="F3183" s="725">
        <v>57971.591999999997</v>
      </c>
      <c r="G3183" s="81">
        <f t="shared" si="125"/>
        <v>213045.60059999998</v>
      </c>
    </row>
    <row r="3184" spans="1:7" ht="29">
      <c r="A3184" s="600" t="s">
        <v>4318</v>
      </c>
      <c r="B3184" s="600"/>
      <c r="C3184" s="643"/>
      <c r="D3184" s="724" t="s">
        <v>8072</v>
      </c>
      <c r="E3184" s="210" t="str">
        <f t="shared" si="124"/>
        <v xml:space="preserve"> LF-WSRCX</v>
      </c>
      <c r="F3184" s="725">
        <v>59084.423999999999</v>
      </c>
      <c r="G3184" s="81">
        <f t="shared" si="125"/>
        <v>217135.25819999998</v>
      </c>
    </row>
    <row r="3185" spans="1:7" ht="29">
      <c r="A3185" s="600" t="s">
        <v>4318</v>
      </c>
      <c r="B3185" s="600"/>
      <c r="C3185" s="643"/>
      <c r="D3185" s="724" t="s">
        <v>8073</v>
      </c>
      <c r="E3185" s="210" t="str">
        <f t="shared" si="124"/>
        <v xml:space="preserve"> LF-WSRCX</v>
      </c>
      <c r="F3185" s="725">
        <v>60706.015999999989</v>
      </c>
      <c r="G3185" s="81">
        <f t="shared" si="125"/>
        <v>223094.60879999996</v>
      </c>
    </row>
    <row r="3186" spans="1:7" ht="29">
      <c r="A3186" s="600" t="s">
        <v>4318</v>
      </c>
      <c r="B3186" s="600"/>
      <c r="C3186" s="643"/>
      <c r="D3186" s="724" t="s">
        <v>8074</v>
      </c>
      <c r="E3186" s="210" t="str">
        <f t="shared" si="124"/>
        <v xml:space="preserve"> LF-WSRCX</v>
      </c>
      <c r="F3186" s="725">
        <v>62180.775999999991</v>
      </c>
      <c r="G3186" s="81">
        <f t="shared" si="125"/>
        <v>228514.35179999995</v>
      </c>
    </row>
    <row r="3187" spans="1:7" ht="29">
      <c r="A3187" s="600" t="s">
        <v>4318</v>
      </c>
      <c r="B3187" s="600"/>
      <c r="C3187" s="643"/>
      <c r="D3187" s="724" t="s">
        <v>8075</v>
      </c>
      <c r="E3187" s="210" t="str">
        <f t="shared" si="124"/>
        <v xml:space="preserve"> LF-WSRCX</v>
      </c>
      <c r="F3187" s="725">
        <v>64054.815999999992</v>
      </c>
      <c r="G3187" s="81">
        <f t="shared" si="125"/>
        <v>235401.44879999995</v>
      </c>
    </row>
    <row r="3188" spans="1:7" ht="29">
      <c r="A3188" s="600" t="s">
        <v>4318</v>
      </c>
      <c r="B3188" s="600"/>
      <c r="C3188" s="643"/>
      <c r="D3188" s="724" t="s">
        <v>8076</v>
      </c>
      <c r="E3188" s="210" t="str">
        <f t="shared" si="124"/>
        <v xml:space="preserve"> LF-WSRCX</v>
      </c>
      <c r="F3188" s="725">
        <v>65529.575999999994</v>
      </c>
      <c r="G3188" s="81">
        <f t="shared" si="125"/>
        <v>240821.19179999997</v>
      </c>
    </row>
    <row r="3189" spans="1:7" ht="29">
      <c r="A3189" s="600" t="s">
        <v>4318</v>
      </c>
      <c r="B3189" s="600"/>
      <c r="C3189" s="643"/>
      <c r="D3189" s="724" t="s">
        <v>8077</v>
      </c>
      <c r="E3189" s="210" t="str">
        <f t="shared" si="124"/>
        <v xml:space="preserve"> LF-WSRCX</v>
      </c>
      <c r="F3189" s="725">
        <v>67006.911999999997</v>
      </c>
      <c r="G3189" s="81">
        <f t="shared" si="125"/>
        <v>246250.40159999998</v>
      </c>
    </row>
    <row r="3190" spans="1:7" ht="29">
      <c r="A3190" s="600" t="s">
        <v>4318</v>
      </c>
      <c r="B3190" s="600"/>
      <c r="C3190" s="643"/>
      <c r="D3190" s="724" t="s">
        <v>8078</v>
      </c>
      <c r="E3190" s="210" t="str">
        <f t="shared" si="124"/>
        <v xml:space="preserve"> LF-WSRCX</v>
      </c>
      <c r="F3190" s="725">
        <v>69059.983999999997</v>
      </c>
      <c r="G3190" s="81">
        <f t="shared" si="125"/>
        <v>253795.44119999997</v>
      </c>
    </row>
    <row r="3191" spans="1:7" ht="29">
      <c r="A3191" s="600" t="s">
        <v>4318</v>
      </c>
      <c r="B3191" s="600"/>
      <c r="C3191" s="643"/>
      <c r="D3191" s="724" t="s">
        <v>8079</v>
      </c>
      <c r="E3191" s="210" t="str">
        <f t="shared" si="124"/>
        <v xml:space="preserve"> LF-WSRCX</v>
      </c>
      <c r="F3191" s="725">
        <v>70644.224000000002</v>
      </c>
      <c r="G3191" s="81">
        <f t="shared" si="125"/>
        <v>259617.5232</v>
      </c>
    </row>
    <row r="3192" spans="1:7" ht="29">
      <c r="A3192" s="600" t="s">
        <v>4318</v>
      </c>
      <c r="B3192" s="600"/>
      <c r="C3192" s="643"/>
      <c r="D3192" s="724" t="s">
        <v>8080</v>
      </c>
      <c r="E3192" s="210" t="str">
        <f t="shared" si="124"/>
        <v xml:space="preserve"> LF-WSRCX</v>
      </c>
      <c r="F3192" s="725">
        <v>72264.527999999991</v>
      </c>
      <c r="G3192" s="81">
        <f t="shared" si="125"/>
        <v>265572.14039999997</v>
      </c>
    </row>
    <row r="3193" spans="1:7" ht="29">
      <c r="A3193" s="600" t="s">
        <v>4318</v>
      </c>
      <c r="B3193" s="600"/>
      <c r="C3193" s="643"/>
      <c r="D3193" s="724" t="s">
        <v>8081</v>
      </c>
      <c r="E3193" s="210" t="str">
        <f t="shared" si="124"/>
        <v xml:space="preserve"> LF-WSRCX</v>
      </c>
      <c r="F3193" s="725">
        <v>73956.959999999992</v>
      </c>
      <c r="G3193" s="81">
        <f t="shared" si="125"/>
        <v>271791.82799999998</v>
      </c>
    </row>
    <row r="3194" spans="1:7" ht="29">
      <c r="A3194" s="600" t="s">
        <v>4318</v>
      </c>
      <c r="B3194" s="600"/>
      <c r="C3194" s="643"/>
      <c r="D3194" s="724" t="s">
        <v>8082</v>
      </c>
      <c r="E3194" s="210" t="str">
        <f t="shared" si="124"/>
        <v xml:space="preserve"> LF-WSRCX</v>
      </c>
      <c r="F3194" s="725">
        <v>50668.631999999998</v>
      </c>
      <c r="G3194" s="81">
        <f t="shared" si="125"/>
        <v>186207.22259999998</v>
      </c>
    </row>
    <row r="3195" spans="1:7" ht="29">
      <c r="A3195" s="600" t="s">
        <v>4318</v>
      </c>
      <c r="B3195" s="600"/>
      <c r="C3195" s="643"/>
      <c r="D3195" s="724" t="s">
        <v>8083</v>
      </c>
      <c r="E3195" s="210" t="str">
        <f t="shared" ref="E3195:E3258" si="126">IFERROR(RIGHT(D3195, LEN(D3195)- SEARCH("Model",D3195) - LEN("Model") + 1),"")</f>
        <v xml:space="preserve"> LF-WSRCX</v>
      </c>
      <c r="F3195" s="725">
        <v>51595.991999999998</v>
      </c>
      <c r="G3195" s="81">
        <f t="shared" si="125"/>
        <v>189615.27059999999</v>
      </c>
    </row>
    <row r="3196" spans="1:7" ht="29">
      <c r="A3196" s="600" t="s">
        <v>4318</v>
      </c>
      <c r="B3196" s="600"/>
      <c r="C3196" s="643"/>
      <c r="D3196" s="724" t="s">
        <v>8084</v>
      </c>
      <c r="E3196" s="210" t="str">
        <f t="shared" si="126"/>
        <v xml:space="preserve"> LF-WSRCX</v>
      </c>
      <c r="F3196" s="725">
        <v>51999.135999999999</v>
      </c>
      <c r="G3196" s="81">
        <f t="shared" si="125"/>
        <v>191096.82479999997</v>
      </c>
    </row>
    <row r="3197" spans="1:7" ht="29">
      <c r="A3197" s="600" t="s">
        <v>4318</v>
      </c>
      <c r="B3197" s="600"/>
      <c r="C3197" s="643"/>
      <c r="D3197" s="724" t="s">
        <v>8085</v>
      </c>
      <c r="E3197" s="210" t="str">
        <f t="shared" si="126"/>
        <v xml:space="preserve"> LF-WSRCX</v>
      </c>
      <c r="F3197" s="725">
        <v>52773.223999999995</v>
      </c>
      <c r="G3197" s="81">
        <f t="shared" si="125"/>
        <v>193941.59819999998</v>
      </c>
    </row>
    <row r="3198" spans="1:7" ht="29">
      <c r="A3198" s="600" t="s">
        <v>4318</v>
      </c>
      <c r="B3198" s="600"/>
      <c r="C3198" s="643"/>
      <c r="D3198" s="724" t="s">
        <v>8086</v>
      </c>
      <c r="E3198" s="210" t="str">
        <f t="shared" si="126"/>
        <v xml:space="preserve"> LF-WSRCX</v>
      </c>
      <c r="F3198" s="725">
        <v>53546.023999999998</v>
      </c>
      <c r="G3198" s="81">
        <f t="shared" si="125"/>
        <v>196781.63819999999</v>
      </c>
    </row>
    <row r="3199" spans="1:7" ht="29">
      <c r="A3199" s="600" t="s">
        <v>4318</v>
      </c>
      <c r="B3199" s="600"/>
      <c r="C3199" s="643"/>
      <c r="D3199" s="724" t="s">
        <v>8087</v>
      </c>
      <c r="E3199" s="210" t="str">
        <f t="shared" si="126"/>
        <v xml:space="preserve"> LF-WSRCX</v>
      </c>
      <c r="F3199" s="725">
        <v>54247.983999999989</v>
      </c>
      <c r="G3199" s="81">
        <f t="shared" si="125"/>
        <v>199361.34119999997</v>
      </c>
    </row>
    <row r="3200" spans="1:7" ht="29">
      <c r="A3200" s="600" t="s">
        <v>4318</v>
      </c>
      <c r="B3200" s="600"/>
      <c r="C3200" s="643"/>
      <c r="D3200" s="724" t="s">
        <v>8088</v>
      </c>
      <c r="E3200" s="210" t="str">
        <f t="shared" si="126"/>
        <v xml:space="preserve"> LF-WSRCX</v>
      </c>
      <c r="F3200" s="725">
        <v>55022.071999999993</v>
      </c>
      <c r="G3200" s="81">
        <f t="shared" si="125"/>
        <v>202206.11459999997</v>
      </c>
    </row>
    <row r="3201" spans="1:7" ht="29">
      <c r="A3201" s="600" t="s">
        <v>4318</v>
      </c>
      <c r="B3201" s="600"/>
      <c r="C3201" s="643"/>
      <c r="D3201" s="724" t="s">
        <v>8089</v>
      </c>
      <c r="E3201" s="210" t="str">
        <f t="shared" si="126"/>
        <v xml:space="preserve"> LF-WSRCX</v>
      </c>
      <c r="F3201" s="725">
        <v>56700.335999999996</v>
      </c>
      <c r="G3201" s="81">
        <f t="shared" si="125"/>
        <v>208373.73479999998</v>
      </c>
    </row>
    <row r="3202" spans="1:7" ht="29">
      <c r="A3202" s="600" t="s">
        <v>4318</v>
      </c>
      <c r="B3202" s="600"/>
      <c r="C3202" s="643"/>
      <c r="D3202" s="724" t="s">
        <v>8090</v>
      </c>
      <c r="E3202" s="210" t="str">
        <f t="shared" si="126"/>
        <v xml:space="preserve"> LF-WSRCX</v>
      </c>
      <c r="F3202" s="725">
        <v>57800.288</v>
      </c>
      <c r="G3202" s="81">
        <f t="shared" si="125"/>
        <v>212416.05839999998</v>
      </c>
    </row>
    <row r="3203" spans="1:7" ht="29">
      <c r="A3203" s="600" t="s">
        <v>4318</v>
      </c>
      <c r="B3203" s="600"/>
      <c r="C3203" s="643"/>
      <c r="D3203" s="724" t="s">
        <v>8091</v>
      </c>
      <c r="E3203" s="210" t="str">
        <f t="shared" si="126"/>
        <v xml:space="preserve"> LF-WSRCX</v>
      </c>
      <c r="F3203" s="725">
        <v>58356.703999999998</v>
      </c>
      <c r="G3203" s="81">
        <f t="shared" si="125"/>
        <v>214460.88719999997</v>
      </c>
    </row>
    <row r="3204" spans="1:7" ht="29">
      <c r="A3204" s="600" t="s">
        <v>4318</v>
      </c>
      <c r="B3204" s="600"/>
      <c r="C3204" s="643"/>
      <c r="D3204" s="724" t="s">
        <v>8092</v>
      </c>
      <c r="E3204" s="210" t="str">
        <f t="shared" si="126"/>
        <v xml:space="preserve"> LF-WSRCX</v>
      </c>
      <c r="F3204" s="725">
        <v>59469.535999999993</v>
      </c>
      <c r="G3204" s="81">
        <f t="shared" si="125"/>
        <v>218550.54479999997</v>
      </c>
    </row>
    <row r="3205" spans="1:7" ht="29">
      <c r="A3205" s="600" t="s">
        <v>4318</v>
      </c>
      <c r="B3205" s="600"/>
      <c r="C3205" s="643"/>
      <c r="D3205" s="724" t="s">
        <v>8093</v>
      </c>
      <c r="E3205" s="210" t="str">
        <f t="shared" si="126"/>
        <v xml:space="preserve"> LF-WSRCX</v>
      </c>
      <c r="F3205" s="725">
        <v>61089.84</v>
      </c>
      <c r="G3205" s="81">
        <f t="shared" si="125"/>
        <v>224505.16199999998</v>
      </c>
    </row>
    <row r="3206" spans="1:7" ht="29">
      <c r="A3206" s="600" t="s">
        <v>4318</v>
      </c>
      <c r="B3206" s="600"/>
      <c r="C3206" s="643"/>
      <c r="D3206" s="724" t="s">
        <v>8094</v>
      </c>
      <c r="E3206" s="210" t="str">
        <f t="shared" si="126"/>
        <v xml:space="preserve"> LF-WSRCX</v>
      </c>
      <c r="F3206" s="725">
        <v>62564.6</v>
      </c>
      <c r="G3206" s="81">
        <f t="shared" ref="G3206:G3269" si="127">F3206*3.675</f>
        <v>229924.90499999997</v>
      </c>
    </row>
    <row r="3207" spans="1:7" ht="29">
      <c r="A3207" s="600" t="s">
        <v>4318</v>
      </c>
      <c r="B3207" s="600"/>
      <c r="C3207" s="643"/>
      <c r="D3207" s="724" t="s">
        <v>8095</v>
      </c>
      <c r="E3207" s="210" t="str">
        <f t="shared" si="126"/>
        <v xml:space="preserve"> LF-WSRCX</v>
      </c>
      <c r="F3207" s="725">
        <v>64438.639999999992</v>
      </c>
      <c r="G3207" s="81">
        <f t="shared" si="127"/>
        <v>236812.00199999995</v>
      </c>
    </row>
    <row r="3208" spans="1:7" ht="29">
      <c r="A3208" s="600" t="s">
        <v>4318</v>
      </c>
      <c r="B3208" s="600"/>
      <c r="C3208" s="643"/>
      <c r="D3208" s="724" t="s">
        <v>8096</v>
      </c>
      <c r="E3208" s="210" t="str">
        <f t="shared" si="126"/>
        <v xml:space="preserve"> LF-WSRCX</v>
      </c>
      <c r="F3208" s="725">
        <v>65913.399999999994</v>
      </c>
      <c r="G3208" s="81">
        <f t="shared" si="127"/>
        <v>242231.74499999997</v>
      </c>
    </row>
    <row r="3209" spans="1:7" ht="29">
      <c r="A3209" s="600" t="s">
        <v>4318</v>
      </c>
      <c r="B3209" s="600"/>
      <c r="C3209" s="643"/>
      <c r="D3209" s="724" t="s">
        <v>8097</v>
      </c>
      <c r="E3209" s="210" t="str">
        <f t="shared" si="126"/>
        <v xml:space="preserve"> LF-WSRCX</v>
      </c>
      <c r="F3209" s="725">
        <v>67388.160000000003</v>
      </c>
      <c r="G3209" s="81">
        <f t="shared" si="127"/>
        <v>247651.48800000001</v>
      </c>
    </row>
    <row r="3210" spans="1:7" ht="29">
      <c r="A3210" s="600" t="s">
        <v>4318</v>
      </c>
      <c r="B3210" s="600"/>
      <c r="C3210" s="643"/>
      <c r="D3210" s="724" t="s">
        <v>8098</v>
      </c>
      <c r="E3210" s="210" t="str">
        <f t="shared" si="126"/>
        <v xml:space="preserve"> LF-WSRCX</v>
      </c>
      <c r="F3210" s="725">
        <v>69442.52</v>
      </c>
      <c r="G3210" s="81">
        <f t="shared" si="127"/>
        <v>255201.261</v>
      </c>
    </row>
    <row r="3211" spans="1:7" ht="29">
      <c r="A3211" s="600" t="s">
        <v>4318</v>
      </c>
      <c r="B3211" s="600"/>
      <c r="C3211" s="643"/>
      <c r="D3211" s="724" t="s">
        <v>8099</v>
      </c>
      <c r="E3211" s="210" t="str">
        <f t="shared" si="126"/>
        <v xml:space="preserve"> LF-WSRCX</v>
      </c>
      <c r="F3211" s="725">
        <v>71028.047999999995</v>
      </c>
      <c r="G3211" s="81">
        <f t="shared" si="127"/>
        <v>261028.07639999996</v>
      </c>
    </row>
    <row r="3212" spans="1:7" ht="29">
      <c r="A3212" s="600" t="s">
        <v>4318</v>
      </c>
      <c r="B3212" s="600"/>
      <c r="C3212" s="643"/>
      <c r="D3212" s="724" t="s">
        <v>8100</v>
      </c>
      <c r="E3212" s="210" t="str">
        <f t="shared" si="126"/>
        <v xml:space="preserve"> LF-WSRCX</v>
      </c>
      <c r="F3212" s="725">
        <v>72645.775999999998</v>
      </c>
      <c r="G3212" s="81">
        <f t="shared" si="127"/>
        <v>266973.2268</v>
      </c>
    </row>
    <row r="3213" spans="1:7" ht="29">
      <c r="A3213" s="600" t="s">
        <v>4318</v>
      </c>
      <c r="B3213" s="600"/>
      <c r="C3213" s="643"/>
      <c r="D3213" s="724" t="s">
        <v>8101</v>
      </c>
      <c r="E3213" s="210" t="str">
        <f t="shared" si="126"/>
        <v xml:space="preserve"> LF-WSRCX</v>
      </c>
      <c r="F3213" s="725">
        <v>74340.783999999985</v>
      </c>
      <c r="G3213" s="81">
        <f t="shared" si="127"/>
        <v>273202.38119999995</v>
      </c>
    </row>
    <row r="3214" spans="1:7" ht="29">
      <c r="A3214" s="600" t="s">
        <v>4318</v>
      </c>
      <c r="B3214" s="600"/>
      <c r="C3214" s="643"/>
      <c r="D3214" s="724" t="s">
        <v>8102</v>
      </c>
      <c r="E3214" s="210" t="str">
        <f t="shared" si="126"/>
        <v xml:space="preserve"> LF-WSRCX</v>
      </c>
      <c r="F3214" s="725">
        <v>51182.543999999994</v>
      </c>
      <c r="G3214" s="81">
        <f t="shared" si="127"/>
        <v>188095.84919999997</v>
      </c>
    </row>
    <row r="3215" spans="1:7" ht="29">
      <c r="A3215" s="600" t="s">
        <v>4318</v>
      </c>
      <c r="B3215" s="600"/>
      <c r="C3215" s="643"/>
      <c r="D3215" s="724" t="s">
        <v>8103</v>
      </c>
      <c r="E3215" s="210" t="str">
        <f t="shared" si="126"/>
        <v xml:space="preserve"> LF-WSRCX</v>
      </c>
      <c r="F3215" s="725">
        <v>52107.327999999994</v>
      </c>
      <c r="G3215" s="81">
        <f t="shared" si="127"/>
        <v>191494.43039999998</v>
      </c>
    </row>
    <row r="3216" spans="1:7" ht="29">
      <c r="A3216" s="600" t="s">
        <v>4318</v>
      </c>
      <c r="B3216" s="600"/>
      <c r="C3216" s="643"/>
      <c r="D3216" s="724" t="s">
        <v>8104</v>
      </c>
      <c r="E3216" s="210" t="str">
        <f t="shared" si="126"/>
        <v xml:space="preserve"> LF-WSRCX</v>
      </c>
      <c r="F3216" s="725">
        <v>52506.607999999993</v>
      </c>
      <c r="G3216" s="81">
        <f t="shared" si="127"/>
        <v>192961.78439999997</v>
      </c>
    </row>
    <row r="3217" spans="1:7" ht="29">
      <c r="A3217" s="600" t="s">
        <v>4318</v>
      </c>
      <c r="B3217" s="600"/>
      <c r="C3217" s="643"/>
      <c r="D3217" s="724" t="s">
        <v>8105</v>
      </c>
      <c r="E3217" s="210" t="str">
        <f t="shared" si="126"/>
        <v xml:space="preserve"> LF-WSRCX</v>
      </c>
      <c r="F3217" s="725">
        <v>53281.983999999989</v>
      </c>
      <c r="G3217" s="81">
        <f t="shared" si="127"/>
        <v>195811.29119999995</v>
      </c>
    </row>
    <row r="3218" spans="1:7" ht="29">
      <c r="A3218" s="600" t="s">
        <v>4318</v>
      </c>
      <c r="B3218" s="600"/>
      <c r="C3218" s="643"/>
      <c r="D3218" s="724" t="s">
        <v>8106</v>
      </c>
      <c r="E3218" s="210" t="str">
        <f t="shared" si="126"/>
        <v xml:space="preserve"> LF-WSRCX</v>
      </c>
      <c r="F3218" s="725">
        <v>54056.071999999993</v>
      </c>
      <c r="G3218" s="81">
        <f t="shared" si="127"/>
        <v>198656.06459999995</v>
      </c>
    </row>
    <row r="3219" spans="1:7" ht="29">
      <c r="A3219" s="600" t="s">
        <v>4318</v>
      </c>
      <c r="B3219" s="600"/>
      <c r="C3219" s="643"/>
      <c r="D3219" s="724" t="s">
        <v>8107</v>
      </c>
      <c r="E3219" s="210" t="str">
        <f t="shared" si="126"/>
        <v xml:space="preserve"> LF-WSRCX</v>
      </c>
      <c r="F3219" s="725">
        <v>54756.743999999992</v>
      </c>
      <c r="G3219" s="81">
        <f t="shared" si="127"/>
        <v>201231.03419999997</v>
      </c>
    </row>
    <row r="3220" spans="1:7" ht="29">
      <c r="A3220" s="600" t="s">
        <v>4318</v>
      </c>
      <c r="B3220" s="600"/>
      <c r="C3220" s="643"/>
      <c r="D3220" s="724" t="s">
        <v>8108</v>
      </c>
      <c r="E3220" s="210" t="str">
        <f t="shared" si="126"/>
        <v xml:space="preserve"> LF-WSRCX</v>
      </c>
      <c r="F3220" s="725">
        <v>55529.543999999994</v>
      </c>
      <c r="G3220" s="81">
        <f t="shared" si="127"/>
        <v>204071.07419999997</v>
      </c>
    </row>
    <row r="3221" spans="1:7" ht="29">
      <c r="A3221" s="600" t="s">
        <v>4318</v>
      </c>
      <c r="B3221" s="600"/>
      <c r="C3221" s="643"/>
      <c r="D3221" s="724" t="s">
        <v>8109</v>
      </c>
      <c r="E3221" s="210" t="str">
        <f t="shared" si="126"/>
        <v xml:space="preserve"> LF-WSRCX</v>
      </c>
      <c r="F3221" s="725">
        <v>57210.383999999991</v>
      </c>
      <c r="G3221" s="81">
        <f t="shared" si="127"/>
        <v>210248.16119999994</v>
      </c>
    </row>
    <row r="3222" spans="1:7" ht="29">
      <c r="A3222" s="600" t="s">
        <v>4318</v>
      </c>
      <c r="B3222" s="600"/>
      <c r="C3222" s="643"/>
      <c r="D3222" s="724" t="s">
        <v>8110</v>
      </c>
      <c r="E3222" s="210" t="str">
        <f t="shared" si="126"/>
        <v xml:space="preserve"> LF-WSRCX</v>
      </c>
      <c r="F3222" s="725">
        <v>58310.335999999996</v>
      </c>
      <c r="G3222" s="81">
        <f t="shared" si="127"/>
        <v>214290.48479999998</v>
      </c>
    </row>
    <row r="3223" spans="1:7" ht="29">
      <c r="A3223" s="600" t="s">
        <v>4318</v>
      </c>
      <c r="B3223" s="600"/>
      <c r="C3223" s="643"/>
      <c r="D3223" s="724" t="s">
        <v>8111</v>
      </c>
      <c r="E3223" s="210" t="str">
        <f t="shared" si="126"/>
        <v xml:space="preserve"> LF-WSRCX</v>
      </c>
      <c r="F3223" s="725">
        <v>58866.752</v>
      </c>
      <c r="G3223" s="81">
        <f t="shared" si="127"/>
        <v>216335.31359999999</v>
      </c>
    </row>
    <row r="3224" spans="1:7" ht="29">
      <c r="A3224" s="600" t="s">
        <v>4318</v>
      </c>
      <c r="B3224" s="600"/>
      <c r="C3224" s="643"/>
      <c r="D3224" s="724" t="s">
        <v>8112</v>
      </c>
      <c r="E3224" s="210" t="str">
        <f t="shared" si="126"/>
        <v xml:space="preserve"> LF-WSRCX</v>
      </c>
      <c r="F3224" s="725">
        <v>59979.583999999988</v>
      </c>
      <c r="G3224" s="81">
        <f t="shared" si="127"/>
        <v>220424.97119999994</v>
      </c>
    </row>
    <row r="3225" spans="1:7" ht="29">
      <c r="A3225" s="600" t="s">
        <v>4318</v>
      </c>
      <c r="B3225" s="600"/>
      <c r="C3225" s="643"/>
      <c r="D3225" s="724" t="s">
        <v>8113</v>
      </c>
      <c r="E3225" s="210" t="str">
        <f t="shared" si="126"/>
        <v xml:space="preserve"> LF-WSRCX</v>
      </c>
      <c r="F3225" s="725">
        <v>61599.887999999999</v>
      </c>
      <c r="G3225" s="81">
        <f t="shared" si="127"/>
        <v>226379.58839999998</v>
      </c>
    </row>
    <row r="3226" spans="1:7" ht="29">
      <c r="A3226" s="600" t="s">
        <v>4318</v>
      </c>
      <c r="B3226" s="600"/>
      <c r="C3226" s="643"/>
      <c r="D3226" s="724" t="s">
        <v>8114</v>
      </c>
      <c r="E3226" s="210" t="str">
        <f t="shared" si="126"/>
        <v xml:space="preserve"> LF-WSRCX</v>
      </c>
      <c r="F3226" s="725">
        <v>63073.359999999993</v>
      </c>
      <c r="G3226" s="81">
        <f t="shared" si="127"/>
        <v>231794.59799999997</v>
      </c>
    </row>
    <row r="3227" spans="1:7" ht="29">
      <c r="A3227" s="600" t="s">
        <v>4318</v>
      </c>
      <c r="B3227" s="600"/>
      <c r="C3227" s="643"/>
      <c r="D3227" s="724" t="s">
        <v>8115</v>
      </c>
      <c r="E3227" s="210" t="str">
        <f t="shared" si="126"/>
        <v xml:space="preserve"> LF-WSRCX</v>
      </c>
      <c r="F3227" s="725">
        <v>64947.399999999994</v>
      </c>
      <c r="G3227" s="81">
        <f t="shared" si="127"/>
        <v>238681.69499999998</v>
      </c>
    </row>
    <row r="3228" spans="1:7" ht="29">
      <c r="A3228" s="600" t="s">
        <v>4318</v>
      </c>
      <c r="B3228" s="600"/>
      <c r="C3228" s="643"/>
      <c r="D3228" s="724" t="s">
        <v>8116</v>
      </c>
      <c r="E3228" s="210" t="str">
        <f t="shared" si="126"/>
        <v xml:space="preserve"> LF-WSRCX</v>
      </c>
      <c r="F3228" s="725">
        <v>66422.16</v>
      </c>
      <c r="G3228" s="81">
        <f t="shared" si="127"/>
        <v>244101.43799999999</v>
      </c>
    </row>
    <row r="3229" spans="1:7" ht="29">
      <c r="A3229" s="600" t="s">
        <v>4318</v>
      </c>
      <c r="B3229" s="600"/>
      <c r="C3229" s="643"/>
      <c r="D3229" s="724" t="s">
        <v>8117</v>
      </c>
      <c r="E3229" s="210" t="str">
        <f t="shared" si="126"/>
        <v xml:space="preserve"> LF-WSRCX</v>
      </c>
      <c r="F3229" s="725">
        <v>67896.92</v>
      </c>
      <c r="G3229" s="81">
        <f t="shared" si="127"/>
        <v>249521.18099999998</v>
      </c>
    </row>
    <row r="3230" spans="1:7" ht="29">
      <c r="A3230" s="600" t="s">
        <v>4318</v>
      </c>
      <c r="B3230" s="600"/>
      <c r="C3230" s="643"/>
      <c r="D3230" s="724" t="s">
        <v>8118</v>
      </c>
      <c r="E3230" s="210" t="str">
        <f t="shared" si="126"/>
        <v xml:space="preserve"> LF-WSRCX</v>
      </c>
      <c r="F3230" s="725">
        <v>69952.567999999999</v>
      </c>
      <c r="G3230" s="81">
        <f t="shared" si="127"/>
        <v>257075.6874</v>
      </c>
    </row>
    <row r="3231" spans="1:7" ht="29">
      <c r="A3231" s="600" t="s">
        <v>4318</v>
      </c>
      <c r="B3231" s="600"/>
      <c r="C3231" s="643"/>
      <c r="D3231" s="724" t="s">
        <v>8119</v>
      </c>
      <c r="E3231" s="210" t="str">
        <f t="shared" si="126"/>
        <v xml:space="preserve"> LF-WSRCX</v>
      </c>
      <c r="F3231" s="725">
        <v>71534.231999999989</v>
      </c>
      <c r="G3231" s="81">
        <f t="shared" si="127"/>
        <v>262888.30259999994</v>
      </c>
    </row>
    <row r="3232" spans="1:7" ht="29">
      <c r="A3232" s="600" t="s">
        <v>4318</v>
      </c>
      <c r="B3232" s="600"/>
      <c r="C3232" s="643"/>
      <c r="D3232" s="724" t="s">
        <v>8120</v>
      </c>
      <c r="E3232" s="210" t="str">
        <f t="shared" si="126"/>
        <v xml:space="preserve"> LF-WSRCX</v>
      </c>
      <c r="F3232" s="725">
        <v>73155.823999999993</v>
      </c>
      <c r="G3232" s="81">
        <f t="shared" si="127"/>
        <v>268847.65319999994</v>
      </c>
    </row>
    <row r="3233" spans="1:7" ht="29">
      <c r="A3233" s="600" t="s">
        <v>4318</v>
      </c>
      <c r="B3233" s="600"/>
      <c r="C3233" s="643"/>
      <c r="D3233" s="724" t="s">
        <v>8121</v>
      </c>
      <c r="E3233" s="210" t="str">
        <f t="shared" si="126"/>
        <v xml:space="preserve"> LF-WSRCX</v>
      </c>
      <c r="F3233" s="725">
        <v>74846.967999999993</v>
      </c>
      <c r="G3233" s="81">
        <f t="shared" si="127"/>
        <v>275062.60739999998</v>
      </c>
    </row>
    <row r="3234" spans="1:7" ht="29">
      <c r="A3234" s="600" t="s">
        <v>4318</v>
      </c>
      <c r="B3234" s="600"/>
      <c r="C3234" s="643"/>
      <c r="D3234" s="724" t="s">
        <v>8122</v>
      </c>
      <c r="E3234" s="210" t="str">
        <f t="shared" si="126"/>
        <v xml:space="preserve"> LF-WSRCX</v>
      </c>
      <c r="F3234" s="725">
        <v>53172.503999999994</v>
      </c>
      <c r="G3234" s="81">
        <f t="shared" si="127"/>
        <v>195408.95219999997</v>
      </c>
    </row>
    <row r="3235" spans="1:7" ht="29">
      <c r="A3235" s="600" t="s">
        <v>4318</v>
      </c>
      <c r="B3235" s="600"/>
      <c r="C3235" s="643"/>
      <c r="D3235" s="724" t="s">
        <v>8123</v>
      </c>
      <c r="E3235" s="210" t="str">
        <f t="shared" si="126"/>
        <v xml:space="preserve"> LF-WSRCX</v>
      </c>
      <c r="F3235" s="725">
        <v>54095.999999999993</v>
      </c>
      <c r="G3235" s="81">
        <f t="shared" si="127"/>
        <v>198802.79999999996</v>
      </c>
    </row>
    <row r="3236" spans="1:7" ht="29">
      <c r="A3236" s="600" t="s">
        <v>4318</v>
      </c>
      <c r="B3236" s="600"/>
      <c r="C3236" s="643"/>
      <c r="D3236" s="724" t="s">
        <v>8124</v>
      </c>
      <c r="E3236" s="210" t="str">
        <f t="shared" si="126"/>
        <v xml:space="preserve"> LF-WSRCX</v>
      </c>
      <c r="F3236" s="725">
        <v>54481.111999999994</v>
      </c>
      <c r="G3236" s="81">
        <f t="shared" si="127"/>
        <v>200218.08659999998</v>
      </c>
    </row>
    <row r="3237" spans="1:7" ht="29">
      <c r="A3237" s="600" t="s">
        <v>4318</v>
      </c>
      <c r="B3237" s="600"/>
      <c r="C3237" s="643"/>
      <c r="D3237" s="724" t="s">
        <v>8125</v>
      </c>
      <c r="E3237" s="210" t="str">
        <f t="shared" si="126"/>
        <v xml:space="preserve"> LF-WSRCX</v>
      </c>
      <c r="F3237" s="725">
        <v>55256.487999999998</v>
      </c>
      <c r="G3237" s="81">
        <f t="shared" si="127"/>
        <v>203067.59339999998</v>
      </c>
    </row>
    <row r="3238" spans="1:7" ht="29">
      <c r="A3238" s="600" t="s">
        <v>4318</v>
      </c>
      <c r="B3238" s="600"/>
      <c r="C3238" s="643"/>
      <c r="D3238" s="724" t="s">
        <v>8126</v>
      </c>
      <c r="E3238" s="210" t="str">
        <f t="shared" si="126"/>
        <v xml:space="preserve"> LF-WSRCX</v>
      </c>
      <c r="F3238" s="725">
        <v>56027.999999999993</v>
      </c>
      <c r="G3238" s="81">
        <f t="shared" si="127"/>
        <v>205902.89999999997</v>
      </c>
    </row>
    <row r="3239" spans="1:7" ht="29">
      <c r="A3239" s="600" t="s">
        <v>4318</v>
      </c>
      <c r="B3239" s="600"/>
      <c r="C3239" s="643"/>
      <c r="D3239" s="724" t="s">
        <v>8127</v>
      </c>
      <c r="E3239" s="210" t="str">
        <f t="shared" si="126"/>
        <v xml:space="preserve"> LF-WSRCX</v>
      </c>
      <c r="F3239" s="725">
        <v>56729.96</v>
      </c>
      <c r="G3239" s="81">
        <f t="shared" si="127"/>
        <v>208482.60299999997</v>
      </c>
    </row>
    <row r="3240" spans="1:7" ht="29">
      <c r="A3240" s="600" t="s">
        <v>4318</v>
      </c>
      <c r="B3240" s="600"/>
      <c r="C3240" s="643"/>
      <c r="D3240" s="724" t="s">
        <v>8128</v>
      </c>
      <c r="E3240" s="210" t="str">
        <f t="shared" si="126"/>
        <v xml:space="preserve"> LF-WSRCX</v>
      </c>
      <c r="F3240" s="725">
        <v>57504.047999999995</v>
      </c>
      <c r="G3240" s="81">
        <f t="shared" si="127"/>
        <v>211327.37639999998</v>
      </c>
    </row>
    <row r="3241" spans="1:7" ht="29">
      <c r="A3241" s="600" t="s">
        <v>4318</v>
      </c>
      <c r="B3241" s="600"/>
      <c r="C3241" s="643"/>
      <c r="D3241" s="724" t="s">
        <v>8129</v>
      </c>
      <c r="E3241" s="210" t="str">
        <f t="shared" si="126"/>
        <v xml:space="preserve"> LF-WSRCX</v>
      </c>
      <c r="F3241" s="725">
        <v>59182.311999999991</v>
      </c>
      <c r="G3241" s="81">
        <f t="shared" si="127"/>
        <v>217494.99659999995</v>
      </c>
    </row>
    <row r="3242" spans="1:7" ht="29">
      <c r="A3242" s="600" t="s">
        <v>4318</v>
      </c>
      <c r="B3242" s="600"/>
      <c r="C3242" s="643"/>
      <c r="D3242" s="724" t="s">
        <v>8130</v>
      </c>
      <c r="E3242" s="210" t="str">
        <f t="shared" si="126"/>
        <v xml:space="preserve"> LF-WSRCX</v>
      </c>
      <c r="F3242" s="725">
        <v>60284.84</v>
      </c>
      <c r="G3242" s="81">
        <f t="shared" si="127"/>
        <v>221546.78699999998</v>
      </c>
    </row>
    <row r="3243" spans="1:7" ht="29">
      <c r="A3243" s="600" t="s">
        <v>4318</v>
      </c>
      <c r="B3243" s="600"/>
      <c r="C3243" s="643"/>
      <c r="D3243" s="724" t="s">
        <v>8131</v>
      </c>
      <c r="E3243" s="210" t="str">
        <f t="shared" si="126"/>
        <v xml:space="preserve"> LF-WSRCX</v>
      </c>
      <c r="F3243" s="725">
        <v>60838.679999999993</v>
      </c>
      <c r="G3243" s="81">
        <f t="shared" si="127"/>
        <v>223582.14899999998</v>
      </c>
    </row>
    <row r="3244" spans="1:7" ht="29">
      <c r="A3244" s="600" t="s">
        <v>4318</v>
      </c>
      <c r="B3244" s="600"/>
      <c r="C3244" s="643"/>
      <c r="D3244" s="724" t="s">
        <v>8132</v>
      </c>
      <c r="E3244" s="210" t="str">
        <f t="shared" si="126"/>
        <v xml:space="preserve"> LF-WSRCX</v>
      </c>
      <c r="F3244" s="725">
        <v>61951.511999999995</v>
      </c>
      <c r="G3244" s="81">
        <f t="shared" si="127"/>
        <v>227671.80659999998</v>
      </c>
    </row>
    <row r="3245" spans="1:7" ht="29">
      <c r="A3245" s="600" t="s">
        <v>4318</v>
      </c>
      <c r="B3245" s="600"/>
      <c r="C3245" s="643"/>
      <c r="D3245" s="724" t="s">
        <v>8133</v>
      </c>
      <c r="E3245" s="210" t="str">
        <f t="shared" si="126"/>
        <v xml:space="preserve"> LF-WSRCX</v>
      </c>
      <c r="F3245" s="725">
        <v>63573.103999999992</v>
      </c>
      <c r="G3245" s="81">
        <f t="shared" si="127"/>
        <v>233631.15719999996</v>
      </c>
    </row>
    <row r="3246" spans="1:7" ht="29">
      <c r="A3246" s="600" t="s">
        <v>4318</v>
      </c>
      <c r="B3246" s="600"/>
      <c r="C3246" s="643"/>
      <c r="D3246" s="724" t="s">
        <v>8134</v>
      </c>
      <c r="E3246" s="210" t="str">
        <f t="shared" si="126"/>
        <v xml:space="preserve"> LF-WSRCX</v>
      </c>
      <c r="F3246" s="725">
        <v>65047.863999999994</v>
      </c>
      <c r="G3246" s="81">
        <f t="shared" si="127"/>
        <v>239050.90019999997</v>
      </c>
    </row>
    <row r="3247" spans="1:7" ht="29">
      <c r="A3247" s="600" t="s">
        <v>4318</v>
      </c>
      <c r="B3247" s="600"/>
      <c r="C3247" s="643"/>
      <c r="D3247" s="724" t="s">
        <v>8135</v>
      </c>
      <c r="E3247" s="210" t="str">
        <f t="shared" si="126"/>
        <v xml:space="preserve"> LF-WSRCX</v>
      </c>
      <c r="F3247" s="725">
        <v>66921.903999999995</v>
      </c>
      <c r="G3247" s="81">
        <f t="shared" si="127"/>
        <v>245937.99719999998</v>
      </c>
    </row>
    <row r="3248" spans="1:7" ht="29">
      <c r="A3248" s="600" t="s">
        <v>4318</v>
      </c>
      <c r="B3248" s="600"/>
      <c r="C3248" s="643"/>
      <c r="D3248" s="724" t="s">
        <v>8136</v>
      </c>
      <c r="E3248" s="210" t="str">
        <f t="shared" si="126"/>
        <v xml:space="preserve"> LF-WSRCX</v>
      </c>
      <c r="F3248" s="725">
        <v>68396.66399999999</v>
      </c>
      <c r="G3248" s="81">
        <f t="shared" si="127"/>
        <v>251357.74019999994</v>
      </c>
    </row>
    <row r="3249" spans="1:7" ht="29">
      <c r="A3249" s="600" t="s">
        <v>4318</v>
      </c>
      <c r="B3249" s="600"/>
      <c r="C3249" s="643"/>
      <c r="D3249" s="724" t="s">
        <v>8137</v>
      </c>
      <c r="E3249" s="210" t="str">
        <f t="shared" si="126"/>
        <v xml:space="preserve"> LF-WSRCX</v>
      </c>
      <c r="F3249" s="725">
        <v>69870.135999999999</v>
      </c>
      <c r="G3249" s="81">
        <f t="shared" si="127"/>
        <v>256772.74979999999</v>
      </c>
    </row>
    <row r="3250" spans="1:7" ht="29">
      <c r="A3250" s="600" t="s">
        <v>4318</v>
      </c>
      <c r="B3250" s="600"/>
      <c r="C3250" s="643"/>
      <c r="D3250" s="724" t="s">
        <v>8138</v>
      </c>
      <c r="E3250" s="210" t="str">
        <f t="shared" si="126"/>
        <v xml:space="preserve"> LF-WSRCX</v>
      </c>
      <c r="F3250" s="725">
        <v>71927.072</v>
      </c>
      <c r="G3250" s="81">
        <f t="shared" si="127"/>
        <v>264331.98959999997</v>
      </c>
    </row>
    <row r="3251" spans="1:7" ht="29">
      <c r="A3251" s="600" t="s">
        <v>4318</v>
      </c>
      <c r="B3251" s="600"/>
      <c r="C3251" s="643"/>
      <c r="D3251" s="724" t="s">
        <v>8139</v>
      </c>
      <c r="E3251" s="210" t="str">
        <f t="shared" si="126"/>
        <v xml:space="preserve"> LF-WSRCX</v>
      </c>
      <c r="F3251" s="725">
        <v>73508.73599999999</v>
      </c>
      <c r="G3251" s="81">
        <f t="shared" si="127"/>
        <v>270144.60479999997</v>
      </c>
    </row>
    <row r="3252" spans="1:7" ht="29">
      <c r="A3252" s="600" t="s">
        <v>4318</v>
      </c>
      <c r="B3252" s="600"/>
      <c r="C3252" s="643"/>
      <c r="D3252" s="724" t="s">
        <v>8140</v>
      </c>
      <c r="E3252" s="210" t="str">
        <f t="shared" si="126"/>
        <v xml:space="preserve"> LF-WSRCX</v>
      </c>
      <c r="F3252" s="725">
        <v>75130.327999999994</v>
      </c>
      <c r="G3252" s="81">
        <f t="shared" si="127"/>
        <v>276103.95539999998</v>
      </c>
    </row>
    <row r="3253" spans="1:7" ht="29">
      <c r="A3253" s="600" t="s">
        <v>4318</v>
      </c>
      <c r="B3253" s="600"/>
      <c r="C3253" s="643"/>
      <c r="D3253" s="724" t="s">
        <v>8141</v>
      </c>
      <c r="E3253" s="210" t="str">
        <f t="shared" si="126"/>
        <v xml:space="preserve"> LF-WSRCX</v>
      </c>
      <c r="F3253" s="725">
        <v>76821.471999999994</v>
      </c>
      <c r="G3253" s="81">
        <f t="shared" si="127"/>
        <v>282318.90959999996</v>
      </c>
    </row>
    <row r="3254" spans="1:7" ht="29">
      <c r="A3254" s="600" t="s">
        <v>4318</v>
      </c>
      <c r="B3254" s="600"/>
      <c r="C3254" s="643"/>
      <c r="D3254" s="724" t="s">
        <v>8142</v>
      </c>
      <c r="E3254" s="210" t="str">
        <f t="shared" si="126"/>
        <v xml:space="preserve"> LF-WSRCX</v>
      </c>
      <c r="F3254" s="725">
        <v>55347.935999999994</v>
      </c>
      <c r="G3254" s="81">
        <f t="shared" si="127"/>
        <v>203403.66479999997</v>
      </c>
    </row>
    <row r="3255" spans="1:7" ht="29">
      <c r="A3255" s="600" t="s">
        <v>4318</v>
      </c>
      <c r="B3255" s="600"/>
      <c r="C3255" s="643"/>
      <c r="D3255" s="724" t="s">
        <v>8143</v>
      </c>
      <c r="E3255" s="210" t="str">
        <f t="shared" si="126"/>
        <v xml:space="preserve"> LF-WSRCX</v>
      </c>
      <c r="F3255" s="725">
        <v>56272.72</v>
      </c>
      <c r="G3255" s="81">
        <f t="shared" si="127"/>
        <v>206802.24599999998</v>
      </c>
    </row>
    <row r="3256" spans="1:7" ht="29">
      <c r="A3256" s="600" t="s">
        <v>4318</v>
      </c>
      <c r="B3256" s="600"/>
      <c r="C3256" s="643"/>
      <c r="D3256" s="724" t="s">
        <v>8144</v>
      </c>
      <c r="E3256" s="210" t="str">
        <f t="shared" si="126"/>
        <v xml:space="preserve"> LF-WSRCX</v>
      </c>
      <c r="F3256" s="725">
        <v>56655.256000000001</v>
      </c>
      <c r="G3256" s="81">
        <f t="shared" si="127"/>
        <v>208208.06579999998</v>
      </c>
    </row>
    <row r="3257" spans="1:7" ht="29">
      <c r="A3257" s="600" t="s">
        <v>4318</v>
      </c>
      <c r="B3257" s="600"/>
      <c r="C3257" s="643"/>
      <c r="D3257" s="724" t="s">
        <v>8145</v>
      </c>
      <c r="E3257" s="210" t="str">
        <f t="shared" si="126"/>
        <v xml:space="preserve"> LF-WSRCX</v>
      </c>
      <c r="F3257" s="725">
        <v>57431.92</v>
      </c>
      <c r="G3257" s="81">
        <f t="shared" si="127"/>
        <v>211062.30599999998</v>
      </c>
    </row>
    <row r="3258" spans="1:7" ht="29">
      <c r="A3258" s="600" t="s">
        <v>4318</v>
      </c>
      <c r="B3258" s="600"/>
      <c r="C3258" s="643"/>
      <c r="D3258" s="724" t="s">
        <v>8146</v>
      </c>
      <c r="E3258" s="210" t="str">
        <f t="shared" si="126"/>
        <v xml:space="preserve"> LF-WSRCX</v>
      </c>
      <c r="F3258" s="725">
        <v>58204.72</v>
      </c>
      <c r="G3258" s="81">
        <f t="shared" si="127"/>
        <v>213902.34599999999</v>
      </c>
    </row>
    <row r="3259" spans="1:7" ht="29">
      <c r="A3259" s="600" t="s">
        <v>4318</v>
      </c>
      <c r="B3259" s="600"/>
      <c r="C3259" s="643"/>
      <c r="D3259" s="724" t="s">
        <v>8147</v>
      </c>
      <c r="E3259" s="210" t="str">
        <f t="shared" ref="E3259:E3307" si="128">IFERROR(RIGHT(D3259, LEN(D3259)- SEARCH("Model",D3259) - LEN("Model") + 1),"")</f>
        <v xml:space="preserve"> LF-WSRCX</v>
      </c>
      <c r="F3259" s="725">
        <v>58906.679999999993</v>
      </c>
      <c r="G3259" s="81">
        <f t="shared" si="127"/>
        <v>216482.04899999997</v>
      </c>
    </row>
    <row r="3260" spans="1:7" ht="29">
      <c r="A3260" s="600" t="s">
        <v>4318</v>
      </c>
      <c r="B3260" s="600"/>
      <c r="C3260" s="643"/>
      <c r="D3260" s="724" t="s">
        <v>8148</v>
      </c>
      <c r="E3260" s="210" t="str">
        <f t="shared" si="128"/>
        <v xml:space="preserve"> LF-WSRCX</v>
      </c>
      <c r="F3260" s="725">
        <v>59679.479999999989</v>
      </c>
      <c r="G3260" s="81">
        <f t="shared" si="127"/>
        <v>219322.08899999995</v>
      </c>
    </row>
    <row r="3261" spans="1:7" ht="29">
      <c r="A3261" s="600" t="s">
        <v>4318</v>
      </c>
      <c r="B3261" s="600"/>
      <c r="C3261" s="643"/>
      <c r="D3261" s="724" t="s">
        <v>8149</v>
      </c>
      <c r="E3261" s="210" t="str">
        <f t="shared" si="128"/>
        <v xml:space="preserve"> LF-WSRCX</v>
      </c>
      <c r="F3261" s="725">
        <v>61359.031999999992</v>
      </c>
      <c r="G3261" s="81">
        <f t="shared" si="127"/>
        <v>225494.44259999995</v>
      </c>
    </row>
    <row r="3262" spans="1:7" ht="29">
      <c r="A3262" s="600" t="s">
        <v>4318</v>
      </c>
      <c r="B3262" s="600"/>
      <c r="C3262" s="643"/>
      <c r="D3262" s="724" t="s">
        <v>8150</v>
      </c>
      <c r="E3262" s="210" t="str">
        <f t="shared" si="128"/>
        <v xml:space="preserve"> LF-WSRCX</v>
      </c>
      <c r="F3262" s="725">
        <v>62460.271999999997</v>
      </c>
      <c r="G3262" s="81">
        <f t="shared" si="127"/>
        <v>229541.49959999998</v>
      </c>
    </row>
    <row r="3263" spans="1:7" ht="29">
      <c r="A3263" s="600" t="s">
        <v>4318</v>
      </c>
      <c r="B3263" s="600"/>
      <c r="C3263" s="643"/>
      <c r="D3263" s="724" t="s">
        <v>8151</v>
      </c>
      <c r="E3263" s="210" t="str">
        <f t="shared" si="128"/>
        <v xml:space="preserve"> LF-WSRCX</v>
      </c>
      <c r="F3263" s="725">
        <v>63015.399999999994</v>
      </c>
      <c r="G3263" s="81">
        <f t="shared" si="127"/>
        <v>231581.59499999997</v>
      </c>
    </row>
    <row r="3264" spans="1:7" ht="29">
      <c r="A3264" s="600" t="s">
        <v>4318</v>
      </c>
      <c r="B3264" s="600"/>
      <c r="C3264" s="643"/>
      <c r="D3264" s="724" t="s">
        <v>8152</v>
      </c>
      <c r="E3264" s="210" t="str">
        <f t="shared" si="128"/>
        <v xml:space="preserve"> LF-WSRCX</v>
      </c>
      <c r="F3264" s="725">
        <v>64129.52</v>
      </c>
      <c r="G3264" s="81">
        <f t="shared" si="127"/>
        <v>235675.98599999998</v>
      </c>
    </row>
    <row r="3265" spans="1:7" ht="29">
      <c r="A3265" s="600" t="s">
        <v>4318</v>
      </c>
      <c r="B3265" s="600"/>
      <c r="C3265" s="643"/>
      <c r="D3265" s="724" t="s">
        <v>8153</v>
      </c>
      <c r="E3265" s="210" t="str">
        <f t="shared" si="128"/>
        <v xml:space="preserve"> LF-WSRCX</v>
      </c>
      <c r="F3265" s="725">
        <v>65749.823999999993</v>
      </c>
      <c r="G3265" s="81">
        <f t="shared" si="127"/>
        <v>241630.60319999995</v>
      </c>
    </row>
    <row r="3266" spans="1:7" ht="29">
      <c r="A3266" s="600" t="s">
        <v>4318</v>
      </c>
      <c r="B3266" s="600"/>
      <c r="C3266" s="643"/>
      <c r="D3266" s="724" t="s">
        <v>8154</v>
      </c>
      <c r="E3266" s="210" t="str">
        <f t="shared" si="128"/>
        <v xml:space="preserve"> LF-WSRCX</v>
      </c>
      <c r="F3266" s="725">
        <v>67223.296000000002</v>
      </c>
      <c r="G3266" s="81">
        <f t="shared" si="127"/>
        <v>247045.6128</v>
      </c>
    </row>
    <row r="3267" spans="1:7" ht="29">
      <c r="A3267" s="600" t="s">
        <v>4318</v>
      </c>
      <c r="B3267" s="600"/>
      <c r="C3267" s="643"/>
      <c r="D3267" s="724" t="s">
        <v>8155</v>
      </c>
      <c r="E3267" s="210" t="str">
        <f t="shared" si="128"/>
        <v xml:space="preserve"> LF-WSRCX</v>
      </c>
      <c r="F3267" s="725">
        <v>69097.335999999996</v>
      </c>
      <c r="G3267" s="81">
        <f t="shared" si="127"/>
        <v>253932.70979999998</v>
      </c>
    </row>
    <row r="3268" spans="1:7" ht="29">
      <c r="A3268" s="600" t="s">
        <v>4318</v>
      </c>
      <c r="B3268" s="600"/>
      <c r="C3268" s="643"/>
      <c r="D3268" s="724" t="s">
        <v>8156</v>
      </c>
      <c r="E3268" s="210" t="str">
        <f t="shared" si="128"/>
        <v xml:space="preserve"> LF-WSRCX</v>
      </c>
      <c r="F3268" s="725">
        <v>70572.09599999999</v>
      </c>
      <c r="G3268" s="81">
        <f t="shared" si="127"/>
        <v>259352.45279999994</v>
      </c>
    </row>
    <row r="3269" spans="1:7" ht="29">
      <c r="A3269" s="600" t="s">
        <v>4318</v>
      </c>
      <c r="B3269" s="600"/>
      <c r="C3269" s="643"/>
      <c r="D3269" s="724" t="s">
        <v>8157</v>
      </c>
      <c r="E3269" s="210" t="str">
        <f t="shared" si="128"/>
        <v xml:space="preserve"> LF-WSRCX</v>
      </c>
      <c r="F3269" s="725">
        <v>72046.856</v>
      </c>
      <c r="G3269" s="81">
        <f t="shared" si="127"/>
        <v>264772.19579999999</v>
      </c>
    </row>
    <row r="3270" spans="1:7" ht="29">
      <c r="A3270" s="600" t="s">
        <v>4318</v>
      </c>
      <c r="B3270" s="600"/>
      <c r="C3270" s="643"/>
      <c r="D3270" s="724" t="s">
        <v>8158</v>
      </c>
      <c r="E3270" s="210" t="str">
        <f t="shared" si="128"/>
        <v xml:space="preserve"> LF-WSRCX</v>
      </c>
      <c r="F3270" s="725">
        <v>74102.503999999986</v>
      </c>
      <c r="G3270" s="81">
        <f t="shared" ref="G3270:G3307" si="129">F3270*3.675</f>
        <v>272326.70219999994</v>
      </c>
    </row>
    <row r="3271" spans="1:7" ht="29">
      <c r="A3271" s="600" t="s">
        <v>4318</v>
      </c>
      <c r="B3271" s="600"/>
      <c r="C3271" s="643"/>
      <c r="D3271" s="724" t="s">
        <v>8159</v>
      </c>
      <c r="E3271" s="210" t="str">
        <f t="shared" si="128"/>
        <v xml:space="preserve"> LF-WSRCX</v>
      </c>
      <c r="F3271" s="725">
        <v>75684.168000000005</v>
      </c>
      <c r="G3271" s="81">
        <f t="shared" si="129"/>
        <v>278139.3174</v>
      </c>
    </row>
    <row r="3272" spans="1:7" ht="29">
      <c r="A3272" s="600" t="s">
        <v>4318</v>
      </c>
      <c r="B3272" s="600"/>
      <c r="C3272" s="643"/>
      <c r="D3272" s="724" t="s">
        <v>8160</v>
      </c>
      <c r="E3272" s="210" t="str">
        <f t="shared" si="128"/>
        <v xml:space="preserve"> LF-WSRCX</v>
      </c>
      <c r="F3272" s="725">
        <v>77304.471999999994</v>
      </c>
      <c r="G3272" s="81">
        <f t="shared" si="129"/>
        <v>284093.93459999998</v>
      </c>
    </row>
    <row r="3273" spans="1:7" ht="29">
      <c r="A3273" s="600" t="s">
        <v>4318</v>
      </c>
      <c r="B3273" s="600"/>
      <c r="C3273" s="643"/>
      <c r="D3273" s="724" t="s">
        <v>8161</v>
      </c>
      <c r="E3273" s="210" t="str">
        <f t="shared" si="128"/>
        <v xml:space="preserve"> LF-WSRCX</v>
      </c>
      <c r="F3273" s="725">
        <v>78996.90399999998</v>
      </c>
      <c r="G3273" s="81">
        <f t="shared" si="129"/>
        <v>290313.62219999993</v>
      </c>
    </row>
    <row r="3274" spans="1:7" ht="14.5">
      <c r="A3274" s="672"/>
      <c r="B3274" s="672"/>
      <c r="C3274" s="672"/>
      <c r="D3274" s="603" t="s">
        <v>8193</v>
      </c>
      <c r="E3274" s="672"/>
      <c r="F3274" s="672"/>
      <c r="G3274" s="672"/>
    </row>
    <row r="3275" spans="1:7" ht="29">
      <c r="A3275" s="600" t="s">
        <v>4318</v>
      </c>
      <c r="B3275" s="600"/>
      <c r="C3275" s="643"/>
      <c r="D3275" s="724" t="s">
        <v>8162</v>
      </c>
      <c r="E3275" s="210" t="str">
        <f t="shared" si="128"/>
        <v xml:space="preserve"> LF-FCH1-C</v>
      </c>
      <c r="F3275" s="725">
        <v>483.39</v>
      </c>
      <c r="G3275" s="81">
        <v>1776.4582499999999</v>
      </c>
    </row>
    <row r="3276" spans="1:7" ht="29">
      <c r="A3276" s="600" t="s">
        <v>4318</v>
      </c>
      <c r="B3276" s="600"/>
      <c r="C3276" s="643"/>
      <c r="D3276" s="724" t="s">
        <v>8163</v>
      </c>
      <c r="E3276" s="210" t="str">
        <f t="shared" si="128"/>
        <v xml:space="preserve"> LF-FCH2-C</v>
      </c>
      <c r="F3276" s="725">
        <v>538.72</v>
      </c>
      <c r="G3276" s="81">
        <v>1979.796</v>
      </c>
    </row>
    <row r="3277" spans="1:7" ht="29">
      <c r="A3277" s="600" t="s">
        <v>4318</v>
      </c>
      <c r="B3277" s="600"/>
      <c r="C3277" s="643"/>
      <c r="D3277" s="724" t="s">
        <v>8164</v>
      </c>
      <c r="E3277" s="210" t="str">
        <f t="shared" si="128"/>
        <v xml:space="preserve"> LF-FCH3-C</v>
      </c>
      <c r="F3277" s="725">
        <v>800.8</v>
      </c>
      <c r="G3277" s="81">
        <v>2942.9399999999996</v>
      </c>
    </row>
    <row r="3278" spans="1:7" ht="29">
      <c r="A3278" s="600" t="s">
        <v>4318</v>
      </c>
      <c r="B3278" s="600"/>
      <c r="C3278" s="643"/>
      <c r="D3278" s="724" t="s">
        <v>8165</v>
      </c>
      <c r="E3278" s="210" t="str">
        <f t="shared" si="128"/>
        <v xml:space="preserve"> LF-FCH4-C</v>
      </c>
      <c r="F3278" s="725">
        <v>1033.76</v>
      </c>
      <c r="G3278" s="81">
        <v>3799.0679999999998</v>
      </c>
    </row>
    <row r="3279" spans="1:7" ht="29">
      <c r="A3279" s="600" t="s">
        <v>4318</v>
      </c>
      <c r="B3279" s="600"/>
      <c r="C3279" s="643"/>
      <c r="D3279" s="724" t="s">
        <v>8166</v>
      </c>
      <c r="E3279" s="210" t="str">
        <f t="shared" si="128"/>
        <v xml:space="preserve"> LF-FCH1-S</v>
      </c>
      <c r="F3279" s="725">
        <v>1418.14</v>
      </c>
      <c r="G3279" s="81">
        <v>5211.6644999999999</v>
      </c>
    </row>
    <row r="3280" spans="1:7" ht="29">
      <c r="A3280" s="600" t="s">
        <v>4318</v>
      </c>
      <c r="B3280" s="600"/>
      <c r="C3280" s="643"/>
      <c r="D3280" s="724" t="s">
        <v>8167</v>
      </c>
      <c r="E3280" s="210" t="str">
        <f t="shared" si="128"/>
        <v xml:space="preserve"> LF-FCH2-S</v>
      </c>
      <c r="F3280" s="725">
        <v>1747.2</v>
      </c>
      <c r="G3280" s="81">
        <v>6420.96</v>
      </c>
    </row>
    <row r="3281" spans="1:7" ht="29">
      <c r="A3281" s="600" t="s">
        <v>4318</v>
      </c>
      <c r="B3281" s="600"/>
      <c r="C3281" s="643"/>
      <c r="D3281" s="724" t="s">
        <v>8168</v>
      </c>
      <c r="E3281" s="210" t="str">
        <f t="shared" si="128"/>
        <v xml:space="preserve"> LF-FCH3-S</v>
      </c>
      <c r="F3281" s="725">
        <v>1790.88</v>
      </c>
      <c r="G3281" s="81">
        <v>6581.4840000000004</v>
      </c>
    </row>
    <row r="3282" spans="1:7" ht="29">
      <c r="A3282" s="600" t="s">
        <v>4318</v>
      </c>
      <c r="B3282" s="600"/>
      <c r="C3282" s="643"/>
      <c r="D3282" s="724" t="s">
        <v>8169</v>
      </c>
      <c r="E3282" s="210" t="str">
        <f t="shared" si="128"/>
        <v xml:space="preserve"> LF-FCH4-S</v>
      </c>
      <c r="F3282" s="725">
        <v>2620.8000000000002</v>
      </c>
      <c r="G3282" s="81">
        <v>9631.44</v>
      </c>
    </row>
    <row r="3283" spans="1:7" ht="14.5">
      <c r="A3283" s="672"/>
      <c r="B3283" s="672"/>
      <c r="C3283" s="672"/>
      <c r="D3283" s="603" t="s">
        <v>8194</v>
      </c>
      <c r="E3283" s="672"/>
      <c r="F3283" s="672"/>
      <c r="G3283" s="672"/>
    </row>
    <row r="3284" spans="1:7" ht="29">
      <c r="A3284" s="600" t="s">
        <v>4318</v>
      </c>
      <c r="B3284" s="600"/>
      <c r="C3284" s="643"/>
      <c r="D3284" s="726" t="s">
        <v>8170</v>
      </c>
      <c r="E3284" s="210" t="str">
        <f t="shared" si="128"/>
        <v xml:space="preserve"> LF-FM1-C</v>
      </c>
      <c r="F3284" s="725">
        <v>512.51</v>
      </c>
      <c r="G3284" s="81">
        <v>1883.47425</v>
      </c>
    </row>
    <row r="3285" spans="1:7" ht="29">
      <c r="A3285" s="600" t="s">
        <v>4318</v>
      </c>
      <c r="B3285" s="600"/>
      <c r="C3285" s="643"/>
      <c r="D3285" s="726" t="s">
        <v>8171</v>
      </c>
      <c r="E3285" s="210" t="str">
        <f t="shared" si="128"/>
        <v xml:space="preserve"> LF-FM2-C</v>
      </c>
      <c r="F3285" s="725">
        <v>596.96</v>
      </c>
      <c r="G3285" s="81">
        <v>2193.828</v>
      </c>
    </row>
    <row r="3286" spans="1:7" ht="29">
      <c r="A3286" s="600" t="s">
        <v>4318</v>
      </c>
      <c r="B3286" s="600"/>
      <c r="C3286" s="643"/>
      <c r="D3286" s="726" t="s">
        <v>8172</v>
      </c>
      <c r="E3286" s="210" t="str">
        <f t="shared" si="128"/>
        <v xml:space="preserve"> LF-FM1-S</v>
      </c>
      <c r="F3286" s="725">
        <v>1579.76</v>
      </c>
      <c r="G3286" s="81">
        <v>5805.6179999999995</v>
      </c>
    </row>
    <row r="3287" spans="1:7" ht="29">
      <c r="A3287" s="600" t="s">
        <v>4318</v>
      </c>
      <c r="B3287" s="600"/>
      <c r="C3287" s="643"/>
      <c r="D3287" s="726" t="s">
        <v>8173</v>
      </c>
      <c r="E3287" s="210" t="str">
        <f t="shared" si="128"/>
        <v xml:space="preserve"> LF-FM2-S</v>
      </c>
      <c r="F3287" s="725">
        <v>1799.62</v>
      </c>
      <c r="G3287" s="81">
        <v>6613.6034999999993</v>
      </c>
    </row>
    <row r="3288" spans="1:7" ht="14.5">
      <c r="A3288" s="672"/>
      <c r="B3288" s="672"/>
      <c r="C3288" s="672"/>
      <c r="D3288" s="603" t="s">
        <v>8195</v>
      </c>
      <c r="E3288" s="672"/>
      <c r="F3288" s="672"/>
      <c r="G3288" s="672"/>
    </row>
    <row r="3289" spans="1:7" ht="29">
      <c r="A3289" s="600" t="s">
        <v>4318</v>
      </c>
      <c r="B3289" s="600"/>
      <c r="C3289" s="643"/>
      <c r="D3289" s="724" t="s">
        <v>8174</v>
      </c>
      <c r="E3289" s="210" t="str">
        <f t="shared" si="128"/>
        <v xml:space="preserve"> LF-RSP-C</v>
      </c>
      <c r="F3289" s="725">
        <v>800.8</v>
      </c>
      <c r="G3289" s="81">
        <v>2942.9399999999996</v>
      </c>
    </row>
    <row r="3290" spans="1:7" ht="29">
      <c r="A3290" s="600" t="s">
        <v>4318</v>
      </c>
      <c r="B3290" s="600"/>
      <c r="C3290" s="643"/>
      <c r="D3290" s="724" t="s">
        <v>8175</v>
      </c>
      <c r="E3290" s="210" t="str">
        <f t="shared" si="128"/>
        <v xml:space="preserve"> LF-RSP-S</v>
      </c>
      <c r="F3290" s="725">
        <v>2271.36</v>
      </c>
      <c r="G3290" s="81">
        <v>8347.2479999999996</v>
      </c>
    </row>
    <row r="3291" spans="1:7" ht="14.5">
      <c r="A3291" s="672"/>
      <c r="B3291" s="672"/>
      <c r="C3291" s="672"/>
      <c r="D3291" s="603" t="s">
        <v>8196</v>
      </c>
      <c r="E3291" s="672"/>
      <c r="F3291" s="672"/>
      <c r="G3291" s="672"/>
    </row>
    <row r="3292" spans="1:7" ht="29">
      <c r="A3292" s="600" t="s">
        <v>4318</v>
      </c>
      <c r="B3292" s="600"/>
      <c r="C3292" s="643"/>
      <c r="D3292" s="729" t="s">
        <v>8176</v>
      </c>
      <c r="E3292" s="210" t="str">
        <f t="shared" si="128"/>
        <v xml:space="preserve"> LF921</v>
      </c>
      <c r="F3292" s="725">
        <v>69.89</v>
      </c>
      <c r="G3292" s="81">
        <v>256.84575000000001</v>
      </c>
    </row>
    <row r="3293" spans="1:7" ht="29">
      <c r="A3293" s="600" t="s">
        <v>4318</v>
      </c>
      <c r="B3293" s="600"/>
      <c r="C3293" s="643"/>
      <c r="D3293" s="724" t="s">
        <v>8177</v>
      </c>
      <c r="E3293" s="210" t="str">
        <f t="shared" si="128"/>
        <v xml:space="preserve"> LF920</v>
      </c>
      <c r="F3293" s="725">
        <v>52.42</v>
      </c>
      <c r="G3293" s="81">
        <v>192.64349999999999</v>
      </c>
    </row>
    <row r="3294" spans="1:7" ht="14.5">
      <c r="A3294" s="672"/>
      <c r="B3294" s="672"/>
      <c r="C3294" s="672"/>
      <c r="D3294" s="603" t="s">
        <v>8197</v>
      </c>
      <c r="E3294" s="672"/>
      <c r="F3294" s="672"/>
      <c r="G3294" s="672"/>
    </row>
    <row r="3295" spans="1:7" ht="14.5">
      <c r="A3295" s="600" t="s">
        <v>4318</v>
      </c>
      <c r="B3295" s="600"/>
      <c r="C3295" s="643"/>
      <c r="D3295" s="724" t="s">
        <v>8178</v>
      </c>
      <c r="E3295" s="210" t="str">
        <f t="shared" si="128"/>
        <v/>
      </c>
      <c r="F3295" s="725">
        <v>45.54</v>
      </c>
      <c r="G3295" s="81">
        <f t="shared" si="129"/>
        <v>167.3595</v>
      </c>
    </row>
    <row r="3296" spans="1:7" ht="14.5">
      <c r="A3296" s="600" t="s">
        <v>4318</v>
      </c>
      <c r="B3296" s="600"/>
      <c r="C3296" s="643"/>
      <c r="D3296" s="724" t="s">
        <v>8179</v>
      </c>
      <c r="E3296" s="210" t="str">
        <f t="shared" si="128"/>
        <v/>
      </c>
      <c r="F3296" s="725">
        <v>455.4</v>
      </c>
      <c r="G3296" s="81">
        <f t="shared" si="129"/>
        <v>1673.5949999999998</v>
      </c>
    </row>
    <row r="3297" spans="1:7" ht="14.5">
      <c r="A3297" s="600" t="s">
        <v>4318</v>
      </c>
      <c r="B3297" s="600"/>
      <c r="C3297" s="643"/>
      <c r="D3297" s="724" t="s">
        <v>8180</v>
      </c>
      <c r="E3297" s="210" t="str">
        <f t="shared" si="128"/>
        <v/>
      </c>
      <c r="F3297" s="725">
        <v>36.799999999999997</v>
      </c>
      <c r="G3297" s="81">
        <f t="shared" si="129"/>
        <v>135.23999999999998</v>
      </c>
    </row>
    <row r="3298" spans="1:7" ht="14.5">
      <c r="A3298" s="600" t="s">
        <v>4318</v>
      </c>
      <c r="B3298" s="600"/>
      <c r="C3298" s="643"/>
      <c r="D3298" s="724" t="s">
        <v>8181</v>
      </c>
      <c r="E3298" s="210" t="str">
        <f t="shared" si="128"/>
        <v/>
      </c>
      <c r="F3298" s="725">
        <v>368</v>
      </c>
      <c r="G3298" s="81">
        <f t="shared" si="129"/>
        <v>1352.3999999999999</v>
      </c>
    </row>
    <row r="3299" spans="1:7" ht="14.5">
      <c r="A3299" s="600" t="s">
        <v>4318</v>
      </c>
      <c r="B3299" s="600"/>
      <c r="C3299" s="643"/>
      <c r="D3299" s="724" t="s">
        <v>8182</v>
      </c>
      <c r="E3299" s="210" t="str">
        <f t="shared" si="128"/>
        <v/>
      </c>
      <c r="F3299" s="725">
        <v>50.599999999999994</v>
      </c>
      <c r="G3299" s="81">
        <f t="shared" si="129"/>
        <v>185.95499999999998</v>
      </c>
    </row>
    <row r="3300" spans="1:7" ht="14.5">
      <c r="A3300" s="600" t="s">
        <v>4318</v>
      </c>
      <c r="B3300" s="600"/>
      <c r="C3300" s="643"/>
      <c r="D3300" s="724" t="s">
        <v>8183</v>
      </c>
      <c r="E3300" s="210" t="str">
        <f t="shared" si="128"/>
        <v/>
      </c>
      <c r="F3300" s="725">
        <v>506</v>
      </c>
      <c r="G3300" s="81">
        <f t="shared" si="129"/>
        <v>1859.55</v>
      </c>
    </row>
    <row r="3301" spans="1:7" ht="14.5">
      <c r="A3301" s="600" t="s">
        <v>4318</v>
      </c>
      <c r="B3301" s="600"/>
      <c r="C3301" s="643"/>
      <c r="D3301" s="724" t="s">
        <v>8184</v>
      </c>
      <c r="E3301" s="210" t="str">
        <f t="shared" si="128"/>
        <v/>
      </c>
      <c r="F3301" s="725"/>
      <c r="G3301" s="81">
        <f t="shared" si="129"/>
        <v>0</v>
      </c>
    </row>
    <row r="3302" spans="1:7" ht="14.5">
      <c r="A3302" s="600" t="s">
        <v>4318</v>
      </c>
      <c r="B3302" s="600"/>
      <c r="C3302" s="643"/>
      <c r="D3302" s="724" t="s">
        <v>8185</v>
      </c>
      <c r="E3302" s="210" t="str">
        <f t="shared" si="128"/>
        <v/>
      </c>
      <c r="F3302" s="725"/>
      <c r="G3302" s="81">
        <f t="shared" si="129"/>
        <v>0</v>
      </c>
    </row>
    <row r="3303" spans="1:7" ht="14.5">
      <c r="A3303" s="600" t="s">
        <v>4318</v>
      </c>
      <c r="B3303" s="600"/>
      <c r="C3303" s="643"/>
      <c r="D3303" s="724" t="s">
        <v>8186</v>
      </c>
      <c r="E3303" s="210" t="str">
        <f t="shared" si="128"/>
        <v/>
      </c>
      <c r="F3303" s="725"/>
      <c r="G3303" s="81">
        <f t="shared" si="129"/>
        <v>0</v>
      </c>
    </row>
    <row r="3304" spans="1:7" ht="14.5">
      <c r="A3304" s="600" t="s">
        <v>4318</v>
      </c>
      <c r="B3304" s="600"/>
      <c r="C3304" s="643"/>
      <c r="D3304" s="724" t="s">
        <v>8187</v>
      </c>
      <c r="E3304" s="210" t="str">
        <f t="shared" si="128"/>
        <v/>
      </c>
      <c r="F3304" s="725"/>
      <c r="G3304" s="81">
        <f t="shared" si="129"/>
        <v>0</v>
      </c>
    </row>
    <row r="3305" spans="1:7" ht="14.5">
      <c r="A3305" s="600" t="s">
        <v>4318</v>
      </c>
      <c r="B3305" s="600"/>
      <c r="C3305" s="643"/>
      <c r="D3305" s="724" t="s">
        <v>8188</v>
      </c>
      <c r="E3305" s="210" t="str">
        <f t="shared" si="128"/>
        <v/>
      </c>
      <c r="F3305" s="725"/>
      <c r="G3305" s="81">
        <f t="shared" si="129"/>
        <v>0</v>
      </c>
    </row>
    <row r="3306" spans="1:7" ht="14.5">
      <c r="A3306" s="600" t="s">
        <v>4318</v>
      </c>
      <c r="B3306" s="600"/>
      <c r="C3306" s="643"/>
      <c r="D3306" s="724" t="s">
        <v>8189</v>
      </c>
      <c r="E3306" s="210" t="str">
        <f t="shared" si="128"/>
        <v/>
      </c>
      <c r="F3306" s="725"/>
      <c r="G3306" s="81">
        <f t="shared" si="129"/>
        <v>0</v>
      </c>
    </row>
    <row r="3307" spans="1:7" ht="14.5">
      <c r="A3307" s="600" t="s">
        <v>4318</v>
      </c>
      <c r="B3307" s="600"/>
      <c r="C3307" s="643"/>
      <c r="D3307" s="724" t="s">
        <v>8190</v>
      </c>
      <c r="E3307" s="210" t="str">
        <f t="shared" si="128"/>
        <v/>
      </c>
      <c r="F3307" s="725"/>
      <c r="G3307" s="81">
        <f t="shared" si="129"/>
        <v>0</v>
      </c>
    </row>
    <row r="3308" spans="1:7" ht="14.5">
      <c r="A3308" s="598"/>
      <c r="B3308" s="599"/>
      <c r="C3308" s="599"/>
      <c r="D3308" s="617" t="s">
        <v>8198</v>
      </c>
      <c r="E3308" s="466"/>
      <c r="F3308" s="598"/>
      <c r="G3308" s="466"/>
    </row>
    <row r="3309" spans="1:7" ht="14.5">
      <c r="A3309" s="600" t="s">
        <v>4318</v>
      </c>
      <c r="B3309" s="600" t="s">
        <v>1121</v>
      </c>
      <c r="C3309" s="643">
        <v>80001200016</v>
      </c>
      <c r="D3309" s="601" t="s">
        <v>4814</v>
      </c>
      <c r="E3309" s="210" t="str">
        <f>IFERROR(RIGHT(D3309, LEN(D3309)- SEARCH("Model",D3309) - LEN("Model") + 1),"")</f>
        <v xml:space="preserve"> 25V</v>
      </c>
      <c r="F3309" s="602">
        <v>6426.2275</v>
      </c>
      <c r="G3309" s="81">
        <f t="shared" ref="G3309:G3372" si="130">F3309*3.675</f>
        <v>23616.386062499998</v>
      </c>
    </row>
    <row r="3310" spans="1:7" ht="14.5">
      <c r="A3310" s="600" t="s">
        <v>4318</v>
      </c>
      <c r="B3310" s="600" t="s">
        <v>1122</v>
      </c>
      <c r="C3310" s="643">
        <v>6001100001</v>
      </c>
      <c r="D3310" s="601" t="s">
        <v>4815</v>
      </c>
      <c r="E3310" s="210" t="str">
        <f>IFERROR(RIGHT(D3310, LEN(D3310)- SEARCH("Model",D3310) - LEN("Model") + 1),"")</f>
        <v xml:space="preserve"> 50V</v>
      </c>
      <c r="F3310" s="602">
        <v>7762.9475000000002</v>
      </c>
      <c r="G3310" s="81">
        <f t="shared" si="130"/>
        <v>28528.832062499998</v>
      </c>
    </row>
    <row r="3311" spans="1:7" ht="14.5">
      <c r="A3311" s="600" t="s">
        <v>4318</v>
      </c>
      <c r="B3311" s="600" t="s">
        <v>1123</v>
      </c>
      <c r="C3311" s="643">
        <v>80001200006</v>
      </c>
      <c r="D3311" s="601" t="s">
        <v>4816</v>
      </c>
      <c r="E3311" s="210" t="str">
        <f>IFERROR(RIGHT(D3311, LEN(D3311)- SEARCH("Model",D3311) - LEN("Model") + 1),"")</f>
        <v xml:space="preserve"> 100V</v>
      </c>
      <c r="F3311" s="602">
        <v>8733.1474999999991</v>
      </c>
      <c r="G3311" s="81">
        <f t="shared" si="130"/>
        <v>32094.317062499995</v>
      </c>
    </row>
    <row r="3312" spans="1:7" ht="14.5">
      <c r="A3312" s="600" t="s">
        <v>4318</v>
      </c>
      <c r="B3312" s="600" t="s">
        <v>1124</v>
      </c>
      <c r="C3312" s="643">
        <v>80001200011</v>
      </c>
      <c r="D3312" s="601" t="s">
        <v>4817</v>
      </c>
      <c r="E3312" s="210" t="str">
        <f>IFERROR(RIGHT(D3312, LEN(D3312)- SEARCH("Model",D3312) - LEN("Model") + 1),"")</f>
        <v xml:space="preserve"> 150V</v>
      </c>
      <c r="F3312" s="602">
        <v>9813.8424999999988</v>
      </c>
      <c r="G3312" s="81">
        <f t="shared" si="130"/>
        <v>36065.871187499994</v>
      </c>
    </row>
    <row r="3313" spans="1:7" ht="14.5">
      <c r="A3313" s="600" t="s">
        <v>4318</v>
      </c>
      <c r="B3313" s="600" t="s">
        <v>1125</v>
      </c>
      <c r="C3313" s="643">
        <v>80001200039</v>
      </c>
      <c r="D3313" s="601" t="s">
        <v>4818</v>
      </c>
      <c r="E3313" s="210" t="str">
        <f t="shared" ref="E3313:E3387" si="131">IFERROR(RIGHT(D3313, LEN(D3313)- SEARCH("Model",D3313) - LEN("Model") + 1),"")</f>
        <v xml:space="preserve"> 200V</v>
      </c>
      <c r="F3313" s="602">
        <v>11027.939999999999</v>
      </c>
      <c r="G3313" s="81">
        <f t="shared" si="130"/>
        <v>40527.679499999991</v>
      </c>
    </row>
    <row r="3314" spans="1:7" ht="14.5">
      <c r="A3314" s="600" t="s">
        <v>4318</v>
      </c>
      <c r="B3314" s="600" t="s">
        <v>1126</v>
      </c>
      <c r="C3314" s="643">
        <v>80001200019</v>
      </c>
      <c r="D3314" s="601" t="s">
        <v>4819</v>
      </c>
      <c r="E3314" s="210" t="str">
        <f t="shared" si="131"/>
        <v xml:space="preserve"> 300V</v>
      </c>
      <c r="F3314" s="602">
        <v>13041.105</v>
      </c>
      <c r="G3314" s="81">
        <f t="shared" si="130"/>
        <v>47926.060874999996</v>
      </c>
    </row>
    <row r="3315" spans="1:7" ht="14.5">
      <c r="A3315" s="600" t="s">
        <v>4318</v>
      </c>
      <c r="B3315" s="600" t="s">
        <v>1127</v>
      </c>
      <c r="C3315" s="643">
        <v>80001200021</v>
      </c>
      <c r="D3315" s="601" t="s">
        <v>4820</v>
      </c>
      <c r="E3315" s="210" t="str">
        <f t="shared" si="131"/>
        <v xml:space="preserve"> 400V</v>
      </c>
      <c r="F3315" s="602">
        <v>14430.377499999999</v>
      </c>
      <c r="G3315" s="81">
        <f t="shared" si="130"/>
        <v>53031.637312499995</v>
      </c>
    </row>
    <row r="3316" spans="1:7" ht="14.5">
      <c r="A3316" s="600" t="s">
        <v>4318</v>
      </c>
      <c r="B3316" s="600" t="s">
        <v>1128</v>
      </c>
      <c r="C3316" s="643">
        <v>80001200042</v>
      </c>
      <c r="D3316" s="601" t="s">
        <v>4821</v>
      </c>
      <c r="E3316" s="210" t="str">
        <f t="shared" si="131"/>
        <v xml:space="preserve"> 500V</v>
      </c>
      <c r="F3316" s="602">
        <v>14609.594999999999</v>
      </c>
      <c r="G3316" s="81">
        <f t="shared" si="130"/>
        <v>53690.261624999992</v>
      </c>
    </row>
    <row r="3317" spans="1:7" ht="14.5">
      <c r="A3317" s="600" t="s">
        <v>4318</v>
      </c>
      <c r="B3317" s="600" t="s">
        <v>1129</v>
      </c>
      <c r="C3317" s="643">
        <v>80004200001</v>
      </c>
      <c r="D3317" s="601" t="s">
        <v>4822</v>
      </c>
      <c r="E3317" s="210" t="str">
        <f t="shared" si="131"/>
        <v xml:space="preserve"> 600V</v>
      </c>
      <c r="F3317" s="602">
        <v>18429.7575</v>
      </c>
      <c r="G3317" s="81">
        <f t="shared" si="130"/>
        <v>67729.358812499995</v>
      </c>
    </row>
    <row r="3318" spans="1:7" ht="14.5">
      <c r="A3318" s="600" t="s">
        <v>4318</v>
      </c>
      <c r="B3318" s="600" t="s">
        <v>1130</v>
      </c>
      <c r="C3318" s="643">
        <v>80004200002</v>
      </c>
      <c r="D3318" s="601" t="s">
        <v>4823</v>
      </c>
      <c r="E3318" s="210" t="str">
        <f t="shared" si="131"/>
        <v xml:space="preserve"> 700V</v>
      </c>
      <c r="F3318" s="602">
        <v>20273.137500000001</v>
      </c>
      <c r="G3318" s="81">
        <f t="shared" si="130"/>
        <v>74503.780312499992</v>
      </c>
    </row>
    <row r="3319" spans="1:7" ht="14.5">
      <c r="A3319" s="600" t="s">
        <v>4318</v>
      </c>
      <c r="B3319" s="600" t="s">
        <v>1131</v>
      </c>
      <c r="C3319" s="643">
        <v>80001200029</v>
      </c>
      <c r="D3319" s="601" t="s">
        <v>4824</v>
      </c>
      <c r="E3319" s="210" t="str">
        <f t="shared" si="131"/>
        <v xml:space="preserve"> 800V</v>
      </c>
      <c r="F3319" s="602">
        <v>22379.279999999999</v>
      </c>
      <c r="G3319" s="81">
        <f t="shared" si="130"/>
        <v>82243.853999999992</v>
      </c>
    </row>
    <row r="3320" spans="1:7" ht="14.5">
      <c r="A3320" s="600" t="s">
        <v>4318</v>
      </c>
      <c r="B3320" s="600" t="s">
        <v>1132</v>
      </c>
      <c r="C3320" s="643">
        <v>80004200003</v>
      </c>
      <c r="D3320" s="601" t="s">
        <v>4825</v>
      </c>
      <c r="E3320" s="210" t="str">
        <f t="shared" si="131"/>
        <v xml:space="preserve"> 900V</v>
      </c>
      <c r="F3320" s="602">
        <v>24617.477500000001</v>
      </c>
      <c r="G3320" s="81">
        <f t="shared" si="130"/>
        <v>90469.229812499994</v>
      </c>
    </row>
    <row r="3321" spans="1:7" ht="14.5">
      <c r="A3321" s="600" t="s">
        <v>4318</v>
      </c>
      <c r="B3321" s="600" t="s">
        <v>1133</v>
      </c>
      <c r="C3321" s="643">
        <v>80004200004</v>
      </c>
      <c r="D3321" s="601" t="s">
        <v>4826</v>
      </c>
      <c r="E3321" s="210" t="str">
        <f t="shared" si="131"/>
        <v xml:space="preserve"> 1000V</v>
      </c>
      <c r="F3321" s="602">
        <v>27079.359999999997</v>
      </c>
      <c r="G3321" s="81">
        <f t="shared" si="130"/>
        <v>99516.647999999986</v>
      </c>
    </row>
    <row r="3322" spans="1:7" ht="14.5">
      <c r="A3322" s="600" t="s">
        <v>4318</v>
      </c>
      <c r="B3322" s="600" t="s">
        <v>1134</v>
      </c>
      <c r="C3322" s="643">
        <v>80001200034</v>
      </c>
      <c r="D3322" s="601" t="s">
        <v>4827</v>
      </c>
      <c r="E3322" s="210" t="str">
        <f t="shared" si="131"/>
        <v xml:space="preserve"> 1100V</v>
      </c>
      <c r="F3322" s="602">
        <v>29787.834999999999</v>
      </c>
      <c r="G3322" s="81">
        <f t="shared" si="130"/>
        <v>109470.29362499999</v>
      </c>
    </row>
    <row r="3323" spans="1:7" ht="14.5">
      <c r="A3323" s="600" t="s">
        <v>4318</v>
      </c>
      <c r="B3323" s="600" t="s">
        <v>1135</v>
      </c>
      <c r="C3323" s="643">
        <v>80004200005</v>
      </c>
      <c r="D3323" s="601" t="s">
        <v>4828</v>
      </c>
      <c r="E3323" s="210" t="str">
        <f t="shared" si="131"/>
        <v xml:space="preserve"> 1200V</v>
      </c>
      <c r="F3323" s="602">
        <v>32765.81</v>
      </c>
      <c r="G3323" s="81">
        <f t="shared" si="130"/>
        <v>120414.35175</v>
      </c>
    </row>
    <row r="3324" spans="1:7" ht="14.5">
      <c r="A3324" s="600" t="s">
        <v>4318</v>
      </c>
      <c r="B3324" s="600" t="s">
        <v>1136</v>
      </c>
      <c r="C3324" s="643">
        <v>80004200006</v>
      </c>
      <c r="D3324" s="601" t="s">
        <v>4829</v>
      </c>
      <c r="E3324" s="210" t="str">
        <f t="shared" si="131"/>
        <v xml:space="preserve"> 1300V</v>
      </c>
      <c r="F3324" s="602">
        <v>36042.93</v>
      </c>
      <c r="G3324" s="81">
        <f t="shared" si="130"/>
        <v>132457.76775</v>
      </c>
    </row>
    <row r="3325" spans="1:7" ht="14.5">
      <c r="A3325" s="600" t="s">
        <v>4318</v>
      </c>
      <c r="B3325" s="600" t="s">
        <v>1137</v>
      </c>
      <c r="C3325" s="643">
        <v>80004200007</v>
      </c>
      <c r="D3325" s="601" t="s">
        <v>4830</v>
      </c>
      <c r="E3325" s="210" t="str">
        <f t="shared" si="131"/>
        <v xml:space="preserve"> 1400V</v>
      </c>
      <c r="F3325" s="602">
        <v>39646.144999999997</v>
      </c>
      <c r="G3325" s="81">
        <f t="shared" si="130"/>
        <v>145699.58287499999</v>
      </c>
    </row>
    <row r="3326" spans="1:7" ht="14.5">
      <c r="A3326" s="600" t="s">
        <v>4318</v>
      </c>
      <c r="B3326" s="600" t="s">
        <v>1138</v>
      </c>
      <c r="C3326" s="643">
        <v>80001200013</v>
      </c>
      <c r="D3326" s="601" t="s">
        <v>4831</v>
      </c>
      <c r="E3326" s="210" t="str">
        <f t="shared" si="131"/>
        <v xml:space="preserve"> 1500V</v>
      </c>
      <c r="F3326" s="602">
        <v>43611.837500000001</v>
      </c>
      <c r="G3326" s="81">
        <f t="shared" si="130"/>
        <v>160273.5028125</v>
      </c>
    </row>
    <row r="3327" spans="1:7" ht="14.5">
      <c r="A3327" s="603"/>
      <c r="B3327" s="604"/>
      <c r="C3327" s="644"/>
      <c r="D3327" s="603" t="s">
        <v>1139</v>
      </c>
      <c r="E3327" s="605"/>
      <c r="F3327" s="605"/>
      <c r="G3327" s="605"/>
    </row>
    <row r="3328" spans="1:7" ht="29">
      <c r="A3328" s="600" t="s">
        <v>4318</v>
      </c>
      <c r="B3328" s="606"/>
      <c r="C3328" s="643">
        <v>6004200003</v>
      </c>
      <c r="D3328" s="608" t="s">
        <v>4832</v>
      </c>
      <c r="E3328" s="210" t="str">
        <f t="shared" si="131"/>
        <v xml:space="preserve"> 80B</v>
      </c>
      <c r="F3328" s="618">
        <v>1101.425769230769</v>
      </c>
      <c r="G3328" s="81">
        <f t="shared" si="130"/>
        <v>4047.7397019230757</v>
      </c>
    </row>
    <row r="3329" spans="1:7" ht="29">
      <c r="A3329" s="600" t="s">
        <v>4318</v>
      </c>
      <c r="B3329" s="607"/>
      <c r="C3329" s="643">
        <v>6004200005</v>
      </c>
      <c r="D3329" s="609" t="s">
        <v>4833</v>
      </c>
      <c r="E3329" s="210" t="str">
        <f t="shared" si="131"/>
        <v xml:space="preserve"> 100B</v>
      </c>
      <c r="F3329" s="618">
        <v>1380.0602644230769</v>
      </c>
      <c r="G3329" s="81">
        <f t="shared" si="130"/>
        <v>5071.7214717548077</v>
      </c>
    </row>
    <row r="3330" spans="1:7" ht="14.5">
      <c r="A3330" s="603"/>
      <c r="B3330" s="604"/>
      <c r="C3330" s="644"/>
      <c r="D3330" s="603" t="s">
        <v>1140</v>
      </c>
      <c r="E3330" s="605"/>
      <c r="F3330" s="605"/>
      <c r="G3330" s="605"/>
    </row>
    <row r="3331" spans="1:7" ht="14.5">
      <c r="A3331" s="600" t="s">
        <v>4318</v>
      </c>
      <c r="B3331" s="607"/>
      <c r="C3331" s="643">
        <v>6003200002</v>
      </c>
      <c r="D3331" s="609" t="s">
        <v>4834</v>
      </c>
      <c r="E3331" s="210" t="str">
        <f t="shared" si="131"/>
        <v xml:space="preserve"> 80B</v>
      </c>
      <c r="F3331" s="618">
        <v>1402.6788293269231</v>
      </c>
      <c r="G3331" s="81">
        <f t="shared" si="130"/>
        <v>5154.8446977764415</v>
      </c>
    </row>
    <row r="3332" spans="1:7" ht="14.5">
      <c r="A3332" s="603"/>
      <c r="B3332" s="604"/>
      <c r="C3332" s="644"/>
      <c r="D3332" s="603" t="s">
        <v>1141</v>
      </c>
      <c r="E3332" s="605"/>
      <c r="F3332" s="605"/>
      <c r="G3332" s="605"/>
    </row>
    <row r="3333" spans="1:7" ht="14.5">
      <c r="A3333" s="600" t="s">
        <v>4318</v>
      </c>
      <c r="B3333" s="606"/>
      <c r="C3333" s="643">
        <v>6009200002</v>
      </c>
      <c r="D3333" s="608" t="s">
        <v>4835</v>
      </c>
      <c r="E3333" s="210" t="str">
        <f t="shared" si="131"/>
        <v xml:space="preserve"> 500</v>
      </c>
      <c r="F3333" s="618">
        <v>161.70000000000002</v>
      </c>
      <c r="G3333" s="81">
        <f t="shared" si="130"/>
        <v>594.24750000000006</v>
      </c>
    </row>
    <row r="3334" spans="1:7" ht="14.5">
      <c r="A3334" s="600" t="s">
        <v>4318</v>
      </c>
      <c r="B3334" s="607"/>
      <c r="C3334" s="643">
        <v>6009200003</v>
      </c>
      <c r="D3334" s="609" t="s">
        <v>4836</v>
      </c>
      <c r="E3334" s="210" t="str">
        <f t="shared" si="131"/>
        <v xml:space="preserve"> 520</v>
      </c>
      <c r="F3334" s="618">
        <v>59.29</v>
      </c>
      <c r="G3334" s="81">
        <f t="shared" si="130"/>
        <v>217.89075</v>
      </c>
    </row>
    <row r="3335" spans="1:7" ht="14.5">
      <c r="A3335" s="600" t="s">
        <v>4318</v>
      </c>
      <c r="B3335" s="607"/>
      <c r="C3335" s="645">
        <v>126064200261</v>
      </c>
      <c r="D3335" s="609" t="s">
        <v>4837</v>
      </c>
      <c r="E3335" s="210" t="str">
        <f t="shared" si="131"/>
        <v xml:space="preserve"> 550</v>
      </c>
      <c r="F3335" s="618">
        <v>161.70000000000002</v>
      </c>
      <c r="G3335" s="81">
        <f t="shared" si="130"/>
        <v>594.24750000000006</v>
      </c>
    </row>
    <row r="3336" spans="1:7" ht="14.5">
      <c r="A3336" s="600" t="s">
        <v>4318</v>
      </c>
      <c r="B3336" s="610"/>
      <c r="C3336" s="643">
        <v>6009200005</v>
      </c>
      <c r="D3336" s="611" t="s">
        <v>4838</v>
      </c>
      <c r="E3336" s="210" t="str">
        <f t="shared" si="131"/>
        <v xml:space="preserve"> 500</v>
      </c>
      <c r="F3336" s="618">
        <v>161.70000000000002</v>
      </c>
      <c r="G3336" s="81">
        <f t="shared" si="130"/>
        <v>594.24750000000006</v>
      </c>
    </row>
    <row r="3337" spans="1:7" ht="14.5">
      <c r="A3337" s="603"/>
      <c r="B3337" s="604"/>
      <c r="C3337" s="644"/>
      <c r="D3337" s="603" t="s">
        <v>1142</v>
      </c>
      <c r="E3337" s="605"/>
      <c r="F3337" s="605"/>
      <c r="G3337" s="605"/>
    </row>
    <row r="3338" spans="1:7" ht="14.5">
      <c r="A3338" s="600" t="s">
        <v>4318</v>
      </c>
      <c r="B3338" s="612"/>
      <c r="C3338" s="643">
        <v>6010200010</v>
      </c>
      <c r="D3338" s="613" t="s">
        <v>4839</v>
      </c>
      <c r="E3338" s="210" t="str">
        <f t="shared" si="131"/>
        <v xml:space="preserve"> SF-RSP 65/100</v>
      </c>
      <c r="F3338" s="618" t="s">
        <v>4203</v>
      </c>
      <c r="G3338" s="81" t="e">
        <f t="shared" si="130"/>
        <v>#VALUE!</v>
      </c>
    </row>
    <row r="3339" spans="1:7" ht="14.5">
      <c r="A3339" s="603"/>
      <c r="B3339" s="604"/>
      <c r="C3339" s="644"/>
      <c r="D3339" s="603" t="s">
        <v>1143</v>
      </c>
      <c r="E3339" s="605"/>
      <c r="F3339" s="605"/>
      <c r="G3339" s="605"/>
    </row>
    <row r="3340" spans="1:7" ht="29">
      <c r="A3340" s="600" t="s">
        <v>4318</v>
      </c>
      <c r="B3340" s="606"/>
      <c r="C3340" s="645">
        <v>81005200004</v>
      </c>
      <c r="D3340" s="608" t="s">
        <v>4840</v>
      </c>
      <c r="E3340" s="210" t="str">
        <f t="shared" si="131"/>
        <v xml:space="preserve"> FM150</v>
      </c>
      <c r="F3340" s="618">
        <v>3026.4849999999997</v>
      </c>
      <c r="G3340" s="81">
        <f t="shared" si="130"/>
        <v>11122.332374999998</v>
      </c>
    </row>
    <row r="3341" spans="1:7" ht="14.5">
      <c r="A3341" s="603"/>
      <c r="B3341" s="604"/>
      <c r="C3341" s="644"/>
      <c r="D3341" s="603" t="s">
        <v>1144</v>
      </c>
      <c r="E3341" s="605"/>
      <c r="F3341" s="605"/>
      <c r="G3341" s="605"/>
    </row>
    <row r="3342" spans="1:7" ht="14.5">
      <c r="A3342" s="612" t="s">
        <v>59</v>
      </c>
      <c r="B3342" s="612"/>
      <c r="C3342" s="643">
        <v>1014200002</v>
      </c>
      <c r="D3342" s="613" t="s">
        <v>4221</v>
      </c>
      <c r="E3342" s="210" t="str">
        <f t="shared" si="131"/>
        <v xml:space="preserve"> MC-1</v>
      </c>
      <c r="F3342" s="618">
        <v>546.03809615384603</v>
      </c>
      <c r="G3342" s="81">
        <f t="shared" si="130"/>
        <v>2006.690003365384</v>
      </c>
    </row>
    <row r="3343" spans="1:7" ht="14.5">
      <c r="A3343" s="603"/>
      <c r="B3343" s="604"/>
      <c r="C3343" s="644"/>
      <c r="D3343" s="603" t="s">
        <v>144</v>
      </c>
      <c r="E3343" s="605"/>
      <c r="F3343" s="605"/>
      <c r="G3343" s="605"/>
    </row>
    <row r="3344" spans="1:7" ht="14.5">
      <c r="A3344" s="607" t="s">
        <v>59</v>
      </c>
      <c r="B3344" s="607"/>
      <c r="C3344" s="645">
        <v>27004200001</v>
      </c>
      <c r="D3344" s="607" t="s">
        <v>1228</v>
      </c>
      <c r="E3344" s="210" t="str">
        <f t="shared" si="131"/>
        <v/>
      </c>
      <c r="F3344" s="618">
        <v>13.475</v>
      </c>
      <c r="G3344" s="81">
        <f t="shared" si="130"/>
        <v>49.520624999999995</v>
      </c>
    </row>
    <row r="3345" spans="1:7" ht="14.5">
      <c r="A3345" s="607" t="s">
        <v>59</v>
      </c>
      <c r="B3345" s="607"/>
      <c r="C3345" s="645">
        <v>27004200003</v>
      </c>
      <c r="D3345" s="607" t="s">
        <v>1229</v>
      </c>
      <c r="E3345" s="210" t="str">
        <f t="shared" si="131"/>
        <v/>
      </c>
      <c r="F3345" s="618">
        <v>13.475</v>
      </c>
      <c r="G3345" s="81">
        <f t="shared" si="130"/>
        <v>49.520624999999995</v>
      </c>
    </row>
    <row r="3346" spans="1:7" ht="14.5">
      <c r="A3346" s="607" t="s">
        <v>59</v>
      </c>
      <c r="B3346" s="607"/>
      <c r="C3346" s="645">
        <v>27004200004</v>
      </c>
      <c r="D3346" s="607" t="s">
        <v>4222</v>
      </c>
      <c r="E3346" s="210" t="str">
        <f t="shared" si="131"/>
        <v/>
      </c>
      <c r="F3346" s="618">
        <v>13.475</v>
      </c>
      <c r="G3346" s="81">
        <f t="shared" si="130"/>
        <v>49.520624999999995</v>
      </c>
    </row>
    <row r="3347" spans="1:7" ht="14.5">
      <c r="A3347" s="603"/>
      <c r="B3347" s="604"/>
      <c r="C3347" s="644"/>
      <c r="D3347" s="603" t="s">
        <v>1145</v>
      </c>
      <c r="E3347" s="605"/>
      <c r="F3347" s="605"/>
      <c r="G3347" s="605"/>
    </row>
    <row r="3348" spans="1:7" ht="14.5">
      <c r="A3348" s="607" t="s">
        <v>59</v>
      </c>
      <c r="B3348" s="607"/>
      <c r="C3348" s="643">
        <v>19009010010</v>
      </c>
      <c r="D3348" s="609" t="s">
        <v>4223</v>
      </c>
      <c r="E3348" s="210" t="str">
        <f t="shared" si="131"/>
        <v/>
      </c>
      <c r="F3348" s="618">
        <v>121.27499999999999</v>
      </c>
      <c r="G3348" s="81">
        <f t="shared" si="130"/>
        <v>445.68562499999996</v>
      </c>
    </row>
    <row r="3349" spans="1:7" ht="14.5">
      <c r="A3349" s="607" t="s">
        <v>59</v>
      </c>
      <c r="B3349" s="607"/>
      <c r="C3349" s="645">
        <v>122005200001</v>
      </c>
      <c r="D3349" s="609" t="s">
        <v>4224</v>
      </c>
      <c r="E3349" s="210" t="str">
        <f t="shared" si="131"/>
        <v/>
      </c>
      <c r="F3349" s="618">
        <v>1164.24</v>
      </c>
      <c r="G3349" s="81">
        <f t="shared" si="130"/>
        <v>4278.5819999999994</v>
      </c>
    </row>
    <row r="3350" spans="1:7" ht="14.5">
      <c r="A3350" s="607" t="s">
        <v>59</v>
      </c>
      <c r="B3350" s="607"/>
      <c r="C3350" s="643">
        <v>19009200005</v>
      </c>
      <c r="D3350" s="609" t="s">
        <v>4225</v>
      </c>
      <c r="E3350" s="210" t="str">
        <f t="shared" si="131"/>
        <v/>
      </c>
      <c r="F3350" s="618">
        <v>87.587500000000006</v>
      </c>
      <c r="G3350" s="81">
        <f t="shared" si="130"/>
        <v>321.88406250000003</v>
      </c>
    </row>
    <row r="3351" spans="1:7" ht="14.5">
      <c r="A3351" s="607" t="s">
        <v>59</v>
      </c>
      <c r="B3351" s="607"/>
      <c r="C3351" s="645">
        <v>122013200001</v>
      </c>
      <c r="D3351" s="609" t="s">
        <v>4226</v>
      </c>
      <c r="E3351" s="210" t="str">
        <f t="shared" si="131"/>
        <v/>
      </c>
      <c r="F3351" s="618">
        <v>827.3649999999999</v>
      </c>
      <c r="G3351" s="81">
        <f t="shared" si="130"/>
        <v>3040.5663749999994</v>
      </c>
    </row>
    <row r="3352" spans="1:7" ht="14.5">
      <c r="A3352" s="607" t="s">
        <v>59</v>
      </c>
      <c r="B3352" s="607"/>
      <c r="C3352" s="645">
        <v>122007200001</v>
      </c>
      <c r="D3352" s="609" t="s">
        <v>4227</v>
      </c>
      <c r="E3352" s="210" t="str">
        <f t="shared" si="131"/>
        <v/>
      </c>
      <c r="F3352" s="618">
        <v>194.04</v>
      </c>
      <c r="G3352" s="81">
        <f t="shared" si="130"/>
        <v>713.09699999999998</v>
      </c>
    </row>
    <row r="3353" spans="1:7" ht="14.5">
      <c r="A3353" s="607" t="s">
        <v>59</v>
      </c>
      <c r="B3353" s="607"/>
      <c r="C3353" s="645">
        <v>122007200002</v>
      </c>
      <c r="D3353" s="609" t="s">
        <v>4228</v>
      </c>
      <c r="E3353" s="210" t="str">
        <f t="shared" si="131"/>
        <v/>
      </c>
      <c r="F3353" s="618">
        <v>1891.8899999999999</v>
      </c>
      <c r="G3353" s="81">
        <f t="shared" si="130"/>
        <v>6952.695749999999</v>
      </c>
    </row>
    <row r="3354" spans="1:7" ht="14.5">
      <c r="A3354" s="607" t="s">
        <v>59</v>
      </c>
      <c r="B3354" s="607"/>
      <c r="C3354" s="645">
        <v>193027200073</v>
      </c>
      <c r="D3354" s="609" t="s">
        <v>4229</v>
      </c>
      <c r="E3354" s="210" t="str">
        <f t="shared" si="131"/>
        <v/>
      </c>
      <c r="F3354" s="618">
        <v>160.35249999999999</v>
      </c>
      <c r="G3354" s="81">
        <f t="shared" si="130"/>
        <v>589.29543749999993</v>
      </c>
    </row>
    <row r="3355" spans="1:7" ht="14.5">
      <c r="A3355" s="607" t="s">
        <v>59</v>
      </c>
      <c r="B3355" s="607"/>
      <c r="C3355" s="645">
        <v>193027200074</v>
      </c>
      <c r="D3355" s="609" t="s">
        <v>4230</v>
      </c>
      <c r="E3355" s="210" t="str">
        <f t="shared" si="131"/>
        <v/>
      </c>
      <c r="F3355" s="618">
        <v>1552.32</v>
      </c>
      <c r="G3355" s="81">
        <f t="shared" si="130"/>
        <v>5704.7759999999998</v>
      </c>
    </row>
    <row r="3356" spans="1:7" ht="14.5">
      <c r="A3356" s="607" t="s">
        <v>59</v>
      </c>
      <c r="B3356" s="607"/>
      <c r="C3356" s="645">
        <v>122016200003</v>
      </c>
      <c r="D3356" s="609" t="s">
        <v>4231</v>
      </c>
      <c r="E3356" s="210" t="str">
        <f t="shared" si="131"/>
        <v/>
      </c>
      <c r="F3356" s="618">
        <v>111.84249999999999</v>
      </c>
      <c r="G3356" s="81">
        <f t="shared" si="130"/>
        <v>411.02118749999994</v>
      </c>
    </row>
    <row r="3357" spans="1:7" ht="14.5">
      <c r="A3357" s="607" t="s">
        <v>59</v>
      </c>
      <c r="B3357" s="607"/>
      <c r="C3357" s="645">
        <v>122016200002</v>
      </c>
      <c r="D3357" s="609" t="s">
        <v>4232</v>
      </c>
      <c r="E3357" s="210" t="str">
        <f t="shared" si="131"/>
        <v/>
      </c>
      <c r="F3357" s="618">
        <v>1078</v>
      </c>
      <c r="G3357" s="81">
        <f t="shared" si="130"/>
        <v>3961.6499999999996</v>
      </c>
    </row>
    <row r="3358" spans="1:7" ht="14.5">
      <c r="A3358" s="607" t="s">
        <v>59</v>
      </c>
      <c r="B3358" s="607"/>
      <c r="C3358" s="645">
        <v>122001200003</v>
      </c>
      <c r="D3358" s="609" t="s">
        <v>4233</v>
      </c>
      <c r="E3358" s="210" t="str">
        <f t="shared" si="131"/>
        <v/>
      </c>
      <c r="F3358" s="618">
        <v>86.24</v>
      </c>
      <c r="G3358" s="81">
        <f t="shared" si="130"/>
        <v>316.93199999999996</v>
      </c>
    </row>
    <row r="3359" spans="1:7" ht="14.5">
      <c r="A3359" s="607" t="s">
        <v>59</v>
      </c>
      <c r="B3359" s="607"/>
      <c r="C3359" s="645">
        <v>122001200004</v>
      </c>
      <c r="D3359" s="609" t="s">
        <v>4234</v>
      </c>
      <c r="E3359" s="210" t="str">
        <f t="shared" si="131"/>
        <v/>
      </c>
      <c r="F3359" s="618">
        <v>808.5</v>
      </c>
      <c r="G3359" s="81">
        <f t="shared" si="130"/>
        <v>2971.2374999999997</v>
      </c>
    </row>
    <row r="3360" spans="1:7" ht="14.5">
      <c r="A3360" s="610" t="s">
        <v>59</v>
      </c>
      <c r="B3360" s="610"/>
      <c r="C3360" s="645">
        <v>126064200262</v>
      </c>
      <c r="D3360" s="611" t="s">
        <v>4235</v>
      </c>
      <c r="E3360" s="210" t="str">
        <f t="shared" si="131"/>
        <v/>
      </c>
      <c r="F3360" s="618">
        <v>1510.5474999999999</v>
      </c>
      <c r="G3360" s="81">
        <f t="shared" si="130"/>
        <v>5551.262062499999</v>
      </c>
    </row>
    <row r="3361" spans="1:7" ht="14.5">
      <c r="A3361" s="603"/>
      <c r="B3361" s="604"/>
      <c r="C3361" s="644"/>
      <c r="D3361" s="603" t="s">
        <v>143</v>
      </c>
      <c r="E3361" s="605"/>
      <c r="F3361" s="605"/>
      <c r="G3361" s="605"/>
    </row>
    <row r="3362" spans="1:7" ht="14.5">
      <c r="A3362" s="600" t="s">
        <v>4318</v>
      </c>
      <c r="B3362" s="606"/>
      <c r="C3362" s="643">
        <v>19009200016</v>
      </c>
      <c r="D3362" s="608" t="s">
        <v>4841</v>
      </c>
      <c r="E3362" s="210" t="str">
        <f t="shared" si="131"/>
        <v/>
      </c>
      <c r="F3362" s="618">
        <v>74.112499999999997</v>
      </c>
      <c r="G3362" s="81">
        <f t="shared" si="130"/>
        <v>272.36343749999997</v>
      </c>
    </row>
    <row r="3363" spans="1:7" ht="14.5">
      <c r="A3363" s="600" t="s">
        <v>4318</v>
      </c>
      <c r="B3363" s="607"/>
      <c r="C3363" s="643">
        <v>19009200017</v>
      </c>
      <c r="D3363" s="609" t="s">
        <v>4842</v>
      </c>
      <c r="E3363" s="210" t="str">
        <f t="shared" si="131"/>
        <v/>
      </c>
      <c r="F3363" s="618">
        <v>700.7</v>
      </c>
      <c r="G3363" s="81">
        <f t="shared" si="130"/>
        <v>2575.0725000000002</v>
      </c>
    </row>
    <row r="3364" spans="1:7" ht="14.5">
      <c r="A3364" s="600" t="s">
        <v>4318</v>
      </c>
      <c r="B3364" s="607"/>
      <c r="C3364" s="643">
        <v>19009200018</v>
      </c>
      <c r="D3364" s="609" t="s">
        <v>4843</v>
      </c>
      <c r="E3364" s="210" t="str">
        <f t="shared" si="131"/>
        <v/>
      </c>
      <c r="F3364" s="618">
        <v>67.375</v>
      </c>
      <c r="G3364" s="81">
        <f t="shared" si="130"/>
        <v>247.60312499999998</v>
      </c>
    </row>
    <row r="3365" spans="1:7" ht="14.5">
      <c r="A3365" s="600" t="s">
        <v>4318</v>
      </c>
      <c r="B3365" s="607"/>
      <c r="C3365" s="643">
        <v>19009200019</v>
      </c>
      <c r="D3365" s="609" t="s">
        <v>4844</v>
      </c>
      <c r="E3365" s="210" t="str">
        <f t="shared" si="131"/>
        <v/>
      </c>
      <c r="F3365" s="618">
        <v>630.63</v>
      </c>
      <c r="G3365" s="81">
        <f t="shared" si="130"/>
        <v>2317.5652499999997</v>
      </c>
    </row>
    <row r="3366" spans="1:7" ht="14.5">
      <c r="A3366" s="600" t="s">
        <v>4318</v>
      </c>
      <c r="B3366" s="607"/>
      <c r="C3366" s="645">
        <v>126064200263</v>
      </c>
      <c r="D3366" s="609" t="s">
        <v>4845</v>
      </c>
      <c r="E3366" s="210" t="str">
        <f t="shared" si="131"/>
        <v/>
      </c>
      <c r="F3366" s="618">
        <v>101.0625</v>
      </c>
      <c r="G3366" s="81">
        <f t="shared" si="130"/>
        <v>371.40468749999997</v>
      </c>
    </row>
    <row r="3367" spans="1:7" ht="14.5">
      <c r="A3367" s="600" t="s">
        <v>4318</v>
      </c>
      <c r="B3367" s="607"/>
      <c r="C3367" s="645">
        <v>122017200001</v>
      </c>
      <c r="D3367" s="609" t="s">
        <v>4846</v>
      </c>
      <c r="E3367" s="210" t="str">
        <f t="shared" si="131"/>
        <v/>
      </c>
      <c r="F3367" s="618">
        <v>970.19999999999993</v>
      </c>
      <c r="G3367" s="81">
        <f t="shared" si="130"/>
        <v>3565.4849999999997</v>
      </c>
    </row>
    <row r="3368" spans="1:7" ht="14.5">
      <c r="A3368" s="600" t="s">
        <v>4318</v>
      </c>
      <c r="B3368" s="607"/>
      <c r="C3368" s="645">
        <v>126064200264</v>
      </c>
      <c r="D3368" s="609" t="s">
        <v>4847</v>
      </c>
      <c r="E3368" s="210" t="str">
        <f t="shared" si="131"/>
        <v/>
      </c>
      <c r="F3368" s="618">
        <v>88.934999999999988</v>
      </c>
      <c r="G3368" s="81">
        <f t="shared" si="130"/>
        <v>326.83612499999992</v>
      </c>
    </row>
    <row r="3369" spans="1:7" ht="14.5">
      <c r="A3369" s="600" t="s">
        <v>4318</v>
      </c>
      <c r="B3369" s="607"/>
      <c r="C3369" s="645">
        <v>126064200265</v>
      </c>
      <c r="D3369" s="609" t="s">
        <v>4848</v>
      </c>
      <c r="E3369" s="210" t="str">
        <f t="shared" si="131"/>
        <v/>
      </c>
      <c r="F3369" s="618">
        <v>840.83999999999992</v>
      </c>
      <c r="G3369" s="81">
        <f t="shared" si="130"/>
        <v>3090.0869999999995</v>
      </c>
    </row>
    <row r="3370" spans="1:7" ht="14.5">
      <c r="A3370" s="600" t="s">
        <v>4318</v>
      </c>
      <c r="B3370" s="607"/>
      <c r="C3370" s="643">
        <v>19009200024</v>
      </c>
      <c r="D3370" s="609" t="s">
        <v>4849</v>
      </c>
      <c r="E3370" s="210" t="str">
        <f t="shared" si="131"/>
        <v/>
      </c>
      <c r="F3370" s="618">
        <v>145.53</v>
      </c>
      <c r="G3370" s="81">
        <f t="shared" si="130"/>
        <v>534.82274999999993</v>
      </c>
    </row>
    <row r="3371" spans="1:7" ht="14.5">
      <c r="A3371" s="600" t="s">
        <v>4318</v>
      </c>
      <c r="B3371" s="607"/>
      <c r="C3371" s="645">
        <v>122016200001</v>
      </c>
      <c r="D3371" s="609" t="s">
        <v>4850</v>
      </c>
      <c r="E3371" s="210" t="str">
        <f t="shared" si="131"/>
        <v/>
      </c>
      <c r="F3371" s="618">
        <v>1298.99</v>
      </c>
      <c r="G3371" s="81">
        <f t="shared" si="130"/>
        <v>4773.7882499999996</v>
      </c>
    </row>
    <row r="3372" spans="1:7" ht="14.5">
      <c r="A3372" s="600" t="s">
        <v>4318</v>
      </c>
      <c r="B3372" s="607"/>
      <c r="C3372" s="645">
        <v>126064200266</v>
      </c>
      <c r="D3372" s="609" t="s">
        <v>4851</v>
      </c>
      <c r="E3372" s="210" t="str">
        <f t="shared" si="131"/>
        <v/>
      </c>
      <c r="F3372" s="618">
        <v>122.62249999999999</v>
      </c>
      <c r="G3372" s="81">
        <f t="shared" si="130"/>
        <v>450.63768749999991</v>
      </c>
    </row>
    <row r="3373" spans="1:7" ht="14.5">
      <c r="A3373" s="600" t="s">
        <v>4318</v>
      </c>
      <c r="B3373" s="607"/>
      <c r="C3373" s="645">
        <v>126064200267</v>
      </c>
      <c r="D3373" s="609" t="s">
        <v>4852</v>
      </c>
      <c r="E3373" s="210" t="str">
        <f t="shared" si="131"/>
        <v/>
      </c>
      <c r="F3373" s="618">
        <v>1185.8</v>
      </c>
      <c r="G3373" s="81">
        <f t="shared" ref="G3373:G3433" si="132">F3373*3.675</f>
        <v>4357.8149999999996</v>
      </c>
    </row>
    <row r="3374" spans="1:7" ht="14.5">
      <c r="A3374" s="600" t="s">
        <v>4318</v>
      </c>
      <c r="B3374" s="610"/>
      <c r="C3374" s="645">
        <v>126064200268</v>
      </c>
      <c r="D3374" s="611" t="s">
        <v>4853</v>
      </c>
      <c r="E3374" s="210" t="str">
        <f t="shared" si="131"/>
        <v/>
      </c>
      <c r="F3374" s="618">
        <v>102.41</v>
      </c>
      <c r="G3374" s="81">
        <f t="shared" si="132"/>
        <v>376.35674999999998</v>
      </c>
    </row>
    <row r="3375" spans="1:7" ht="14.5">
      <c r="A3375" s="603"/>
      <c r="B3375" s="604"/>
      <c r="C3375" s="644"/>
      <c r="D3375" s="603" t="s">
        <v>1146</v>
      </c>
      <c r="E3375" s="605"/>
      <c r="F3375" s="605"/>
      <c r="G3375" s="605"/>
    </row>
    <row r="3376" spans="1:7" ht="14.5">
      <c r="A3376" s="600" t="s">
        <v>4318</v>
      </c>
      <c r="B3376" s="607"/>
      <c r="C3376" s="643">
        <v>6007010002</v>
      </c>
      <c r="D3376" s="609" t="s">
        <v>4854</v>
      </c>
      <c r="E3376" s="210" t="str">
        <f t="shared" si="131"/>
        <v xml:space="preserve"> LF-CV/40</v>
      </c>
      <c r="F3376" s="618">
        <v>2039.119923076923</v>
      </c>
      <c r="G3376" s="81">
        <f t="shared" si="132"/>
        <v>7493.7657173076914</v>
      </c>
    </row>
    <row r="3377" spans="1:7" ht="14.5">
      <c r="A3377" s="600" t="s">
        <v>4318</v>
      </c>
      <c r="B3377" s="607"/>
      <c r="C3377" s="643">
        <v>6007010004</v>
      </c>
      <c r="D3377" s="609" t="s">
        <v>4855</v>
      </c>
      <c r="E3377" s="210" t="str">
        <f t="shared" si="131"/>
        <v xml:space="preserve"> LF-CV/50</v>
      </c>
      <c r="F3377" s="618">
        <v>2048.7830528846152</v>
      </c>
      <c r="G3377" s="81">
        <f t="shared" si="132"/>
        <v>7529.277719350961</v>
      </c>
    </row>
    <row r="3378" spans="1:7" ht="14.5">
      <c r="A3378" s="600" t="s">
        <v>4318</v>
      </c>
      <c r="B3378" s="607"/>
      <c r="C3378" s="643">
        <v>6007010005</v>
      </c>
      <c r="D3378" s="609" t="s">
        <v>4856</v>
      </c>
      <c r="E3378" s="210" t="str">
        <f t="shared" si="131"/>
        <v xml:space="preserve"> LF-CV/65</v>
      </c>
      <c r="F3378" s="618">
        <v>2835.5157451923073</v>
      </c>
      <c r="G3378" s="81">
        <f t="shared" si="132"/>
        <v>10420.520363581729</v>
      </c>
    </row>
    <row r="3379" spans="1:7" ht="14.5">
      <c r="A3379" s="614"/>
      <c r="B3379" s="615"/>
      <c r="C3379" s="644"/>
      <c r="D3379" s="614" t="s">
        <v>4236</v>
      </c>
      <c r="E3379" s="605"/>
      <c r="F3379" s="605"/>
      <c r="G3379" s="605"/>
    </row>
    <row r="3380" spans="1:7" ht="29">
      <c r="A3380" s="607" t="s">
        <v>59</v>
      </c>
      <c r="B3380" s="607"/>
      <c r="C3380" s="643">
        <v>80001200086</v>
      </c>
      <c r="D3380" s="609" t="s">
        <v>1235</v>
      </c>
      <c r="E3380" s="210" t="str">
        <f t="shared" si="131"/>
        <v/>
      </c>
      <c r="F3380" s="618">
        <v>26297.680432692305</v>
      </c>
      <c r="G3380" s="81">
        <f t="shared" si="132"/>
        <v>96643.975590144211</v>
      </c>
    </row>
    <row r="3381" spans="1:7" ht="29">
      <c r="A3381" s="607" t="s">
        <v>59</v>
      </c>
      <c r="B3381" s="607"/>
      <c r="C3381" s="645">
        <v>124030200002</v>
      </c>
      <c r="D3381" s="609" t="s">
        <v>1236</v>
      </c>
      <c r="E3381" s="210" t="str">
        <f t="shared" si="131"/>
        <v/>
      </c>
      <c r="F3381" s="618">
        <v>29232.535432692301</v>
      </c>
      <c r="G3381" s="81">
        <f t="shared" si="132"/>
        <v>107429.56771514421</v>
      </c>
    </row>
    <row r="3382" spans="1:7" ht="29">
      <c r="A3382" s="607" t="s">
        <v>59</v>
      </c>
      <c r="B3382" s="607"/>
      <c r="C3382" s="643">
        <v>80001200094</v>
      </c>
      <c r="D3382" s="609" t="s">
        <v>1237</v>
      </c>
      <c r="E3382" s="210" t="str">
        <f t="shared" si="131"/>
        <v/>
      </c>
      <c r="F3382" s="618">
        <v>31126.394855769227</v>
      </c>
      <c r="G3382" s="81">
        <f t="shared" si="132"/>
        <v>114389.50109495191</v>
      </c>
    </row>
    <row r="3383" spans="1:7" ht="29">
      <c r="A3383" s="607" t="s">
        <v>59</v>
      </c>
      <c r="B3383" s="607"/>
      <c r="C3383" s="643">
        <v>80001200098</v>
      </c>
      <c r="D3383" s="609" t="s">
        <v>1238</v>
      </c>
      <c r="E3383" s="210" t="str">
        <f t="shared" si="131"/>
        <v/>
      </c>
      <c r="F3383" s="618">
        <v>42759.206874999996</v>
      </c>
      <c r="G3383" s="81">
        <f t="shared" si="132"/>
        <v>157140.08526562498</v>
      </c>
    </row>
    <row r="3384" spans="1:7" ht="29">
      <c r="A3384" s="607" t="s">
        <v>59</v>
      </c>
      <c r="B3384" s="607"/>
      <c r="C3384" s="643">
        <v>80001200102</v>
      </c>
      <c r="D3384" s="609" t="s">
        <v>1239</v>
      </c>
      <c r="E3384" s="210" t="str">
        <f t="shared" si="131"/>
        <v/>
      </c>
      <c r="F3384" s="618">
        <v>43191.909855769227</v>
      </c>
      <c r="G3384" s="81">
        <f t="shared" si="132"/>
        <v>158730.26871995191</v>
      </c>
    </row>
    <row r="3385" spans="1:7" ht="29">
      <c r="A3385" s="607" t="s">
        <v>59</v>
      </c>
      <c r="B3385" s="607"/>
      <c r="C3385" s="643">
        <v>80001200106</v>
      </c>
      <c r="D3385" s="609" t="s">
        <v>1240</v>
      </c>
      <c r="E3385" s="210" t="str">
        <f t="shared" si="131"/>
        <v/>
      </c>
      <c r="F3385" s="618">
        <v>46064.054278846146</v>
      </c>
      <c r="G3385" s="81">
        <f t="shared" si="132"/>
        <v>169285.39947475959</v>
      </c>
    </row>
    <row r="3386" spans="1:7" ht="29">
      <c r="A3386" s="607" t="s">
        <v>59</v>
      </c>
      <c r="B3386" s="607"/>
      <c r="C3386" s="643">
        <v>80001200110</v>
      </c>
      <c r="D3386" s="609" t="s">
        <v>1241</v>
      </c>
      <c r="E3386" s="210" t="str">
        <f t="shared" si="131"/>
        <v/>
      </c>
      <c r="F3386" s="618">
        <v>46217.695192307692</v>
      </c>
      <c r="G3386" s="81">
        <f t="shared" si="132"/>
        <v>169850.02983173076</v>
      </c>
    </row>
    <row r="3387" spans="1:7" ht="29">
      <c r="A3387" s="607" t="s">
        <v>59</v>
      </c>
      <c r="B3387" s="607"/>
      <c r="C3387" s="643">
        <v>80001200114</v>
      </c>
      <c r="D3387" s="609" t="s">
        <v>1242</v>
      </c>
      <c r="E3387" s="210" t="str">
        <f t="shared" si="131"/>
        <v/>
      </c>
      <c r="F3387" s="618">
        <v>46299.218942307671</v>
      </c>
      <c r="G3387" s="81">
        <f t="shared" si="132"/>
        <v>170149.62961298067</v>
      </c>
    </row>
    <row r="3388" spans="1:7" ht="29">
      <c r="A3388" s="607" t="s">
        <v>59</v>
      </c>
      <c r="B3388" s="607"/>
      <c r="C3388" s="643">
        <v>80001200118</v>
      </c>
      <c r="D3388" s="609" t="s">
        <v>1243</v>
      </c>
      <c r="E3388" s="210" t="str">
        <f t="shared" ref="E3388:E3449" si="133">IFERROR(RIGHT(D3388, LEN(D3388)- SEARCH("Model",D3388) - LEN("Model") + 1),"")</f>
        <v/>
      </c>
      <c r="F3388" s="618">
        <v>47359.027692307682</v>
      </c>
      <c r="G3388" s="81">
        <f t="shared" si="132"/>
        <v>174044.42676923072</v>
      </c>
    </row>
    <row r="3389" spans="1:7" ht="29">
      <c r="A3389" s="607" t="s">
        <v>59</v>
      </c>
      <c r="B3389" s="607"/>
      <c r="C3389" s="643">
        <v>80001200122</v>
      </c>
      <c r="D3389" s="609" t="s">
        <v>1244</v>
      </c>
      <c r="E3389" s="210" t="str">
        <f t="shared" si="133"/>
        <v/>
      </c>
      <c r="F3389" s="618">
        <v>48001.811105769237</v>
      </c>
      <c r="G3389" s="81">
        <f t="shared" si="132"/>
        <v>176406.65581370195</v>
      </c>
    </row>
    <row r="3390" spans="1:7" ht="29">
      <c r="A3390" s="607" t="s">
        <v>59</v>
      </c>
      <c r="B3390" s="607"/>
      <c r="C3390" s="643">
        <v>80001200126</v>
      </c>
      <c r="D3390" s="609" t="s">
        <v>1245</v>
      </c>
      <c r="E3390" s="210" t="str">
        <f t="shared" si="133"/>
        <v/>
      </c>
      <c r="F3390" s="618">
        <v>54548.795336538467</v>
      </c>
      <c r="G3390" s="81">
        <f t="shared" si="132"/>
        <v>200466.82286177887</v>
      </c>
    </row>
    <row r="3391" spans="1:7" ht="29">
      <c r="A3391" s="607" t="s">
        <v>59</v>
      </c>
      <c r="B3391" s="607"/>
      <c r="C3391" s="643">
        <v>80001200134</v>
      </c>
      <c r="D3391" s="609" t="s">
        <v>1246</v>
      </c>
      <c r="E3391" s="210" t="str">
        <f t="shared" si="133"/>
        <v/>
      </c>
      <c r="F3391" s="618">
        <v>57392.719999999994</v>
      </c>
      <c r="G3391" s="81">
        <f t="shared" si="132"/>
        <v>210918.24599999996</v>
      </c>
    </row>
    <row r="3392" spans="1:7" ht="29">
      <c r="A3392" s="607" t="s">
        <v>59</v>
      </c>
      <c r="B3392" s="607"/>
      <c r="C3392" s="643">
        <v>80001200142</v>
      </c>
      <c r="D3392" s="609" t="s">
        <v>1247</v>
      </c>
      <c r="E3392" s="210" t="str">
        <f t="shared" si="133"/>
        <v/>
      </c>
      <c r="F3392" s="618">
        <v>64290.883461538455</v>
      </c>
      <c r="G3392" s="81">
        <f t="shared" si="132"/>
        <v>236268.99672115382</v>
      </c>
    </row>
    <row r="3393" spans="1:7" ht="29">
      <c r="A3393" s="607" t="s">
        <v>59</v>
      </c>
      <c r="B3393" s="607"/>
      <c r="C3393" s="643">
        <v>80001200150</v>
      </c>
      <c r="D3393" s="609" t="s">
        <v>1248</v>
      </c>
      <c r="E3393" s="210" t="str">
        <f t="shared" si="133"/>
        <v/>
      </c>
      <c r="F3393" s="618">
        <v>71038.541538461533</v>
      </c>
      <c r="G3393" s="81">
        <f t="shared" si="132"/>
        <v>261066.64015384612</v>
      </c>
    </row>
    <row r="3394" spans="1:7" ht="29">
      <c r="A3394" s="607" t="s">
        <v>59</v>
      </c>
      <c r="B3394" s="607"/>
      <c r="C3394" s="643">
        <v>80001200158</v>
      </c>
      <c r="D3394" s="609" t="s">
        <v>1249</v>
      </c>
      <c r="E3394" s="210" t="str">
        <f t="shared" si="133"/>
        <v/>
      </c>
      <c r="F3394" s="618">
        <v>72001.148894230748</v>
      </c>
      <c r="G3394" s="81">
        <f t="shared" si="132"/>
        <v>264604.22218629799</v>
      </c>
    </row>
    <row r="3395" spans="1:7" ht="29">
      <c r="A3395" s="607" t="s">
        <v>59</v>
      </c>
      <c r="B3395" s="607"/>
      <c r="C3395" s="643">
        <v>80001200162</v>
      </c>
      <c r="D3395" s="609" t="s">
        <v>1250</v>
      </c>
      <c r="E3395" s="210" t="str">
        <f t="shared" si="133"/>
        <v/>
      </c>
      <c r="F3395" s="618">
        <v>96144.721009615372</v>
      </c>
      <c r="G3395" s="81">
        <f t="shared" si="132"/>
        <v>353331.84971033648</v>
      </c>
    </row>
    <row r="3396" spans="1:7" ht="29">
      <c r="A3396" s="607" t="s">
        <v>59</v>
      </c>
      <c r="B3396" s="607"/>
      <c r="C3396" s="643">
        <v>80001200166</v>
      </c>
      <c r="D3396" s="609" t="s">
        <v>1251</v>
      </c>
      <c r="E3396" s="210" t="str">
        <f t="shared" si="133"/>
        <v/>
      </c>
      <c r="F3396" s="618">
        <v>97480.456298076926</v>
      </c>
      <c r="G3396" s="81">
        <f t="shared" si="132"/>
        <v>358240.6768954327</v>
      </c>
    </row>
    <row r="3397" spans="1:7" ht="29">
      <c r="A3397" s="607" t="s">
        <v>59</v>
      </c>
      <c r="B3397" s="607"/>
      <c r="C3397" s="643">
        <v>80001200170</v>
      </c>
      <c r="D3397" s="609" t="s">
        <v>1252</v>
      </c>
      <c r="E3397" s="210" t="str">
        <f t="shared" si="133"/>
        <v/>
      </c>
      <c r="F3397" s="618">
        <v>98518.316346153835</v>
      </c>
      <c r="G3397" s="81">
        <f t="shared" si="132"/>
        <v>362054.81257211533</v>
      </c>
    </row>
    <row r="3398" spans="1:7" ht="29">
      <c r="A3398" s="607" t="s">
        <v>59</v>
      </c>
      <c r="B3398" s="607"/>
      <c r="C3398" s="643">
        <v>80001200174</v>
      </c>
      <c r="D3398" s="609" t="s">
        <v>1253</v>
      </c>
      <c r="E3398" s="210" t="str">
        <f t="shared" si="133"/>
        <v/>
      </c>
      <c r="F3398" s="618">
        <v>99640.835673076886</v>
      </c>
      <c r="G3398" s="81">
        <f t="shared" si="132"/>
        <v>366180.07109855756</v>
      </c>
    </row>
    <row r="3399" spans="1:7" ht="29">
      <c r="A3399" s="607" t="s">
        <v>59</v>
      </c>
      <c r="B3399" s="607"/>
      <c r="C3399" s="643">
        <v>80001200178</v>
      </c>
      <c r="D3399" s="609" t="s">
        <v>1254</v>
      </c>
      <c r="E3399" s="210" t="str">
        <f t="shared" si="133"/>
        <v/>
      </c>
      <c r="F3399" s="618">
        <v>100964.02884615384</v>
      </c>
      <c r="G3399" s="81">
        <f t="shared" si="132"/>
        <v>371042.80600961536</v>
      </c>
    </row>
    <row r="3400" spans="1:7" ht="14.5">
      <c r="A3400" s="603"/>
      <c r="B3400" s="604"/>
      <c r="C3400" s="644"/>
      <c r="D3400" s="603" t="s">
        <v>4237</v>
      </c>
      <c r="E3400" s="605"/>
      <c r="F3400" s="605"/>
      <c r="G3400" s="605"/>
    </row>
    <row r="3401" spans="1:7" ht="29">
      <c r="A3401" s="607" t="s">
        <v>59</v>
      </c>
      <c r="B3401" s="607"/>
      <c r="C3401" s="645">
        <v>210048200007</v>
      </c>
      <c r="D3401" s="616" t="s">
        <v>7056</v>
      </c>
      <c r="E3401" s="210" t="str">
        <f t="shared" si="133"/>
        <v/>
      </c>
      <c r="F3401" s="618">
        <v>11955.02</v>
      </c>
      <c r="G3401" s="81">
        <f t="shared" si="132"/>
        <v>43934.698499999999</v>
      </c>
    </row>
    <row r="3402" spans="1:7" ht="29">
      <c r="A3402" s="607" t="s">
        <v>59</v>
      </c>
      <c r="B3402" s="607"/>
      <c r="C3402" s="645">
        <v>210048200002</v>
      </c>
      <c r="D3402" s="616" t="s">
        <v>7057</v>
      </c>
      <c r="E3402" s="210" t="str">
        <f t="shared" si="133"/>
        <v/>
      </c>
      <c r="F3402" s="618">
        <v>12712.314999999999</v>
      </c>
      <c r="G3402" s="81">
        <f t="shared" si="132"/>
        <v>46717.757624999991</v>
      </c>
    </row>
    <row r="3403" spans="1:7" ht="43.5">
      <c r="A3403" s="607" t="s">
        <v>59</v>
      </c>
      <c r="B3403" s="607"/>
      <c r="C3403" s="645">
        <v>210048200009</v>
      </c>
      <c r="D3403" s="642" t="s">
        <v>7055</v>
      </c>
      <c r="E3403" s="210" t="str">
        <f t="shared" si="133"/>
        <v/>
      </c>
      <c r="F3403" s="618">
        <v>15283.344999999999</v>
      </c>
      <c r="G3403" s="81">
        <f t="shared" si="132"/>
        <v>56166.292874999992</v>
      </c>
    </row>
    <row r="3404" spans="1:7" ht="29">
      <c r="A3404" s="607" t="s">
        <v>59</v>
      </c>
      <c r="B3404" s="607"/>
      <c r="C3404" s="645">
        <v>124041200003</v>
      </c>
      <c r="D3404" s="616" t="s">
        <v>7058</v>
      </c>
      <c r="E3404" s="210" t="str">
        <f t="shared" si="133"/>
        <v/>
      </c>
      <c r="F3404" s="618">
        <v>12122.11</v>
      </c>
      <c r="G3404" s="81">
        <f t="shared" si="132"/>
        <v>44548.754249999998</v>
      </c>
    </row>
    <row r="3405" spans="1:7" ht="29">
      <c r="A3405" s="607" t="s">
        <v>59</v>
      </c>
      <c r="B3405" s="607"/>
      <c r="C3405" s="645">
        <v>124041200002</v>
      </c>
      <c r="D3405" s="616" t="s">
        <v>7059</v>
      </c>
      <c r="E3405" s="210" t="str">
        <f t="shared" si="133"/>
        <v/>
      </c>
      <c r="F3405" s="618">
        <v>12863.235000000001</v>
      </c>
      <c r="G3405" s="81">
        <f t="shared" si="132"/>
        <v>47272.388625</v>
      </c>
    </row>
    <row r="3406" spans="1:7" ht="29">
      <c r="A3406" s="607" t="s">
        <v>59</v>
      </c>
      <c r="B3406" s="607"/>
      <c r="C3406" s="645">
        <v>231007201685</v>
      </c>
      <c r="D3406" s="616" t="s">
        <v>7060</v>
      </c>
      <c r="E3406" s="210" t="str">
        <f t="shared" si="133"/>
        <v/>
      </c>
      <c r="F3406" s="618">
        <v>13317.342499999999</v>
      </c>
      <c r="G3406" s="81">
        <f t="shared" si="132"/>
        <v>48941.233687499996</v>
      </c>
    </row>
    <row r="3407" spans="1:7" ht="29">
      <c r="A3407" s="607" t="s">
        <v>59</v>
      </c>
      <c r="B3407" s="607"/>
      <c r="C3407" s="645">
        <v>210050200004</v>
      </c>
      <c r="D3407" s="616" t="s">
        <v>7061</v>
      </c>
      <c r="E3407" s="210" t="str">
        <f t="shared" si="133"/>
        <v/>
      </c>
      <c r="F3407" s="618">
        <v>13997.83</v>
      </c>
      <c r="G3407" s="81">
        <f t="shared" si="132"/>
        <v>51442.025249999999</v>
      </c>
    </row>
    <row r="3408" spans="1:7" ht="29">
      <c r="A3408" s="607" t="s">
        <v>59</v>
      </c>
      <c r="B3408" s="607"/>
      <c r="C3408" s="645">
        <v>210050200003</v>
      </c>
      <c r="D3408" s="609" t="s">
        <v>7062</v>
      </c>
      <c r="E3408" s="210" t="str">
        <f t="shared" si="133"/>
        <v/>
      </c>
      <c r="F3408" s="618">
        <v>14150.0975</v>
      </c>
      <c r="G3408" s="81">
        <f t="shared" si="132"/>
        <v>52001.6083125</v>
      </c>
    </row>
    <row r="3409" spans="1:7" ht="43.5">
      <c r="A3409" s="607" t="s">
        <v>59</v>
      </c>
      <c r="B3409" s="607"/>
      <c r="C3409" s="645">
        <v>210051200004</v>
      </c>
      <c r="D3409" s="609" t="s">
        <v>7063</v>
      </c>
      <c r="E3409" s="210" t="str">
        <f t="shared" si="133"/>
        <v/>
      </c>
      <c r="F3409" s="618">
        <v>13840.172500000001</v>
      </c>
      <c r="G3409" s="81">
        <f t="shared" si="132"/>
        <v>50862.633937500003</v>
      </c>
    </row>
    <row r="3410" spans="1:7" ht="29">
      <c r="A3410" s="607" t="s">
        <v>59</v>
      </c>
      <c r="B3410" s="607"/>
      <c r="C3410" s="646"/>
      <c r="D3410" s="609" t="s">
        <v>7064</v>
      </c>
      <c r="E3410" s="210" t="str">
        <f t="shared" si="133"/>
        <v/>
      </c>
      <c r="F3410" s="618">
        <v>14578.602499999999</v>
      </c>
      <c r="G3410" s="81">
        <f t="shared" si="132"/>
        <v>53576.364187499996</v>
      </c>
    </row>
    <row r="3411" spans="1:7" ht="29">
      <c r="A3411" s="607" t="s">
        <v>59</v>
      </c>
      <c r="B3411" s="607"/>
      <c r="C3411" s="645">
        <v>124018200001</v>
      </c>
      <c r="D3411" s="609" t="s">
        <v>7065</v>
      </c>
      <c r="E3411" s="210" t="str">
        <f t="shared" si="133"/>
        <v/>
      </c>
      <c r="F3411" s="618">
        <v>14710.657499999999</v>
      </c>
      <c r="G3411" s="81">
        <f t="shared" si="132"/>
        <v>54061.666312499998</v>
      </c>
    </row>
    <row r="3412" spans="1:7" ht="29">
      <c r="A3412" s="607" t="s">
        <v>59</v>
      </c>
      <c r="B3412" s="607"/>
      <c r="C3412" s="646"/>
      <c r="D3412" s="609" t="s">
        <v>7066</v>
      </c>
      <c r="E3412" s="210" t="str">
        <f t="shared" si="133"/>
        <v/>
      </c>
      <c r="F3412" s="618">
        <v>14542.22</v>
      </c>
      <c r="G3412" s="81">
        <f t="shared" si="132"/>
        <v>53442.658499999998</v>
      </c>
    </row>
    <row r="3413" spans="1:7" ht="29">
      <c r="A3413" s="607" t="s">
        <v>59</v>
      </c>
      <c r="B3413" s="607"/>
      <c r="C3413" s="645">
        <v>210052200004</v>
      </c>
      <c r="D3413" s="609" t="s">
        <v>7067</v>
      </c>
      <c r="E3413" s="210" t="str">
        <f t="shared" si="133"/>
        <v/>
      </c>
      <c r="F3413" s="618">
        <v>15281.997499999999</v>
      </c>
      <c r="G3413" s="81">
        <f t="shared" si="132"/>
        <v>56161.340812499999</v>
      </c>
    </row>
    <row r="3414" spans="1:7" ht="43.5">
      <c r="A3414" s="607" t="s">
        <v>59</v>
      </c>
      <c r="B3414" s="607"/>
      <c r="C3414" s="645">
        <v>124028200001</v>
      </c>
      <c r="D3414" s="609" t="s">
        <v>7068</v>
      </c>
      <c r="E3414" s="210" t="str">
        <f t="shared" si="133"/>
        <v/>
      </c>
      <c r="F3414" s="618">
        <v>15415.399999999998</v>
      </c>
      <c r="G3414" s="81">
        <f t="shared" si="132"/>
        <v>56651.594999999987</v>
      </c>
    </row>
    <row r="3415" spans="1:7" ht="29">
      <c r="A3415" s="607" t="s">
        <v>59</v>
      </c>
      <c r="B3415" s="607"/>
      <c r="C3415" s="646"/>
      <c r="D3415" s="609" t="s">
        <v>7069</v>
      </c>
      <c r="E3415" s="210" t="str">
        <f t="shared" si="133"/>
        <v/>
      </c>
      <c r="F3415" s="618">
        <v>16978.5</v>
      </c>
      <c r="G3415" s="81">
        <f t="shared" si="132"/>
        <v>62395.987499999996</v>
      </c>
    </row>
    <row r="3416" spans="1:7" ht="29">
      <c r="A3416" s="607" t="s">
        <v>59</v>
      </c>
      <c r="B3416" s="607"/>
      <c r="C3416" s="646"/>
      <c r="D3416" s="609" t="s">
        <v>7070</v>
      </c>
      <c r="E3416" s="210" t="str">
        <f t="shared" si="133"/>
        <v/>
      </c>
      <c r="F3416" s="618">
        <v>17787</v>
      </c>
      <c r="G3416" s="81">
        <f t="shared" si="132"/>
        <v>65367.224999999999</v>
      </c>
    </row>
    <row r="3417" spans="1:7" ht="29">
      <c r="A3417" s="607" t="s">
        <v>59</v>
      </c>
      <c r="B3417" s="607"/>
      <c r="C3417" s="646"/>
      <c r="D3417" s="609" t="s">
        <v>7071</v>
      </c>
      <c r="E3417" s="210" t="str">
        <f t="shared" si="133"/>
        <v/>
      </c>
      <c r="F3417" s="618">
        <v>18460.75</v>
      </c>
      <c r="G3417" s="81">
        <f t="shared" si="132"/>
        <v>67843.256249999991</v>
      </c>
    </row>
    <row r="3418" spans="1:7" ht="29">
      <c r="A3418" s="607" t="s">
        <v>59</v>
      </c>
      <c r="B3418" s="607"/>
      <c r="C3418" s="646"/>
      <c r="D3418" s="609" t="s">
        <v>7072</v>
      </c>
      <c r="E3418" s="210" t="str">
        <f t="shared" si="133"/>
        <v/>
      </c>
      <c r="F3418" s="618">
        <v>18191.25</v>
      </c>
      <c r="G3418" s="81">
        <f t="shared" si="132"/>
        <v>66852.84375</v>
      </c>
    </row>
    <row r="3419" spans="1:7" ht="43.5">
      <c r="A3419" s="607" t="s">
        <v>59</v>
      </c>
      <c r="B3419" s="607"/>
      <c r="C3419" s="645">
        <v>210055200005</v>
      </c>
      <c r="D3419" s="609" t="s">
        <v>7073</v>
      </c>
      <c r="E3419" s="210" t="str">
        <f t="shared" si="133"/>
        <v/>
      </c>
      <c r="F3419" s="618">
        <v>19269.25</v>
      </c>
      <c r="G3419" s="81">
        <f t="shared" si="132"/>
        <v>70814.493749999994</v>
      </c>
    </row>
    <row r="3420" spans="1:7" ht="43.5">
      <c r="A3420" s="607" t="s">
        <v>59</v>
      </c>
      <c r="B3420" s="607"/>
      <c r="C3420" s="645">
        <v>210040200001</v>
      </c>
      <c r="D3420" s="609" t="s">
        <v>7074</v>
      </c>
      <c r="E3420" s="210" t="str">
        <f t="shared" si="133"/>
        <v/>
      </c>
      <c r="F3420" s="618">
        <v>19538.75</v>
      </c>
      <c r="G3420" s="81">
        <f t="shared" si="132"/>
        <v>71804.90625</v>
      </c>
    </row>
    <row r="3421" spans="1:7" ht="29">
      <c r="A3421" s="607" t="s">
        <v>59</v>
      </c>
      <c r="B3421" s="607"/>
      <c r="C3421" s="646"/>
      <c r="D3421" s="609" t="s">
        <v>7075</v>
      </c>
      <c r="E3421" s="210" t="str">
        <f t="shared" si="133"/>
        <v/>
      </c>
      <c r="F3421" s="618">
        <v>18595.5</v>
      </c>
      <c r="G3421" s="81">
        <f t="shared" si="132"/>
        <v>68338.462499999994</v>
      </c>
    </row>
    <row r="3422" spans="1:7" ht="29">
      <c r="A3422" s="607" t="s">
        <v>59</v>
      </c>
      <c r="B3422" s="607"/>
      <c r="C3422" s="645">
        <v>210054200003</v>
      </c>
      <c r="D3422" s="609" t="s">
        <v>7076</v>
      </c>
      <c r="E3422" s="210" t="str">
        <f t="shared" si="133"/>
        <v/>
      </c>
      <c r="F3422" s="618">
        <v>19538.75</v>
      </c>
      <c r="G3422" s="81">
        <f t="shared" si="132"/>
        <v>71804.90625</v>
      </c>
    </row>
    <row r="3423" spans="1:7" ht="29">
      <c r="A3423" s="607" t="s">
        <v>59</v>
      </c>
      <c r="B3423" s="607"/>
      <c r="C3423" s="646"/>
      <c r="D3423" s="609" t="s">
        <v>7077</v>
      </c>
      <c r="E3423" s="210" t="str">
        <f t="shared" si="133"/>
        <v/>
      </c>
      <c r="F3423" s="618">
        <v>19808.25</v>
      </c>
      <c r="G3423" s="81">
        <f t="shared" si="132"/>
        <v>72795.318749999991</v>
      </c>
    </row>
    <row r="3424" spans="1:7" ht="29">
      <c r="A3424" s="607" t="s">
        <v>59</v>
      </c>
      <c r="B3424" s="607"/>
      <c r="C3424" s="646"/>
      <c r="D3424" s="609" t="s">
        <v>7078</v>
      </c>
      <c r="E3424" s="210" t="str">
        <f t="shared" si="133"/>
        <v/>
      </c>
      <c r="F3424" s="618">
        <v>19673.5</v>
      </c>
      <c r="G3424" s="81">
        <f t="shared" si="132"/>
        <v>72300.112500000003</v>
      </c>
    </row>
    <row r="3425" spans="1:7" ht="29">
      <c r="A3425" s="607" t="s">
        <v>59</v>
      </c>
      <c r="B3425" s="607"/>
      <c r="C3425" s="646"/>
      <c r="D3425" s="609" t="s">
        <v>7079</v>
      </c>
      <c r="E3425" s="210" t="str">
        <f t="shared" si="133"/>
        <v/>
      </c>
      <c r="F3425" s="618">
        <v>20751.5</v>
      </c>
      <c r="G3425" s="81">
        <f t="shared" si="132"/>
        <v>76261.762499999997</v>
      </c>
    </row>
    <row r="3426" spans="1:7" ht="43.5">
      <c r="A3426" s="607" t="s">
        <v>59</v>
      </c>
      <c r="B3426" s="607"/>
      <c r="C3426" s="645">
        <v>121039200001</v>
      </c>
      <c r="D3426" s="609" t="s">
        <v>7080</v>
      </c>
      <c r="E3426" s="210" t="str">
        <f t="shared" si="133"/>
        <v/>
      </c>
      <c r="F3426" s="618">
        <v>21021</v>
      </c>
      <c r="G3426" s="81">
        <f t="shared" si="132"/>
        <v>77252.175000000003</v>
      </c>
    </row>
    <row r="3427" spans="1:7" ht="29">
      <c r="A3427" s="607" t="s">
        <v>59</v>
      </c>
      <c r="B3427" s="607"/>
      <c r="C3427" s="646"/>
      <c r="D3427" s="609" t="s">
        <v>7081</v>
      </c>
      <c r="E3427" s="210" t="str">
        <f t="shared" si="133"/>
        <v/>
      </c>
      <c r="F3427" s="618">
        <v>22772.75</v>
      </c>
      <c r="G3427" s="81">
        <f t="shared" si="132"/>
        <v>83689.856249999997</v>
      </c>
    </row>
    <row r="3428" spans="1:7" ht="43.5">
      <c r="A3428" s="607" t="s">
        <v>59</v>
      </c>
      <c r="B3428" s="607"/>
      <c r="C3428" s="645">
        <v>210053200002</v>
      </c>
      <c r="D3428" s="609" t="s">
        <v>7082</v>
      </c>
      <c r="E3428" s="210" t="str">
        <f t="shared" si="133"/>
        <v/>
      </c>
      <c r="F3428" s="618">
        <v>23985.5</v>
      </c>
      <c r="G3428" s="81">
        <f t="shared" si="132"/>
        <v>88146.712499999994</v>
      </c>
    </row>
    <row r="3429" spans="1:7" ht="29">
      <c r="A3429" s="607" t="s">
        <v>59</v>
      </c>
      <c r="B3429" s="607"/>
      <c r="C3429" s="646"/>
      <c r="D3429" s="609" t="s">
        <v>7083</v>
      </c>
      <c r="E3429" s="210" t="str">
        <f t="shared" si="133"/>
        <v/>
      </c>
      <c r="F3429" s="618">
        <v>24187.625</v>
      </c>
      <c r="G3429" s="81">
        <f t="shared" si="132"/>
        <v>88889.521874999991</v>
      </c>
    </row>
    <row r="3430" spans="1:7" ht="29">
      <c r="A3430" s="607" t="s">
        <v>59</v>
      </c>
      <c r="B3430" s="607"/>
      <c r="C3430" s="646"/>
      <c r="D3430" s="609" t="s">
        <v>7084</v>
      </c>
      <c r="E3430" s="210" t="str">
        <f t="shared" si="133"/>
        <v/>
      </c>
      <c r="F3430" s="618">
        <v>24524.5</v>
      </c>
      <c r="G3430" s="81">
        <f t="shared" si="132"/>
        <v>90127.537499999991</v>
      </c>
    </row>
    <row r="3431" spans="1:7" ht="29">
      <c r="A3431" s="607" t="s">
        <v>59</v>
      </c>
      <c r="B3431" s="607"/>
      <c r="C3431" s="646"/>
      <c r="D3431" s="609" t="s">
        <v>7085</v>
      </c>
      <c r="E3431" s="210" t="str">
        <f t="shared" si="133"/>
        <v/>
      </c>
      <c r="F3431" s="618">
        <v>25467.75</v>
      </c>
      <c r="G3431" s="81">
        <f t="shared" si="132"/>
        <v>93593.981249999997</v>
      </c>
    </row>
    <row r="3432" spans="1:7" ht="43.5">
      <c r="A3432" s="607" t="s">
        <v>59</v>
      </c>
      <c r="B3432" s="607"/>
      <c r="C3432" s="645">
        <v>210055200009</v>
      </c>
      <c r="D3432" s="609" t="s">
        <v>7086</v>
      </c>
      <c r="E3432" s="210" t="str">
        <f t="shared" si="133"/>
        <v/>
      </c>
      <c r="F3432" s="618">
        <v>25737.25</v>
      </c>
      <c r="G3432" s="81">
        <f t="shared" si="132"/>
        <v>94584.393749999988</v>
      </c>
    </row>
    <row r="3433" spans="1:7" ht="29">
      <c r="A3433" s="607" t="s">
        <v>59</v>
      </c>
      <c r="B3433" s="607"/>
      <c r="C3433" s="646"/>
      <c r="D3433" s="609" t="s">
        <v>7087</v>
      </c>
      <c r="E3433" s="210" t="str">
        <f t="shared" si="133"/>
        <v/>
      </c>
      <c r="F3433" s="618">
        <v>25333</v>
      </c>
      <c r="G3433" s="81">
        <f t="shared" si="132"/>
        <v>93098.774999999994</v>
      </c>
    </row>
    <row r="3434" spans="1:7" ht="29">
      <c r="A3434" s="607" t="s">
        <v>59</v>
      </c>
      <c r="B3434" s="607"/>
      <c r="C3434" s="646"/>
      <c r="D3434" s="609" t="s">
        <v>7088</v>
      </c>
      <c r="E3434" s="210" t="str">
        <f t="shared" si="133"/>
        <v/>
      </c>
      <c r="F3434" s="618">
        <v>26411</v>
      </c>
      <c r="G3434" s="81">
        <f t="shared" ref="G3434:G3498" si="134">F3434*3.675</f>
        <v>97060.424999999988</v>
      </c>
    </row>
    <row r="3435" spans="1:7" ht="29">
      <c r="A3435" s="607" t="s">
        <v>59</v>
      </c>
      <c r="B3435" s="607"/>
      <c r="C3435" s="646"/>
      <c r="D3435" s="609" t="s">
        <v>7089</v>
      </c>
      <c r="E3435" s="210" t="str">
        <f t="shared" si="133"/>
        <v/>
      </c>
      <c r="F3435" s="618">
        <v>26680.5</v>
      </c>
      <c r="G3435" s="81">
        <f t="shared" si="134"/>
        <v>98050.837499999994</v>
      </c>
    </row>
    <row r="3436" spans="1:7" ht="29">
      <c r="A3436" s="607" t="s">
        <v>59</v>
      </c>
      <c r="B3436" s="607"/>
      <c r="C3436" s="646"/>
      <c r="D3436" s="609" t="s">
        <v>7090</v>
      </c>
      <c r="E3436" s="210" t="str">
        <f t="shared" si="133"/>
        <v/>
      </c>
      <c r="F3436" s="618">
        <v>26950</v>
      </c>
      <c r="G3436" s="81">
        <f t="shared" si="134"/>
        <v>99041.25</v>
      </c>
    </row>
    <row r="3437" spans="1:7" ht="29">
      <c r="A3437" s="607" t="s">
        <v>59</v>
      </c>
      <c r="B3437" s="607"/>
      <c r="C3437" s="646"/>
      <c r="D3437" s="609" t="s">
        <v>7091</v>
      </c>
      <c r="E3437" s="210" t="str">
        <f t="shared" si="133"/>
        <v/>
      </c>
      <c r="F3437" s="618">
        <v>27893.249999999996</v>
      </c>
      <c r="G3437" s="81">
        <f t="shared" si="134"/>
        <v>102507.69374999998</v>
      </c>
    </row>
    <row r="3438" spans="1:7" ht="29">
      <c r="A3438" s="607" t="s">
        <v>59</v>
      </c>
      <c r="B3438" s="607"/>
      <c r="C3438" s="646"/>
      <c r="D3438" s="609" t="s">
        <v>7092</v>
      </c>
      <c r="E3438" s="210" t="str">
        <f t="shared" si="133"/>
        <v/>
      </c>
      <c r="F3438" s="618">
        <v>28162.749999999996</v>
      </c>
      <c r="G3438" s="81">
        <f t="shared" si="134"/>
        <v>103498.10624999998</v>
      </c>
    </row>
    <row r="3439" spans="1:7" ht="29">
      <c r="A3439" s="607" t="s">
        <v>59</v>
      </c>
      <c r="B3439" s="607"/>
      <c r="C3439" s="646"/>
      <c r="D3439" s="609" t="s">
        <v>7093</v>
      </c>
      <c r="E3439" s="210" t="str">
        <f t="shared" si="133"/>
        <v/>
      </c>
      <c r="F3439" s="618">
        <v>31666.25</v>
      </c>
      <c r="G3439" s="81">
        <f t="shared" si="134"/>
        <v>116373.46875</v>
      </c>
    </row>
    <row r="3440" spans="1:7" ht="29">
      <c r="A3440" s="607" t="s">
        <v>59</v>
      </c>
      <c r="B3440" s="607"/>
      <c r="C3440" s="646"/>
      <c r="D3440" s="609" t="s">
        <v>7094</v>
      </c>
      <c r="E3440" s="210" t="str">
        <f t="shared" si="133"/>
        <v/>
      </c>
      <c r="F3440" s="618">
        <v>32744.25</v>
      </c>
      <c r="G3440" s="81">
        <f t="shared" si="134"/>
        <v>120335.11874999999</v>
      </c>
    </row>
    <row r="3441" spans="1:7" ht="29">
      <c r="A3441" s="607" t="s">
        <v>59</v>
      </c>
      <c r="B3441" s="607"/>
      <c r="C3441" s="646"/>
      <c r="D3441" s="609" t="s">
        <v>7095</v>
      </c>
      <c r="E3441" s="210" t="str">
        <f t="shared" si="133"/>
        <v/>
      </c>
      <c r="F3441" s="618">
        <v>32879</v>
      </c>
      <c r="G3441" s="81">
        <f t="shared" si="134"/>
        <v>120830.325</v>
      </c>
    </row>
    <row r="3442" spans="1:7" ht="29">
      <c r="A3442" s="607" t="s">
        <v>59</v>
      </c>
      <c r="B3442" s="607"/>
      <c r="C3442" s="646"/>
      <c r="D3442" s="609" t="s">
        <v>7096</v>
      </c>
      <c r="E3442" s="210" t="str">
        <f t="shared" si="133"/>
        <v/>
      </c>
      <c r="F3442" s="618">
        <v>35035</v>
      </c>
      <c r="G3442" s="81">
        <f t="shared" si="134"/>
        <v>128753.625</v>
      </c>
    </row>
    <row r="3443" spans="1:7" ht="29">
      <c r="A3443" s="607" t="s">
        <v>59</v>
      </c>
      <c r="B3443" s="607"/>
      <c r="C3443" s="646"/>
      <c r="D3443" s="609" t="s">
        <v>7097</v>
      </c>
      <c r="E3443" s="210" t="str">
        <f>IFERROR(RIGHT(D3443, LEN(D3443)- SEARCH("Model",D3443) - LEN("Model") + 1),"")</f>
        <v/>
      </c>
      <c r="F3443" s="618">
        <v>36113</v>
      </c>
      <c r="G3443" s="81">
        <f>F3443*3.675</f>
        <v>132715.27499999999</v>
      </c>
    </row>
    <row r="3444" spans="1:7" ht="29">
      <c r="A3444" s="607" t="s">
        <v>59</v>
      </c>
      <c r="B3444" s="607"/>
      <c r="C3444" s="646"/>
      <c r="D3444" s="609" t="s">
        <v>7098</v>
      </c>
      <c r="E3444" s="210" t="str">
        <f t="shared" si="133"/>
        <v/>
      </c>
      <c r="F3444" s="618">
        <v>36382.5</v>
      </c>
      <c r="G3444" s="81">
        <f t="shared" si="134"/>
        <v>133705.6875</v>
      </c>
    </row>
    <row r="3445" spans="1:7" ht="14.5">
      <c r="A3445" s="603"/>
      <c r="B3445" s="604"/>
      <c r="C3445" s="644"/>
      <c r="D3445" s="603" t="s">
        <v>4238</v>
      </c>
      <c r="E3445" s="605"/>
      <c r="F3445" s="605"/>
      <c r="G3445" s="605"/>
    </row>
    <row r="3446" spans="1:7" ht="29">
      <c r="A3446" s="607" t="s">
        <v>59</v>
      </c>
      <c r="B3446" s="607"/>
      <c r="C3446" s="646"/>
      <c r="D3446" s="609" t="s">
        <v>7099</v>
      </c>
      <c r="E3446" s="210" t="str">
        <f t="shared" si="133"/>
        <v/>
      </c>
      <c r="F3446" s="618">
        <v>14013.999999999998</v>
      </c>
      <c r="G3446" s="81">
        <f t="shared" si="134"/>
        <v>51501.44999999999</v>
      </c>
    </row>
    <row r="3447" spans="1:7" ht="29">
      <c r="A3447" s="607" t="s">
        <v>59</v>
      </c>
      <c r="B3447" s="607"/>
      <c r="C3447" s="646"/>
      <c r="D3447" s="609" t="s">
        <v>7100</v>
      </c>
      <c r="E3447" s="210" t="str">
        <f t="shared" si="133"/>
        <v/>
      </c>
      <c r="F3447" s="618">
        <v>14957.249999999998</v>
      </c>
      <c r="G3447" s="81">
        <f t="shared" si="134"/>
        <v>54967.893749999988</v>
      </c>
    </row>
    <row r="3448" spans="1:7" ht="29">
      <c r="A3448" s="607" t="s">
        <v>59</v>
      </c>
      <c r="B3448" s="607"/>
      <c r="C3448" s="646"/>
      <c r="D3448" s="609" t="s">
        <v>7101</v>
      </c>
      <c r="E3448" s="210" t="str">
        <f t="shared" si="133"/>
        <v/>
      </c>
      <c r="F3448" s="618">
        <v>14418.249999999998</v>
      </c>
      <c r="G3448" s="81">
        <f t="shared" si="134"/>
        <v>52987.068749999991</v>
      </c>
    </row>
    <row r="3449" spans="1:7" ht="29">
      <c r="A3449" s="607" t="s">
        <v>59</v>
      </c>
      <c r="B3449" s="607"/>
      <c r="C3449" s="646"/>
      <c r="D3449" s="609" t="s">
        <v>7102</v>
      </c>
      <c r="E3449" s="210" t="str">
        <f t="shared" si="133"/>
        <v/>
      </c>
      <c r="F3449" s="618">
        <v>15361.499999999998</v>
      </c>
      <c r="G3449" s="81">
        <f t="shared" si="134"/>
        <v>56453.51249999999</v>
      </c>
    </row>
    <row r="3450" spans="1:7" ht="29">
      <c r="A3450" s="607" t="s">
        <v>59</v>
      </c>
      <c r="B3450" s="607"/>
      <c r="C3450" s="646"/>
      <c r="D3450" s="609" t="s">
        <v>7103</v>
      </c>
      <c r="E3450" s="210" t="str">
        <f t="shared" ref="E3450:E3513" si="135">IFERROR(RIGHT(D3450, LEN(D3450)- SEARCH("Model",D3450) - LEN("Model") + 1),"")</f>
        <v/>
      </c>
      <c r="F3450" s="618">
        <v>15226.749999999998</v>
      </c>
      <c r="G3450" s="81">
        <f t="shared" si="134"/>
        <v>55958.306249999994</v>
      </c>
    </row>
    <row r="3451" spans="1:7" ht="29">
      <c r="A3451" s="607" t="s">
        <v>59</v>
      </c>
      <c r="B3451" s="607"/>
      <c r="C3451" s="646"/>
      <c r="D3451" s="609" t="s">
        <v>7104</v>
      </c>
      <c r="E3451" s="210" t="str">
        <f t="shared" si="135"/>
        <v/>
      </c>
      <c r="F3451" s="618">
        <v>16035.25</v>
      </c>
      <c r="G3451" s="81">
        <f t="shared" si="134"/>
        <v>58929.543749999997</v>
      </c>
    </row>
    <row r="3452" spans="1:7" ht="29">
      <c r="A3452" s="607" t="s">
        <v>59</v>
      </c>
      <c r="B3452" s="607"/>
      <c r="C3452" s="646"/>
      <c r="D3452" s="609" t="s">
        <v>7105</v>
      </c>
      <c r="E3452" s="210" t="str">
        <f t="shared" si="135"/>
        <v/>
      </c>
      <c r="F3452" s="618">
        <v>16170</v>
      </c>
      <c r="G3452" s="81">
        <f t="shared" si="134"/>
        <v>59424.75</v>
      </c>
    </row>
    <row r="3453" spans="1:7" ht="29">
      <c r="A3453" s="607" t="s">
        <v>59</v>
      </c>
      <c r="B3453" s="607"/>
      <c r="C3453" s="646"/>
      <c r="D3453" s="609" t="s">
        <v>7106</v>
      </c>
      <c r="E3453" s="210" t="str">
        <f t="shared" si="135"/>
        <v/>
      </c>
      <c r="F3453" s="618">
        <v>16372.125</v>
      </c>
      <c r="G3453" s="81">
        <f t="shared" si="134"/>
        <v>60167.559374999997</v>
      </c>
    </row>
    <row r="3454" spans="1:7" ht="29">
      <c r="A3454" s="607" t="s">
        <v>59</v>
      </c>
      <c r="B3454" s="607"/>
      <c r="C3454" s="646"/>
      <c r="D3454" s="609" t="s">
        <v>7107</v>
      </c>
      <c r="E3454" s="210" t="str">
        <f t="shared" si="135"/>
        <v/>
      </c>
      <c r="F3454" s="618">
        <v>17248</v>
      </c>
      <c r="G3454" s="81">
        <f t="shared" si="134"/>
        <v>63386.399999999994</v>
      </c>
    </row>
    <row r="3455" spans="1:7" ht="29">
      <c r="A3455" s="607" t="s">
        <v>59</v>
      </c>
      <c r="B3455" s="607"/>
      <c r="C3455" s="646"/>
      <c r="D3455" s="609" t="s">
        <v>7108</v>
      </c>
      <c r="E3455" s="210" t="str">
        <f t="shared" si="135"/>
        <v/>
      </c>
      <c r="F3455" s="618">
        <v>17450.125</v>
      </c>
      <c r="G3455" s="81">
        <f t="shared" si="134"/>
        <v>64129.209374999999</v>
      </c>
    </row>
    <row r="3456" spans="1:7" ht="29">
      <c r="A3456" s="607" t="s">
        <v>59</v>
      </c>
      <c r="B3456" s="607"/>
      <c r="C3456" s="646"/>
      <c r="D3456" s="609" t="s">
        <v>7109</v>
      </c>
      <c r="E3456" s="210" t="str">
        <f t="shared" si="135"/>
        <v/>
      </c>
      <c r="F3456" s="618">
        <v>17382.75</v>
      </c>
      <c r="G3456" s="81">
        <f t="shared" si="134"/>
        <v>63881.606249999997</v>
      </c>
    </row>
    <row r="3457" spans="1:7" ht="29">
      <c r="A3457" s="607" t="s">
        <v>59</v>
      </c>
      <c r="B3457" s="607"/>
      <c r="C3457" s="645">
        <v>210052200002</v>
      </c>
      <c r="D3457" s="609" t="s">
        <v>7110</v>
      </c>
      <c r="E3457" s="210" t="str">
        <f t="shared" si="135"/>
        <v/>
      </c>
      <c r="F3457" s="618">
        <v>18191.25</v>
      </c>
      <c r="G3457" s="81">
        <f t="shared" si="134"/>
        <v>66852.84375</v>
      </c>
    </row>
    <row r="3458" spans="1:7" ht="29">
      <c r="A3458" s="607" t="s">
        <v>59</v>
      </c>
      <c r="B3458" s="607"/>
      <c r="C3458" s="646"/>
      <c r="D3458" s="609" t="s">
        <v>7111</v>
      </c>
      <c r="E3458" s="210" t="str">
        <f t="shared" si="135"/>
        <v/>
      </c>
      <c r="F3458" s="618">
        <v>18460.75</v>
      </c>
      <c r="G3458" s="81">
        <f t="shared" si="134"/>
        <v>67843.256249999991</v>
      </c>
    </row>
    <row r="3459" spans="1:7" ht="29">
      <c r="A3459" s="607" t="s">
        <v>59</v>
      </c>
      <c r="B3459" s="607"/>
      <c r="C3459" s="646"/>
      <c r="D3459" s="609" t="s">
        <v>7112</v>
      </c>
      <c r="E3459" s="210" t="str">
        <f t="shared" si="135"/>
        <v/>
      </c>
      <c r="F3459" s="618">
        <v>19943</v>
      </c>
      <c r="G3459" s="81">
        <f t="shared" si="134"/>
        <v>73290.524999999994</v>
      </c>
    </row>
    <row r="3460" spans="1:7" ht="29">
      <c r="A3460" s="607" t="s">
        <v>59</v>
      </c>
      <c r="B3460" s="607"/>
      <c r="C3460" s="646"/>
      <c r="D3460" s="609" t="s">
        <v>7113</v>
      </c>
      <c r="E3460" s="210" t="str">
        <f t="shared" si="135"/>
        <v/>
      </c>
      <c r="F3460" s="618">
        <v>21021</v>
      </c>
      <c r="G3460" s="81">
        <f t="shared" si="134"/>
        <v>77252.175000000003</v>
      </c>
    </row>
    <row r="3461" spans="1:7" ht="29">
      <c r="A3461" s="607" t="s">
        <v>59</v>
      </c>
      <c r="B3461" s="607"/>
      <c r="C3461" s="646"/>
      <c r="D3461" s="609" t="s">
        <v>7114</v>
      </c>
      <c r="E3461" s="210" t="str">
        <f t="shared" si="135"/>
        <v/>
      </c>
      <c r="F3461" s="618">
        <v>21155.75</v>
      </c>
      <c r="G3461" s="81">
        <f t="shared" si="134"/>
        <v>77747.381249999991</v>
      </c>
    </row>
    <row r="3462" spans="1:7" ht="29">
      <c r="A3462" s="607" t="s">
        <v>59</v>
      </c>
      <c r="B3462" s="607"/>
      <c r="C3462" s="646"/>
      <c r="D3462" s="609" t="s">
        <v>7115</v>
      </c>
      <c r="E3462" s="210" t="str">
        <f t="shared" si="135"/>
        <v/>
      </c>
      <c r="F3462" s="618">
        <v>21021</v>
      </c>
      <c r="G3462" s="81">
        <f t="shared" si="134"/>
        <v>77252.175000000003</v>
      </c>
    </row>
    <row r="3463" spans="1:7" ht="43.5">
      <c r="A3463" s="607" t="s">
        <v>59</v>
      </c>
      <c r="B3463" s="607"/>
      <c r="C3463" s="645">
        <v>210056200002</v>
      </c>
      <c r="D3463" s="609" t="s">
        <v>7116</v>
      </c>
      <c r="E3463" s="210" t="str">
        <f t="shared" si="135"/>
        <v/>
      </c>
      <c r="F3463" s="618">
        <v>22099</v>
      </c>
      <c r="G3463" s="81">
        <f t="shared" si="134"/>
        <v>81213.824999999997</v>
      </c>
    </row>
    <row r="3464" spans="1:7" ht="29">
      <c r="A3464" s="607" t="s">
        <v>59</v>
      </c>
      <c r="B3464" s="607"/>
      <c r="C3464" s="646"/>
      <c r="D3464" s="609" t="s">
        <v>7117</v>
      </c>
      <c r="E3464" s="210" t="str">
        <f t="shared" si="135"/>
        <v/>
      </c>
      <c r="F3464" s="618">
        <v>22301.125</v>
      </c>
      <c r="G3464" s="81">
        <f t="shared" si="134"/>
        <v>81956.634374999994</v>
      </c>
    </row>
    <row r="3465" spans="1:7" ht="29">
      <c r="A3465" s="607" t="s">
        <v>59</v>
      </c>
      <c r="B3465" s="607"/>
      <c r="C3465" s="646"/>
      <c r="D3465" s="609" t="s">
        <v>7118</v>
      </c>
      <c r="E3465" s="210" t="str">
        <f t="shared" si="135"/>
        <v/>
      </c>
      <c r="F3465" s="618">
        <v>21964.25</v>
      </c>
      <c r="G3465" s="81">
        <f t="shared" si="134"/>
        <v>80718.618749999994</v>
      </c>
    </row>
    <row r="3466" spans="1:7" ht="29">
      <c r="A3466" s="607" t="s">
        <v>59</v>
      </c>
      <c r="B3466" s="607"/>
      <c r="C3466" s="646"/>
      <c r="D3466" s="609" t="s">
        <v>7119</v>
      </c>
      <c r="E3466" s="210" t="str">
        <f t="shared" si="135"/>
        <v/>
      </c>
      <c r="F3466" s="618">
        <v>23042.25</v>
      </c>
      <c r="G3466" s="81">
        <f t="shared" si="134"/>
        <v>84680.268750000003</v>
      </c>
    </row>
    <row r="3467" spans="1:7" ht="29">
      <c r="A3467" s="607" t="s">
        <v>59</v>
      </c>
      <c r="B3467" s="607"/>
      <c r="C3467" s="646"/>
      <c r="D3467" s="609" t="s">
        <v>7120</v>
      </c>
      <c r="E3467" s="210" t="str">
        <f t="shared" si="135"/>
        <v/>
      </c>
      <c r="F3467" s="618">
        <v>23244.375</v>
      </c>
      <c r="G3467" s="81">
        <f t="shared" si="134"/>
        <v>85423.078125</v>
      </c>
    </row>
    <row r="3468" spans="1:7" ht="29">
      <c r="A3468" s="607" t="s">
        <v>59</v>
      </c>
      <c r="B3468" s="607"/>
      <c r="C3468" s="646"/>
      <c r="D3468" s="609" t="s">
        <v>7121</v>
      </c>
      <c r="E3468" s="210" t="str">
        <f t="shared" si="135"/>
        <v/>
      </c>
      <c r="F3468" s="618">
        <v>28566.999999999996</v>
      </c>
      <c r="G3468" s="81">
        <f t="shared" si="134"/>
        <v>104983.72499999998</v>
      </c>
    </row>
    <row r="3469" spans="1:7" ht="29">
      <c r="A3469" s="607" t="s">
        <v>59</v>
      </c>
      <c r="B3469" s="607"/>
      <c r="C3469" s="646"/>
      <c r="D3469" s="609" t="s">
        <v>7122</v>
      </c>
      <c r="E3469" s="210" t="str">
        <f t="shared" si="135"/>
        <v/>
      </c>
      <c r="F3469" s="618">
        <v>29510.249999999996</v>
      </c>
      <c r="G3469" s="81">
        <f t="shared" si="134"/>
        <v>108450.16874999998</v>
      </c>
    </row>
    <row r="3470" spans="1:7" ht="29">
      <c r="A3470" s="607" t="s">
        <v>59</v>
      </c>
      <c r="B3470" s="607"/>
      <c r="C3470" s="646"/>
      <c r="D3470" s="609" t="s">
        <v>7123</v>
      </c>
      <c r="E3470" s="210" t="str">
        <f t="shared" si="135"/>
        <v/>
      </c>
      <c r="F3470" s="618">
        <v>29779.749999999996</v>
      </c>
      <c r="G3470" s="81">
        <f t="shared" si="134"/>
        <v>109440.58124999999</v>
      </c>
    </row>
    <row r="3471" spans="1:7" ht="29">
      <c r="A3471" s="607" t="s">
        <v>59</v>
      </c>
      <c r="B3471" s="607"/>
      <c r="C3471" s="646"/>
      <c r="D3471" s="609" t="s">
        <v>7124</v>
      </c>
      <c r="E3471" s="210" t="str">
        <f t="shared" si="135"/>
        <v/>
      </c>
      <c r="F3471" s="618">
        <v>30588.249999999996</v>
      </c>
      <c r="G3471" s="81">
        <f t="shared" si="134"/>
        <v>112411.81874999998</v>
      </c>
    </row>
    <row r="3472" spans="1:7" ht="29">
      <c r="A3472" s="607" t="s">
        <v>59</v>
      </c>
      <c r="B3472" s="607"/>
      <c r="C3472" s="646"/>
      <c r="D3472" s="609" t="s">
        <v>7125</v>
      </c>
      <c r="E3472" s="210" t="str">
        <f t="shared" si="135"/>
        <v/>
      </c>
      <c r="F3472" s="618">
        <v>31666.25</v>
      </c>
      <c r="G3472" s="81">
        <f t="shared" si="134"/>
        <v>116373.46875</v>
      </c>
    </row>
    <row r="3473" spans="1:7" ht="29">
      <c r="A3473" s="607" t="s">
        <v>59</v>
      </c>
      <c r="B3473" s="607"/>
      <c r="C3473" s="646"/>
      <c r="D3473" s="609" t="s">
        <v>7126</v>
      </c>
      <c r="E3473" s="210" t="str">
        <f t="shared" si="135"/>
        <v/>
      </c>
      <c r="F3473" s="618">
        <v>31935.75</v>
      </c>
      <c r="G3473" s="81">
        <f t="shared" si="134"/>
        <v>117363.88124999999</v>
      </c>
    </row>
    <row r="3474" spans="1:7" ht="29">
      <c r="A3474" s="607" t="s">
        <v>59</v>
      </c>
      <c r="B3474" s="607"/>
      <c r="C3474" s="646"/>
      <c r="D3474" s="609" t="s">
        <v>7127</v>
      </c>
      <c r="E3474" s="210" t="str">
        <f t="shared" si="135"/>
        <v/>
      </c>
      <c r="F3474" s="618">
        <v>32879</v>
      </c>
      <c r="G3474" s="81">
        <f t="shared" si="134"/>
        <v>120830.325</v>
      </c>
    </row>
    <row r="3475" spans="1:7" ht="29">
      <c r="A3475" s="607" t="s">
        <v>59</v>
      </c>
      <c r="B3475" s="607"/>
      <c r="C3475" s="646"/>
      <c r="D3475" s="609" t="s">
        <v>7128</v>
      </c>
      <c r="E3475" s="210" t="str">
        <f t="shared" si="135"/>
        <v/>
      </c>
      <c r="F3475" s="618">
        <v>33957</v>
      </c>
      <c r="G3475" s="81">
        <f t="shared" si="134"/>
        <v>124791.97499999999</v>
      </c>
    </row>
    <row r="3476" spans="1:7" ht="29">
      <c r="A3476" s="607" t="s">
        <v>59</v>
      </c>
      <c r="B3476" s="607"/>
      <c r="C3476" s="646"/>
      <c r="D3476" s="609" t="s">
        <v>7129</v>
      </c>
      <c r="E3476" s="210" t="str">
        <f t="shared" si="135"/>
        <v/>
      </c>
      <c r="F3476" s="618">
        <v>34226.5</v>
      </c>
      <c r="G3476" s="81">
        <f t="shared" si="134"/>
        <v>125782.3875</v>
      </c>
    </row>
    <row r="3477" spans="1:7" ht="29">
      <c r="A3477" s="607" t="s">
        <v>59</v>
      </c>
      <c r="B3477" s="607"/>
      <c r="C3477" s="646"/>
      <c r="D3477" s="609" t="s">
        <v>7130</v>
      </c>
      <c r="E3477" s="210" t="str">
        <f t="shared" si="135"/>
        <v/>
      </c>
      <c r="F3477" s="618">
        <v>34361.25</v>
      </c>
      <c r="G3477" s="81">
        <f t="shared" si="134"/>
        <v>126277.59375</v>
      </c>
    </row>
    <row r="3478" spans="1:7" ht="29">
      <c r="A3478" s="607" t="s">
        <v>59</v>
      </c>
      <c r="B3478" s="607"/>
      <c r="C3478" s="646"/>
      <c r="D3478" s="609" t="s">
        <v>7131</v>
      </c>
      <c r="E3478" s="210" t="str">
        <f t="shared" si="135"/>
        <v/>
      </c>
      <c r="F3478" s="618">
        <v>35439.25</v>
      </c>
      <c r="G3478" s="81">
        <f t="shared" si="134"/>
        <v>130239.24374999999</v>
      </c>
    </row>
    <row r="3479" spans="1:7" ht="29">
      <c r="A3479" s="607" t="s">
        <v>59</v>
      </c>
      <c r="B3479" s="607"/>
      <c r="C3479" s="646"/>
      <c r="D3479" s="609" t="s">
        <v>7132</v>
      </c>
      <c r="E3479" s="210" t="str">
        <f t="shared" si="135"/>
        <v/>
      </c>
      <c r="F3479" s="618">
        <v>35708.75</v>
      </c>
      <c r="G3479" s="81">
        <f t="shared" si="134"/>
        <v>131229.65625</v>
      </c>
    </row>
    <row r="3480" spans="1:7" ht="29">
      <c r="A3480" s="607" t="s">
        <v>59</v>
      </c>
      <c r="B3480" s="607"/>
      <c r="C3480" s="646"/>
      <c r="D3480" s="609" t="s">
        <v>7133</v>
      </c>
      <c r="E3480" s="210" t="str">
        <f t="shared" si="135"/>
        <v/>
      </c>
      <c r="F3480" s="618">
        <v>37325.75</v>
      </c>
      <c r="G3480" s="81">
        <f t="shared" si="134"/>
        <v>137172.13125000001</v>
      </c>
    </row>
    <row r="3481" spans="1:7" ht="29">
      <c r="A3481" s="607" t="s">
        <v>59</v>
      </c>
      <c r="B3481" s="607"/>
      <c r="C3481" s="646"/>
      <c r="D3481" s="609" t="s">
        <v>7134</v>
      </c>
      <c r="E3481" s="210" t="str">
        <f t="shared" si="135"/>
        <v/>
      </c>
      <c r="F3481" s="618">
        <v>38269</v>
      </c>
      <c r="G3481" s="81">
        <f t="shared" si="134"/>
        <v>140638.57499999998</v>
      </c>
    </row>
    <row r="3482" spans="1:7" ht="29">
      <c r="A3482" s="607" t="s">
        <v>59</v>
      </c>
      <c r="B3482" s="607"/>
      <c r="C3482" s="646"/>
      <c r="D3482" s="609" t="s">
        <v>7135</v>
      </c>
      <c r="E3482" s="210" t="str">
        <f t="shared" si="135"/>
        <v/>
      </c>
      <c r="F3482" s="618">
        <v>38538.5</v>
      </c>
      <c r="G3482" s="81">
        <f t="shared" si="134"/>
        <v>141628.98749999999</v>
      </c>
    </row>
    <row r="3483" spans="1:7" ht="29">
      <c r="A3483" s="607" t="s">
        <v>59</v>
      </c>
      <c r="B3483" s="607"/>
      <c r="C3483" s="646"/>
      <c r="D3483" s="609" t="s">
        <v>7136</v>
      </c>
      <c r="E3483" s="210" t="str">
        <f t="shared" si="135"/>
        <v/>
      </c>
      <c r="F3483" s="618">
        <v>39616.5</v>
      </c>
      <c r="G3483" s="81">
        <f t="shared" si="134"/>
        <v>145590.63749999998</v>
      </c>
    </row>
    <row r="3484" spans="1:7" ht="29">
      <c r="A3484" s="607" t="s">
        <v>59</v>
      </c>
      <c r="B3484" s="607"/>
      <c r="C3484" s="646"/>
      <c r="D3484" s="609" t="s">
        <v>7137</v>
      </c>
      <c r="E3484" s="210" t="str">
        <f t="shared" si="135"/>
        <v/>
      </c>
      <c r="F3484" s="618">
        <v>40694.5</v>
      </c>
      <c r="G3484" s="81">
        <f t="shared" si="134"/>
        <v>149552.28750000001</v>
      </c>
    </row>
    <row r="3485" spans="1:7" ht="29">
      <c r="A3485" s="607" t="s">
        <v>59</v>
      </c>
      <c r="B3485" s="607"/>
      <c r="C3485" s="646"/>
      <c r="D3485" s="609" t="s">
        <v>7138</v>
      </c>
      <c r="E3485" s="210" t="str">
        <f t="shared" si="135"/>
        <v/>
      </c>
      <c r="F3485" s="618">
        <v>40964</v>
      </c>
      <c r="G3485" s="81">
        <f t="shared" si="134"/>
        <v>150542.69999999998</v>
      </c>
    </row>
    <row r="3486" spans="1:7" ht="29">
      <c r="A3486" s="607" t="s">
        <v>59</v>
      </c>
      <c r="B3486" s="607"/>
      <c r="C3486" s="646"/>
      <c r="D3486" s="609" t="s">
        <v>7139</v>
      </c>
      <c r="E3486" s="210" t="str">
        <f t="shared" si="135"/>
        <v/>
      </c>
      <c r="F3486" s="618">
        <v>40829.25</v>
      </c>
      <c r="G3486" s="81">
        <f t="shared" si="134"/>
        <v>150047.49374999999</v>
      </c>
    </row>
    <row r="3487" spans="1:7" ht="29">
      <c r="A3487" s="607" t="s">
        <v>59</v>
      </c>
      <c r="B3487" s="607"/>
      <c r="C3487" s="646"/>
      <c r="D3487" s="609" t="s">
        <v>7140</v>
      </c>
      <c r="E3487" s="210" t="str">
        <f t="shared" si="135"/>
        <v/>
      </c>
      <c r="F3487" s="618">
        <v>41907.25</v>
      </c>
      <c r="G3487" s="81">
        <f t="shared" si="134"/>
        <v>154009.14374999999</v>
      </c>
    </row>
    <row r="3488" spans="1:7" ht="29">
      <c r="A3488" s="607" t="s">
        <v>59</v>
      </c>
      <c r="B3488" s="607"/>
      <c r="C3488" s="646"/>
      <c r="D3488" s="609" t="s">
        <v>7141</v>
      </c>
      <c r="E3488" s="210" t="str">
        <f t="shared" si="135"/>
        <v/>
      </c>
      <c r="F3488" s="618">
        <v>42176.75</v>
      </c>
      <c r="G3488" s="81">
        <f t="shared" si="134"/>
        <v>154999.55624999999</v>
      </c>
    </row>
    <row r="3489" spans="1:7" ht="29">
      <c r="A3489" s="607" t="s">
        <v>59</v>
      </c>
      <c r="B3489" s="607"/>
      <c r="C3489" s="646"/>
      <c r="D3489" s="609" t="s">
        <v>7142</v>
      </c>
      <c r="E3489" s="210" t="str">
        <f t="shared" si="135"/>
        <v/>
      </c>
      <c r="F3489" s="618">
        <v>41233.5</v>
      </c>
      <c r="G3489" s="81">
        <f t="shared" si="134"/>
        <v>151533.11249999999</v>
      </c>
    </row>
    <row r="3490" spans="1:7" ht="29">
      <c r="A3490" s="607" t="s">
        <v>59</v>
      </c>
      <c r="B3490" s="607"/>
      <c r="C3490" s="646"/>
      <c r="D3490" s="609" t="s">
        <v>7143</v>
      </c>
      <c r="E3490" s="210" t="str">
        <f t="shared" si="135"/>
        <v/>
      </c>
      <c r="F3490" s="618">
        <v>40964</v>
      </c>
      <c r="G3490" s="81">
        <f t="shared" si="134"/>
        <v>150542.69999999998</v>
      </c>
    </row>
    <row r="3491" spans="1:7" ht="29">
      <c r="A3491" s="607" t="s">
        <v>59</v>
      </c>
      <c r="B3491" s="607"/>
      <c r="C3491" s="646"/>
      <c r="D3491" s="609" t="s">
        <v>7144</v>
      </c>
      <c r="E3491" s="210" t="str">
        <f t="shared" si="135"/>
        <v/>
      </c>
      <c r="F3491" s="618">
        <v>42581</v>
      </c>
      <c r="G3491" s="81">
        <f t="shared" si="134"/>
        <v>156485.17499999999</v>
      </c>
    </row>
    <row r="3492" spans="1:7" ht="29">
      <c r="A3492" s="607" t="s">
        <v>59</v>
      </c>
      <c r="B3492" s="607"/>
      <c r="C3492" s="646"/>
      <c r="D3492" s="609" t="s">
        <v>7145</v>
      </c>
      <c r="E3492" s="210" t="str">
        <f t="shared" si="135"/>
        <v/>
      </c>
      <c r="F3492" s="618">
        <v>44063.25</v>
      </c>
      <c r="G3492" s="81">
        <f t="shared" si="134"/>
        <v>161932.44375000001</v>
      </c>
    </row>
    <row r="3493" spans="1:7" ht="29">
      <c r="A3493" s="607" t="s">
        <v>59</v>
      </c>
      <c r="B3493" s="607"/>
      <c r="C3493" s="646"/>
      <c r="D3493" s="609" t="s">
        <v>7146</v>
      </c>
      <c r="E3493" s="210" t="str">
        <f t="shared" si="135"/>
        <v/>
      </c>
      <c r="F3493" s="618">
        <v>44737</v>
      </c>
      <c r="G3493" s="81">
        <f t="shared" si="134"/>
        <v>164408.47500000001</v>
      </c>
    </row>
    <row r="3494" spans="1:7" ht="29">
      <c r="A3494" s="607" t="s">
        <v>59</v>
      </c>
      <c r="B3494" s="607"/>
      <c r="C3494" s="646"/>
      <c r="D3494" s="609" t="s">
        <v>7147</v>
      </c>
      <c r="E3494" s="210" t="str">
        <f t="shared" si="135"/>
        <v/>
      </c>
      <c r="F3494" s="618">
        <v>45006.5</v>
      </c>
      <c r="G3494" s="81">
        <f t="shared" si="134"/>
        <v>165398.88749999998</v>
      </c>
    </row>
    <row r="3495" spans="1:7" ht="29">
      <c r="A3495" s="607" t="s">
        <v>59</v>
      </c>
      <c r="B3495" s="607"/>
      <c r="C3495" s="646"/>
      <c r="D3495" s="609" t="s">
        <v>7148</v>
      </c>
      <c r="E3495" s="210" t="str">
        <f t="shared" si="135"/>
        <v/>
      </c>
      <c r="F3495" s="618">
        <v>44737</v>
      </c>
      <c r="G3495" s="81">
        <f t="shared" si="134"/>
        <v>164408.47500000001</v>
      </c>
    </row>
    <row r="3496" spans="1:7" ht="29">
      <c r="A3496" s="607" t="s">
        <v>59</v>
      </c>
      <c r="B3496" s="607"/>
      <c r="C3496" s="646"/>
      <c r="D3496" s="609" t="s">
        <v>7149</v>
      </c>
      <c r="E3496" s="210" t="str">
        <f t="shared" si="135"/>
        <v/>
      </c>
      <c r="F3496" s="618">
        <v>45410.75</v>
      </c>
      <c r="G3496" s="81">
        <f t="shared" si="134"/>
        <v>166884.50625000001</v>
      </c>
    </row>
    <row r="3497" spans="1:7" ht="29">
      <c r="A3497" s="607" t="s">
        <v>59</v>
      </c>
      <c r="B3497" s="607"/>
      <c r="C3497" s="646"/>
      <c r="D3497" s="609" t="s">
        <v>7150</v>
      </c>
      <c r="E3497" s="210" t="str">
        <f t="shared" si="135"/>
        <v/>
      </c>
      <c r="F3497" s="618">
        <v>45680.25</v>
      </c>
      <c r="G3497" s="81">
        <f t="shared" si="134"/>
        <v>167874.91874999998</v>
      </c>
    </row>
    <row r="3498" spans="1:7" ht="29">
      <c r="A3498" s="607" t="s">
        <v>59</v>
      </c>
      <c r="B3498" s="607"/>
      <c r="C3498" s="646"/>
      <c r="D3498" s="609" t="s">
        <v>7151</v>
      </c>
      <c r="E3498" s="210" t="str">
        <f t="shared" si="135"/>
        <v/>
      </c>
      <c r="F3498" s="618">
        <v>47162.5</v>
      </c>
      <c r="G3498" s="81">
        <f t="shared" si="134"/>
        <v>173322.1875</v>
      </c>
    </row>
    <row r="3499" spans="1:7" ht="29">
      <c r="A3499" s="607" t="s">
        <v>59</v>
      </c>
      <c r="B3499" s="607"/>
      <c r="C3499" s="646"/>
      <c r="D3499" s="609" t="s">
        <v>7152</v>
      </c>
      <c r="E3499" s="210" t="str">
        <f t="shared" si="135"/>
        <v/>
      </c>
      <c r="F3499" s="618">
        <v>48510</v>
      </c>
      <c r="G3499" s="81">
        <f t="shared" ref="G3499:G3562" si="136">F3499*3.675</f>
        <v>178274.25</v>
      </c>
    </row>
    <row r="3500" spans="1:7" ht="29">
      <c r="A3500" s="607" t="s">
        <v>59</v>
      </c>
      <c r="B3500" s="607"/>
      <c r="C3500" s="646"/>
      <c r="D3500" s="609" t="s">
        <v>7153</v>
      </c>
      <c r="E3500" s="210" t="str">
        <f t="shared" si="135"/>
        <v/>
      </c>
      <c r="F3500" s="618">
        <v>48779.5</v>
      </c>
      <c r="G3500" s="81">
        <f t="shared" si="136"/>
        <v>179264.66250000001</v>
      </c>
    </row>
    <row r="3501" spans="1:7" ht="29">
      <c r="A3501" s="607" t="s">
        <v>59</v>
      </c>
      <c r="B3501" s="607"/>
      <c r="C3501" s="646"/>
      <c r="D3501" s="609" t="s">
        <v>7154</v>
      </c>
      <c r="E3501" s="210" t="str">
        <f t="shared" si="135"/>
        <v/>
      </c>
      <c r="F3501" s="618">
        <v>50666</v>
      </c>
      <c r="G3501" s="81">
        <f t="shared" si="136"/>
        <v>186197.55</v>
      </c>
    </row>
    <row r="3502" spans="1:7" ht="29">
      <c r="A3502" s="607" t="s">
        <v>59</v>
      </c>
      <c r="B3502" s="607"/>
      <c r="C3502" s="646"/>
      <c r="D3502" s="609" t="s">
        <v>7155</v>
      </c>
      <c r="E3502" s="210" t="str">
        <f t="shared" si="135"/>
        <v/>
      </c>
      <c r="F3502" s="618">
        <v>51744</v>
      </c>
      <c r="G3502" s="81">
        <f t="shared" si="136"/>
        <v>190159.19999999998</v>
      </c>
    </row>
    <row r="3503" spans="1:7" ht="29">
      <c r="A3503" s="607" t="s">
        <v>59</v>
      </c>
      <c r="B3503" s="607"/>
      <c r="C3503" s="646"/>
      <c r="D3503" s="609" t="s">
        <v>7156</v>
      </c>
      <c r="E3503" s="210" t="str">
        <f t="shared" si="135"/>
        <v/>
      </c>
      <c r="F3503" s="618">
        <v>52013.5</v>
      </c>
      <c r="G3503" s="81">
        <f t="shared" si="136"/>
        <v>191149.61249999999</v>
      </c>
    </row>
    <row r="3504" spans="1:7" ht="29">
      <c r="A3504" s="607" t="s">
        <v>59</v>
      </c>
      <c r="B3504" s="607"/>
      <c r="C3504" s="646"/>
      <c r="D3504" s="609" t="s">
        <v>7157</v>
      </c>
      <c r="E3504" s="210" t="str">
        <f t="shared" si="135"/>
        <v/>
      </c>
      <c r="F3504" s="618">
        <v>51878.75</v>
      </c>
      <c r="G3504" s="81">
        <f t="shared" si="136"/>
        <v>190654.40625</v>
      </c>
    </row>
    <row r="3505" spans="1:7" ht="29">
      <c r="A3505" s="607" t="s">
        <v>59</v>
      </c>
      <c r="B3505" s="607"/>
      <c r="C3505" s="646"/>
      <c r="D3505" s="609" t="s">
        <v>7158</v>
      </c>
      <c r="E3505" s="210" t="str">
        <f t="shared" si="135"/>
        <v/>
      </c>
      <c r="F3505" s="618">
        <v>52956.75</v>
      </c>
      <c r="G3505" s="81">
        <f t="shared" si="136"/>
        <v>194616.05624999999</v>
      </c>
    </row>
    <row r="3506" spans="1:7" ht="29">
      <c r="A3506" s="607" t="s">
        <v>59</v>
      </c>
      <c r="B3506" s="607"/>
      <c r="C3506" s="646"/>
      <c r="D3506" s="609" t="s">
        <v>7159</v>
      </c>
      <c r="E3506" s="210" t="str">
        <f t="shared" si="135"/>
        <v/>
      </c>
      <c r="F3506" s="618">
        <v>53226.25</v>
      </c>
      <c r="G3506" s="81">
        <f t="shared" si="136"/>
        <v>195606.46875</v>
      </c>
    </row>
    <row r="3507" spans="1:7" ht="29">
      <c r="A3507" s="607" t="s">
        <v>59</v>
      </c>
      <c r="B3507" s="607"/>
      <c r="C3507" s="646"/>
      <c r="D3507" s="609" t="s">
        <v>7160</v>
      </c>
      <c r="E3507" s="210" t="str">
        <f t="shared" si="135"/>
        <v/>
      </c>
      <c r="F3507" s="618">
        <v>53495.75</v>
      </c>
      <c r="G3507" s="81">
        <f t="shared" si="136"/>
        <v>196596.88124999998</v>
      </c>
    </row>
    <row r="3508" spans="1:7" ht="29">
      <c r="A3508" s="607" t="s">
        <v>59</v>
      </c>
      <c r="B3508" s="607"/>
      <c r="C3508" s="646"/>
      <c r="D3508" s="609" t="s">
        <v>7161</v>
      </c>
      <c r="E3508" s="210" t="str">
        <f t="shared" si="135"/>
        <v/>
      </c>
      <c r="F3508" s="618">
        <v>54573.75</v>
      </c>
      <c r="G3508" s="81">
        <f t="shared" si="136"/>
        <v>200558.53125</v>
      </c>
    </row>
    <row r="3509" spans="1:7" ht="29">
      <c r="A3509" s="607" t="s">
        <v>59</v>
      </c>
      <c r="B3509" s="607"/>
      <c r="C3509" s="646"/>
      <c r="D3509" s="609" t="s">
        <v>7162</v>
      </c>
      <c r="E3509" s="210" t="str">
        <f t="shared" si="135"/>
        <v/>
      </c>
      <c r="F3509" s="618">
        <v>54843.25</v>
      </c>
      <c r="G3509" s="81">
        <f t="shared" si="136"/>
        <v>201548.94374999998</v>
      </c>
    </row>
    <row r="3510" spans="1:7" ht="29">
      <c r="A3510" s="607" t="s">
        <v>59</v>
      </c>
      <c r="B3510" s="607"/>
      <c r="C3510" s="646"/>
      <c r="D3510" s="609" t="s">
        <v>7163</v>
      </c>
      <c r="E3510" s="210" t="str">
        <f t="shared" si="135"/>
        <v/>
      </c>
      <c r="F3510" s="618">
        <v>54978</v>
      </c>
      <c r="G3510" s="81">
        <f t="shared" si="136"/>
        <v>202044.15</v>
      </c>
    </row>
    <row r="3511" spans="1:7" ht="29">
      <c r="A3511" s="607" t="s">
        <v>59</v>
      </c>
      <c r="B3511" s="607"/>
      <c r="C3511" s="646"/>
      <c r="D3511" s="609" t="s">
        <v>7164</v>
      </c>
      <c r="E3511" s="210" t="str">
        <f t="shared" si="135"/>
        <v/>
      </c>
      <c r="F3511" s="618">
        <v>56055.999999999993</v>
      </c>
      <c r="G3511" s="81">
        <f t="shared" si="136"/>
        <v>206005.79999999996</v>
      </c>
    </row>
    <row r="3512" spans="1:7" ht="29">
      <c r="A3512" s="607" t="s">
        <v>59</v>
      </c>
      <c r="B3512" s="607"/>
      <c r="C3512" s="646"/>
      <c r="D3512" s="609" t="s">
        <v>7165</v>
      </c>
      <c r="E3512" s="210" t="str">
        <f t="shared" si="135"/>
        <v/>
      </c>
      <c r="F3512" s="618">
        <v>56325.499999999993</v>
      </c>
      <c r="G3512" s="81">
        <f t="shared" si="136"/>
        <v>206996.21249999997</v>
      </c>
    </row>
    <row r="3513" spans="1:7" ht="29">
      <c r="A3513" s="607" t="s">
        <v>59</v>
      </c>
      <c r="B3513" s="607"/>
      <c r="C3513" s="646"/>
      <c r="D3513" s="609" t="s">
        <v>7166</v>
      </c>
      <c r="E3513" s="210" t="str">
        <f t="shared" si="135"/>
        <v/>
      </c>
      <c r="F3513" s="618">
        <v>57268.749999999993</v>
      </c>
      <c r="G3513" s="81">
        <f t="shared" si="136"/>
        <v>210462.65624999997</v>
      </c>
    </row>
    <row r="3514" spans="1:7" ht="29">
      <c r="A3514" s="607" t="s">
        <v>59</v>
      </c>
      <c r="B3514" s="607"/>
      <c r="C3514" s="646"/>
      <c r="D3514" s="609" t="s">
        <v>7167</v>
      </c>
      <c r="E3514" s="210" t="str">
        <f t="shared" ref="E3514:E3577" si="137">IFERROR(RIGHT(D3514, LEN(D3514)- SEARCH("Model",D3514) - LEN("Model") + 1),"")</f>
        <v/>
      </c>
      <c r="F3514" s="618">
        <v>58346.749999999993</v>
      </c>
      <c r="G3514" s="81">
        <f t="shared" si="136"/>
        <v>214424.30624999997</v>
      </c>
    </row>
    <row r="3515" spans="1:7" ht="29">
      <c r="A3515" s="607" t="s">
        <v>59</v>
      </c>
      <c r="B3515" s="607"/>
      <c r="C3515" s="646"/>
      <c r="D3515" s="609" t="s">
        <v>7168</v>
      </c>
      <c r="E3515" s="210" t="str">
        <f t="shared" si="137"/>
        <v/>
      </c>
      <c r="F3515" s="618">
        <v>58616.249999999993</v>
      </c>
      <c r="G3515" s="81">
        <f t="shared" si="136"/>
        <v>215414.71874999997</v>
      </c>
    </row>
    <row r="3516" spans="1:7" ht="29">
      <c r="A3516" s="607" t="s">
        <v>59</v>
      </c>
      <c r="B3516" s="607"/>
      <c r="C3516" s="646"/>
      <c r="D3516" s="609" t="s">
        <v>7169</v>
      </c>
      <c r="E3516" s="210" t="str">
        <f t="shared" si="137"/>
        <v/>
      </c>
      <c r="F3516" s="618">
        <v>60233.249999999993</v>
      </c>
      <c r="G3516" s="81">
        <f t="shared" si="136"/>
        <v>221357.19374999998</v>
      </c>
    </row>
    <row r="3517" spans="1:7" ht="29">
      <c r="A3517" s="607" t="s">
        <v>59</v>
      </c>
      <c r="B3517" s="607"/>
      <c r="C3517" s="646"/>
      <c r="D3517" s="609" t="s">
        <v>7170</v>
      </c>
      <c r="E3517" s="210" t="str">
        <f t="shared" si="137"/>
        <v/>
      </c>
      <c r="F3517" s="618">
        <v>61311.249999999993</v>
      </c>
      <c r="G3517" s="81">
        <f t="shared" si="136"/>
        <v>225318.84374999997</v>
      </c>
    </row>
    <row r="3518" spans="1:7" ht="29">
      <c r="A3518" s="607" t="s">
        <v>59</v>
      </c>
      <c r="B3518" s="607"/>
      <c r="C3518" s="646"/>
      <c r="D3518" s="609" t="s">
        <v>7171</v>
      </c>
      <c r="E3518" s="210" t="str">
        <f t="shared" si="137"/>
        <v/>
      </c>
      <c r="F3518" s="618">
        <v>61580.749999999993</v>
      </c>
      <c r="G3518" s="81">
        <f t="shared" si="136"/>
        <v>226309.25624999998</v>
      </c>
    </row>
    <row r="3519" spans="1:7" ht="29">
      <c r="A3519" s="607" t="s">
        <v>59</v>
      </c>
      <c r="B3519" s="607"/>
      <c r="C3519" s="646"/>
      <c r="D3519" s="609" t="s">
        <v>7172</v>
      </c>
      <c r="E3519" s="210" t="str">
        <f t="shared" si="137"/>
        <v/>
      </c>
      <c r="F3519" s="618">
        <v>63197.75</v>
      </c>
      <c r="G3519" s="81">
        <f t="shared" si="136"/>
        <v>232251.73124999998</v>
      </c>
    </row>
    <row r="3520" spans="1:7" ht="29">
      <c r="A3520" s="607" t="s">
        <v>59</v>
      </c>
      <c r="B3520" s="607"/>
      <c r="C3520" s="646"/>
      <c r="D3520" s="609" t="s">
        <v>7173</v>
      </c>
      <c r="E3520" s="210" t="str">
        <f t="shared" si="137"/>
        <v/>
      </c>
      <c r="F3520" s="618">
        <v>64410.5</v>
      </c>
      <c r="G3520" s="81">
        <f t="shared" si="136"/>
        <v>236708.58749999999</v>
      </c>
    </row>
    <row r="3521" spans="1:7" ht="29">
      <c r="A3521" s="607" t="s">
        <v>59</v>
      </c>
      <c r="B3521" s="607"/>
      <c r="C3521" s="646"/>
      <c r="D3521" s="609" t="s">
        <v>7174</v>
      </c>
      <c r="E3521" s="210" t="str">
        <f t="shared" si="137"/>
        <v/>
      </c>
      <c r="F3521" s="618">
        <v>64680</v>
      </c>
      <c r="G3521" s="81">
        <f t="shared" si="136"/>
        <v>237699</v>
      </c>
    </row>
    <row r="3522" spans="1:7" ht="29">
      <c r="A3522" s="607" t="s">
        <v>59</v>
      </c>
      <c r="B3522" s="607"/>
      <c r="C3522" s="646"/>
      <c r="D3522" s="609" t="s">
        <v>7175</v>
      </c>
      <c r="E3522" s="210" t="str">
        <f t="shared" si="137"/>
        <v/>
      </c>
      <c r="F3522" s="618">
        <v>64949.5</v>
      </c>
      <c r="G3522" s="81">
        <f t="shared" si="136"/>
        <v>238689.41249999998</v>
      </c>
    </row>
    <row r="3523" spans="1:7" ht="29">
      <c r="A3523" s="607" t="s">
        <v>59</v>
      </c>
      <c r="B3523" s="607"/>
      <c r="C3523" s="646"/>
      <c r="D3523" s="609" t="s">
        <v>7176</v>
      </c>
      <c r="E3523" s="210" t="str">
        <f t="shared" si="137"/>
        <v/>
      </c>
      <c r="F3523" s="618">
        <v>66027.5</v>
      </c>
      <c r="G3523" s="81">
        <f t="shared" si="136"/>
        <v>242651.0625</v>
      </c>
    </row>
    <row r="3524" spans="1:7" ht="29">
      <c r="A3524" s="607" t="s">
        <v>59</v>
      </c>
      <c r="B3524" s="607"/>
      <c r="C3524" s="646"/>
      <c r="D3524" s="609" t="s">
        <v>7177</v>
      </c>
      <c r="E3524" s="210" t="str">
        <f t="shared" si="137"/>
        <v/>
      </c>
      <c r="F3524" s="618">
        <v>66297</v>
      </c>
      <c r="G3524" s="81">
        <f t="shared" si="136"/>
        <v>243641.47499999998</v>
      </c>
    </row>
    <row r="3525" spans="1:7" ht="29">
      <c r="A3525" s="607" t="s">
        <v>59</v>
      </c>
      <c r="B3525" s="607"/>
      <c r="C3525" s="646"/>
      <c r="D3525" s="609" t="s">
        <v>7178</v>
      </c>
      <c r="E3525" s="210" t="str">
        <f t="shared" si="137"/>
        <v/>
      </c>
      <c r="F3525" s="618">
        <v>66027.5</v>
      </c>
      <c r="G3525" s="81">
        <f t="shared" si="136"/>
        <v>242651.0625</v>
      </c>
    </row>
    <row r="3526" spans="1:7" ht="29">
      <c r="A3526" s="607" t="s">
        <v>59</v>
      </c>
      <c r="B3526" s="607"/>
      <c r="C3526" s="646"/>
      <c r="D3526" s="609" t="s">
        <v>7179</v>
      </c>
      <c r="E3526" s="210" t="str">
        <f t="shared" si="137"/>
        <v/>
      </c>
      <c r="F3526" s="618">
        <v>67105.5</v>
      </c>
      <c r="G3526" s="81">
        <f t="shared" si="136"/>
        <v>246612.71249999999</v>
      </c>
    </row>
    <row r="3527" spans="1:7" ht="29">
      <c r="A3527" s="607" t="s">
        <v>59</v>
      </c>
      <c r="B3527" s="607"/>
      <c r="C3527" s="646"/>
      <c r="D3527" s="609" t="s">
        <v>7180</v>
      </c>
      <c r="E3527" s="210" t="str">
        <f t="shared" si="137"/>
        <v/>
      </c>
      <c r="F3527" s="618">
        <v>67375</v>
      </c>
      <c r="G3527" s="81">
        <f t="shared" si="136"/>
        <v>247603.125</v>
      </c>
    </row>
    <row r="3528" spans="1:7" ht="29">
      <c r="A3528" s="607" t="s">
        <v>59</v>
      </c>
      <c r="B3528" s="607"/>
      <c r="C3528" s="646"/>
      <c r="D3528" s="609" t="s">
        <v>7181</v>
      </c>
      <c r="E3528" s="210" t="str">
        <f t="shared" si="137"/>
        <v/>
      </c>
      <c r="F3528" s="618">
        <v>67240.25</v>
      </c>
      <c r="G3528" s="81">
        <f t="shared" si="136"/>
        <v>247107.91874999998</v>
      </c>
    </row>
    <row r="3529" spans="1:7" ht="29">
      <c r="A3529" s="607" t="s">
        <v>59</v>
      </c>
      <c r="B3529" s="607"/>
      <c r="C3529" s="646"/>
      <c r="D3529" s="609" t="s">
        <v>7182</v>
      </c>
      <c r="E3529" s="210" t="str">
        <f t="shared" si="137"/>
        <v/>
      </c>
      <c r="F3529" s="618">
        <v>68453</v>
      </c>
      <c r="G3529" s="81">
        <f t="shared" si="136"/>
        <v>251564.77499999999</v>
      </c>
    </row>
    <row r="3530" spans="1:7" ht="29">
      <c r="A3530" s="607" t="s">
        <v>59</v>
      </c>
      <c r="B3530" s="607"/>
      <c r="C3530" s="646"/>
      <c r="D3530" s="609" t="s">
        <v>7183</v>
      </c>
      <c r="E3530" s="210" t="str">
        <f t="shared" si="137"/>
        <v/>
      </c>
      <c r="F3530" s="618">
        <v>68722.5</v>
      </c>
      <c r="G3530" s="81">
        <f t="shared" si="136"/>
        <v>252555.1875</v>
      </c>
    </row>
    <row r="3531" spans="1:7" ht="29">
      <c r="A3531" s="607" t="s">
        <v>59</v>
      </c>
      <c r="B3531" s="607"/>
      <c r="C3531" s="646"/>
      <c r="D3531" s="609" t="s">
        <v>7184</v>
      </c>
      <c r="E3531" s="210" t="str">
        <f t="shared" si="137"/>
        <v/>
      </c>
      <c r="F3531" s="618">
        <v>68453</v>
      </c>
      <c r="G3531" s="81">
        <f t="shared" si="136"/>
        <v>251564.77499999999</v>
      </c>
    </row>
    <row r="3532" spans="1:7" ht="29">
      <c r="A3532" s="607" t="s">
        <v>59</v>
      </c>
      <c r="B3532" s="607"/>
      <c r="C3532" s="646"/>
      <c r="D3532" s="609" t="s">
        <v>7185</v>
      </c>
      <c r="E3532" s="210" t="str">
        <f t="shared" si="137"/>
        <v/>
      </c>
      <c r="F3532" s="618">
        <v>69531</v>
      </c>
      <c r="G3532" s="81">
        <f t="shared" si="136"/>
        <v>255526.42499999999</v>
      </c>
    </row>
    <row r="3533" spans="1:7" ht="29">
      <c r="A3533" s="607" t="s">
        <v>59</v>
      </c>
      <c r="B3533" s="607"/>
      <c r="C3533" s="646"/>
      <c r="D3533" s="609" t="s">
        <v>7186</v>
      </c>
      <c r="E3533" s="210" t="str">
        <f t="shared" si="137"/>
        <v/>
      </c>
      <c r="F3533" s="618">
        <v>69800.5</v>
      </c>
      <c r="G3533" s="81">
        <f t="shared" si="136"/>
        <v>256516.83749999999</v>
      </c>
    </row>
    <row r="3534" spans="1:7" ht="29">
      <c r="A3534" s="607" t="s">
        <v>59</v>
      </c>
      <c r="B3534" s="607"/>
      <c r="C3534" s="646"/>
      <c r="D3534" s="609" t="s">
        <v>7187</v>
      </c>
      <c r="E3534" s="210" t="str">
        <f t="shared" si="137"/>
        <v/>
      </c>
      <c r="F3534" s="618">
        <v>71282.75</v>
      </c>
      <c r="G3534" s="81">
        <f t="shared" si="136"/>
        <v>261964.10624999998</v>
      </c>
    </row>
    <row r="3535" spans="1:7" ht="29">
      <c r="A3535" s="607" t="s">
        <v>59</v>
      </c>
      <c r="B3535" s="607"/>
      <c r="C3535" s="646"/>
      <c r="D3535" s="609" t="s">
        <v>7188</v>
      </c>
      <c r="E3535" s="210" t="str">
        <f t="shared" si="137"/>
        <v/>
      </c>
      <c r="F3535" s="618">
        <v>72495.5</v>
      </c>
      <c r="G3535" s="81">
        <f t="shared" si="136"/>
        <v>266420.96249999997</v>
      </c>
    </row>
    <row r="3536" spans="1:7" ht="29">
      <c r="A3536" s="607" t="s">
        <v>59</v>
      </c>
      <c r="B3536" s="607"/>
      <c r="C3536" s="646"/>
      <c r="D3536" s="609" t="s">
        <v>7189</v>
      </c>
      <c r="E3536" s="210" t="str">
        <f t="shared" si="137"/>
        <v/>
      </c>
      <c r="F3536" s="618">
        <v>72765</v>
      </c>
      <c r="G3536" s="81">
        <f t="shared" si="136"/>
        <v>267411.375</v>
      </c>
    </row>
    <row r="3537" spans="1:7" ht="29">
      <c r="A3537" s="607" t="s">
        <v>59</v>
      </c>
      <c r="B3537" s="607"/>
      <c r="C3537" s="646"/>
      <c r="D3537" s="609" t="s">
        <v>7190</v>
      </c>
      <c r="E3537" s="210" t="str">
        <f t="shared" si="137"/>
        <v/>
      </c>
      <c r="F3537" s="618">
        <v>73843</v>
      </c>
      <c r="G3537" s="81">
        <f t="shared" si="136"/>
        <v>271373.02499999997</v>
      </c>
    </row>
    <row r="3538" spans="1:7" ht="29">
      <c r="A3538" s="607" t="s">
        <v>59</v>
      </c>
      <c r="B3538" s="607"/>
      <c r="C3538" s="646"/>
      <c r="D3538" s="609" t="s">
        <v>7191</v>
      </c>
      <c r="E3538" s="210" t="str">
        <f t="shared" si="137"/>
        <v/>
      </c>
      <c r="F3538" s="618">
        <v>74921</v>
      </c>
      <c r="G3538" s="81">
        <f t="shared" si="136"/>
        <v>275334.67499999999</v>
      </c>
    </row>
    <row r="3539" spans="1:7" ht="29">
      <c r="A3539" s="607" t="s">
        <v>59</v>
      </c>
      <c r="B3539" s="607"/>
      <c r="C3539" s="646"/>
      <c r="D3539" s="609" t="s">
        <v>7192</v>
      </c>
      <c r="E3539" s="210" t="str">
        <f t="shared" si="137"/>
        <v/>
      </c>
      <c r="F3539" s="618">
        <v>75190.5</v>
      </c>
      <c r="G3539" s="81">
        <f t="shared" si="136"/>
        <v>276325.08749999997</v>
      </c>
    </row>
    <row r="3540" spans="1:7" ht="29">
      <c r="A3540" s="607" t="s">
        <v>59</v>
      </c>
      <c r="B3540" s="607"/>
      <c r="C3540" s="646"/>
      <c r="D3540" s="609" t="s">
        <v>7193</v>
      </c>
      <c r="E3540" s="210" t="str">
        <f t="shared" si="137"/>
        <v/>
      </c>
      <c r="F3540" s="618">
        <v>78155</v>
      </c>
      <c r="G3540" s="81">
        <f t="shared" si="136"/>
        <v>287219.625</v>
      </c>
    </row>
    <row r="3541" spans="1:7" ht="29">
      <c r="A3541" s="607" t="s">
        <v>59</v>
      </c>
      <c r="B3541" s="607"/>
      <c r="C3541" s="646"/>
      <c r="D3541" s="609" t="s">
        <v>7194</v>
      </c>
      <c r="E3541" s="210" t="str">
        <f t="shared" si="137"/>
        <v/>
      </c>
      <c r="F3541" s="618">
        <v>79233</v>
      </c>
      <c r="G3541" s="81">
        <f t="shared" si="136"/>
        <v>291181.27499999997</v>
      </c>
    </row>
    <row r="3542" spans="1:7" ht="29">
      <c r="A3542" s="607" t="s">
        <v>59</v>
      </c>
      <c r="B3542" s="607"/>
      <c r="C3542" s="646"/>
      <c r="D3542" s="609" t="s">
        <v>7195</v>
      </c>
      <c r="E3542" s="210" t="str">
        <f t="shared" si="137"/>
        <v/>
      </c>
      <c r="F3542" s="618">
        <v>79502.5</v>
      </c>
      <c r="G3542" s="81">
        <f t="shared" si="136"/>
        <v>292171.6875</v>
      </c>
    </row>
    <row r="3543" spans="1:7" ht="29">
      <c r="A3543" s="607" t="s">
        <v>59</v>
      </c>
      <c r="B3543" s="607"/>
      <c r="C3543" s="646"/>
      <c r="D3543" s="609" t="s">
        <v>7196</v>
      </c>
      <c r="E3543" s="210" t="str">
        <f t="shared" si="137"/>
        <v/>
      </c>
      <c r="F3543" s="618">
        <v>79367.75</v>
      </c>
      <c r="G3543" s="81">
        <f t="shared" si="136"/>
        <v>291676.48125000001</v>
      </c>
    </row>
    <row r="3544" spans="1:7" ht="29">
      <c r="A3544" s="607" t="s">
        <v>59</v>
      </c>
      <c r="B3544" s="607"/>
      <c r="C3544" s="646"/>
      <c r="D3544" s="609" t="s">
        <v>7197</v>
      </c>
      <c r="E3544" s="210" t="str">
        <f t="shared" si="137"/>
        <v/>
      </c>
      <c r="F3544" s="618">
        <v>80445.75</v>
      </c>
      <c r="G3544" s="81">
        <f t="shared" si="136"/>
        <v>295638.13124999998</v>
      </c>
    </row>
    <row r="3545" spans="1:7" ht="29">
      <c r="A3545" s="607" t="s">
        <v>59</v>
      </c>
      <c r="B3545" s="607"/>
      <c r="C3545" s="646"/>
      <c r="D3545" s="609" t="s">
        <v>7198</v>
      </c>
      <c r="E3545" s="210" t="str">
        <f t="shared" si="137"/>
        <v/>
      </c>
      <c r="F3545" s="618">
        <v>80176.25</v>
      </c>
      <c r="G3545" s="81">
        <f t="shared" si="136"/>
        <v>294647.71875</v>
      </c>
    </row>
    <row r="3546" spans="1:7" ht="29">
      <c r="A3546" s="607" t="s">
        <v>59</v>
      </c>
      <c r="B3546" s="607"/>
      <c r="C3546" s="646"/>
      <c r="D3546" s="609" t="s">
        <v>7199</v>
      </c>
      <c r="E3546" s="210" t="str">
        <f t="shared" si="137"/>
        <v/>
      </c>
      <c r="F3546" s="618">
        <v>81119.5</v>
      </c>
      <c r="G3546" s="81">
        <f t="shared" si="136"/>
        <v>298114.16249999998</v>
      </c>
    </row>
    <row r="3547" spans="1:7" ht="29">
      <c r="A3547" s="607" t="s">
        <v>59</v>
      </c>
      <c r="B3547" s="607"/>
      <c r="C3547" s="646"/>
      <c r="D3547" s="609" t="s">
        <v>7200</v>
      </c>
      <c r="E3547" s="210" t="str">
        <f t="shared" si="137"/>
        <v/>
      </c>
      <c r="F3547" s="618">
        <v>82062.75</v>
      </c>
      <c r="G3547" s="81">
        <f t="shared" si="136"/>
        <v>301580.60625000001</v>
      </c>
    </row>
    <row r="3548" spans="1:7" ht="29">
      <c r="A3548" s="607" t="s">
        <v>59</v>
      </c>
      <c r="B3548" s="607"/>
      <c r="C3548" s="646"/>
      <c r="D3548" s="609" t="s">
        <v>7201</v>
      </c>
      <c r="E3548" s="210" t="str">
        <f t="shared" si="137"/>
        <v/>
      </c>
      <c r="F3548" s="618">
        <v>82332.25</v>
      </c>
      <c r="G3548" s="81">
        <f t="shared" si="136"/>
        <v>302571.01874999999</v>
      </c>
    </row>
    <row r="3549" spans="1:7" ht="29">
      <c r="A3549" s="607" t="s">
        <v>59</v>
      </c>
      <c r="B3549" s="607"/>
      <c r="C3549" s="646"/>
      <c r="D3549" s="609" t="s">
        <v>7202</v>
      </c>
      <c r="E3549" s="210" t="str">
        <f t="shared" si="137"/>
        <v/>
      </c>
      <c r="F3549" s="618">
        <v>83679.75</v>
      </c>
      <c r="G3549" s="81">
        <f t="shared" si="136"/>
        <v>307523.08124999999</v>
      </c>
    </row>
    <row r="3550" spans="1:7" ht="29">
      <c r="A3550" s="607" t="s">
        <v>59</v>
      </c>
      <c r="B3550" s="607"/>
      <c r="C3550" s="646"/>
      <c r="D3550" s="609" t="s">
        <v>7203</v>
      </c>
      <c r="E3550" s="210" t="str">
        <f t="shared" si="137"/>
        <v/>
      </c>
      <c r="F3550" s="618">
        <v>84488.25</v>
      </c>
      <c r="G3550" s="81">
        <f t="shared" si="136"/>
        <v>310494.31874999998</v>
      </c>
    </row>
    <row r="3551" spans="1:7" ht="29">
      <c r="A3551" s="607" t="s">
        <v>59</v>
      </c>
      <c r="B3551" s="607"/>
      <c r="C3551" s="646"/>
      <c r="D3551" s="609" t="s">
        <v>7204</v>
      </c>
      <c r="E3551" s="210" t="str">
        <f t="shared" si="137"/>
        <v/>
      </c>
      <c r="F3551" s="618">
        <v>84757.75</v>
      </c>
      <c r="G3551" s="81">
        <f t="shared" si="136"/>
        <v>311484.73125000001</v>
      </c>
    </row>
    <row r="3552" spans="1:7" ht="29">
      <c r="A3552" s="607" t="s">
        <v>59</v>
      </c>
      <c r="B3552" s="607"/>
      <c r="C3552" s="646"/>
      <c r="D3552" s="609" t="s">
        <v>7205</v>
      </c>
      <c r="E3552" s="210" t="str">
        <f t="shared" si="137"/>
        <v/>
      </c>
      <c r="F3552" s="618">
        <v>84892.5</v>
      </c>
      <c r="G3552" s="81">
        <f t="shared" si="136"/>
        <v>311979.9375</v>
      </c>
    </row>
    <row r="3553" spans="1:7" ht="29">
      <c r="A3553" s="607" t="s">
        <v>59</v>
      </c>
      <c r="B3553" s="607"/>
      <c r="C3553" s="646"/>
      <c r="D3553" s="609" t="s">
        <v>7206</v>
      </c>
      <c r="E3553" s="210" t="str">
        <f t="shared" si="137"/>
        <v/>
      </c>
      <c r="F3553" s="618">
        <v>85566.25</v>
      </c>
      <c r="G3553" s="81">
        <f t="shared" si="136"/>
        <v>314455.96875</v>
      </c>
    </row>
    <row r="3554" spans="1:7" ht="29">
      <c r="A3554" s="607" t="s">
        <v>59</v>
      </c>
      <c r="B3554" s="607"/>
      <c r="C3554" s="646"/>
      <c r="D3554" s="609" t="s">
        <v>7207</v>
      </c>
      <c r="E3554" s="210" t="str">
        <f t="shared" si="137"/>
        <v/>
      </c>
      <c r="F3554" s="618">
        <v>85835.75</v>
      </c>
      <c r="G3554" s="81">
        <f t="shared" si="136"/>
        <v>315446.38124999998</v>
      </c>
    </row>
    <row r="3555" spans="1:7" ht="29">
      <c r="A3555" s="607" t="s">
        <v>59</v>
      </c>
      <c r="B3555" s="607"/>
      <c r="C3555" s="646"/>
      <c r="D3555" s="609" t="s">
        <v>7208</v>
      </c>
      <c r="E3555" s="210" t="str">
        <f t="shared" si="137"/>
        <v/>
      </c>
      <c r="F3555" s="618">
        <v>86374.75</v>
      </c>
      <c r="G3555" s="81">
        <f t="shared" si="136"/>
        <v>317427.20624999999</v>
      </c>
    </row>
    <row r="3556" spans="1:7" ht="29">
      <c r="A3556" s="607" t="s">
        <v>59</v>
      </c>
      <c r="B3556" s="607"/>
      <c r="C3556" s="646"/>
      <c r="D3556" s="609" t="s">
        <v>7209</v>
      </c>
      <c r="E3556" s="210" t="str">
        <f t="shared" si="137"/>
        <v/>
      </c>
      <c r="F3556" s="618">
        <v>87183.25</v>
      </c>
      <c r="G3556" s="81">
        <f t="shared" si="136"/>
        <v>320398.44374999998</v>
      </c>
    </row>
    <row r="3557" spans="1:7" ht="29">
      <c r="A3557" s="607" t="s">
        <v>59</v>
      </c>
      <c r="B3557" s="607"/>
      <c r="C3557" s="646"/>
      <c r="D3557" s="609" t="s">
        <v>7210</v>
      </c>
      <c r="E3557" s="210" t="str">
        <f t="shared" si="137"/>
        <v/>
      </c>
      <c r="F3557" s="618">
        <v>87452.75</v>
      </c>
      <c r="G3557" s="81">
        <f t="shared" si="136"/>
        <v>321388.85625000001</v>
      </c>
    </row>
    <row r="3558" spans="1:7" ht="29">
      <c r="A3558" s="607" t="s">
        <v>59</v>
      </c>
      <c r="B3558" s="607"/>
      <c r="C3558" s="646"/>
      <c r="D3558" s="609" t="s">
        <v>7211</v>
      </c>
      <c r="E3558" s="210" t="str">
        <f t="shared" si="137"/>
        <v/>
      </c>
      <c r="F3558" s="618">
        <v>87318</v>
      </c>
      <c r="G3558" s="81">
        <f t="shared" si="136"/>
        <v>320893.64999999997</v>
      </c>
    </row>
    <row r="3559" spans="1:7" ht="29">
      <c r="A3559" s="607" t="s">
        <v>59</v>
      </c>
      <c r="B3559" s="607"/>
      <c r="C3559" s="646"/>
      <c r="D3559" s="609" t="s">
        <v>7212</v>
      </c>
      <c r="E3559" s="210" t="str">
        <f t="shared" si="137"/>
        <v/>
      </c>
      <c r="F3559" s="618">
        <v>88261.25</v>
      </c>
      <c r="G3559" s="81">
        <f t="shared" si="136"/>
        <v>324360.09375</v>
      </c>
    </row>
    <row r="3560" spans="1:7" ht="29">
      <c r="A3560" s="607" t="s">
        <v>59</v>
      </c>
      <c r="B3560" s="607"/>
      <c r="C3560" s="646"/>
      <c r="D3560" s="609" t="s">
        <v>7213</v>
      </c>
      <c r="E3560" s="210" t="str">
        <f t="shared" si="137"/>
        <v/>
      </c>
      <c r="F3560" s="618">
        <v>88530.75</v>
      </c>
      <c r="G3560" s="81">
        <f t="shared" si="136"/>
        <v>325350.50624999998</v>
      </c>
    </row>
    <row r="3561" spans="1:7" ht="29">
      <c r="A3561" s="607" t="s">
        <v>59</v>
      </c>
      <c r="B3561" s="607"/>
      <c r="C3561" s="646"/>
      <c r="D3561" s="609" t="s">
        <v>7214</v>
      </c>
      <c r="E3561" s="210" t="str">
        <f t="shared" si="137"/>
        <v/>
      </c>
      <c r="F3561" s="618">
        <v>88126.5</v>
      </c>
      <c r="G3561" s="81">
        <f t="shared" si="136"/>
        <v>323864.88750000001</v>
      </c>
    </row>
    <row r="3562" spans="1:7" ht="29">
      <c r="A3562" s="607" t="s">
        <v>59</v>
      </c>
      <c r="B3562" s="607"/>
      <c r="C3562" s="646"/>
      <c r="D3562" s="609" t="s">
        <v>7215</v>
      </c>
      <c r="E3562" s="210" t="str">
        <f t="shared" si="137"/>
        <v/>
      </c>
      <c r="F3562" s="618">
        <v>88935</v>
      </c>
      <c r="G3562" s="81">
        <f t="shared" si="136"/>
        <v>326836.125</v>
      </c>
    </row>
    <row r="3563" spans="1:7" ht="29">
      <c r="A3563" s="607" t="s">
        <v>59</v>
      </c>
      <c r="B3563" s="607"/>
      <c r="C3563" s="646"/>
      <c r="D3563" s="609" t="s">
        <v>7216</v>
      </c>
      <c r="E3563" s="210" t="str">
        <f t="shared" si="137"/>
        <v/>
      </c>
      <c r="F3563" s="618">
        <v>89204.5</v>
      </c>
      <c r="G3563" s="81">
        <f t="shared" ref="G3563:G3615" si="138">F3563*3.675</f>
        <v>327826.53749999998</v>
      </c>
    </row>
    <row r="3564" spans="1:7" ht="29">
      <c r="A3564" s="607" t="s">
        <v>59</v>
      </c>
      <c r="B3564" s="607"/>
      <c r="C3564" s="646"/>
      <c r="D3564" s="609" t="s">
        <v>7217</v>
      </c>
      <c r="E3564" s="210" t="str">
        <f t="shared" si="137"/>
        <v/>
      </c>
      <c r="F3564" s="618">
        <v>88800.25</v>
      </c>
      <c r="G3564" s="81">
        <f t="shared" si="138"/>
        <v>326340.91875000001</v>
      </c>
    </row>
    <row r="3565" spans="1:7" ht="29">
      <c r="A3565" s="607" t="s">
        <v>59</v>
      </c>
      <c r="B3565" s="607"/>
      <c r="C3565" s="646"/>
      <c r="D3565" s="609" t="s">
        <v>7218</v>
      </c>
      <c r="E3565" s="210" t="str">
        <f t="shared" si="137"/>
        <v/>
      </c>
      <c r="F3565" s="618">
        <v>89204.5</v>
      </c>
      <c r="G3565" s="81">
        <f t="shared" si="138"/>
        <v>327826.53749999998</v>
      </c>
    </row>
    <row r="3566" spans="1:7" ht="29">
      <c r="A3566" s="607" t="s">
        <v>59</v>
      </c>
      <c r="B3566" s="607"/>
      <c r="C3566" s="646"/>
      <c r="D3566" s="609" t="s">
        <v>7219</v>
      </c>
      <c r="E3566" s="210" t="str">
        <f t="shared" si="137"/>
        <v/>
      </c>
      <c r="F3566" s="618">
        <v>89474</v>
      </c>
      <c r="G3566" s="81">
        <f t="shared" si="138"/>
        <v>328816.95</v>
      </c>
    </row>
    <row r="3567" spans="1:7" ht="29">
      <c r="A3567" s="607" t="s">
        <v>59</v>
      </c>
      <c r="B3567" s="607"/>
      <c r="C3567" s="646"/>
      <c r="D3567" s="609" t="s">
        <v>7220</v>
      </c>
      <c r="E3567" s="210" t="str">
        <f t="shared" si="137"/>
        <v/>
      </c>
      <c r="F3567" s="618">
        <v>89339.25</v>
      </c>
      <c r="G3567" s="81">
        <f t="shared" si="138"/>
        <v>328321.74374999997</v>
      </c>
    </row>
    <row r="3568" spans="1:7" ht="29">
      <c r="A3568" s="607" t="s">
        <v>59</v>
      </c>
      <c r="B3568" s="607"/>
      <c r="C3568" s="646"/>
      <c r="D3568" s="609" t="s">
        <v>7221</v>
      </c>
      <c r="E3568" s="210" t="str">
        <f t="shared" si="137"/>
        <v/>
      </c>
      <c r="F3568" s="618">
        <v>90013</v>
      </c>
      <c r="G3568" s="81">
        <f t="shared" si="138"/>
        <v>330797.77499999997</v>
      </c>
    </row>
    <row r="3569" spans="1:7" ht="29">
      <c r="A3569" s="607" t="s">
        <v>59</v>
      </c>
      <c r="B3569" s="607"/>
      <c r="C3569" s="646"/>
      <c r="D3569" s="609" t="s">
        <v>7222</v>
      </c>
      <c r="E3569" s="210" t="str">
        <f t="shared" si="137"/>
        <v/>
      </c>
      <c r="F3569" s="618">
        <v>90282.5</v>
      </c>
      <c r="G3569" s="81">
        <f t="shared" si="138"/>
        <v>331788.1875</v>
      </c>
    </row>
    <row r="3570" spans="1:7" ht="29">
      <c r="A3570" s="607" t="s">
        <v>59</v>
      </c>
      <c r="B3570" s="607"/>
      <c r="C3570" s="646"/>
      <c r="D3570" s="609" t="s">
        <v>7223</v>
      </c>
      <c r="E3570" s="210" t="str">
        <f t="shared" si="137"/>
        <v/>
      </c>
      <c r="F3570" s="618">
        <v>89878.25</v>
      </c>
      <c r="G3570" s="81">
        <f t="shared" si="138"/>
        <v>330302.56874999998</v>
      </c>
    </row>
    <row r="3571" spans="1:7" ht="29">
      <c r="A3571" s="607" t="s">
        <v>59</v>
      </c>
      <c r="B3571" s="607"/>
      <c r="C3571" s="646"/>
      <c r="D3571" s="609" t="s">
        <v>7224</v>
      </c>
      <c r="E3571" s="210" t="str">
        <f t="shared" si="137"/>
        <v/>
      </c>
      <c r="F3571" s="618">
        <v>90552</v>
      </c>
      <c r="G3571" s="81">
        <f t="shared" si="138"/>
        <v>332778.59999999998</v>
      </c>
    </row>
    <row r="3572" spans="1:7" ht="29">
      <c r="A3572" s="607" t="s">
        <v>59</v>
      </c>
      <c r="B3572" s="607"/>
      <c r="C3572" s="646"/>
      <c r="D3572" s="609" t="s">
        <v>7225</v>
      </c>
      <c r="E3572" s="210" t="str">
        <f t="shared" si="137"/>
        <v/>
      </c>
      <c r="F3572" s="618">
        <v>90821.5</v>
      </c>
      <c r="G3572" s="81">
        <f t="shared" si="138"/>
        <v>333769.01250000001</v>
      </c>
    </row>
    <row r="3573" spans="1:7" ht="29">
      <c r="A3573" s="607" t="s">
        <v>59</v>
      </c>
      <c r="B3573" s="607"/>
      <c r="C3573" s="646"/>
      <c r="D3573" s="609" t="s">
        <v>7226</v>
      </c>
      <c r="E3573" s="210" t="str">
        <f t="shared" si="137"/>
        <v/>
      </c>
      <c r="F3573" s="618">
        <v>90956.25</v>
      </c>
      <c r="G3573" s="81">
        <f t="shared" si="138"/>
        <v>334264.21875</v>
      </c>
    </row>
    <row r="3574" spans="1:7" ht="29">
      <c r="A3574" s="607" t="s">
        <v>59</v>
      </c>
      <c r="B3574" s="607"/>
      <c r="C3574" s="646"/>
      <c r="D3574" s="609" t="s">
        <v>7227</v>
      </c>
      <c r="E3574" s="210" t="str">
        <f t="shared" si="137"/>
        <v/>
      </c>
      <c r="F3574" s="618">
        <v>91495.25</v>
      </c>
      <c r="G3574" s="81">
        <f t="shared" si="138"/>
        <v>336245.04375000001</v>
      </c>
    </row>
    <row r="3575" spans="1:7" ht="29">
      <c r="A3575" s="607" t="s">
        <v>59</v>
      </c>
      <c r="B3575" s="607"/>
      <c r="C3575" s="646"/>
      <c r="D3575" s="609" t="s">
        <v>7228</v>
      </c>
      <c r="E3575" s="210" t="str">
        <f t="shared" si="137"/>
        <v/>
      </c>
      <c r="F3575" s="618">
        <v>91764.75</v>
      </c>
      <c r="G3575" s="81">
        <f t="shared" si="138"/>
        <v>337235.45624999999</v>
      </c>
    </row>
    <row r="3576" spans="1:7" ht="14.5">
      <c r="A3576" s="603"/>
      <c r="B3576" s="603"/>
      <c r="C3576" s="644"/>
      <c r="D3576" s="603" t="s">
        <v>4239</v>
      </c>
      <c r="E3576" s="605"/>
      <c r="F3576" s="605"/>
      <c r="G3576" s="605"/>
    </row>
    <row r="3577" spans="1:7" ht="14.5">
      <c r="A3577" s="607" t="s">
        <v>59</v>
      </c>
      <c r="B3577" s="607"/>
      <c r="C3577" s="645">
        <v>120013200005</v>
      </c>
      <c r="D3577" s="609" t="s">
        <v>4240</v>
      </c>
      <c r="E3577" s="210" t="str">
        <f t="shared" si="137"/>
        <v/>
      </c>
      <c r="F3577" s="618">
        <v>2039.9076923076923</v>
      </c>
      <c r="G3577" s="81">
        <f t="shared" si="138"/>
        <v>7496.6607692307689</v>
      </c>
    </row>
    <row r="3578" spans="1:7" ht="14.5">
      <c r="A3578" s="607" t="s">
        <v>59</v>
      </c>
      <c r="B3578" s="607"/>
      <c r="C3578" s="645">
        <v>120013200006</v>
      </c>
      <c r="D3578" s="609" t="s">
        <v>4241</v>
      </c>
      <c r="E3578" s="210" t="str">
        <f t="shared" ref="E3578:E3616" si="139">IFERROR(RIGHT(D3578, LEN(D3578)- SEARCH("Model",D3578) - LEN("Model") + 1),"")</f>
        <v/>
      </c>
      <c r="F3578" s="618">
        <v>2142.5249999999992</v>
      </c>
      <c r="G3578" s="81">
        <f t="shared" si="138"/>
        <v>7873.7793749999964</v>
      </c>
    </row>
    <row r="3579" spans="1:7" ht="14.5">
      <c r="A3579" s="607" t="s">
        <v>59</v>
      </c>
      <c r="B3579" s="607"/>
      <c r="C3579" s="645">
        <v>120013200007</v>
      </c>
      <c r="D3579" s="609" t="s">
        <v>4242</v>
      </c>
      <c r="E3579" s="210" t="str">
        <f t="shared" si="139"/>
        <v/>
      </c>
      <c r="F3579" s="618">
        <v>2391.2942307692306</v>
      </c>
      <c r="G3579" s="81">
        <f t="shared" si="138"/>
        <v>8788.0062980769217</v>
      </c>
    </row>
    <row r="3580" spans="1:7" ht="14.5">
      <c r="A3580" s="607" t="s">
        <v>59</v>
      </c>
      <c r="B3580" s="607"/>
      <c r="C3580" s="645">
        <v>120013200008</v>
      </c>
      <c r="D3580" s="609" t="s">
        <v>4243</v>
      </c>
      <c r="E3580" s="210" t="str">
        <f t="shared" si="139"/>
        <v/>
      </c>
      <c r="F3580" s="618">
        <v>3373.9326923076928</v>
      </c>
      <c r="G3580" s="81">
        <f>F3580*3.675</f>
        <v>12399.202644230771</v>
      </c>
    </row>
    <row r="3581" spans="1:7" ht="14.5">
      <c r="A3581" s="607" t="s">
        <v>59</v>
      </c>
      <c r="B3581" s="607"/>
      <c r="C3581" s="645">
        <v>120013200009</v>
      </c>
      <c r="D3581" s="609" t="s">
        <v>4244</v>
      </c>
      <c r="E3581" s="210" t="str">
        <f t="shared" si="139"/>
        <v/>
      </c>
      <c r="F3581" s="618">
        <v>5364.0865384615372</v>
      </c>
      <c r="G3581" s="81">
        <f t="shared" si="138"/>
        <v>19713.018028846149</v>
      </c>
    </row>
    <row r="3582" spans="1:7" ht="14.5">
      <c r="A3582" s="603"/>
      <c r="B3582" s="604"/>
      <c r="C3582" s="644"/>
      <c r="D3582" s="603" t="s">
        <v>4245</v>
      </c>
      <c r="E3582" s="605"/>
      <c r="F3582" s="605"/>
      <c r="G3582" s="605"/>
    </row>
    <row r="3583" spans="1:7" ht="29">
      <c r="A3583" s="607" t="s">
        <v>59</v>
      </c>
      <c r="B3583" s="607"/>
      <c r="C3583" s="643">
        <v>6009200008</v>
      </c>
      <c r="D3583" s="609" t="s">
        <v>1230</v>
      </c>
      <c r="E3583" s="210" t="str">
        <f t="shared" si="139"/>
        <v xml:space="preserve"> SF-FS-HN-59LX-D</v>
      </c>
      <c r="F3583" s="618">
        <v>470.32932692307691</v>
      </c>
      <c r="G3583" s="81">
        <f t="shared" si="138"/>
        <v>1728.4602764423075</v>
      </c>
    </row>
    <row r="3584" spans="1:7" ht="29">
      <c r="A3584" s="607" t="s">
        <v>59</v>
      </c>
      <c r="B3584" s="607"/>
      <c r="C3584" s="643">
        <v>6009200009</v>
      </c>
      <c r="D3584" s="609" t="s">
        <v>1231</v>
      </c>
      <c r="E3584" s="210" t="str">
        <f t="shared" si="139"/>
        <v xml:space="preserve"> SF-FS-HN-119LX-D</v>
      </c>
      <c r="F3584" s="618">
        <v>705.49399038461536</v>
      </c>
      <c r="G3584" s="81">
        <f t="shared" si="138"/>
        <v>2592.6904146634615</v>
      </c>
    </row>
    <row r="3585" spans="1:7" ht="14.5">
      <c r="A3585" s="603"/>
      <c r="B3585" s="604"/>
      <c r="C3585" s="644"/>
      <c r="D3585" s="603" t="s">
        <v>4246</v>
      </c>
      <c r="E3585" s="605"/>
      <c r="F3585" s="605"/>
      <c r="G3585" s="605"/>
    </row>
    <row r="3586" spans="1:7" ht="29">
      <c r="A3586" s="607" t="s">
        <v>59</v>
      </c>
      <c r="B3586" s="607"/>
      <c r="C3586" s="643">
        <v>6003200006</v>
      </c>
      <c r="D3586" s="609" t="s">
        <v>1232</v>
      </c>
      <c r="E3586" s="210" t="str">
        <f t="shared" si="139"/>
        <v xml:space="preserve"> SF-FS-PIP-59-D</v>
      </c>
      <c r="F3586" s="618">
        <v>438.97403846153844</v>
      </c>
      <c r="G3586" s="81">
        <f t="shared" si="138"/>
        <v>1613.2295913461537</v>
      </c>
    </row>
    <row r="3587" spans="1:7" ht="29">
      <c r="A3587" s="607" t="s">
        <v>59</v>
      </c>
      <c r="B3587" s="607"/>
      <c r="C3587" s="643">
        <v>6003200007</v>
      </c>
      <c r="D3587" s="609" t="s">
        <v>1233</v>
      </c>
      <c r="E3587" s="210" t="str">
        <f t="shared" si="139"/>
        <v xml:space="preserve"> SF-FS-PIP-119-D</v>
      </c>
      <c r="F3587" s="618">
        <v>580.0728365384615</v>
      </c>
      <c r="G3587" s="81">
        <f t="shared" si="138"/>
        <v>2131.7676742788458</v>
      </c>
    </row>
    <row r="3588" spans="1:7" ht="29">
      <c r="A3588" s="607" t="s">
        <v>59</v>
      </c>
      <c r="B3588" s="607"/>
      <c r="C3588" s="643">
        <v>6003200008</v>
      </c>
      <c r="D3588" s="609" t="s">
        <v>1234</v>
      </c>
      <c r="E3588" s="210" t="str">
        <f t="shared" si="139"/>
        <v xml:space="preserve"> SF-FS-FIP-159-D</v>
      </c>
      <c r="F3588" s="618">
        <v>677.27423076923071</v>
      </c>
      <c r="G3588" s="81">
        <f t="shared" si="138"/>
        <v>2488.9827980769228</v>
      </c>
    </row>
    <row r="3589" spans="1:7" ht="14.5">
      <c r="A3589" s="603"/>
      <c r="B3589" s="604"/>
      <c r="C3589" s="644"/>
      <c r="D3589" s="603" t="s">
        <v>4247</v>
      </c>
      <c r="E3589" s="605"/>
      <c r="F3589" s="605"/>
      <c r="G3589" s="605"/>
    </row>
    <row r="3590" spans="1:7" ht="29">
      <c r="A3590" s="607" t="s">
        <v>59</v>
      </c>
      <c r="B3590" s="607"/>
      <c r="C3590" s="645">
        <v>120002200002</v>
      </c>
      <c r="D3590" s="609" t="s">
        <v>4248</v>
      </c>
      <c r="E3590" s="210" t="str">
        <f t="shared" si="139"/>
        <v xml:space="preserve"> SFD-FS-FC2</v>
      </c>
      <c r="F3590" s="618">
        <v>1018.7099999999999</v>
      </c>
      <c r="G3590" s="81">
        <f t="shared" si="138"/>
        <v>3743.7592499999996</v>
      </c>
    </row>
    <row r="3591" spans="1:7" ht="29">
      <c r="A3591" s="607" t="s">
        <v>59</v>
      </c>
      <c r="B3591" s="607"/>
      <c r="C3591" s="645">
        <v>120002200003</v>
      </c>
      <c r="D3591" s="609" t="s">
        <v>4249</v>
      </c>
      <c r="E3591" s="210" t="str">
        <f t="shared" si="139"/>
        <v xml:space="preserve"> SFD-FS-FC3</v>
      </c>
      <c r="F3591" s="618">
        <v>1263.9549999999999</v>
      </c>
      <c r="G3591" s="81">
        <f t="shared" si="138"/>
        <v>4645.0346249999993</v>
      </c>
    </row>
    <row r="3592" spans="1:7" ht="29">
      <c r="A3592" s="607" t="s">
        <v>59</v>
      </c>
      <c r="B3592" s="607"/>
      <c r="C3592" s="645">
        <v>120002200020</v>
      </c>
      <c r="D3592" s="609" t="s">
        <v>4250</v>
      </c>
      <c r="E3592" s="210" t="str">
        <f t="shared" si="139"/>
        <v xml:space="preserve"> SFD-FS-FC65, UL Approve</v>
      </c>
      <c r="F3592" s="618">
        <v>867.79</v>
      </c>
      <c r="G3592" s="81">
        <f t="shared" si="138"/>
        <v>3189.1282499999998</v>
      </c>
    </row>
    <row r="3593" spans="1:7" ht="29">
      <c r="A3593" s="607" t="s">
        <v>59</v>
      </c>
      <c r="B3593" s="607"/>
      <c r="C3593" s="645">
        <v>120002200021</v>
      </c>
      <c r="D3593" s="609" t="s">
        <v>4251</v>
      </c>
      <c r="E3593" s="210" t="str">
        <f t="shared" si="139"/>
        <v xml:space="preserve"> SFD-FS-FC65, UL Approve</v>
      </c>
      <c r="F3593" s="618">
        <v>867.79</v>
      </c>
      <c r="G3593" s="81">
        <f t="shared" si="138"/>
        <v>3189.1282499999998</v>
      </c>
    </row>
    <row r="3594" spans="1:7" ht="29">
      <c r="A3594" s="607" t="s">
        <v>59</v>
      </c>
      <c r="B3594" s="607"/>
      <c r="C3594" s="645">
        <v>120002200022</v>
      </c>
      <c r="D3594" s="609" t="s">
        <v>4252</v>
      </c>
      <c r="E3594" s="210" t="str">
        <f t="shared" si="139"/>
        <v xml:space="preserve"> SFD-FS-FC65, UL Approve</v>
      </c>
      <c r="F3594" s="618">
        <v>867.79</v>
      </c>
      <c r="G3594" s="81">
        <f t="shared" si="138"/>
        <v>3189.1282499999998</v>
      </c>
    </row>
    <row r="3595" spans="1:7" ht="29">
      <c r="A3595" s="607" t="s">
        <v>59</v>
      </c>
      <c r="B3595" s="607"/>
      <c r="C3595" s="645">
        <v>120002200023</v>
      </c>
      <c r="D3595" s="609" t="s">
        <v>4253</v>
      </c>
      <c r="E3595" s="210" t="str">
        <f t="shared" si="139"/>
        <v xml:space="preserve"> SFD-FS-FC80, UL Approved</v>
      </c>
      <c r="F3595" s="618">
        <v>1320.55</v>
      </c>
      <c r="G3595" s="81">
        <f t="shared" si="138"/>
        <v>4853.0212499999998</v>
      </c>
    </row>
    <row r="3596" spans="1:7" ht="29">
      <c r="A3596" s="607" t="s">
        <v>59</v>
      </c>
      <c r="B3596" s="607"/>
      <c r="C3596" s="645">
        <v>120002200024</v>
      </c>
      <c r="D3596" s="609" t="s">
        <v>4254</v>
      </c>
      <c r="E3596" s="210" t="str">
        <f t="shared" si="139"/>
        <v xml:space="preserve"> SFD-FS-FC80, UL Approve</v>
      </c>
      <c r="F3596" s="618">
        <v>1320.55</v>
      </c>
      <c r="G3596" s="81">
        <f t="shared" si="138"/>
        <v>4853.0212499999998</v>
      </c>
    </row>
    <row r="3597" spans="1:7" ht="29">
      <c r="A3597" s="607" t="s">
        <v>59</v>
      </c>
      <c r="B3597" s="607"/>
      <c r="C3597" s="645">
        <v>120002200025</v>
      </c>
      <c r="D3597" s="609" t="s">
        <v>4255</v>
      </c>
      <c r="E3597" s="210" t="str">
        <f t="shared" si="139"/>
        <v xml:space="preserve"> SFD-FS-FC80, UL Approve</v>
      </c>
      <c r="F3597" s="618">
        <v>1320.55</v>
      </c>
      <c r="G3597" s="81">
        <f t="shared" si="138"/>
        <v>4853.0212499999998</v>
      </c>
    </row>
    <row r="3598" spans="1:7" ht="29">
      <c r="A3598" s="607" t="s">
        <v>59</v>
      </c>
      <c r="B3598" s="607"/>
      <c r="C3598" s="645">
        <v>120002200026</v>
      </c>
      <c r="D3598" s="609" t="s">
        <v>4256</v>
      </c>
      <c r="E3598" s="210" t="str">
        <f t="shared" si="139"/>
        <v xml:space="preserve"> SFD-FS-FC100, UL Approve</v>
      </c>
      <c r="F3598" s="618">
        <v>1670.9</v>
      </c>
      <c r="G3598" s="81">
        <f t="shared" si="138"/>
        <v>6140.5574999999999</v>
      </c>
    </row>
    <row r="3599" spans="1:7" ht="29">
      <c r="A3599" s="607" t="s">
        <v>59</v>
      </c>
      <c r="B3599" s="607"/>
      <c r="C3599" s="645">
        <v>120002200027</v>
      </c>
      <c r="D3599" s="609" t="s">
        <v>4257</v>
      </c>
      <c r="E3599" s="210" t="str">
        <f t="shared" si="139"/>
        <v xml:space="preserve"> SFD-FS-FC100, UL Approve</v>
      </c>
      <c r="F3599" s="618">
        <v>1670.9</v>
      </c>
      <c r="G3599" s="81">
        <f t="shared" si="138"/>
        <v>6140.5574999999999</v>
      </c>
    </row>
    <row r="3600" spans="1:7" ht="29">
      <c r="A3600" s="607" t="s">
        <v>59</v>
      </c>
      <c r="B3600" s="607"/>
      <c r="C3600" s="645">
        <v>120002200028</v>
      </c>
      <c r="D3600" s="609" t="s">
        <v>4258</v>
      </c>
      <c r="E3600" s="210" t="str">
        <f t="shared" si="139"/>
        <v xml:space="preserve"> SFD-FS-FC100, UL Approve</v>
      </c>
      <c r="F3600" s="618">
        <v>1670.9</v>
      </c>
      <c r="G3600" s="81">
        <f t="shared" si="138"/>
        <v>6140.5574999999999</v>
      </c>
    </row>
    <row r="3601" spans="1:7" ht="14.5">
      <c r="A3601" s="603"/>
      <c r="B3601" s="604"/>
      <c r="C3601" s="644"/>
      <c r="D3601" s="603" t="s">
        <v>4259</v>
      </c>
      <c r="E3601" s="605"/>
      <c r="F3601" s="605"/>
      <c r="G3601" s="605"/>
    </row>
    <row r="3602" spans="1:7" ht="43.5">
      <c r="A3602" s="607" t="s">
        <v>59</v>
      </c>
      <c r="B3602" s="607"/>
      <c r="C3602" s="645">
        <v>120012200001</v>
      </c>
      <c r="D3602" s="609" t="s">
        <v>4260</v>
      </c>
      <c r="E3602" s="210" t="str">
        <f t="shared" si="139"/>
        <v xml:space="preserve"> FPA1, Inlet 80 NB, made of Carbon Steel, UL Listed, SFFECO Model SFD-FS-FM1</v>
      </c>
      <c r="F3602" s="618">
        <v>719.60387019230768</v>
      </c>
      <c r="G3602" s="81">
        <f t="shared" si="138"/>
        <v>2644.5442229567307</v>
      </c>
    </row>
    <row r="3603" spans="1:7" ht="43.5">
      <c r="A3603" s="607" t="s">
        <v>59</v>
      </c>
      <c r="B3603" s="607"/>
      <c r="C3603" s="645">
        <v>120012200002</v>
      </c>
      <c r="D3603" s="609" t="s">
        <v>4261</v>
      </c>
      <c r="E3603" s="210" t="str">
        <f t="shared" si="139"/>
        <v xml:space="preserve"> FPA2, Inlet 100 NB, made of Carbon Steel, UL Listed, SFFECO Model SFD-FS-FM2</v>
      </c>
      <c r="F3603" s="618">
        <v>969.73355769230739</v>
      </c>
      <c r="G3603" s="81">
        <f t="shared" si="138"/>
        <v>3563.7708245192293</v>
      </c>
    </row>
    <row r="3604" spans="1:7" ht="43.5">
      <c r="A3604" s="607" t="s">
        <v>59</v>
      </c>
      <c r="B3604" s="607"/>
      <c r="C3604" s="645">
        <v>120012200003</v>
      </c>
      <c r="D3604" s="609" t="s">
        <v>4262</v>
      </c>
      <c r="E3604" s="210" t="str">
        <f t="shared" si="139"/>
        <v xml:space="preserve"> FPA3, Inlet 150 NB, made of Carbon Steel, UL Listed, SFFECO Model SFD-FS-FM3</v>
      </c>
      <c r="F3604" s="618">
        <v>1419.9669951923074</v>
      </c>
      <c r="G3604" s="81">
        <f t="shared" si="138"/>
        <v>5218.3787073317299</v>
      </c>
    </row>
    <row r="3605" spans="1:7" ht="14.5">
      <c r="A3605" s="603"/>
      <c r="B3605" s="604"/>
      <c r="C3605" s="644"/>
      <c r="D3605" s="603" t="s">
        <v>4263</v>
      </c>
      <c r="E3605" s="605"/>
      <c r="F3605" s="605"/>
      <c r="G3605" s="605"/>
    </row>
    <row r="3606" spans="1:7" ht="58">
      <c r="A3606" s="607" t="s">
        <v>59</v>
      </c>
      <c r="B3606" s="607"/>
      <c r="C3606" s="645">
        <v>120005200002</v>
      </c>
      <c r="D3606" s="609" t="s">
        <v>7229</v>
      </c>
      <c r="E3606" s="210" t="str">
        <f>IFERROR(RIGHT(D3606, LEN(D3606)- SEARCH("Model",D3606) - LEN("Model") + 1),"")</f>
        <v xml:space="preserve"> SF-FS-FM-500FF-D UL Listed</v>
      </c>
      <c r="F3606" s="618">
        <v>3556.0524999999998</v>
      </c>
      <c r="G3606" s="81">
        <f t="shared" si="138"/>
        <v>13068.492937499999</v>
      </c>
    </row>
    <row r="3607" spans="1:7" ht="58">
      <c r="A3607" s="607" t="s">
        <v>59</v>
      </c>
      <c r="B3607" s="607"/>
      <c r="C3607" s="645">
        <v>193027200075</v>
      </c>
      <c r="D3607" s="609" t="s">
        <v>7230</v>
      </c>
      <c r="E3607" s="210" t="str">
        <f>IFERROR(RIGHT(D3607, LEN(D3607)- SEARCH("Model",D3607) - LEN("Model") + 1),"")</f>
        <v/>
      </c>
      <c r="F3607" s="618">
        <v>3736.6174999999998</v>
      </c>
      <c r="G3607" s="81">
        <f t="shared" si="138"/>
        <v>13732.069312499998</v>
      </c>
    </row>
    <row r="3608" spans="1:7" ht="58">
      <c r="A3608" s="607" t="s">
        <v>59</v>
      </c>
      <c r="B3608" s="607"/>
      <c r="C3608" s="645">
        <v>120005200004</v>
      </c>
      <c r="D3608" s="609" t="s">
        <v>7231</v>
      </c>
      <c r="E3608" s="210" t="str">
        <f t="shared" si="139"/>
        <v/>
      </c>
      <c r="F3608" s="618">
        <v>3933.3525</v>
      </c>
      <c r="G3608" s="81">
        <f t="shared" si="138"/>
        <v>14455.070437499999</v>
      </c>
    </row>
    <row r="3609" spans="1:7" ht="58">
      <c r="A3609" s="607" t="s">
        <v>59</v>
      </c>
      <c r="B3609" s="607"/>
      <c r="C3609" s="645">
        <v>193027200076</v>
      </c>
      <c r="D3609" s="609" t="s">
        <v>7232</v>
      </c>
      <c r="E3609" s="210" t="str">
        <f t="shared" si="139"/>
        <v/>
      </c>
      <c r="F3609" s="618">
        <v>5408.8649999999998</v>
      </c>
      <c r="G3609" s="81">
        <f t="shared" si="138"/>
        <v>19877.578874999999</v>
      </c>
    </row>
    <row r="3610" spans="1:7" ht="58">
      <c r="A3610" s="607" t="s">
        <v>59</v>
      </c>
      <c r="B3610" s="607"/>
      <c r="C3610" s="645">
        <v>193027200077</v>
      </c>
      <c r="D3610" s="609" t="s">
        <v>7233</v>
      </c>
      <c r="E3610" s="210" t="str">
        <f t="shared" si="139"/>
        <v/>
      </c>
      <c r="F3610" s="618">
        <v>6228.1449999999995</v>
      </c>
      <c r="G3610" s="81">
        <f t="shared" si="138"/>
        <v>22888.432874999999</v>
      </c>
    </row>
    <row r="3611" spans="1:7" ht="58">
      <c r="A3611" s="607" t="s">
        <v>59</v>
      </c>
      <c r="B3611" s="607"/>
      <c r="C3611" s="645">
        <v>120005200007</v>
      </c>
      <c r="D3611" s="609" t="s">
        <v>7234</v>
      </c>
      <c r="E3611" s="210" t="str">
        <f t="shared" si="139"/>
        <v/>
      </c>
      <c r="F3611" s="618">
        <v>9014.7749999999996</v>
      </c>
      <c r="G3611" s="81">
        <f t="shared" si="138"/>
        <v>33129.298124999994</v>
      </c>
    </row>
    <row r="3612" spans="1:7" ht="58">
      <c r="A3612" s="607" t="s">
        <v>59</v>
      </c>
      <c r="B3612" s="607"/>
      <c r="C3612" s="645">
        <v>193027200078</v>
      </c>
      <c r="D3612" s="609" t="s">
        <v>7235</v>
      </c>
      <c r="E3612" s="210" t="str">
        <f t="shared" si="139"/>
        <v/>
      </c>
      <c r="F3612" s="618">
        <v>13112.522499999999</v>
      </c>
      <c r="G3612" s="81">
        <f t="shared" si="138"/>
        <v>48188.520187499991</v>
      </c>
    </row>
    <row r="3613" spans="1:7" ht="58">
      <c r="A3613" s="607" t="s">
        <v>59</v>
      </c>
      <c r="B3613" s="607"/>
      <c r="C3613" s="645">
        <v>193027200079</v>
      </c>
      <c r="D3613" s="609" t="s">
        <v>7236</v>
      </c>
      <c r="E3613" s="210" t="str">
        <f t="shared" si="139"/>
        <v/>
      </c>
      <c r="F3613" s="618">
        <v>17210.27</v>
      </c>
      <c r="G3613" s="81">
        <f t="shared" si="138"/>
        <v>63247.742249999996</v>
      </c>
    </row>
    <row r="3614" spans="1:7" ht="58">
      <c r="A3614" s="607" t="s">
        <v>59</v>
      </c>
      <c r="B3614" s="607"/>
      <c r="C3614" s="645">
        <v>193027200080</v>
      </c>
      <c r="D3614" s="609" t="s">
        <v>7237</v>
      </c>
      <c r="E3614" s="210" t="str">
        <f t="shared" si="139"/>
        <v/>
      </c>
      <c r="F3614" s="618">
        <v>39194.732499999998</v>
      </c>
      <c r="G3614" s="81">
        <f t="shared" si="138"/>
        <v>144040.64193749998</v>
      </c>
    </row>
    <row r="3615" spans="1:7" ht="58">
      <c r="A3615" s="607" t="s">
        <v>59</v>
      </c>
      <c r="B3615" s="607"/>
      <c r="C3615" s="645">
        <v>193027200081</v>
      </c>
      <c r="D3615" s="609" t="s">
        <v>7238</v>
      </c>
      <c r="E3615" s="210" t="str">
        <f t="shared" si="139"/>
        <v/>
      </c>
      <c r="F3615" s="618">
        <v>39194.732499999998</v>
      </c>
      <c r="G3615" s="81">
        <f t="shared" si="138"/>
        <v>144040.64193749998</v>
      </c>
    </row>
    <row r="3616" spans="1:7" ht="58">
      <c r="A3616" s="607" t="s">
        <v>59</v>
      </c>
      <c r="B3616" s="607"/>
      <c r="C3616" s="645">
        <v>193027200082</v>
      </c>
      <c r="D3616" s="609" t="s">
        <v>7239</v>
      </c>
      <c r="E3616" s="210" t="str">
        <f t="shared" si="139"/>
        <v/>
      </c>
      <c r="F3616" s="618">
        <v>39194.732499999998</v>
      </c>
      <c r="G3616" s="81">
        <f>F3616*3.675</f>
        <v>144040.64193749998</v>
      </c>
    </row>
    <row r="3617" spans="1:7" ht="18.5">
      <c r="A3617" s="426" t="s">
        <v>145</v>
      </c>
      <c r="B3617" s="426"/>
      <c r="C3617" s="426"/>
      <c r="D3617" s="455"/>
      <c r="E3617" s="456" t="str">
        <f t="shared" ref="E3617:E3656" si="140">IFERROR(RIGHT(D3617, LEN(D3617)- SEARCH("Model",D3617) - LEN("Model") + 1),"")</f>
        <v/>
      </c>
      <c r="F3617" s="426"/>
      <c r="G3617" s="426"/>
    </row>
    <row r="3618" spans="1:7" ht="29">
      <c r="A3618" s="444" t="s">
        <v>0</v>
      </c>
      <c r="B3618" s="409" t="s">
        <v>4315</v>
      </c>
      <c r="C3618" s="409" t="s">
        <v>3880</v>
      </c>
      <c r="D3618" s="457" t="s">
        <v>1</v>
      </c>
      <c r="E3618" s="458" t="str">
        <f t="shared" si="140"/>
        <v/>
      </c>
      <c r="F3618" s="410" t="s">
        <v>4316</v>
      </c>
      <c r="G3618" s="411" t="s">
        <v>4317</v>
      </c>
    </row>
    <row r="3619" spans="1:7" ht="14.5">
      <c r="A3619" s="441"/>
      <c r="B3619" s="441"/>
      <c r="C3619" s="441"/>
      <c r="D3619" s="467" t="s">
        <v>146</v>
      </c>
      <c r="E3619" s="468" t="str">
        <f t="shared" si="140"/>
        <v/>
      </c>
      <c r="F3619" s="441"/>
      <c r="G3619" s="441"/>
    </row>
    <row r="3620" spans="1:7" ht="42">
      <c r="A3620" s="412" t="s">
        <v>4857</v>
      </c>
      <c r="B3620" s="412"/>
      <c r="C3620" s="655" t="s">
        <v>7313</v>
      </c>
      <c r="D3620" s="227" t="s">
        <v>7318</v>
      </c>
      <c r="E3620" s="227" t="str">
        <f t="shared" si="140"/>
        <v/>
      </c>
      <c r="F3620" s="127">
        <v>609.74374999999998</v>
      </c>
      <c r="G3620" s="81">
        <f t="shared" ref="G3620:G3629" si="141">F3620*3.675</f>
        <v>2240.8082812499997</v>
      </c>
    </row>
    <row r="3621" spans="1:7" ht="42">
      <c r="A3621" s="412" t="s">
        <v>4857</v>
      </c>
      <c r="B3621" s="412"/>
      <c r="C3621" s="655" t="s">
        <v>7314</v>
      </c>
      <c r="D3621" s="227" t="s">
        <v>7319</v>
      </c>
      <c r="E3621" s="227" t="str">
        <f>IFERROR(RIGHT(D3621, LEN(D3621)- SEARCH("Model",D3621) - LEN("Model") + 1),"")</f>
        <v/>
      </c>
      <c r="F3621" s="127">
        <v>625.10524999999996</v>
      </c>
      <c r="G3621" s="81">
        <f t="shared" si="141"/>
        <v>2297.2617937499999</v>
      </c>
    </row>
    <row r="3622" spans="1:7" ht="42">
      <c r="A3622" s="412" t="s">
        <v>4857</v>
      </c>
      <c r="B3622" s="412"/>
      <c r="C3622" s="655" t="s">
        <v>7315</v>
      </c>
      <c r="D3622" s="227" t="s">
        <v>7320</v>
      </c>
      <c r="E3622" s="227" t="str">
        <f>IFERROR(RIGHT(D3622, LEN(D3622)- SEARCH("Model",D3622) - LEN("Model") + 1),"")</f>
        <v/>
      </c>
      <c r="F3622" s="127">
        <v>798.2589999999999</v>
      </c>
      <c r="G3622" s="81">
        <f t="shared" si="141"/>
        <v>2933.6018249999993</v>
      </c>
    </row>
    <row r="3623" spans="1:7" ht="42">
      <c r="A3623" s="412" t="s">
        <v>4857</v>
      </c>
      <c r="B3623" s="412"/>
      <c r="C3623" s="655" t="s">
        <v>7316</v>
      </c>
      <c r="D3623" s="227" t="s">
        <v>7321</v>
      </c>
      <c r="E3623" s="227" t="str">
        <f t="shared" si="140"/>
        <v/>
      </c>
      <c r="F3623" s="127">
        <v>849.46399999999994</v>
      </c>
      <c r="G3623" s="81">
        <f t="shared" si="141"/>
        <v>3121.7801999999997</v>
      </c>
    </row>
    <row r="3624" spans="1:7" ht="42">
      <c r="A3624" s="412" t="s">
        <v>4857</v>
      </c>
      <c r="B3624" s="412"/>
      <c r="C3624" s="655" t="s">
        <v>7317</v>
      </c>
      <c r="D3624" s="227" t="s">
        <v>7322</v>
      </c>
      <c r="E3624" s="227" t="str">
        <f t="shared" si="140"/>
        <v/>
      </c>
      <c r="F3624" s="127">
        <v>940.95924999999988</v>
      </c>
      <c r="G3624" s="81">
        <f t="shared" si="141"/>
        <v>3458.0252437499994</v>
      </c>
    </row>
    <row r="3625" spans="1:7" ht="42">
      <c r="A3625" s="412" t="s">
        <v>4857</v>
      </c>
      <c r="B3625" s="412"/>
      <c r="C3625" s="655" t="s">
        <v>7350</v>
      </c>
      <c r="D3625" s="227" t="s">
        <v>7345</v>
      </c>
      <c r="E3625" s="227" t="str">
        <f>IFERROR(RIGHT(D3625, LEN(D3625)- SEARCH("Model",D3625) - LEN("Model") + 1),"")</f>
        <v/>
      </c>
      <c r="F3625" s="127">
        <v>655.55874999999992</v>
      </c>
      <c r="G3625" s="81">
        <f t="shared" si="141"/>
        <v>2409.1784062499996</v>
      </c>
    </row>
    <row r="3626" spans="1:7" ht="42">
      <c r="A3626" s="412" t="s">
        <v>4857</v>
      </c>
      <c r="B3626" s="412"/>
      <c r="C3626" s="655" t="s">
        <v>7351</v>
      </c>
      <c r="D3626" s="227" t="s">
        <v>7346</v>
      </c>
      <c r="E3626" s="227" t="str">
        <f>IFERROR(RIGHT(D3626, LEN(D3626)- SEARCH("Model",D3626) - LEN("Model") + 1),"")</f>
        <v/>
      </c>
      <c r="F3626" s="127">
        <v>683.85625000000005</v>
      </c>
      <c r="G3626" s="81">
        <f t="shared" si="141"/>
        <v>2513.1717187499999</v>
      </c>
    </row>
    <row r="3627" spans="1:7" ht="42">
      <c r="A3627" s="412" t="s">
        <v>4857</v>
      </c>
      <c r="B3627" s="412"/>
      <c r="C3627" s="645">
        <v>1010062009040050</v>
      </c>
      <c r="D3627" s="227" t="s">
        <v>7347</v>
      </c>
      <c r="E3627" s="227" t="str">
        <f>IFERROR(RIGHT(D3627, LEN(D3627)- SEARCH("Model",D3627) - LEN("Model") + 1),"")</f>
        <v/>
      </c>
      <c r="F3627" s="127">
        <v>851.75474999999994</v>
      </c>
      <c r="G3627" s="81">
        <f t="shared" si="141"/>
        <v>3130.1987062499998</v>
      </c>
    </row>
    <row r="3628" spans="1:7" ht="42">
      <c r="A3628" s="412" t="s">
        <v>4857</v>
      </c>
      <c r="B3628" s="412"/>
      <c r="C3628" s="655" t="s">
        <v>7352</v>
      </c>
      <c r="D3628" s="227" t="s">
        <v>7348</v>
      </c>
      <c r="E3628" s="227" t="str">
        <f>IFERROR(RIGHT(D3628, LEN(D3628)- SEARCH("Model",D3628) - LEN("Model") + 1),"")</f>
        <v/>
      </c>
      <c r="F3628" s="127">
        <v>921.15099999999995</v>
      </c>
      <c r="G3628" s="81">
        <f t="shared" si="141"/>
        <v>3385.2299249999996</v>
      </c>
    </row>
    <row r="3629" spans="1:7" ht="42">
      <c r="A3629" s="412" t="s">
        <v>4857</v>
      </c>
      <c r="B3629" s="412"/>
      <c r="C3629" s="655" t="s">
        <v>7353</v>
      </c>
      <c r="D3629" s="227" t="s">
        <v>7349</v>
      </c>
      <c r="E3629" s="227" t="str">
        <f>IFERROR(RIGHT(D3629, LEN(D3629)- SEARCH("Model",D3629) - LEN("Model") + 1),"")</f>
        <v/>
      </c>
      <c r="F3629" s="127">
        <v>998.22799999999995</v>
      </c>
      <c r="G3629" s="81">
        <f t="shared" si="141"/>
        <v>3668.4878999999996</v>
      </c>
    </row>
    <row r="3630" spans="1:7" ht="14.5">
      <c r="A3630" s="441"/>
      <c r="B3630" s="441"/>
      <c r="C3630" s="322"/>
      <c r="D3630" s="467" t="s">
        <v>147</v>
      </c>
      <c r="E3630" s="468" t="str">
        <f t="shared" si="140"/>
        <v/>
      </c>
      <c r="F3630" s="441"/>
      <c r="G3630" s="441"/>
    </row>
    <row r="3631" spans="1:7" ht="42">
      <c r="A3631" s="412" t="s">
        <v>4857</v>
      </c>
      <c r="B3631" s="412"/>
      <c r="C3631" s="655" t="s">
        <v>7354</v>
      </c>
      <c r="D3631" s="227" t="s">
        <v>7367</v>
      </c>
      <c r="E3631" s="227" t="str">
        <f>IFERROR(RIGHT(D3631, LEN(D3631)- SEARCH("Model",D3631) - LEN("Model") + 1),"")</f>
        <v/>
      </c>
      <c r="F3631" s="127">
        <v>982.19274999999993</v>
      </c>
      <c r="G3631" s="81">
        <f t="shared" ref="G3631:G3644" si="142">F3631*3.675</f>
        <v>3609.5583562499996</v>
      </c>
    </row>
    <row r="3632" spans="1:7" ht="42">
      <c r="A3632" s="412" t="s">
        <v>4857</v>
      </c>
      <c r="B3632" s="412"/>
      <c r="C3632" s="655" t="s">
        <v>7355</v>
      </c>
      <c r="D3632" s="227" t="s">
        <v>7368</v>
      </c>
      <c r="E3632" s="227" t="str">
        <f>IFERROR(RIGHT(D3632, LEN(D3632)- SEARCH("Model",D3632) - LEN("Model") + 1),"")</f>
        <v/>
      </c>
      <c r="F3632" s="127">
        <v>1035.6885</v>
      </c>
      <c r="G3632" s="81">
        <f t="shared" si="142"/>
        <v>3806.1552374999997</v>
      </c>
    </row>
    <row r="3633" spans="1:7" ht="42">
      <c r="A3633" s="412" t="s">
        <v>4857</v>
      </c>
      <c r="B3633" s="412"/>
      <c r="C3633" s="655" t="s">
        <v>7356</v>
      </c>
      <c r="D3633" s="227" t="s">
        <v>7369</v>
      </c>
      <c r="E3633" s="227" t="str">
        <f t="shared" si="140"/>
        <v/>
      </c>
      <c r="F3633" s="127">
        <v>1353.1595</v>
      </c>
      <c r="G3633" s="81">
        <f t="shared" si="142"/>
        <v>4972.8611624999994</v>
      </c>
    </row>
    <row r="3634" spans="1:7" ht="42">
      <c r="A3634" s="412" t="s">
        <v>4857</v>
      </c>
      <c r="B3634" s="412"/>
      <c r="C3634" s="655" t="s">
        <v>7357</v>
      </c>
      <c r="D3634" s="227" t="s">
        <v>7370</v>
      </c>
      <c r="E3634" s="227" t="str">
        <f t="shared" si="140"/>
        <v/>
      </c>
      <c r="F3634" s="127">
        <v>1408.1375</v>
      </c>
      <c r="G3634" s="81">
        <f t="shared" si="142"/>
        <v>5174.9053125</v>
      </c>
    </row>
    <row r="3635" spans="1:7" ht="42">
      <c r="A3635" s="412" t="s">
        <v>4857</v>
      </c>
      <c r="B3635" s="412"/>
      <c r="C3635" s="655" t="s">
        <v>7358</v>
      </c>
      <c r="D3635" s="227" t="s">
        <v>7371</v>
      </c>
      <c r="E3635" s="227" t="str">
        <f t="shared" ref="E3635:E3644" si="143">IFERROR(RIGHT(D3635, LEN(D3635)- SEARCH("Model",D3635) - LEN("Model") + 1),"")</f>
        <v/>
      </c>
      <c r="F3635" s="127">
        <v>1531.70325</v>
      </c>
      <c r="G3635" s="81">
        <f t="shared" si="142"/>
        <v>5629.0094437500002</v>
      </c>
    </row>
    <row r="3636" spans="1:7" ht="42">
      <c r="A3636" s="412" t="s">
        <v>4857</v>
      </c>
      <c r="B3636" s="412"/>
      <c r="C3636" s="655" t="s">
        <v>7359</v>
      </c>
      <c r="D3636" s="227" t="s">
        <v>7372</v>
      </c>
      <c r="E3636" s="227" t="str">
        <f t="shared" si="143"/>
        <v/>
      </c>
      <c r="F3636" s="127">
        <v>1745.4167499999999</v>
      </c>
      <c r="G3636" s="81">
        <f t="shared" si="142"/>
        <v>6414.4065562499991</v>
      </c>
    </row>
    <row r="3637" spans="1:7" ht="42">
      <c r="A3637" s="412" t="s">
        <v>4857</v>
      </c>
      <c r="B3637" s="412"/>
      <c r="C3637" s="645">
        <v>1010062010040040</v>
      </c>
      <c r="D3637" s="227" t="s">
        <v>7373</v>
      </c>
      <c r="E3637" s="227" t="str">
        <f t="shared" si="143"/>
        <v/>
      </c>
      <c r="F3637" s="127">
        <v>1976.6477499999999</v>
      </c>
      <c r="G3637" s="81">
        <f t="shared" si="142"/>
        <v>7264.1804812499995</v>
      </c>
    </row>
    <row r="3638" spans="1:7" ht="42">
      <c r="A3638" s="412" t="s">
        <v>4857</v>
      </c>
      <c r="B3638" s="412"/>
      <c r="C3638" s="655" t="s">
        <v>7360</v>
      </c>
      <c r="D3638" s="227" t="s">
        <v>7374</v>
      </c>
      <c r="E3638" s="227" t="str">
        <f t="shared" si="143"/>
        <v/>
      </c>
      <c r="F3638" s="127">
        <v>1124.8929999999998</v>
      </c>
      <c r="G3638" s="81">
        <f t="shared" si="142"/>
        <v>4133.9817749999993</v>
      </c>
    </row>
    <row r="3639" spans="1:7" ht="42">
      <c r="A3639" s="412" t="s">
        <v>4857</v>
      </c>
      <c r="B3639" s="412"/>
      <c r="C3639" s="655" t="s">
        <v>7361</v>
      </c>
      <c r="D3639" s="227" t="s">
        <v>7375</v>
      </c>
      <c r="E3639" s="227" t="str">
        <f t="shared" si="143"/>
        <v/>
      </c>
      <c r="F3639" s="127">
        <v>1170.0342499999999</v>
      </c>
      <c r="G3639" s="81">
        <f t="shared" si="142"/>
        <v>4299.8758687499994</v>
      </c>
    </row>
    <row r="3640" spans="1:7" ht="42">
      <c r="A3640" s="412" t="s">
        <v>4857</v>
      </c>
      <c r="B3640" s="412"/>
      <c r="C3640" s="655" t="s">
        <v>7362</v>
      </c>
      <c r="D3640" s="227" t="s">
        <v>7376</v>
      </c>
      <c r="E3640" s="227" t="str">
        <f t="shared" si="143"/>
        <v/>
      </c>
      <c r="F3640" s="127">
        <v>1498.9590000000001</v>
      </c>
      <c r="G3640" s="81">
        <f t="shared" si="142"/>
        <v>5508.674325</v>
      </c>
    </row>
    <row r="3641" spans="1:7" ht="42">
      <c r="A3641" s="412" t="s">
        <v>4857</v>
      </c>
      <c r="B3641" s="412"/>
      <c r="C3641" s="655" t="s">
        <v>7363</v>
      </c>
      <c r="D3641" s="227" t="s">
        <v>7377</v>
      </c>
      <c r="E3641" s="227" t="str">
        <f t="shared" si="143"/>
        <v/>
      </c>
      <c r="F3641" s="127">
        <v>1525.6395</v>
      </c>
      <c r="G3641" s="81">
        <f t="shared" si="142"/>
        <v>5606.7251624999999</v>
      </c>
    </row>
    <row r="3642" spans="1:7" ht="42">
      <c r="A3642" s="412" t="s">
        <v>4857</v>
      </c>
      <c r="B3642" s="412"/>
      <c r="C3642" s="655" t="s">
        <v>7364</v>
      </c>
      <c r="D3642" s="227" t="s">
        <v>7378</v>
      </c>
      <c r="E3642" s="227" t="str">
        <f t="shared" si="143"/>
        <v/>
      </c>
      <c r="F3642" s="127">
        <v>1713.3462500000001</v>
      </c>
      <c r="G3642" s="81">
        <f t="shared" si="142"/>
        <v>6296.54746875</v>
      </c>
    </row>
    <row r="3643" spans="1:7" ht="42">
      <c r="A3643" s="412" t="s">
        <v>4857</v>
      </c>
      <c r="B3643" s="412"/>
      <c r="C3643" s="655" t="s">
        <v>7365</v>
      </c>
      <c r="D3643" s="227" t="s">
        <v>7379</v>
      </c>
      <c r="E3643" s="227" t="str">
        <f t="shared" si="143"/>
        <v/>
      </c>
      <c r="F3643" s="127">
        <v>1919.3790000000001</v>
      </c>
      <c r="G3643" s="81">
        <f t="shared" si="142"/>
        <v>7053.7178249999997</v>
      </c>
    </row>
    <row r="3644" spans="1:7" ht="42">
      <c r="A3644" s="412" t="s">
        <v>4857</v>
      </c>
      <c r="B3644" s="412"/>
      <c r="C3644" s="655" t="s">
        <v>7366</v>
      </c>
      <c r="D3644" s="227" t="s">
        <v>7380</v>
      </c>
      <c r="E3644" s="227" t="str">
        <f t="shared" si="143"/>
        <v/>
      </c>
      <c r="F3644" s="127">
        <v>2145.3547499999995</v>
      </c>
      <c r="G3644" s="81">
        <f t="shared" si="142"/>
        <v>7884.178706249998</v>
      </c>
    </row>
    <row r="3645" spans="1:7" ht="18.5">
      <c r="A3645" s="469"/>
      <c r="B3645" s="469"/>
      <c r="C3645" s="470"/>
      <c r="D3645" s="471" t="s">
        <v>148</v>
      </c>
      <c r="E3645" s="472" t="str">
        <f t="shared" si="140"/>
        <v/>
      </c>
      <c r="F3645" s="469"/>
      <c r="G3645" s="469"/>
    </row>
    <row r="3646" spans="1:7" ht="29">
      <c r="A3646" s="412" t="s">
        <v>22</v>
      </c>
      <c r="B3646" s="412"/>
      <c r="C3646" s="7" t="s">
        <v>7292</v>
      </c>
      <c r="D3646" s="227" t="s">
        <v>4264</v>
      </c>
      <c r="E3646" s="227" t="str">
        <f t="shared" si="140"/>
        <v xml:space="preserve"> KC1400-16BW, UL Approve</v>
      </c>
      <c r="F3646" s="127">
        <v>51.878749999999997</v>
      </c>
      <c r="G3646" s="81">
        <f t="shared" ref="G3646:G3653" si="144">F3646*3.675</f>
        <v>190.65440624999997</v>
      </c>
    </row>
    <row r="3647" spans="1:7" ht="29">
      <c r="A3647" s="412" t="s">
        <v>22</v>
      </c>
      <c r="B3647" s="412"/>
      <c r="C3647" s="7" t="s">
        <v>7293</v>
      </c>
      <c r="D3647" s="227" t="s">
        <v>4265</v>
      </c>
      <c r="E3647" s="227" t="str">
        <f t="shared" si="140"/>
        <v xml:space="preserve"> DS01</v>
      </c>
      <c r="F3647" s="127">
        <v>3.0318749999999999</v>
      </c>
      <c r="G3647" s="81">
        <f t="shared" si="144"/>
        <v>11.142140625</v>
      </c>
    </row>
    <row r="3648" spans="1:7" ht="29">
      <c r="A3648" s="412" t="s">
        <v>22</v>
      </c>
      <c r="B3648" s="412"/>
      <c r="C3648" s="7" t="s">
        <v>7294</v>
      </c>
      <c r="D3648" s="227" t="s">
        <v>4266</v>
      </c>
      <c r="E3648" s="227" t="str">
        <f t="shared" si="140"/>
        <v xml:space="preserve"> KCMZ.R39039, UL Approve</v>
      </c>
      <c r="F3648" s="127">
        <v>128.28200000000001</v>
      </c>
      <c r="G3648" s="81">
        <f t="shared" si="144"/>
        <v>471.43635</v>
      </c>
    </row>
    <row r="3649" spans="1:7" ht="29">
      <c r="A3649" s="412" t="s">
        <v>22</v>
      </c>
      <c r="B3649" s="412"/>
      <c r="C3649" s="7" t="s">
        <v>7295</v>
      </c>
      <c r="D3649" s="227" t="s">
        <v>149</v>
      </c>
      <c r="E3649" s="227" t="str">
        <f t="shared" si="140"/>
        <v/>
      </c>
      <c r="F3649" s="127">
        <v>200.7775</v>
      </c>
      <c r="G3649" s="81">
        <f t="shared" si="144"/>
        <v>737.85731249999992</v>
      </c>
    </row>
    <row r="3650" spans="1:7" ht="70">
      <c r="A3650" s="412" t="s">
        <v>22</v>
      </c>
      <c r="B3650" s="412"/>
      <c r="C3650" s="7" t="s">
        <v>7296</v>
      </c>
      <c r="D3650" s="227" t="s">
        <v>7297</v>
      </c>
      <c r="E3650" s="227" t="str">
        <f t="shared" si="140"/>
        <v xml:space="preserve"> LAS1212 (BATWING), Suitable For UL And Non UL Doors, Single And Double Panel, 2.2M Length, UL Approved</v>
      </c>
      <c r="F3650" s="127">
        <v>8.7587499999999991</v>
      </c>
      <c r="G3650" s="81">
        <f t="shared" si="144"/>
        <v>32.188406249999993</v>
      </c>
    </row>
    <row r="3651" spans="1:7" ht="42">
      <c r="A3651" s="412" t="s">
        <v>22</v>
      </c>
      <c r="B3651" s="412"/>
      <c r="C3651" s="7" t="s">
        <v>7298</v>
      </c>
      <c r="D3651" s="227" t="s">
        <v>150</v>
      </c>
      <c r="E3651" s="227" t="str">
        <f t="shared" si="140"/>
        <v xml:space="preserve"> DH-504, Holding Force : about 100LBS, 12 / 24VDC (Selectable)</v>
      </c>
      <c r="F3651" s="127">
        <v>87.722249999999988</v>
      </c>
      <c r="G3651" s="81">
        <f t="shared" si="144"/>
        <v>322.37926874999994</v>
      </c>
    </row>
    <row r="3652" spans="1:7" ht="29">
      <c r="A3652" s="412" t="s">
        <v>22</v>
      </c>
      <c r="B3652" s="412"/>
      <c r="C3652" s="7" t="s">
        <v>7299</v>
      </c>
      <c r="D3652" s="227" t="s">
        <v>4267</v>
      </c>
      <c r="E3652" s="227" t="str">
        <f t="shared" si="140"/>
        <v xml:space="preserve"> KD-F4000-B SC, Standard Approve</v>
      </c>
      <c r="F3652" s="127">
        <v>32.339999999999996</v>
      </c>
      <c r="G3652" s="81">
        <f t="shared" si="144"/>
        <v>118.84949999999998</v>
      </c>
    </row>
    <row r="3653" spans="1:7" ht="29">
      <c r="A3653" s="412" t="s">
        <v>22</v>
      </c>
      <c r="B3653" s="412"/>
      <c r="C3653" s="7" t="s">
        <v>7300</v>
      </c>
      <c r="D3653" s="227" t="s">
        <v>151</v>
      </c>
      <c r="E3653" s="227" t="str">
        <f t="shared" si="140"/>
        <v xml:space="preserve"> M3434</v>
      </c>
      <c r="F3653" s="127">
        <v>280.81900000000002</v>
      </c>
      <c r="G3653" s="81">
        <f t="shared" si="144"/>
        <v>1032.0098250000001</v>
      </c>
    </row>
    <row r="3654" spans="1:7" ht="29">
      <c r="A3654" s="412" t="s">
        <v>22</v>
      </c>
      <c r="B3654" s="412"/>
      <c r="C3654" s="7" t="s">
        <v>7301</v>
      </c>
      <c r="D3654" s="227" t="s">
        <v>7302</v>
      </c>
      <c r="E3654" s="227" t="str">
        <f t="shared" si="140"/>
        <v/>
      </c>
      <c r="F3654" s="127" t="s">
        <v>970</v>
      </c>
      <c r="G3654" s="127" t="s">
        <v>970</v>
      </c>
    </row>
    <row r="3655" spans="1:7" ht="29">
      <c r="A3655" s="412" t="s">
        <v>22</v>
      </c>
      <c r="B3655" s="412"/>
      <c r="C3655" s="7" t="s">
        <v>7303</v>
      </c>
      <c r="D3655" s="227" t="s">
        <v>7304</v>
      </c>
      <c r="E3655" s="227" t="str">
        <f t="shared" si="140"/>
        <v/>
      </c>
      <c r="F3655" s="127" t="s">
        <v>970</v>
      </c>
      <c r="G3655" s="127" t="s">
        <v>970</v>
      </c>
    </row>
    <row r="3656" spans="1:7" ht="29">
      <c r="A3656" s="412" t="s">
        <v>22</v>
      </c>
      <c r="B3656" s="412"/>
      <c r="C3656" s="7" t="s">
        <v>7305</v>
      </c>
      <c r="D3656" s="227" t="s">
        <v>152</v>
      </c>
      <c r="E3656" s="227" t="str">
        <f t="shared" si="140"/>
        <v xml:space="preserve"> FB100, Thase (1set=2nos)</v>
      </c>
      <c r="F3656" s="127">
        <v>25.872</v>
      </c>
      <c r="G3656" s="81">
        <f>F3656*3.675</f>
        <v>95.079599999999999</v>
      </c>
    </row>
    <row r="3657" spans="1:7" ht="29">
      <c r="A3657" s="412" t="s">
        <v>22</v>
      </c>
      <c r="B3657" s="412"/>
      <c r="C3657" s="7" t="s">
        <v>7306</v>
      </c>
      <c r="D3657" s="227" t="s">
        <v>7323</v>
      </c>
      <c r="E3657" s="227" t="str">
        <f t="shared" ref="E3657:E3659" si="145">IFERROR(RIGHT(D3657, LEN(D3657)- SEARCH("Model",D3657) - LEN("Model") + 1),"")</f>
        <v xml:space="preserve"> KD-F3200, UL Approve, Horizontal Panic Bar</v>
      </c>
      <c r="F3657" s="127">
        <v>79.906750000000002</v>
      </c>
      <c r="G3657" s="81">
        <f>F3657*3.675</f>
        <v>293.65730624999998</v>
      </c>
    </row>
    <row r="3658" spans="1:7" ht="29">
      <c r="A3658" s="412" t="s">
        <v>22</v>
      </c>
      <c r="B3658" s="412"/>
      <c r="C3658" s="7" t="s">
        <v>7307</v>
      </c>
      <c r="D3658" s="227" t="s">
        <v>7324</v>
      </c>
      <c r="E3658" s="227" t="str">
        <f t="shared" si="145"/>
        <v xml:space="preserve"> KD-F3260, UL Approve, Vertical Panic Bar</v>
      </c>
      <c r="F3658" s="127">
        <v>129.62950000000001</v>
      </c>
      <c r="G3658" s="81">
        <f>F3658*3.675</f>
        <v>476.38841250000002</v>
      </c>
    </row>
    <row r="3659" spans="1:7" ht="29">
      <c r="A3659" s="412" t="s">
        <v>22</v>
      </c>
      <c r="B3659" s="412"/>
      <c r="C3659" s="656" t="s">
        <v>7308</v>
      </c>
      <c r="D3659" s="227" t="s">
        <v>7309</v>
      </c>
      <c r="E3659" s="227" t="str">
        <f t="shared" si="145"/>
        <v/>
      </c>
      <c r="F3659" s="127">
        <v>48.51</v>
      </c>
      <c r="G3659" s="81">
        <f>F3659*3.675</f>
        <v>178.27424999999999</v>
      </c>
    </row>
    <row r="3660" spans="1:7" ht="56">
      <c r="A3660" s="412" t="s">
        <v>22</v>
      </c>
      <c r="B3660" s="412"/>
      <c r="C3660" s="7" t="s">
        <v>7310</v>
      </c>
      <c r="D3660" s="227" t="s">
        <v>4268</v>
      </c>
      <c r="E3660" s="227" t="str">
        <f>IFERROR(RIGHT(D3660, LEN(D3660)- SEARCH("Model",D3660) - LEN("Model") + 1),"")</f>
        <v xml:space="preserve"> DC001A, Size 141x175mm,Main Body in SS304, Satin Stainless Steel Finish, UL Listed</v>
      </c>
      <c r="F3660" s="127">
        <v>56.594999999999999</v>
      </c>
      <c r="G3660" s="81">
        <f>F3660*3.675</f>
        <v>207.98662499999998</v>
      </c>
    </row>
    <row r="3661" spans="1:7" ht="19.5">
      <c r="A3661" s="426" t="s">
        <v>4859</v>
      </c>
      <c r="B3661" s="426"/>
      <c r="C3661" s="426"/>
      <c r="D3661" s="426"/>
      <c r="E3661" s="427" t="str">
        <f t="shared" ref="E3661:E3678" si="146">IFERROR(RIGHT(D3661, LEN(D3661)- SEARCH("Model",D3661) - LEN("Model") + 1),"")</f>
        <v/>
      </c>
      <c r="F3661" s="473"/>
      <c r="G3661" s="473"/>
    </row>
    <row r="3662" spans="1:7" ht="29">
      <c r="A3662" s="409" t="s">
        <v>159</v>
      </c>
      <c r="B3662" s="409" t="s">
        <v>4315</v>
      </c>
      <c r="C3662" s="409" t="s">
        <v>3880</v>
      </c>
      <c r="D3662" s="409" t="s">
        <v>1</v>
      </c>
      <c r="E3662" s="415" t="str">
        <f t="shared" si="146"/>
        <v/>
      </c>
      <c r="F3662" s="415" t="s">
        <v>4316</v>
      </c>
      <c r="G3662" s="415" t="s">
        <v>4317</v>
      </c>
    </row>
    <row r="3663" spans="1:7" ht="14.5">
      <c r="A3663" s="476"/>
      <c r="B3663" s="476"/>
      <c r="C3663" s="476"/>
      <c r="D3663" s="477" t="s">
        <v>160</v>
      </c>
      <c r="E3663" s="478" t="str">
        <f t="shared" si="146"/>
        <v/>
      </c>
      <c r="F3663" s="153"/>
      <c r="G3663" s="153"/>
    </row>
    <row r="3664" spans="1:7" ht="27" customHeight="1">
      <c r="A3664" s="435" t="s">
        <v>4857</v>
      </c>
      <c r="B3664" s="435"/>
      <c r="C3664" s="435"/>
      <c r="D3664" s="37" t="s">
        <v>7409</v>
      </c>
      <c r="E3664" s="479" t="str">
        <f>IFERROR(RIGHT(D3664, LEN(D3664)- SEARCH("Model",D3664) - LEN("Model") + 1),"")</f>
        <v xml:space="preserve"> 3299-300 Series</v>
      </c>
      <c r="F3664" s="127" t="s">
        <v>3478</v>
      </c>
      <c r="G3664" s="127"/>
    </row>
    <row r="3665" spans="1:7" ht="29">
      <c r="A3665" s="435" t="s">
        <v>4857</v>
      </c>
      <c r="B3665" s="435" t="s">
        <v>3411</v>
      </c>
      <c r="C3665" s="435" t="s">
        <v>3411</v>
      </c>
      <c r="D3665" s="37" t="s">
        <v>4860</v>
      </c>
      <c r="E3665" s="479" t="str">
        <f t="shared" si="146"/>
        <v xml:space="preserve"> 3299-300 Series</v>
      </c>
      <c r="F3665" s="127">
        <f>G3665/3.675</f>
        <v>189.35076921264002</v>
      </c>
      <c r="G3665" s="81">
        <v>695.86407685645202</v>
      </c>
    </row>
    <row r="3666" spans="1:7" ht="29">
      <c r="A3666" s="435" t="s">
        <v>4857</v>
      </c>
      <c r="B3666" s="435" t="s">
        <v>3412</v>
      </c>
      <c r="C3666" s="435" t="s">
        <v>3412</v>
      </c>
      <c r="D3666" s="37" t="s">
        <v>4861</v>
      </c>
      <c r="E3666" s="479" t="str">
        <f t="shared" si="146"/>
        <v xml:space="preserve"> 3299-300 Series</v>
      </c>
      <c r="F3666" s="127">
        <f t="shared" ref="F3666:F3686" si="147">G3666/3.675</f>
        <v>221.73971657796002</v>
      </c>
      <c r="G3666" s="81">
        <v>814.89345842400303</v>
      </c>
    </row>
    <row r="3667" spans="1:7" ht="29">
      <c r="A3667" s="435" t="s">
        <v>4857</v>
      </c>
      <c r="B3667" s="435" t="s">
        <v>3413</v>
      </c>
      <c r="C3667" s="435" t="s">
        <v>3413</v>
      </c>
      <c r="D3667" s="37" t="s">
        <v>4862</v>
      </c>
      <c r="E3667" s="479" t="str">
        <f>IFERROR(RIGHT(D3667, LEN(D3667)- SEARCH("Model",D3667) - LEN("Model") + 1),"")</f>
        <v xml:space="preserve"> 3299-300 Series</v>
      </c>
      <c r="F3667" s="127">
        <f t="shared" si="147"/>
        <v>266.58595139148008</v>
      </c>
      <c r="G3667" s="81">
        <v>979.70337136368926</v>
      </c>
    </row>
    <row r="3668" spans="1:7" ht="14.5">
      <c r="A3668" s="435" t="s">
        <v>4857</v>
      </c>
      <c r="B3668" s="435"/>
      <c r="C3668" s="435"/>
      <c r="D3668" s="37" t="s">
        <v>7696</v>
      </c>
      <c r="E3668" s="479" t="str">
        <f t="shared" si="146"/>
        <v xml:space="preserve"> 3299-300 Series</v>
      </c>
      <c r="F3668" s="127" t="s">
        <v>7700</v>
      </c>
      <c r="G3668" s="81" t="s">
        <v>7700</v>
      </c>
    </row>
    <row r="3669" spans="1:7" ht="29">
      <c r="A3669" s="435" t="s">
        <v>4857</v>
      </c>
      <c r="B3669" s="435" t="s">
        <v>3414</v>
      </c>
      <c r="C3669" s="435" t="s">
        <v>3414</v>
      </c>
      <c r="D3669" s="37" t="s">
        <v>4863</v>
      </c>
      <c r="E3669" s="479" t="str">
        <f t="shared" si="146"/>
        <v xml:space="preserve"> 3299-300 Series</v>
      </c>
      <c r="F3669" s="127">
        <f t="shared" si="147"/>
        <v>421.9413648979592</v>
      </c>
      <c r="G3669" s="81">
        <v>1550.6345160000001</v>
      </c>
    </row>
    <row r="3670" spans="1:7" ht="29">
      <c r="A3670" s="435" t="s">
        <v>4857</v>
      </c>
      <c r="B3670" s="435" t="s">
        <v>3415</v>
      </c>
      <c r="C3670" s="435" t="s">
        <v>3415</v>
      </c>
      <c r="D3670" s="37" t="s">
        <v>4864</v>
      </c>
      <c r="E3670" s="479" t="str">
        <f t="shared" si="146"/>
        <v xml:space="preserve"> 3299-300 Series</v>
      </c>
      <c r="F3670" s="127">
        <f t="shared" si="147"/>
        <v>639.7618040816327</v>
      </c>
      <c r="G3670" s="81">
        <v>2351.1246300000003</v>
      </c>
    </row>
    <row r="3671" spans="1:7" ht="29">
      <c r="A3671" s="435" t="s">
        <v>4857</v>
      </c>
      <c r="B3671" s="435" t="s">
        <v>3416</v>
      </c>
      <c r="C3671" s="435" t="s">
        <v>3416</v>
      </c>
      <c r="D3671" s="37" t="s">
        <v>4865</v>
      </c>
      <c r="E3671" s="479" t="str">
        <f t="shared" si="146"/>
        <v xml:space="preserve"> 3299-300 Series</v>
      </c>
      <c r="F3671" s="127">
        <f t="shared" si="147"/>
        <v>1053.8865181177202</v>
      </c>
      <c r="G3671" s="81">
        <v>3873.0329540826219</v>
      </c>
    </row>
    <row r="3672" spans="1:7" ht="29">
      <c r="A3672" s="435" t="s">
        <v>4857</v>
      </c>
      <c r="B3672" s="435" t="s">
        <v>3417</v>
      </c>
      <c r="C3672" s="435" t="s">
        <v>3417</v>
      </c>
      <c r="D3672" s="37" t="s">
        <v>4866</v>
      </c>
      <c r="E3672" s="479" t="str">
        <f t="shared" si="146"/>
        <v xml:space="preserve"> 3299-300 Series</v>
      </c>
      <c r="F3672" s="127">
        <f t="shared" si="147"/>
        <v>1666.775143224</v>
      </c>
      <c r="G3672" s="81">
        <v>6125.3986513481996</v>
      </c>
    </row>
    <row r="3673" spans="1:7" ht="29">
      <c r="A3673" s="435" t="s">
        <v>4857</v>
      </c>
      <c r="B3673" s="435" t="s">
        <v>3418</v>
      </c>
      <c r="C3673" s="435" t="s">
        <v>3418</v>
      </c>
      <c r="D3673" s="37" t="s">
        <v>7410</v>
      </c>
      <c r="E3673" s="479" t="str">
        <f>IFERROR(RIGHT(D3673, LEN(D3673)- SEARCH("Model",D3673) - LEN("Model") + 1),"")</f>
        <v xml:space="preserve"> 3299-300 Series</v>
      </c>
      <c r="F3673" s="127" t="s">
        <v>7700</v>
      </c>
      <c r="G3673" s="127" t="s">
        <v>7700</v>
      </c>
    </row>
    <row r="3674" spans="1:7" ht="29">
      <c r="A3674" s="435" t="s">
        <v>4857</v>
      </c>
      <c r="B3674" s="435" t="s">
        <v>3418</v>
      </c>
      <c r="C3674" s="435" t="s">
        <v>3418</v>
      </c>
      <c r="D3674" s="37" t="s">
        <v>4867</v>
      </c>
      <c r="E3674" s="479" t="str">
        <f t="shared" si="146"/>
        <v xml:space="preserve"> 3299-300 Series</v>
      </c>
      <c r="F3674" s="127">
        <f t="shared" si="147"/>
        <v>189.3507692126401</v>
      </c>
      <c r="G3674" s="81">
        <v>695.86407685645236</v>
      </c>
    </row>
    <row r="3675" spans="1:7" ht="29">
      <c r="A3675" s="435" t="s">
        <v>4857</v>
      </c>
      <c r="B3675" s="435" t="s">
        <v>3419</v>
      </c>
      <c r="C3675" s="435" t="s">
        <v>3419</v>
      </c>
      <c r="D3675" s="37" t="s">
        <v>4868</v>
      </c>
      <c r="E3675" s="479" t="str">
        <f t="shared" si="146"/>
        <v xml:space="preserve"> 3299-300 Series</v>
      </c>
      <c r="F3675" s="127">
        <f t="shared" si="147"/>
        <v>220.92671466028804</v>
      </c>
      <c r="G3675" s="81">
        <v>811.90567637655852</v>
      </c>
    </row>
    <row r="3676" spans="1:7" ht="29">
      <c r="A3676" s="435" t="s">
        <v>4857</v>
      </c>
      <c r="B3676" s="435" t="s">
        <v>3420</v>
      </c>
      <c r="C3676" s="435" t="s">
        <v>3420</v>
      </c>
      <c r="D3676" s="37" t="s">
        <v>4869</v>
      </c>
      <c r="E3676" s="479" t="str">
        <f t="shared" si="146"/>
        <v xml:space="preserve"> 3299-300 Series</v>
      </c>
      <c r="F3676" s="127">
        <f t="shared" si="147"/>
        <v>263.41262132572808</v>
      </c>
      <c r="G3676" s="81">
        <v>968.04138337205063</v>
      </c>
    </row>
    <row r="3677" spans="1:7" ht="14.5">
      <c r="A3677" s="435" t="s">
        <v>4857</v>
      </c>
      <c r="B3677" s="435"/>
      <c r="C3677" s="435"/>
      <c r="D3677" s="37" t="s">
        <v>7697</v>
      </c>
      <c r="E3677" s="479" t="str">
        <f>IFERROR(RIGHT(D3677, LEN(D3677)- SEARCH("Model",D3677) - LEN("Model") + 1),"")</f>
        <v xml:space="preserve"> 3299-300 Series</v>
      </c>
      <c r="F3677" s="127" t="s">
        <v>7700</v>
      </c>
      <c r="G3677" s="81" t="s">
        <v>7700</v>
      </c>
    </row>
    <row r="3678" spans="1:7" ht="29">
      <c r="A3678" s="435" t="s">
        <v>4857</v>
      </c>
      <c r="B3678" s="435" t="s">
        <v>3421</v>
      </c>
      <c r="C3678" s="435" t="s">
        <v>3421</v>
      </c>
      <c r="D3678" s="37" t="s">
        <v>4870</v>
      </c>
      <c r="E3678" s="479" t="str">
        <f t="shared" si="146"/>
        <v xml:space="preserve"> 3299-300 Series</v>
      </c>
      <c r="F3678" s="127">
        <f t="shared" si="147"/>
        <v>436.00506068700014</v>
      </c>
      <c r="G3678" s="81">
        <v>1602.3185980247254</v>
      </c>
    </row>
    <row r="3679" spans="1:7" ht="29">
      <c r="A3679" s="435" t="s">
        <v>4857</v>
      </c>
      <c r="B3679" s="435" t="s">
        <v>3422</v>
      </c>
      <c r="C3679" s="435" t="s">
        <v>3422</v>
      </c>
      <c r="D3679" s="37" t="s">
        <v>4871</v>
      </c>
      <c r="E3679" s="479" t="str">
        <f t="shared" ref="E3679:E3746" si="148">IFERROR(RIGHT(D3679, LEN(D3679)- SEARCH("Model",D3679) - LEN("Model") + 1),"")</f>
        <v xml:space="preserve"> 3299-300 Series</v>
      </c>
      <c r="F3679" s="127">
        <f t="shared" si="147"/>
        <v>707.57392705776022</v>
      </c>
      <c r="G3679" s="81">
        <v>2600.3341819372686</v>
      </c>
    </row>
    <row r="3680" spans="1:7" ht="29">
      <c r="A3680" s="435" t="s">
        <v>4857</v>
      </c>
      <c r="B3680" s="435" t="s">
        <v>3423</v>
      </c>
      <c r="C3680" s="435" t="s">
        <v>3423</v>
      </c>
      <c r="D3680" s="37" t="s">
        <v>4872</v>
      </c>
      <c r="E3680" s="479" t="str">
        <f t="shared" si="148"/>
        <v xml:space="preserve"> 3299-300 Series</v>
      </c>
      <c r="F3680" s="127">
        <f t="shared" si="147"/>
        <v>1076.3096355244802</v>
      </c>
      <c r="G3680" s="81">
        <v>3955.4379105524649</v>
      </c>
    </row>
    <row r="3681" spans="1:7" ht="29">
      <c r="A3681" s="435" t="s">
        <v>4857</v>
      </c>
      <c r="B3681" s="435" t="s">
        <v>3424</v>
      </c>
      <c r="C3681" s="435" t="s">
        <v>3424</v>
      </c>
      <c r="D3681" s="37" t="s">
        <v>4873</v>
      </c>
      <c r="E3681" s="479" t="str">
        <f t="shared" si="148"/>
        <v xml:space="preserve"> 3299-300 Series</v>
      </c>
      <c r="F3681" s="127">
        <f t="shared" si="147"/>
        <v>1707.9334479506883</v>
      </c>
      <c r="G3681" s="81">
        <v>6276.6554212187793</v>
      </c>
    </row>
    <row r="3682" spans="1:7" ht="14.5">
      <c r="A3682" s="435" t="s">
        <v>4857</v>
      </c>
      <c r="B3682" s="435"/>
      <c r="C3682" s="435"/>
      <c r="D3682" s="37" t="s">
        <v>4874</v>
      </c>
      <c r="E3682" s="479" t="str">
        <f t="shared" si="148"/>
        <v xml:space="preserve"> 3199-250 Series</v>
      </c>
      <c r="F3682" s="127">
        <f t="shared" si="147"/>
        <v>4033.5189565680002</v>
      </c>
      <c r="G3682" s="81">
        <v>14823.182165387399</v>
      </c>
    </row>
    <row r="3683" spans="1:7" ht="14.5">
      <c r="A3683" s="435" t="s">
        <v>4857</v>
      </c>
      <c r="B3683" s="435"/>
      <c r="C3683" s="435"/>
      <c r="D3683" s="37" t="s">
        <v>4875</v>
      </c>
      <c r="E3683" s="479" t="str">
        <f t="shared" si="148"/>
        <v xml:space="preserve"> 3199-250 Series</v>
      </c>
      <c r="F3683" s="127">
        <f t="shared" si="147"/>
        <v>5923.3241731680009</v>
      </c>
      <c r="G3683" s="81">
        <v>21768.216336392401</v>
      </c>
    </row>
    <row r="3684" spans="1:7" ht="14.5">
      <c r="A3684" s="435" t="s">
        <v>4857</v>
      </c>
      <c r="B3684" s="435"/>
      <c r="C3684" s="435"/>
      <c r="D3684" s="37" t="s">
        <v>4876</v>
      </c>
      <c r="E3684" s="479" t="str">
        <f t="shared" si="148"/>
        <v xml:space="preserve"> 3199-250 Series</v>
      </c>
      <c r="F3684" s="127">
        <f t="shared" si="147"/>
        <v>9207.9733774320011</v>
      </c>
      <c r="G3684" s="81">
        <v>33839.302162062602</v>
      </c>
    </row>
    <row r="3685" spans="1:7" ht="14.5">
      <c r="A3685" s="435" t="s">
        <v>4857</v>
      </c>
      <c r="B3685" s="435"/>
      <c r="C3685" s="435"/>
      <c r="D3685" s="37" t="s">
        <v>4877</v>
      </c>
      <c r="E3685" s="479" t="str">
        <f t="shared" si="148"/>
        <v xml:space="preserve"> 3199-200 Series</v>
      </c>
      <c r="F3685" s="127">
        <f t="shared" si="147"/>
        <v>11891.631465000002</v>
      </c>
      <c r="G3685" s="81">
        <v>43701.745633875005</v>
      </c>
    </row>
    <row r="3686" spans="1:7" ht="14.5">
      <c r="A3686" s="435" t="s">
        <v>4857</v>
      </c>
      <c r="B3686" s="435"/>
      <c r="C3686" s="435"/>
      <c r="D3686" s="37" t="s">
        <v>4878</v>
      </c>
      <c r="E3686" s="479" t="str">
        <f t="shared" si="148"/>
        <v xml:space="preserve"> 3199-200 Series</v>
      </c>
      <c r="F3686" s="127">
        <f t="shared" si="147"/>
        <v>15828.719544432004</v>
      </c>
      <c r="G3686" s="81">
        <v>58170.54432578761</v>
      </c>
    </row>
    <row r="3687" spans="1:7" ht="14.5">
      <c r="A3687" s="459"/>
      <c r="B3687" s="459"/>
      <c r="C3687" s="459"/>
      <c r="D3687" s="433" t="s">
        <v>161</v>
      </c>
      <c r="E3687" s="434" t="str">
        <f t="shared" si="148"/>
        <v/>
      </c>
      <c r="F3687" s="143"/>
      <c r="G3687" s="143"/>
    </row>
    <row r="3688" spans="1:7" ht="29">
      <c r="A3688" s="435" t="s">
        <v>4857</v>
      </c>
      <c r="B3688" s="435"/>
      <c r="C3688" s="435"/>
      <c r="D3688" s="37" t="s">
        <v>7701</v>
      </c>
      <c r="E3688" s="479" t="str">
        <f>IFERROR(RIGHT(D3688, LEN(D3688)- SEARCH("Model",D3688) - LEN("Model") + 1),"")</f>
        <v xml:space="preserve"> 3288-300 Series</v>
      </c>
      <c r="F3688" s="676" t="s">
        <v>7700</v>
      </c>
      <c r="G3688" s="676" t="s">
        <v>7700</v>
      </c>
    </row>
    <row r="3689" spans="1:7" ht="29">
      <c r="A3689" s="435" t="s">
        <v>4857</v>
      </c>
      <c r="B3689" s="435" t="s">
        <v>3425</v>
      </c>
      <c r="C3689" s="435" t="s">
        <v>3425</v>
      </c>
      <c r="D3689" s="37" t="s">
        <v>4879</v>
      </c>
      <c r="E3689" s="479" t="str">
        <f t="shared" si="148"/>
        <v xml:space="preserve"> 3288-300 Series</v>
      </c>
      <c r="F3689" s="127">
        <f>G3689/3.675</f>
        <v>181.87639674371999</v>
      </c>
      <c r="G3689" s="676">
        <v>668.39575803317098</v>
      </c>
    </row>
    <row r="3690" spans="1:7" ht="29">
      <c r="A3690" s="435" t="s">
        <v>4857</v>
      </c>
      <c r="B3690" s="435" t="s">
        <v>3426</v>
      </c>
      <c r="C3690" s="435" t="s">
        <v>3426</v>
      </c>
      <c r="D3690" s="37" t="s">
        <v>4880</v>
      </c>
      <c r="E3690" s="479" t="str">
        <f t="shared" si="148"/>
        <v xml:space="preserve"> 3288-300 Series</v>
      </c>
      <c r="F3690" s="127">
        <f t="shared" ref="F3690:F3710" si="149">G3690/3.675</f>
        <v>209.28242912976003</v>
      </c>
      <c r="G3690" s="676">
        <v>769.11292705186804</v>
      </c>
    </row>
    <row r="3691" spans="1:7" ht="29">
      <c r="A3691" s="435" t="s">
        <v>4857</v>
      </c>
      <c r="B3691" s="435" t="s">
        <v>3427</v>
      </c>
      <c r="C3691" s="435" t="s">
        <v>3427</v>
      </c>
      <c r="D3691" s="61" t="s">
        <v>4881</v>
      </c>
      <c r="E3691" s="95" t="str">
        <f t="shared" si="148"/>
        <v xml:space="preserve"> 3288-300 Series</v>
      </c>
      <c r="F3691" s="127">
        <f t="shared" si="149"/>
        <v>270.57764134799999</v>
      </c>
      <c r="G3691" s="676">
        <v>994.3728319539</v>
      </c>
    </row>
    <row r="3692" spans="1:7" ht="29">
      <c r="A3692" s="435" t="s">
        <v>4857</v>
      </c>
      <c r="B3692" s="435"/>
      <c r="C3692" s="435"/>
      <c r="D3692" s="61" t="s">
        <v>7698</v>
      </c>
      <c r="E3692" s="95" t="str">
        <f>IFERROR(RIGHT(D3692, LEN(D3692)- SEARCH("Model",D3692) - LEN("Model") + 1),"")</f>
        <v xml:space="preserve"> 3288-300 Series</v>
      </c>
      <c r="F3692" s="676" t="s">
        <v>7700</v>
      </c>
      <c r="G3692" s="676" t="s">
        <v>7700</v>
      </c>
    </row>
    <row r="3693" spans="1:7" ht="29">
      <c r="A3693" s="435" t="s">
        <v>4857</v>
      </c>
      <c r="B3693" s="435" t="s">
        <v>3428</v>
      </c>
      <c r="C3693" s="435" t="s">
        <v>3428</v>
      </c>
      <c r="D3693" s="61" t="s">
        <v>4882</v>
      </c>
      <c r="E3693" s="95" t="str">
        <f t="shared" si="148"/>
        <v xml:space="preserve"> 3288-300 Series</v>
      </c>
      <c r="F3693" s="127">
        <f t="shared" si="149"/>
        <v>460.78568625600008</v>
      </c>
      <c r="G3693" s="676">
        <v>1693.3873969908002</v>
      </c>
    </row>
    <row r="3694" spans="1:7" ht="29">
      <c r="A3694" s="435" t="s">
        <v>4857</v>
      </c>
      <c r="B3694" s="435" t="s">
        <v>3429</v>
      </c>
      <c r="C3694" s="435" t="s">
        <v>3429</v>
      </c>
      <c r="D3694" s="61" t="s">
        <v>4883</v>
      </c>
      <c r="E3694" s="95" t="str">
        <f t="shared" si="148"/>
        <v xml:space="preserve"> 3288-300 Series</v>
      </c>
      <c r="F3694" s="127">
        <f t="shared" si="149"/>
        <v>670.2020647131601</v>
      </c>
      <c r="G3694" s="676">
        <v>2462.9925878208633</v>
      </c>
    </row>
    <row r="3695" spans="1:7" ht="29">
      <c r="A3695" s="435" t="s">
        <v>4857</v>
      </c>
      <c r="B3695" s="435" t="s">
        <v>3430</v>
      </c>
      <c r="C3695" s="435" t="s">
        <v>3430</v>
      </c>
      <c r="D3695" s="61" t="s">
        <v>4884</v>
      </c>
      <c r="E3695" s="95" t="str">
        <f t="shared" si="148"/>
        <v xml:space="preserve"> 3288-300 Series</v>
      </c>
      <c r="F3695" s="127">
        <f t="shared" si="149"/>
        <v>952.98248978729998</v>
      </c>
      <c r="G3695" s="676">
        <v>3502.2106499683273</v>
      </c>
    </row>
    <row r="3696" spans="1:7" ht="29">
      <c r="A3696" s="435" t="s">
        <v>4857</v>
      </c>
      <c r="B3696" s="435" t="s">
        <v>3431</v>
      </c>
      <c r="C3696" s="435" t="s">
        <v>3431</v>
      </c>
      <c r="D3696" s="61" t="s">
        <v>4885</v>
      </c>
      <c r="E3696" s="95" t="str">
        <f t="shared" si="148"/>
        <v xml:space="preserve"> 3288-300 Series</v>
      </c>
      <c r="F3696" s="127">
        <f t="shared" si="149"/>
        <v>1589.5498783903199</v>
      </c>
      <c r="G3696" s="676">
        <v>5841.5958030844258</v>
      </c>
    </row>
    <row r="3697" spans="1:7" ht="29">
      <c r="A3697" s="435" t="s">
        <v>4857</v>
      </c>
      <c r="B3697" s="435"/>
      <c r="C3697" s="435"/>
      <c r="D3697" s="61" t="s">
        <v>7412</v>
      </c>
      <c r="E3697" s="95" t="str">
        <f>IFERROR(RIGHT(D3697, LEN(D3697)- SEARCH("Model",D3697) - LEN("Model") + 1),"")</f>
        <v xml:space="preserve"> 3288-300 Series</v>
      </c>
      <c r="F3697" s="676" t="s">
        <v>7700</v>
      </c>
      <c r="G3697" s="676" t="s">
        <v>7700</v>
      </c>
    </row>
    <row r="3698" spans="1:7" ht="29">
      <c r="A3698" s="435" t="s">
        <v>4857</v>
      </c>
      <c r="B3698" s="435" t="s">
        <v>3432</v>
      </c>
      <c r="C3698" s="435" t="s">
        <v>3432</v>
      </c>
      <c r="D3698" s="61" t="s">
        <v>4886</v>
      </c>
      <c r="E3698" s="95" t="str">
        <f t="shared" si="148"/>
        <v xml:space="preserve"> 3288-300 Series</v>
      </c>
      <c r="F3698" s="127">
        <f t="shared" si="149"/>
        <v>178.440807994848</v>
      </c>
      <c r="G3698" s="676">
        <v>655.7699693810664</v>
      </c>
    </row>
    <row r="3699" spans="1:7" ht="29">
      <c r="A3699" s="435" t="s">
        <v>4857</v>
      </c>
      <c r="B3699" s="435" t="s">
        <v>3433</v>
      </c>
      <c r="C3699" s="435" t="s">
        <v>3433</v>
      </c>
      <c r="D3699" s="37" t="s">
        <v>4887</v>
      </c>
      <c r="E3699" s="479" t="str">
        <f t="shared" si="148"/>
        <v xml:space="preserve"> 3288-300 Series</v>
      </c>
      <c r="F3699" s="127">
        <f t="shared" si="149"/>
        <v>212.42953332720003</v>
      </c>
      <c r="G3699" s="676">
        <v>780.67853497746012</v>
      </c>
    </row>
    <row r="3700" spans="1:7" ht="29">
      <c r="A3700" s="435" t="s">
        <v>4857</v>
      </c>
      <c r="B3700" s="435" t="s">
        <v>3434</v>
      </c>
      <c r="C3700" s="435" t="s">
        <v>3434</v>
      </c>
      <c r="D3700" s="37" t="s">
        <v>4888</v>
      </c>
      <c r="E3700" s="479" t="str">
        <f>IFERROR(RIGHT(D3700, LEN(D3700)- SEARCH("Model",D3700) - LEN("Model") + 1),"")</f>
        <v xml:space="preserve"> 3288-300 Series</v>
      </c>
      <c r="F3700" s="127">
        <f t="shared" si="149"/>
        <v>253.49924310379203</v>
      </c>
      <c r="G3700" s="676">
        <v>931.6097184064356</v>
      </c>
    </row>
    <row r="3701" spans="1:7" ht="29">
      <c r="A3701" s="435" t="s">
        <v>4857</v>
      </c>
      <c r="B3701" s="435"/>
      <c r="C3701" s="435"/>
      <c r="D3701" s="37" t="s">
        <v>7699</v>
      </c>
      <c r="E3701" s="479" t="str">
        <f t="shared" si="148"/>
        <v xml:space="preserve"> 3288-300 Series</v>
      </c>
      <c r="F3701" s="676" t="s">
        <v>7700</v>
      </c>
      <c r="G3701" s="676" t="s">
        <v>7700</v>
      </c>
    </row>
    <row r="3702" spans="1:7" ht="29">
      <c r="A3702" s="435" t="s">
        <v>4857</v>
      </c>
      <c r="B3702" s="435" t="s">
        <v>3435</v>
      </c>
      <c r="C3702" s="435" t="s">
        <v>3435</v>
      </c>
      <c r="D3702" s="37" t="s">
        <v>4889</v>
      </c>
      <c r="E3702" s="479" t="str">
        <f t="shared" si="148"/>
        <v xml:space="preserve"> 3288-300 Series</v>
      </c>
      <c r="F3702" s="127">
        <f t="shared" si="149"/>
        <v>419.1942790990081</v>
      </c>
      <c r="G3702" s="676">
        <v>1540.5389756888546</v>
      </c>
    </row>
    <row r="3703" spans="1:7" ht="29">
      <c r="A3703" s="435" t="s">
        <v>4857</v>
      </c>
      <c r="B3703" s="435" t="s">
        <v>3436</v>
      </c>
      <c r="C3703" s="435" t="s">
        <v>3436</v>
      </c>
      <c r="D3703" s="37" t="s">
        <v>4890</v>
      </c>
      <c r="E3703" s="479" t="str">
        <f t="shared" si="148"/>
        <v xml:space="preserve"> 3288-300 Series</v>
      </c>
      <c r="F3703" s="127">
        <f t="shared" si="149"/>
        <v>696.76886931321633</v>
      </c>
      <c r="G3703" s="676">
        <v>2560.6255947260697</v>
      </c>
    </row>
    <row r="3704" spans="1:7" ht="29">
      <c r="A3704" s="435" t="s">
        <v>4857</v>
      </c>
      <c r="B3704" s="435"/>
      <c r="C3704" s="435"/>
      <c r="D3704" s="37" t="s">
        <v>4891</v>
      </c>
      <c r="E3704" s="479" t="str">
        <f t="shared" si="148"/>
        <v xml:space="preserve"> 3288-300 Series</v>
      </c>
      <c r="F3704" s="127">
        <f t="shared" si="149"/>
        <v>1033.8237288590403</v>
      </c>
      <c r="G3704" s="676">
        <v>3799.3022035569729</v>
      </c>
    </row>
    <row r="3705" spans="1:7" ht="29">
      <c r="A3705" s="435" t="s">
        <v>4857</v>
      </c>
      <c r="B3705" s="435"/>
      <c r="C3705" s="435"/>
      <c r="D3705" s="37" t="s">
        <v>4892</v>
      </c>
      <c r="E3705" s="479" t="str">
        <f t="shared" si="148"/>
        <v xml:space="preserve"> 3288-300 Series</v>
      </c>
      <c r="F3705" s="127">
        <f t="shared" si="149"/>
        <v>1639.9559972859845</v>
      </c>
      <c r="G3705" s="676">
        <v>6026.838290025993</v>
      </c>
    </row>
    <row r="3706" spans="1:7" ht="14.5">
      <c r="A3706" s="435" t="s">
        <v>4857</v>
      </c>
      <c r="B3706" s="435"/>
      <c r="C3706" s="435"/>
      <c r="D3706" s="37" t="s">
        <v>4893</v>
      </c>
      <c r="E3706" s="479" t="str">
        <f t="shared" si="148"/>
        <v xml:space="preserve"> 3188-200 Series</v>
      </c>
      <c r="F3706" s="127">
        <f t="shared" si="149"/>
        <v>9225.3348532799992</v>
      </c>
      <c r="G3706" s="676">
        <v>33903.105585803998</v>
      </c>
    </row>
    <row r="3707" spans="1:7" ht="14.5">
      <c r="A3707" s="435" t="s">
        <v>4857</v>
      </c>
      <c r="B3707" s="435"/>
      <c r="C3707" s="435"/>
      <c r="D3707" s="37" t="s">
        <v>4894</v>
      </c>
      <c r="E3707" s="479" t="str">
        <f t="shared" si="148"/>
        <v xml:space="preserve"> 3188-200 Series</v>
      </c>
      <c r="F3707" s="127">
        <f t="shared" si="149"/>
        <v>12310.731125279999</v>
      </c>
      <c r="G3707" s="676">
        <v>45241.936885403993</v>
      </c>
    </row>
    <row r="3708" spans="1:7" ht="14.5">
      <c r="A3708" s="435" t="s">
        <v>4857</v>
      </c>
      <c r="B3708" s="435"/>
      <c r="C3708" s="435"/>
      <c r="D3708" s="37" t="s">
        <v>4895</v>
      </c>
      <c r="E3708" s="479" t="str">
        <f t="shared" si="148"/>
        <v xml:space="preserve"> 3188-250 Series</v>
      </c>
      <c r="F3708" s="127">
        <f t="shared" si="149"/>
        <v>3131.6772160800001</v>
      </c>
      <c r="G3708" s="676">
        <v>11508.913769094001</v>
      </c>
    </row>
    <row r="3709" spans="1:7" ht="14.5">
      <c r="A3709" s="435" t="s">
        <v>4857</v>
      </c>
      <c r="B3709" s="435"/>
      <c r="C3709" s="435"/>
      <c r="D3709" s="37" t="s">
        <v>4896</v>
      </c>
      <c r="E3709" s="479" t="str">
        <f t="shared" si="148"/>
        <v xml:space="preserve"> 3188-250 Series</v>
      </c>
      <c r="F3709" s="127">
        <f t="shared" si="149"/>
        <v>4597.240445280001</v>
      </c>
      <c r="G3709" s="676">
        <v>16894.858636404002</v>
      </c>
    </row>
    <row r="3710" spans="1:7" ht="14.5">
      <c r="A3710" s="435" t="s">
        <v>4857</v>
      </c>
      <c r="B3710" s="435"/>
      <c r="C3710" s="435"/>
      <c r="D3710" s="37" t="s">
        <v>4897</v>
      </c>
      <c r="E3710" s="479" t="str">
        <f t="shared" si="148"/>
        <v xml:space="preserve"> 3188-250 Series</v>
      </c>
      <c r="F3710" s="127">
        <f t="shared" si="149"/>
        <v>7034.7035001600007</v>
      </c>
      <c r="G3710" s="676">
        <v>25852.535363088002</v>
      </c>
    </row>
    <row r="3711" spans="1:7" ht="14.5">
      <c r="A3711" s="459"/>
      <c r="B3711" s="459"/>
      <c r="C3711" s="459"/>
      <c r="D3711" s="399" t="s">
        <v>1181</v>
      </c>
      <c r="E3711" s="434" t="str">
        <f t="shared" si="148"/>
        <v/>
      </c>
      <c r="F3711" s="143"/>
      <c r="G3711" s="143"/>
    </row>
    <row r="3712" spans="1:7" ht="29">
      <c r="A3712" s="435" t="s">
        <v>4857</v>
      </c>
      <c r="B3712" s="435" t="s">
        <v>3437</v>
      </c>
      <c r="C3712" s="435" t="s">
        <v>3437</v>
      </c>
      <c r="D3712" s="37" t="s">
        <v>4898</v>
      </c>
      <c r="E3712" s="479" t="str">
        <f t="shared" si="148"/>
        <v xml:space="preserve"> 5201-350-FLF</v>
      </c>
      <c r="F3712" s="127">
        <v>109.18096252408388</v>
      </c>
      <c r="G3712" s="81">
        <v>401.24003727600825</v>
      </c>
    </row>
    <row r="3713" spans="1:7" ht="29">
      <c r="A3713" s="435" t="s">
        <v>4857</v>
      </c>
      <c r="B3713" s="435" t="s">
        <v>3438</v>
      </c>
      <c r="C3713" s="435" t="s">
        <v>3438</v>
      </c>
      <c r="D3713" s="37" t="s">
        <v>4899</v>
      </c>
      <c r="E3713" s="479" t="str">
        <f t="shared" si="148"/>
        <v xml:space="preserve"> 5201-350-FLF</v>
      </c>
      <c r="F3713" s="127">
        <v>117.58934783184169</v>
      </c>
      <c r="G3713" s="81">
        <v>432.14085328201821</v>
      </c>
    </row>
    <row r="3714" spans="1:7" ht="29">
      <c r="A3714" s="435" t="s">
        <v>4857</v>
      </c>
      <c r="B3714" s="435" t="s">
        <v>3439</v>
      </c>
      <c r="C3714" s="435" t="s">
        <v>3439</v>
      </c>
      <c r="D3714" s="37" t="s">
        <v>4900</v>
      </c>
      <c r="E3714" s="479" t="str">
        <f t="shared" si="148"/>
        <v xml:space="preserve"> 5201-350-FLF</v>
      </c>
      <c r="F3714" s="127">
        <v>187.53290762122447</v>
      </c>
      <c r="G3714" s="81">
        <v>689.18343550799989</v>
      </c>
    </row>
    <row r="3715" spans="1:7" ht="29">
      <c r="A3715" s="435" t="s">
        <v>4857</v>
      </c>
      <c r="B3715" s="435" t="s">
        <v>3440</v>
      </c>
      <c r="C3715" s="435" t="s">
        <v>3440</v>
      </c>
      <c r="D3715" s="37" t="s">
        <v>4901</v>
      </c>
      <c r="E3715" s="479" t="str">
        <f t="shared" si="148"/>
        <v xml:space="preserve"> 5201-350-FLF</v>
      </c>
      <c r="F3715" s="127">
        <v>218.26830296612246</v>
      </c>
      <c r="G3715" s="81">
        <v>802.13601340050002</v>
      </c>
    </row>
    <row r="3716" spans="1:7" ht="29">
      <c r="A3716" s="435" t="s">
        <v>4857</v>
      </c>
      <c r="B3716" s="435" t="s">
        <v>3441</v>
      </c>
      <c r="C3716" s="435" t="s">
        <v>3441</v>
      </c>
      <c r="D3716" s="37" t="s">
        <v>4902</v>
      </c>
      <c r="E3716" s="479" t="str">
        <f t="shared" si="148"/>
        <v xml:space="preserve"> 5201-350-FLF</v>
      </c>
      <c r="F3716" s="127">
        <v>410.41684610438091</v>
      </c>
      <c r="G3716" s="81">
        <v>1508.2819094335998</v>
      </c>
    </row>
    <row r="3717" spans="1:7" ht="29">
      <c r="A3717" s="435" t="s">
        <v>4857</v>
      </c>
      <c r="B3717" s="435" t="s">
        <v>3442</v>
      </c>
      <c r="C3717" s="435" t="s">
        <v>3442</v>
      </c>
      <c r="D3717" s="37" t="s">
        <v>4903</v>
      </c>
      <c r="E3717" s="479" t="str">
        <f t="shared" si="148"/>
        <v xml:space="preserve"> 5201-350-FLF</v>
      </c>
      <c r="F3717" s="127">
        <v>675.89332761928472</v>
      </c>
      <c r="G3717" s="81">
        <v>2483.9079790008714</v>
      </c>
    </row>
    <row r="3718" spans="1:7" ht="29">
      <c r="A3718" s="435" t="s">
        <v>4857</v>
      </c>
      <c r="B3718" s="435" t="s">
        <v>3443</v>
      </c>
      <c r="C3718" s="435" t="s">
        <v>3443</v>
      </c>
      <c r="D3718" s="37" t="s">
        <v>4904</v>
      </c>
      <c r="E3718" s="479" t="str">
        <f t="shared" si="148"/>
        <v xml:space="preserve"> 5201-350-FLF</v>
      </c>
      <c r="F3718" s="127">
        <v>1252.7185189018869</v>
      </c>
      <c r="G3718" s="81">
        <v>4603.7405569644343</v>
      </c>
    </row>
    <row r="3719" spans="1:7" ht="14.5">
      <c r="A3719" s="435" t="s">
        <v>4857</v>
      </c>
      <c r="B3719" s="435"/>
      <c r="C3719" s="435"/>
      <c r="D3719" s="37" t="s">
        <v>4905</v>
      </c>
      <c r="E3719" s="479" t="str">
        <f t="shared" si="148"/>
        <v xml:space="preserve"> 5201-350-FLF</v>
      </c>
      <c r="F3719" s="127">
        <v>2330.0415001584006</v>
      </c>
      <c r="G3719" s="81">
        <v>8562.902513082121</v>
      </c>
    </row>
    <row r="3720" spans="1:7" ht="29">
      <c r="A3720" s="435" t="s">
        <v>4857</v>
      </c>
      <c r="B3720" s="435" t="s">
        <v>3444</v>
      </c>
      <c r="C3720" s="435" t="s">
        <v>3444</v>
      </c>
      <c r="D3720" s="37" t="s">
        <v>4906</v>
      </c>
      <c r="E3720" s="479" t="str">
        <f t="shared" si="148"/>
        <v xml:space="preserve"> 5905-300-GLF</v>
      </c>
      <c r="F3720" s="127">
        <v>79.038563123520021</v>
      </c>
      <c r="G3720" s="81">
        <v>290.46671947893606</v>
      </c>
    </row>
    <row r="3721" spans="1:7" ht="29">
      <c r="A3721" s="435" t="s">
        <v>4857</v>
      </c>
      <c r="B3721" s="435" t="s">
        <v>3445</v>
      </c>
      <c r="C3721" s="435" t="s">
        <v>3445</v>
      </c>
      <c r="D3721" s="37" t="s">
        <v>4907</v>
      </c>
      <c r="E3721" s="479" t="str">
        <f t="shared" si="148"/>
        <v xml:space="preserve"> 5905-300-GLF</v>
      </c>
      <c r="F3721" s="127">
        <v>106.39806574320002</v>
      </c>
      <c r="G3721" s="81">
        <v>391.01289160626004</v>
      </c>
    </row>
    <row r="3722" spans="1:7" ht="29">
      <c r="A3722" s="435" t="s">
        <v>4857</v>
      </c>
      <c r="B3722" s="435" t="s">
        <v>3446</v>
      </c>
      <c r="C3722" s="435" t="s">
        <v>3446</v>
      </c>
      <c r="D3722" s="37" t="s">
        <v>4908</v>
      </c>
      <c r="E3722" s="479" t="str">
        <f t="shared" si="148"/>
        <v xml:space="preserve"> 5905-300-GLF</v>
      </c>
      <c r="F3722" s="127">
        <v>132.37577530127999</v>
      </c>
      <c r="G3722" s="81">
        <v>486.48097423220395</v>
      </c>
    </row>
    <row r="3723" spans="1:7" ht="29">
      <c r="A3723" s="435" t="s">
        <v>4857</v>
      </c>
      <c r="B3723" s="435" t="s">
        <v>3447</v>
      </c>
      <c r="C3723" s="435" t="s">
        <v>3447</v>
      </c>
      <c r="D3723" s="37" t="s">
        <v>4909</v>
      </c>
      <c r="E3723" s="479" t="str">
        <f t="shared" si="148"/>
        <v xml:space="preserve"> 5905-300-GLF</v>
      </c>
      <c r="F3723" s="127">
        <v>270.83144007360005</v>
      </c>
      <c r="G3723" s="81">
        <v>995.30554227048003</v>
      </c>
    </row>
    <row r="3724" spans="1:7" ht="29">
      <c r="A3724" s="435" t="s">
        <v>4857</v>
      </c>
      <c r="B3724" s="435" t="s">
        <v>3448</v>
      </c>
      <c r="C3724" s="435" t="s">
        <v>3448</v>
      </c>
      <c r="D3724" s="37" t="s">
        <v>4910</v>
      </c>
      <c r="E3724" s="479" t="str">
        <f t="shared" si="148"/>
        <v xml:space="preserve"> 5905-300-GLF</v>
      </c>
      <c r="F3724" s="127">
        <v>455.99171032799995</v>
      </c>
      <c r="G3724" s="81">
        <v>1675.7695354553998</v>
      </c>
    </row>
    <row r="3725" spans="1:7" ht="29">
      <c r="A3725" s="435" t="s">
        <v>4857</v>
      </c>
      <c r="B3725" s="435" t="s">
        <v>3449</v>
      </c>
      <c r="C3725" s="435" t="s">
        <v>3449</v>
      </c>
      <c r="D3725" s="37" t="s">
        <v>4911</v>
      </c>
      <c r="E3725" s="479" t="str">
        <f t="shared" si="148"/>
        <v xml:space="preserve"> 5905-300-GLF</v>
      </c>
      <c r="F3725" s="127">
        <v>725.02681942152003</v>
      </c>
      <c r="G3725" s="81">
        <v>2664.4735613740863</v>
      </c>
    </row>
    <row r="3726" spans="1:7" ht="29">
      <c r="A3726" s="435" t="s">
        <v>4857</v>
      </c>
      <c r="B3726" s="435" t="s">
        <v>3450</v>
      </c>
      <c r="C3726" s="435" t="s">
        <v>3450</v>
      </c>
      <c r="D3726" s="37" t="s">
        <v>4912</v>
      </c>
      <c r="E3726" s="479" t="str">
        <f t="shared" si="148"/>
        <v xml:space="preserve"> 5905-300-GLF</v>
      </c>
      <c r="F3726" s="127">
        <v>1127.8194968779201</v>
      </c>
      <c r="G3726" s="81">
        <v>4144.7366510263564</v>
      </c>
    </row>
    <row r="3727" spans="1:7" ht="14.5">
      <c r="A3727" s="459"/>
      <c r="B3727" s="459"/>
      <c r="C3727" s="459"/>
      <c r="D3727" s="183" t="s">
        <v>162</v>
      </c>
      <c r="E3727" s="434" t="str">
        <f t="shared" si="148"/>
        <v/>
      </c>
      <c r="F3727" s="143"/>
      <c r="G3727" s="143"/>
    </row>
    <row r="3728" spans="1:7" ht="14.5">
      <c r="A3728" s="435" t="s">
        <v>4857</v>
      </c>
      <c r="B3728" s="435"/>
      <c r="C3728" s="435"/>
      <c r="D3728" s="124" t="s">
        <v>163</v>
      </c>
      <c r="E3728" s="460" t="str">
        <f t="shared" si="148"/>
        <v xml:space="preserve"> 5211-175-FLF</v>
      </c>
      <c r="F3728" s="127">
        <v>204.587755102041</v>
      </c>
      <c r="G3728" s="81">
        <v>751.86</v>
      </c>
    </row>
    <row r="3729" spans="1:7" ht="14.5">
      <c r="A3729" s="435" t="s">
        <v>4857</v>
      </c>
      <c r="B3729" s="435"/>
      <c r="C3729" s="435"/>
      <c r="D3729" s="124" t="s">
        <v>164</v>
      </c>
      <c r="E3729" s="460" t="str">
        <f t="shared" si="148"/>
        <v xml:space="preserve"> 5211-175-FLF</v>
      </c>
      <c r="F3729" s="127">
        <v>327.44489795918366</v>
      </c>
      <c r="G3729" s="81">
        <v>1203.3599999999999</v>
      </c>
    </row>
    <row r="3730" spans="1:7" ht="14.5">
      <c r="A3730" s="435" t="s">
        <v>4857</v>
      </c>
      <c r="B3730" s="435"/>
      <c r="C3730" s="435"/>
      <c r="D3730" s="124" t="s">
        <v>165</v>
      </c>
      <c r="E3730" s="460" t="str">
        <f t="shared" si="148"/>
        <v xml:space="preserve"> 5211-175-FLF</v>
      </c>
      <c r="F3730" s="127">
        <v>483.37687074829938</v>
      </c>
      <c r="G3730" s="81">
        <v>1776.41</v>
      </c>
    </row>
    <row r="3731" spans="1:7" ht="14.5">
      <c r="A3731" s="435" t="s">
        <v>4857</v>
      </c>
      <c r="B3731" s="435"/>
      <c r="C3731" s="435"/>
      <c r="D3731" s="124" t="s">
        <v>166</v>
      </c>
      <c r="E3731" s="460" t="str">
        <f t="shared" si="148"/>
        <v xml:space="preserve"> 5211-175-FLF</v>
      </c>
      <c r="F3731" s="127">
        <v>623.71428571428578</v>
      </c>
      <c r="G3731" s="81">
        <v>2292.15</v>
      </c>
    </row>
    <row r="3732" spans="1:7" ht="14.5">
      <c r="A3732" s="435" t="s">
        <v>4857</v>
      </c>
      <c r="B3732" s="435"/>
      <c r="C3732" s="435"/>
      <c r="D3732" s="124" t="s">
        <v>167</v>
      </c>
      <c r="E3732" s="460" t="str">
        <f t="shared" si="148"/>
        <v xml:space="preserve"> 5211-175-FLF</v>
      </c>
      <c r="F3732" s="127">
        <v>904.39727891156463</v>
      </c>
      <c r="G3732" s="81">
        <v>3323.66</v>
      </c>
    </row>
    <row r="3733" spans="1:7" ht="14.5">
      <c r="A3733" s="459"/>
      <c r="B3733" s="459"/>
      <c r="C3733" s="459"/>
      <c r="D3733" s="183" t="s">
        <v>168</v>
      </c>
      <c r="E3733" s="434" t="str">
        <f t="shared" si="148"/>
        <v/>
      </c>
      <c r="F3733" s="143"/>
      <c r="G3733" s="143"/>
    </row>
    <row r="3734" spans="1:7" ht="29">
      <c r="A3734" s="435" t="s">
        <v>4857</v>
      </c>
      <c r="B3734" s="435"/>
      <c r="C3734" s="435"/>
      <c r="D3734" s="662" t="s">
        <v>7399</v>
      </c>
      <c r="E3734" s="438" t="str">
        <f t="shared" si="148"/>
        <v xml:space="preserve"> LF-BFVG</v>
      </c>
      <c r="F3734" s="127">
        <f>G3734/3.675</f>
        <v>122.33639071206002</v>
      </c>
      <c r="G3734" s="81">
        <v>449.58623586682057</v>
      </c>
    </row>
    <row r="3735" spans="1:7" ht="29">
      <c r="A3735" s="435" t="s">
        <v>4857</v>
      </c>
      <c r="B3735" s="435" t="s">
        <v>3451</v>
      </c>
      <c r="C3735" s="435" t="s">
        <v>3451</v>
      </c>
      <c r="D3735" s="98" t="s">
        <v>7750</v>
      </c>
      <c r="E3735" s="438" t="str">
        <f t="shared" si="148"/>
        <v xml:space="preserve"> LF-BFVG</v>
      </c>
      <c r="F3735" s="127">
        <f t="shared" ref="F3735:F3749" si="150">G3735/3.675</f>
        <v>132.02539206066004</v>
      </c>
      <c r="G3735" s="81">
        <v>485.19331582292557</v>
      </c>
    </row>
    <row r="3736" spans="1:7" ht="29">
      <c r="A3736" s="435" t="s">
        <v>4857</v>
      </c>
      <c r="B3736" s="435"/>
      <c r="C3736" s="435"/>
      <c r="D3736" s="647" t="s">
        <v>7250</v>
      </c>
      <c r="E3736" s="438" t="str">
        <f t="shared" si="148"/>
        <v xml:space="preserve"> LF-BFVG</v>
      </c>
      <c r="F3736" s="127">
        <f t="shared" si="150"/>
        <v>140.49051955470006</v>
      </c>
      <c r="G3736" s="81">
        <v>516.30265936352271</v>
      </c>
    </row>
    <row r="3737" spans="1:7" ht="29">
      <c r="A3737" s="435" t="s">
        <v>4857</v>
      </c>
      <c r="B3737" s="435" t="s">
        <v>3452</v>
      </c>
      <c r="C3737" s="435" t="s">
        <v>3452</v>
      </c>
      <c r="D3737" s="98" t="s">
        <v>7751</v>
      </c>
      <c r="E3737" s="438" t="str">
        <f t="shared" si="148"/>
        <v xml:space="preserve"> LF-BFVG</v>
      </c>
      <c r="F3737" s="127">
        <f t="shared" si="150"/>
        <v>147.75727056615003</v>
      </c>
      <c r="G3737" s="81">
        <v>543.00796933060133</v>
      </c>
    </row>
    <row r="3738" spans="1:7" ht="29">
      <c r="A3738" s="435" t="s">
        <v>4857</v>
      </c>
      <c r="B3738" s="435"/>
      <c r="C3738" s="435"/>
      <c r="D3738" s="647" t="s">
        <v>7251</v>
      </c>
      <c r="E3738" s="438" t="str">
        <f t="shared" si="148"/>
        <v xml:space="preserve"> LF-BFVG</v>
      </c>
      <c r="F3738" s="127">
        <f t="shared" si="150"/>
        <v>218.00253034350004</v>
      </c>
      <c r="G3738" s="81">
        <v>801.15929901236257</v>
      </c>
    </row>
    <row r="3739" spans="1:7" ht="29">
      <c r="A3739" s="435" t="s">
        <v>4857</v>
      </c>
      <c r="B3739" s="435"/>
      <c r="C3739" s="435"/>
      <c r="D3739" s="647" t="s">
        <v>7254</v>
      </c>
      <c r="E3739" s="438" t="str">
        <f t="shared" si="148"/>
        <v xml:space="preserve"> LF-BFVG</v>
      </c>
      <c r="F3739" s="127">
        <f t="shared" si="150"/>
        <v>290.67004045800007</v>
      </c>
      <c r="G3739" s="81">
        <v>1068.2123986831502</v>
      </c>
    </row>
    <row r="3740" spans="1:7" ht="29">
      <c r="A3740" s="435" t="s">
        <v>4857</v>
      </c>
      <c r="B3740" s="435"/>
      <c r="C3740" s="435"/>
      <c r="D3740" s="647" t="s">
        <v>7255</v>
      </c>
      <c r="E3740" s="438" t="str">
        <f t="shared" si="148"/>
        <v xml:space="preserve"> LF-BFVG</v>
      </c>
      <c r="F3740" s="127">
        <f t="shared" si="150"/>
        <v>702.45259777350009</v>
      </c>
      <c r="G3740" s="81">
        <v>2581.5132968176126</v>
      </c>
    </row>
    <row r="3741" spans="1:7" ht="29">
      <c r="A3741" s="435" t="s">
        <v>4857</v>
      </c>
      <c r="B3741" s="435"/>
      <c r="C3741" s="435"/>
      <c r="D3741" s="647" t="s">
        <v>7256</v>
      </c>
      <c r="E3741" s="438" t="str">
        <f t="shared" si="148"/>
        <v xml:space="preserve"> LF-BFVG</v>
      </c>
      <c r="F3741" s="127">
        <f>G3741/3.675</f>
        <v>908.34387643125001</v>
      </c>
      <c r="G3741" s="81">
        <v>3338.1637458848436</v>
      </c>
    </row>
    <row r="3742" spans="1:7" ht="29">
      <c r="A3742" s="435" t="s">
        <v>4857</v>
      </c>
      <c r="B3742" s="435" t="s">
        <v>3453</v>
      </c>
      <c r="C3742" s="435" t="s">
        <v>3453</v>
      </c>
      <c r="D3742" s="98" t="s">
        <v>7752</v>
      </c>
      <c r="E3742" s="438" t="str">
        <f t="shared" si="148"/>
        <v xml:space="preserve"> LF-BFVW</v>
      </c>
      <c r="F3742" s="127">
        <f t="shared" si="150"/>
        <v>116.2680161832</v>
      </c>
      <c r="G3742" s="81">
        <v>427.28495947326002</v>
      </c>
    </row>
    <row r="3743" spans="1:7" ht="29">
      <c r="A3743" s="435" t="s">
        <v>4857</v>
      </c>
      <c r="B3743" s="435" t="s">
        <v>3454</v>
      </c>
      <c r="C3743" s="435" t="s">
        <v>3454</v>
      </c>
      <c r="D3743" s="98" t="s">
        <v>7753</v>
      </c>
      <c r="E3743" s="438" t="str">
        <f t="shared" si="148"/>
        <v xml:space="preserve"> LF-BFVW</v>
      </c>
      <c r="F3743" s="127">
        <f t="shared" si="150"/>
        <v>125.95701753180001</v>
      </c>
      <c r="G3743" s="81">
        <v>462.89203942936501</v>
      </c>
    </row>
    <row r="3744" spans="1:7" ht="29">
      <c r="A3744" s="435" t="s">
        <v>4857</v>
      </c>
      <c r="B3744" s="435" t="s">
        <v>3455</v>
      </c>
      <c r="C3744" s="435" t="s">
        <v>3455</v>
      </c>
      <c r="D3744" s="647" t="s">
        <v>7252</v>
      </c>
      <c r="E3744" s="438" t="str">
        <f t="shared" si="148"/>
        <v xml:space="preserve"> LF-BFVW</v>
      </c>
      <c r="F3744" s="127">
        <f t="shared" si="150"/>
        <v>133.22376854325</v>
      </c>
      <c r="G3744" s="81">
        <v>489.59734939644375</v>
      </c>
    </row>
    <row r="3745" spans="1:7" ht="29">
      <c r="A3745" s="435" t="s">
        <v>4857</v>
      </c>
      <c r="B3745" s="435" t="s">
        <v>3456</v>
      </c>
      <c r="C3745" s="435" t="s">
        <v>3456</v>
      </c>
      <c r="D3745" s="647" t="s">
        <v>7253</v>
      </c>
      <c r="E3745" s="438" t="str">
        <f t="shared" si="148"/>
        <v xml:space="preserve"> LF-BFVW</v>
      </c>
      <c r="F3745" s="127">
        <f t="shared" si="150"/>
        <v>140.49051955470006</v>
      </c>
      <c r="G3745" s="81">
        <v>516.30265936352271</v>
      </c>
    </row>
    <row r="3746" spans="1:7" ht="29">
      <c r="A3746" s="435" t="s">
        <v>4857</v>
      </c>
      <c r="B3746" s="435" t="s">
        <v>3457</v>
      </c>
      <c r="C3746" s="435" t="s">
        <v>3457</v>
      </c>
      <c r="D3746" s="384" t="s">
        <v>7754</v>
      </c>
      <c r="E3746" s="438" t="str">
        <f t="shared" si="148"/>
        <v xml:space="preserve"> LF-BFVW</v>
      </c>
      <c r="F3746" s="127">
        <f t="shared" si="150"/>
        <v>209.53740284946005</v>
      </c>
      <c r="G3746" s="81">
        <v>770.04995547176566</v>
      </c>
    </row>
    <row r="3747" spans="1:7" ht="29">
      <c r="A3747" s="435" t="s">
        <v>4857</v>
      </c>
      <c r="B3747" s="435"/>
      <c r="C3747" s="435"/>
      <c r="D3747" s="647" t="s">
        <v>7257</v>
      </c>
      <c r="E3747" s="438" t="str">
        <f t="shared" ref="E3747:E3810" si="151">IFERROR(RIGHT(D3747, LEN(D3747)- SEARCH("Model",D3747) - LEN("Model") + 1),"")</f>
        <v xml:space="preserve"> LF-BFVW</v>
      </c>
      <c r="F3747" s="127">
        <f t="shared" si="150"/>
        <v>276.13653843510002</v>
      </c>
      <c r="G3747" s="81">
        <v>1014.8017787489925</v>
      </c>
    </row>
    <row r="3748" spans="1:7" ht="29">
      <c r="A3748" s="435" t="s">
        <v>4857</v>
      </c>
      <c r="B3748" s="435"/>
      <c r="C3748" s="435"/>
      <c r="D3748" s="647" t="s">
        <v>7258</v>
      </c>
      <c r="E3748" s="438" t="str">
        <f t="shared" si="151"/>
        <v xml:space="preserve"> LF-BFVW</v>
      </c>
      <c r="F3748" s="127">
        <f t="shared" si="150"/>
        <v>477.16510400999999</v>
      </c>
      <c r="G3748" s="81">
        <v>1753.5817572367498</v>
      </c>
    </row>
    <row r="3749" spans="1:7" ht="29">
      <c r="A3749" s="435" t="s">
        <v>4857</v>
      </c>
      <c r="B3749" s="435"/>
      <c r="C3749" s="435"/>
      <c r="D3749" s="647" t="s">
        <v>7259</v>
      </c>
      <c r="E3749" s="438" t="str">
        <f t="shared" si="151"/>
        <v xml:space="preserve"> LF-BFVW</v>
      </c>
      <c r="F3749" s="127">
        <f t="shared" si="150"/>
        <v>799.34261125950002</v>
      </c>
      <c r="G3749" s="81">
        <v>2937.5840963786623</v>
      </c>
    </row>
    <row r="3750" spans="1:7" ht="14.5">
      <c r="A3750" s="476"/>
      <c r="B3750" s="476"/>
      <c r="C3750" s="476"/>
      <c r="D3750" s="187" t="s">
        <v>169</v>
      </c>
      <c r="E3750" s="478" t="str">
        <f t="shared" si="151"/>
        <v/>
      </c>
      <c r="F3750" s="143"/>
      <c r="G3750" s="143"/>
    </row>
    <row r="3751" spans="1:7" ht="29">
      <c r="A3751" s="435" t="s">
        <v>4318</v>
      </c>
      <c r="B3751" s="435" t="s">
        <v>3460</v>
      </c>
      <c r="C3751" s="435" t="s">
        <v>3460</v>
      </c>
      <c r="D3751" s="41" t="s">
        <v>4913</v>
      </c>
      <c r="E3751" s="479" t="str">
        <f t="shared" si="151"/>
        <v xml:space="preserve"> 6201-175-FLF</v>
      </c>
      <c r="F3751" s="127">
        <v>131.55000000000001</v>
      </c>
      <c r="G3751" s="81">
        <f>F3751*3.675</f>
        <v>483.44625000000002</v>
      </c>
    </row>
    <row r="3752" spans="1:7" ht="29">
      <c r="A3752" s="435" t="s">
        <v>4318</v>
      </c>
      <c r="B3752" s="435" t="s">
        <v>3461</v>
      </c>
      <c r="C3752" s="435" t="s">
        <v>3461</v>
      </c>
      <c r="D3752" s="41" t="s">
        <v>4914</v>
      </c>
      <c r="E3752" s="479" t="str">
        <f t="shared" si="151"/>
        <v xml:space="preserve"> 6201-175-FLF</v>
      </c>
      <c r="F3752" s="127">
        <v>166.87</v>
      </c>
      <c r="G3752" s="81">
        <f>F3752*3.675</f>
        <v>613.24725000000001</v>
      </c>
    </row>
    <row r="3753" spans="1:7" ht="29">
      <c r="A3753" s="435" t="s">
        <v>4318</v>
      </c>
      <c r="B3753" s="435" t="s">
        <v>3462</v>
      </c>
      <c r="C3753" s="435" t="s">
        <v>3462</v>
      </c>
      <c r="D3753" s="41" t="s">
        <v>4915</v>
      </c>
      <c r="E3753" s="479" t="str">
        <f t="shared" si="151"/>
        <v xml:space="preserve"> 6201-175-FLF</v>
      </c>
      <c r="F3753" s="127">
        <v>282.37</v>
      </c>
      <c r="G3753" s="81">
        <f t="shared" ref="G3753:G3766" si="152">F3753*3.675</f>
        <v>1037.70975</v>
      </c>
    </row>
    <row r="3754" spans="1:7" ht="29">
      <c r="A3754" s="435" t="s">
        <v>4318</v>
      </c>
      <c r="B3754" s="435" t="s">
        <v>3463</v>
      </c>
      <c r="C3754" s="435" t="s">
        <v>3463</v>
      </c>
      <c r="D3754" s="41" t="s">
        <v>4916</v>
      </c>
      <c r="E3754" s="479" t="str">
        <f t="shared" si="151"/>
        <v xml:space="preserve"> 6201-175-FLF</v>
      </c>
      <c r="F3754" s="127">
        <v>433.21</v>
      </c>
      <c r="G3754" s="81">
        <f t="shared" si="152"/>
        <v>1592.0467499999997</v>
      </c>
    </row>
    <row r="3755" spans="1:7" ht="29">
      <c r="A3755" s="435" t="s">
        <v>4318</v>
      </c>
      <c r="B3755" s="435" t="s">
        <v>3464</v>
      </c>
      <c r="C3755" s="435" t="s">
        <v>3464</v>
      </c>
      <c r="D3755" s="41" t="s">
        <v>4917</v>
      </c>
      <c r="E3755" s="479" t="str">
        <f t="shared" si="151"/>
        <v xml:space="preserve"> 6201-175-FLF</v>
      </c>
      <c r="F3755" s="127">
        <v>468.5</v>
      </c>
      <c r="G3755" s="81">
        <f t="shared" si="152"/>
        <v>1721.7375</v>
      </c>
    </row>
    <row r="3756" spans="1:7" ht="29">
      <c r="A3756" s="435" t="s">
        <v>4318</v>
      </c>
      <c r="B3756" s="435" t="s">
        <v>3465</v>
      </c>
      <c r="C3756" s="435" t="s">
        <v>3465</v>
      </c>
      <c r="D3756" s="41" t="s">
        <v>4918</v>
      </c>
      <c r="E3756" s="479" t="str">
        <f t="shared" si="151"/>
        <v xml:space="preserve"> 6201-175-FLF</v>
      </c>
      <c r="F3756" s="127">
        <v>776.55</v>
      </c>
      <c r="G3756" s="81">
        <f t="shared" si="152"/>
        <v>2853.8212499999995</v>
      </c>
    </row>
    <row r="3757" spans="1:7" ht="29">
      <c r="A3757" s="435" t="s">
        <v>4318</v>
      </c>
      <c r="B3757" s="435" t="s">
        <v>3466</v>
      </c>
      <c r="C3757" s="435" t="s">
        <v>3466</v>
      </c>
      <c r="D3757" s="41" t="s">
        <v>4919</v>
      </c>
      <c r="E3757" s="479" t="str">
        <f t="shared" si="151"/>
        <v xml:space="preserve"> 6201-175-FLF</v>
      </c>
      <c r="F3757" s="127">
        <v>1740.8</v>
      </c>
      <c r="G3757" s="81">
        <f t="shared" si="152"/>
        <v>6397.44</v>
      </c>
    </row>
    <row r="3758" spans="1:7" ht="29">
      <c r="A3758" s="435" t="s">
        <v>4318</v>
      </c>
      <c r="B3758" s="435" t="s">
        <v>3467</v>
      </c>
      <c r="C3758" s="435" t="s">
        <v>3467</v>
      </c>
      <c r="D3758" s="41" t="s">
        <v>4920</v>
      </c>
      <c r="E3758" s="479" t="str">
        <f t="shared" si="151"/>
        <v xml:space="preserve"> 6201-175-FLF</v>
      </c>
      <c r="F3758" s="127">
        <v>2502.88</v>
      </c>
      <c r="G3758" s="81">
        <f t="shared" si="152"/>
        <v>9198.0840000000007</v>
      </c>
    </row>
    <row r="3759" spans="1:7" ht="14.5">
      <c r="A3759" s="435" t="s">
        <v>4318</v>
      </c>
      <c r="B3759" s="435"/>
      <c r="C3759" s="435"/>
      <c r="D3759" s="41" t="s">
        <v>4921</v>
      </c>
      <c r="E3759" s="479" t="str">
        <f t="shared" si="151"/>
        <v xml:space="preserve"> 6201-175-GLF</v>
      </c>
      <c r="F3759" s="127">
        <v>145.15949520000001</v>
      </c>
      <c r="G3759" s="81">
        <f t="shared" si="152"/>
        <v>533.46114485999999</v>
      </c>
    </row>
    <row r="3760" spans="1:7" ht="14.5">
      <c r="A3760" s="435" t="s">
        <v>4318</v>
      </c>
      <c r="B3760" s="435"/>
      <c r="C3760" s="435"/>
      <c r="D3760" s="41" t="s">
        <v>4922</v>
      </c>
      <c r="E3760" s="479" t="str">
        <f t="shared" si="151"/>
        <v xml:space="preserve"> 6201-175-GLF</v>
      </c>
      <c r="F3760" s="127">
        <v>174.17559600000004</v>
      </c>
      <c r="G3760" s="81">
        <f t="shared" si="152"/>
        <v>640.09531530000015</v>
      </c>
    </row>
    <row r="3761" spans="1:7" ht="14.5">
      <c r="A3761" s="435" t="s">
        <v>4318</v>
      </c>
      <c r="B3761" s="435"/>
      <c r="C3761" s="435"/>
      <c r="D3761" s="41" t="s">
        <v>4923</v>
      </c>
      <c r="E3761" s="479" t="str">
        <f t="shared" si="151"/>
        <v xml:space="preserve"> 6201-175-GLF</v>
      </c>
      <c r="F3761" s="127">
        <v>297.75732840000001</v>
      </c>
      <c r="G3761" s="81">
        <f t="shared" si="152"/>
        <v>1094.25818187</v>
      </c>
    </row>
    <row r="3762" spans="1:7" ht="14.5">
      <c r="A3762" s="435" t="s">
        <v>4318</v>
      </c>
      <c r="B3762" s="435"/>
      <c r="C3762" s="435"/>
      <c r="D3762" s="41" t="s">
        <v>4924</v>
      </c>
      <c r="E3762" s="479" t="str">
        <f t="shared" si="151"/>
        <v xml:space="preserve"> 6201-175-GLF</v>
      </c>
      <c r="F3762" s="127">
        <v>413.87439239999992</v>
      </c>
      <c r="G3762" s="81">
        <f t="shared" si="152"/>
        <v>1520.9883920699997</v>
      </c>
    </row>
    <row r="3763" spans="1:7" ht="14.5">
      <c r="A3763" s="435" t="s">
        <v>4318</v>
      </c>
      <c r="B3763" s="435"/>
      <c r="C3763" s="435"/>
      <c r="D3763" s="41" t="s">
        <v>4925</v>
      </c>
      <c r="E3763" s="479" t="str">
        <f t="shared" si="151"/>
        <v xml:space="preserve"> 6201-175-GLF</v>
      </c>
      <c r="F3763" s="127">
        <v>656.06141160000004</v>
      </c>
      <c r="G3763" s="81">
        <f t="shared" si="152"/>
        <v>2411.02568763</v>
      </c>
    </row>
    <row r="3764" spans="1:7" ht="14.5">
      <c r="A3764" s="435" t="s">
        <v>4318</v>
      </c>
      <c r="B3764" s="435"/>
      <c r="C3764" s="435"/>
      <c r="D3764" s="41" t="s">
        <v>4926</v>
      </c>
      <c r="E3764" s="479" t="str">
        <f t="shared" si="151"/>
        <v xml:space="preserve"> 6201-175-GLF</v>
      </c>
      <c r="F3764" s="127">
        <v>943.58937960000026</v>
      </c>
      <c r="G3764" s="81">
        <f t="shared" si="152"/>
        <v>3467.6909700300007</v>
      </c>
    </row>
    <row r="3765" spans="1:7" ht="14.5">
      <c r="A3765" s="435" t="s">
        <v>4318</v>
      </c>
      <c r="B3765" s="435"/>
      <c r="C3765" s="435"/>
      <c r="D3765" s="41" t="s">
        <v>4927</v>
      </c>
      <c r="E3765" s="479" t="str">
        <f t="shared" si="151"/>
        <v xml:space="preserve"> 6201-175-GLF</v>
      </c>
      <c r="F3765" s="127">
        <v>1654.6681620000002</v>
      </c>
      <c r="G3765" s="81">
        <f t="shared" si="152"/>
        <v>6080.9054953499999</v>
      </c>
    </row>
    <row r="3766" spans="1:7" ht="14.5">
      <c r="A3766" s="435" t="s">
        <v>4318</v>
      </c>
      <c r="B3766" s="435"/>
      <c r="C3766" s="435"/>
      <c r="D3766" s="41" t="s">
        <v>4928</v>
      </c>
      <c r="E3766" s="479" t="str">
        <f t="shared" si="151"/>
        <v xml:space="preserve"> 6201-175-GLF</v>
      </c>
      <c r="F3766" s="127">
        <v>2380.3998119999997</v>
      </c>
      <c r="G3766" s="81">
        <f t="shared" si="152"/>
        <v>8747.969309099999</v>
      </c>
    </row>
    <row r="3767" spans="1:7" ht="14.5">
      <c r="A3767" s="476"/>
      <c r="B3767" s="476"/>
      <c r="C3767" s="476"/>
      <c r="D3767" s="187" t="s">
        <v>170</v>
      </c>
      <c r="E3767" s="478" t="str">
        <f t="shared" si="151"/>
        <v/>
      </c>
      <c r="F3767" s="143"/>
      <c r="G3767" s="143"/>
    </row>
    <row r="3768" spans="1:7" ht="14.5">
      <c r="A3768" s="435" t="s">
        <v>4318</v>
      </c>
      <c r="B3768" s="435"/>
      <c r="C3768" s="435"/>
      <c r="D3768" s="41" t="s">
        <v>4929</v>
      </c>
      <c r="E3768" s="479" t="str">
        <f t="shared" si="151"/>
        <v xml:space="preserve"> 6301-200-FLF</v>
      </c>
      <c r="F3768" s="127">
        <v>243.29289600000004</v>
      </c>
      <c r="G3768" s="81">
        <v>894.1013928000001</v>
      </c>
    </row>
    <row r="3769" spans="1:7" ht="14.5">
      <c r="A3769" s="435" t="s">
        <v>4318</v>
      </c>
      <c r="B3769" s="435"/>
      <c r="C3769" s="435"/>
      <c r="D3769" s="41" t="s">
        <v>4930</v>
      </c>
      <c r="E3769" s="479" t="str">
        <f t="shared" si="151"/>
        <v xml:space="preserve"> 6301-200-FLF</v>
      </c>
      <c r="F3769" s="127">
        <v>428.52725999999996</v>
      </c>
      <c r="G3769" s="81">
        <v>1574.8376804999998</v>
      </c>
    </row>
    <row r="3770" spans="1:7" ht="14.5">
      <c r="A3770" s="435" t="s">
        <v>4318</v>
      </c>
      <c r="B3770" s="435"/>
      <c r="C3770" s="435"/>
      <c r="D3770" s="41" t="s">
        <v>4931</v>
      </c>
      <c r="E3770" s="479" t="str">
        <f t="shared" si="151"/>
        <v xml:space="preserve"> 6301-200-FLF</v>
      </c>
      <c r="F3770" s="127">
        <v>547.40901600000007</v>
      </c>
      <c r="G3770" s="81">
        <v>2011.7281338</v>
      </c>
    </row>
    <row r="3771" spans="1:7" ht="14.5">
      <c r="A3771" s="435" t="s">
        <v>4318</v>
      </c>
      <c r="B3771" s="435"/>
      <c r="C3771" s="435"/>
      <c r="D3771" s="41" t="s">
        <v>4932</v>
      </c>
      <c r="E3771" s="479" t="str">
        <f t="shared" si="151"/>
        <v xml:space="preserve"> 6301-200-FLF</v>
      </c>
      <c r="F3771" s="127">
        <v>727.11399600000016</v>
      </c>
      <c r="G3771" s="81">
        <v>2672.1439353000005</v>
      </c>
    </row>
    <row r="3772" spans="1:7" ht="29">
      <c r="A3772" s="435" t="s">
        <v>4318</v>
      </c>
      <c r="B3772" s="435" t="s">
        <v>3468</v>
      </c>
      <c r="C3772" s="435" t="s">
        <v>3468</v>
      </c>
      <c r="D3772" s="41" t="s">
        <v>4933</v>
      </c>
      <c r="E3772" s="479" t="str">
        <f t="shared" si="151"/>
        <v xml:space="preserve"> 6301-200-FLF</v>
      </c>
      <c r="F3772" s="127">
        <v>1349.1696960000002</v>
      </c>
      <c r="G3772" s="81">
        <v>4958.1986328000003</v>
      </c>
    </row>
    <row r="3773" spans="1:7" ht="14.5">
      <c r="A3773" s="435" t="s">
        <v>4318</v>
      </c>
      <c r="B3773" s="435"/>
      <c r="C3773" s="435"/>
      <c r="D3773" s="41" t="s">
        <v>4934</v>
      </c>
      <c r="E3773" s="479" t="str">
        <f t="shared" si="151"/>
        <v xml:space="preserve"> 6301-200-FLF</v>
      </c>
      <c r="F3773" s="127">
        <v>1893.8140200000005</v>
      </c>
      <c r="G3773" s="81">
        <v>6959.7665235000013</v>
      </c>
    </row>
    <row r="3774" spans="1:7" ht="14.5">
      <c r="A3774" s="435" t="s">
        <v>4318</v>
      </c>
      <c r="B3774" s="435"/>
      <c r="C3774" s="435"/>
      <c r="D3774" s="41" t="s">
        <v>4935</v>
      </c>
      <c r="E3774" s="479" t="str">
        <f t="shared" si="151"/>
        <v xml:space="preserve"> 6301-200-FLF</v>
      </c>
      <c r="F3774" s="127">
        <v>2854.5444899999993</v>
      </c>
      <c r="G3774" s="81">
        <v>10490.451000749998</v>
      </c>
    </row>
    <row r="3775" spans="1:7" ht="14.5">
      <c r="A3775" s="459"/>
      <c r="B3775" s="459"/>
      <c r="C3775" s="459"/>
      <c r="D3775" s="183" t="s">
        <v>171</v>
      </c>
      <c r="E3775" s="434" t="str">
        <f t="shared" si="151"/>
        <v/>
      </c>
      <c r="F3775" s="143"/>
      <c r="G3775" s="143"/>
    </row>
    <row r="3776" spans="1:7" ht="14.5">
      <c r="A3776" s="435" t="s">
        <v>4857</v>
      </c>
      <c r="B3776" s="435"/>
      <c r="C3776" s="435"/>
      <c r="D3776" s="648" t="s">
        <v>7260</v>
      </c>
      <c r="E3776" s="460" t="str">
        <f t="shared" si="151"/>
        <v xml:space="preserve"> LF-PST-V</v>
      </c>
      <c r="F3776" s="127">
        <f>G3776/3.675</f>
        <v>539.61004081632655</v>
      </c>
      <c r="G3776" s="81">
        <v>1983.0669</v>
      </c>
    </row>
    <row r="3777" spans="1:7" ht="14.5">
      <c r="A3777" s="435" t="s">
        <v>4857</v>
      </c>
      <c r="B3777" s="435"/>
      <c r="C3777" s="435"/>
      <c r="D3777" s="648" t="s">
        <v>7261</v>
      </c>
      <c r="E3777" s="460" t="str">
        <f t="shared" si="151"/>
        <v xml:space="preserve"> LF-PST-W</v>
      </c>
      <c r="F3777" s="127">
        <f>G3777/3.675</f>
        <v>492.43942857142866</v>
      </c>
      <c r="G3777" s="81">
        <v>1809.7149000000002</v>
      </c>
    </row>
    <row r="3778" spans="1:7" ht="14.5">
      <c r="A3778" s="435" t="s">
        <v>4857</v>
      </c>
      <c r="B3778" s="435"/>
      <c r="C3778" s="435" t="s">
        <v>841</v>
      </c>
      <c r="D3778" s="125" t="s">
        <v>842</v>
      </c>
      <c r="E3778" s="460" t="str">
        <f t="shared" si="151"/>
        <v/>
      </c>
      <c r="F3778" s="127">
        <f>G3778/3.675</f>
        <v>83.115428571428581</v>
      </c>
      <c r="G3778" s="81">
        <v>305.44920000000002</v>
      </c>
    </row>
    <row r="3779" spans="1:7" ht="14.5">
      <c r="A3779" s="435" t="s">
        <v>4857</v>
      </c>
      <c r="B3779" s="435"/>
      <c r="C3779" s="435"/>
      <c r="D3779" s="125" t="s">
        <v>172</v>
      </c>
      <c r="E3779" s="460" t="str">
        <f t="shared" si="151"/>
        <v/>
      </c>
      <c r="F3779" s="127">
        <v>18.874500399999999</v>
      </c>
      <c r="G3779" s="81">
        <v>69.363788970000002</v>
      </c>
    </row>
    <row r="3780" spans="1:7" ht="14.5">
      <c r="A3780" s="435" t="s">
        <v>4857</v>
      </c>
      <c r="B3780" s="435"/>
      <c r="C3780" s="435"/>
      <c r="D3780" s="125" t="s">
        <v>173</v>
      </c>
      <c r="E3780" s="460" t="str">
        <f t="shared" si="151"/>
        <v/>
      </c>
      <c r="F3780" s="127">
        <v>18.874500400000002</v>
      </c>
      <c r="G3780" s="81">
        <v>69.363788970000002</v>
      </c>
    </row>
    <row r="3781" spans="1:7" ht="14.5">
      <c r="A3781" s="435" t="s">
        <v>4857</v>
      </c>
      <c r="B3781" s="435"/>
      <c r="C3781" s="435"/>
      <c r="D3781" s="125" t="s">
        <v>174</v>
      </c>
      <c r="E3781" s="460" t="str">
        <f t="shared" si="151"/>
        <v/>
      </c>
      <c r="F3781" s="127">
        <v>18.874500399999999</v>
      </c>
      <c r="G3781" s="81">
        <v>69.363788970000002</v>
      </c>
    </row>
    <row r="3782" spans="1:7" ht="14.5">
      <c r="A3782" s="435" t="s">
        <v>4857</v>
      </c>
      <c r="B3782" s="435"/>
      <c r="C3782" s="435"/>
      <c r="D3782" s="125" t="s">
        <v>175</v>
      </c>
      <c r="E3782" s="460" t="str">
        <f t="shared" si="151"/>
        <v/>
      </c>
      <c r="F3782" s="127">
        <v>26.430861800000002</v>
      </c>
      <c r="G3782" s="81">
        <v>97.133417115</v>
      </c>
    </row>
    <row r="3783" spans="1:7" ht="14.5">
      <c r="A3783" s="435" t="s">
        <v>4857</v>
      </c>
      <c r="B3783" s="435"/>
      <c r="C3783" s="435"/>
      <c r="D3783" s="125" t="s">
        <v>176</v>
      </c>
      <c r="E3783" s="460" t="str">
        <f t="shared" si="151"/>
        <v/>
      </c>
      <c r="F3783" s="127">
        <v>33.221745200000001</v>
      </c>
      <c r="G3783" s="81">
        <v>122.08991361</v>
      </c>
    </row>
    <row r="3784" spans="1:7" ht="14.5">
      <c r="A3784" s="435" t="s">
        <v>4857</v>
      </c>
      <c r="B3784" s="435"/>
      <c r="C3784" s="435"/>
      <c r="D3784" s="125" t="s">
        <v>177</v>
      </c>
      <c r="E3784" s="460" t="str">
        <f t="shared" si="151"/>
        <v/>
      </c>
      <c r="F3784" s="127">
        <v>37.749000799999997</v>
      </c>
      <c r="G3784" s="81">
        <v>138.72757793999997</v>
      </c>
    </row>
    <row r="3785" spans="1:7" ht="14.5">
      <c r="A3785" s="435" t="s">
        <v>4857</v>
      </c>
      <c r="B3785" s="435"/>
      <c r="C3785" s="435"/>
      <c r="D3785" s="125" t="s">
        <v>178</v>
      </c>
      <c r="E3785" s="460" t="str">
        <f t="shared" si="151"/>
        <v/>
      </c>
      <c r="F3785" s="127">
        <v>45.272555999999994</v>
      </c>
      <c r="G3785" s="81">
        <v>166.37664329999998</v>
      </c>
    </row>
    <row r="3786" spans="1:7" ht="14.5">
      <c r="A3786" s="435" t="s">
        <v>4857</v>
      </c>
      <c r="B3786" s="435"/>
      <c r="C3786" s="435"/>
      <c r="D3786" s="125" t="s">
        <v>179</v>
      </c>
      <c r="E3786" s="460" t="str">
        <f t="shared" si="151"/>
        <v/>
      </c>
      <c r="F3786" s="127">
        <v>49.0671398</v>
      </c>
      <c r="G3786" s="81">
        <v>180.32173876499999</v>
      </c>
    </row>
    <row r="3787" spans="1:7" ht="14.5">
      <c r="A3787" s="435" t="s">
        <v>4857</v>
      </c>
      <c r="B3787" s="435"/>
      <c r="C3787" s="435"/>
      <c r="D3787" s="125" t="s">
        <v>180</v>
      </c>
      <c r="E3787" s="460" t="str">
        <f t="shared" si="151"/>
        <v/>
      </c>
      <c r="F3787" s="127">
        <v>49.0671398</v>
      </c>
      <c r="G3787" s="81">
        <v>180.32173876499999</v>
      </c>
    </row>
    <row r="3788" spans="1:7" ht="14.5">
      <c r="A3788" s="435" t="s">
        <v>4857</v>
      </c>
      <c r="B3788" s="435"/>
      <c r="C3788" s="435"/>
      <c r="D3788" s="125" t="s">
        <v>181</v>
      </c>
      <c r="E3788" s="460" t="str">
        <f t="shared" si="151"/>
        <v/>
      </c>
      <c r="F3788" s="127">
        <v>66.410684200000006</v>
      </c>
      <c r="G3788" s="81">
        <v>244.05926443500002</v>
      </c>
    </row>
    <row r="3789" spans="1:7" ht="14.5">
      <c r="A3789" s="435" t="s">
        <v>4857</v>
      </c>
      <c r="B3789" s="435"/>
      <c r="C3789" s="435"/>
      <c r="D3789" s="125" t="s">
        <v>182</v>
      </c>
      <c r="E3789" s="460" t="str">
        <f t="shared" si="151"/>
        <v/>
      </c>
      <c r="F3789" s="127">
        <v>66.410684200000006</v>
      </c>
      <c r="G3789" s="81">
        <v>244.05926443500002</v>
      </c>
    </row>
    <row r="3790" spans="1:7" ht="14.5">
      <c r="A3790" s="435" t="s">
        <v>4857</v>
      </c>
      <c r="B3790" s="435"/>
      <c r="C3790" s="435"/>
      <c r="D3790" s="125" t="s">
        <v>183</v>
      </c>
      <c r="E3790" s="460" t="str">
        <f t="shared" si="151"/>
        <v/>
      </c>
      <c r="F3790" s="127">
        <v>79.248843799999989</v>
      </c>
      <c r="G3790" s="81">
        <v>291.23950096499993</v>
      </c>
    </row>
    <row r="3791" spans="1:7" ht="14.5">
      <c r="A3791" s="459"/>
      <c r="B3791" s="459"/>
      <c r="C3791" s="459"/>
      <c r="D3791" s="183" t="s">
        <v>184</v>
      </c>
      <c r="E3791" s="434" t="str">
        <f t="shared" si="151"/>
        <v/>
      </c>
      <c r="F3791" s="143"/>
      <c r="G3791" s="143"/>
    </row>
    <row r="3792" spans="1:7" ht="29">
      <c r="A3792" s="435" t="s">
        <v>4857</v>
      </c>
      <c r="B3792" s="435" t="s">
        <v>3470</v>
      </c>
      <c r="C3792" s="435" t="s">
        <v>3470</v>
      </c>
      <c r="D3792" s="65" t="s">
        <v>4936</v>
      </c>
      <c r="E3792" s="460" t="str">
        <f t="shared" si="151"/>
        <v xml:space="preserve"> LF-SSOSY-1</v>
      </c>
      <c r="F3792" s="127">
        <f>G3792/3.675</f>
        <v>87.817613772039422</v>
      </c>
      <c r="G3792" s="81">
        <v>322.72973061224485</v>
      </c>
    </row>
    <row r="3793" spans="1:7" ht="29">
      <c r="A3793" s="435" t="s">
        <v>4857</v>
      </c>
      <c r="B3793" s="435" t="s">
        <v>3471</v>
      </c>
      <c r="C3793" s="435" t="s">
        <v>3471</v>
      </c>
      <c r="D3793" s="551" t="s">
        <v>4937</v>
      </c>
      <c r="E3793" s="482" t="str">
        <f t="shared" si="151"/>
        <v xml:space="preserve"> LF-SSOSY-2</v>
      </c>
      <c r="F3793" s="127">
        <v>100.9</v>
      </c>
      <c r="G3793" s="81">
        <v>370.8075</v>
      </c>
    </row>
    <row r="3794" spans="1:7" ht="14.5">
      <c r="A3794" s="435" t="s">
        <v>4857</v>
      </c>
      <c r="B3794" s="435"/>
      <c r="C3794" s="435"/>
      <c r="D3794" s="125" t="s">
        <v>4938</v>
      </c>
      <c r="E3794" s="460" t="str">
        <f t="shared" si="151"/>
        <v xml:space="preserve"> LF-SSOSY-3</v>
      </c>
      <c r="F3794" s="127">
        <v>111.53554285714287</v>
      </c>
      <c r="G3794" s="81">
        <v>409.89312000000001</v>
      </c>
    </row>
    <row r="3795" spans="1:7" ht="14.5">
      <c r="A3795" s="459"/>
      <c r="B3795" s="459"/>
      <c r="C3795" s="459"/>
      <c r="D3795" s="183" t="s">
        <v>185</v>
      </c>
      <c r="E3795" s="434" t="str">
        <f t="shared" si="151"/>
        <v/>
      </c>
      <c r="F3795" s="143"/>
      <c r="G3795" s="143"/>
    </row>
    <row r="3796" spans="1:7" ht="14.5">
      <c r="A3796" s="435" t="s">
        <v>4857</v>
      </c>
      <c r="B3796" s="435"/>
      <c r="C3796" s="435"/>
      <c r="D3796" s="125" t="s">
        <v>4939</v>
      </c>
      <c r="E3796" s="460" t="str">
        <f t="shared" si="151"/>
        <v xml:space="preserve"> LF-LF-SIP-1</v>
      </c>
      <c r="F3796" s="127">
        <v>89.626775510204084</v>
      </c>
      <c r="G3796" s="81">
        <v>329.3784</v>
      </c>
    </row>
    <row r="3797" spans="1:7" ht="14.5">
      <c r="A3797" s="435" t="s">
        <v>4857</v>
      </c>
      <c r="B3797" s="435"/>
      <c r="C3797" s="435"/>
      <c r="D3797" s="125" t="s">
        <v>4940</v>
      </c>
      <c r="E3797" s="460" t="str">
        <f t="shared" si="151"/>
        <v xml:space="preserve"> LF-SIP-2</v>
      </c>
      <c r="F3797" s="127">
        <v>96.265795918367346</v>
      </c>
      <c r="G3797" s="81">
        <v>353.77679999999998</v>
      </c>
    </row>
    <row r="3798" spans="1:7" ht="14.5">
      <c r="A3798" s="435" t="s">
        <v>4857</v>
      </c>
      <c r="B3798" s="435"/>
      <c r="C3798" s="435"/>
      <c r="D3798" s="125" t="s">
        <v>4941</v>
      </c>
      <c r="E3798" s="460" t="str">
        <f t="shared" si="151"/>
        <v xml:space="preserve"> LF-SIP-3</v>
      </c>
      <c r="F3798" s="127">
        <v>100.91311020408163</v>
      </c>
      <c r="G3798" s="81">
        <v>370.85568000000001</v>
      </c>
    </row>
    <row r="3799" spans="1:7" ht="18.5">
      <c r="A3799" s="426" t="s">
        <v>4942</v>
      </c>
      <c r="B3799" s="426"/>
      <c r="C3799" s="426"/>
      <c r="D3799" s="426"/>
      <c r="E3799" s="427" t="str">
        <f t="shared" si="151"/>
        <v/>
      </c>
      <c r="F3799" s="426"/>
      <c r="G3799" s="426"/>
    </row>
    <row r="3800" spans="1:7" ht="29">
      <c r="A3800" s="409" t="s">
        <v>186</v>
      </c>
      <c r="B3800" s="409" t="s">
        <v>4315</v>
      </c>
      <c r="C3800" s="409" t="s">
        <v>3880</v>
      </c>
      <c r="D3800" s="409" t="s">
        <v>1</v>
      </c>
      <c r="E3800" s="415" t="str">
        <f t="shared" si="151"/>
        <v/>
      </c>
      <c r="F3800" s="410" t="s">
        <v>4316</v>
      </c>
      <c r="G3800" s="410" t="s">
        <v>4317</v>
      </c>
    </row>
    <row r="3801" spans="1:7" ht="14.5">
      <c r="A3801" s="476"/>
      <c r="B3801" s="476"/>
      <c r="C3801" s="476"/>
      <c r="D3801" s="477" t="s">
        <v>187</v>
      </c>
      <c r="E3801" s="478" t="str">
        <f t="shared" si="151"/>
        <v/>
      </c>
      <c r="F3801" s="476"/>
      <c r="G3801" s="476"/>
    </row>
    <row r="3802" spans="1:7" ht="14.5">
      <c r="A3802" s="476"/>
      <c r="B3802" s="476"/>
      <c r="C3802" s="476"/>
      <c r="D3802" s="477" t="s">
        <v>188</v>
      </c>
      <c r="E3802" s="478" t="str">
        <f t="shared" si="151"/>
        <v/>
      </c>
      <c r="F3802" s="476"/>
      <c r="G3802" s="476"/>
    </row>
    <row r="3803" spans="1:7" ht="29">
      <c r="A3803" s="483" t="s">
        <v>4318</v>
      </c>
      <c r="B3803" s="483" t="s">
        <v>3359</v>
      </c>
      <c r="C3803" s="483" t="s">
        <v>3359</v>
      </c>
      <c r="D3803" s="438" t="s">
        <v>4943</v>
      </c>
      <c r="E3803" s="438" t="str">
        <f t="shared" si="151"/>
        <v xml:space="preserve"> LF310</v>
      </c>
      <c r="F3803" s="104">
        <v>4.3</v>
      </c>
      <c r="G3803" s="9">
        <v>15.802499999999998</v>
      </c>
    </row>
    <row r="3804" spans="1:7" ht="29">
      <c r="A3804" s="483" t="s">
        <v>4318</v>
      </c>
      <c r="B3804" s="483" t="s">
        <v>3360</v>
      </c>
      <c r="C3804" s="483" t="s">
        <v>3360</v>
      </c>
      <c r="D3804" s="438" t="s">
        <v>4944</v>
      </c>
      <c r="E3804" s="438" t="str">
        <f t="shared" si="151"/>
        <v xml:space="preserve"> LF310</v>
      </c>
      <c r="F3804" s="104">
        <v>4.3</v>
      </c>
      <c r="G3804" s="9">
        <v>15.802499999999998</v>
      </c>
    </row>
    <row r="3805" spans="1:7" ht="29">
      <c r="A3805" s="483" t="s">
        <v>4318</v>
      </c>
      <c r="B3805" s="483" t="s">
        <v>3361</v>
      </c>
      <c r="C3805" s="483" t="s">
        <v>3361</v>
      </c>
      <c r="D3805" s="438" t="s">
        <v>4945</v>
      </c>
      <c r="E3805" s="438" t="str">
        <f t="shared" si="151"/>
        <v xml:space="preserve"> LF310</v>
      </c>
      <c r="F3805" s="104">
        <v>4.3</v>
      </c>
      <c r="G3805" s="9">
        <v>15.802499999999998</v>
      </c>
    </row>
    <row r="3806" spans="1:7" ht="29">
      <c r="A3806" s="483" t="s">
        <v>4318</v>
      </c>
      <c r="B3806" s="483" t="s">
        <v>3362</v>
      </c>
      <c r="C3806" s="483" t="s">
        <v>3362</v>
      </c>
      <c r="D3806" s="438" t="s">
        <v>4946</v>
      </c>
      <c r="E3806" s="438" t="str">
        <f t="shared" si="151"/>
        <v xml:space="preserve"> LF310</v>
      </c>
      <c r="F3806" s="104">
        <v>4.6500000000000004</v>
      </c>
      <c r="G3806" s="9">
        <v>17.088750000000001</v>
      </c>
    </row>
    <row r="3807" spans="1:7" ht="29">
      <c r="A3807" s="483" t="s">
        <v>4318</v>
      </c>
      <c r="B3807" s="483" t="s">
        <v>3363</v>
      </c>
      <c r="C3807" s="483" t="s">
        <v>3363</v>
      </c>
      <c r="D3807" s="438" t="s">
        <v>4947</v>
      </c>
      <c r="E3807" s="438" t="str">
        <f t="shared" si="151"/>
        <v xml:space="preserve"> LF311</v>
      </c>
      <c r="F3807" s="104">
        <v>5.3</v>
      </c>
      <c r="G3807" s="9">
        <v>19.477499999999999</v>
      </c>
    </row>
    <row r="3808" spans="1:7" ht="29">
      <c r="A3808" s="483" t="s">
        <v>4318</v>
      </c>
      <c r="B3808" s="483" t="s">
        <v>3364</v>
      </c>
      <c r="C3808" s="483" t="s">
        <v>3364</v>
      </c>
      <c r="D3808" s="438" t="s">
        <v>4948</v>
      </c>
      <c r="E3808" s="438" t="str">
        <f t="shared" si="151"/>
        <v xml:space="preserve"> LF311</v>
      </c>
      <c r="F3808" s="104">
        <v>5.3</v>
      </c>
      <c r="G3808" s="9">
        <v>19.477499999999999</v>
      </c>
    </row>
    <row r="3809" spans="1:7" ht="29">
      <c r="A3809" s="483" t="s">
        <v>4318</v>
      </c>
      <c r="B3809" s="483" t="s">
        <v>3365</v>
      </c>
      <c r="C3809" s="483" t="s">
        <v>3365</v>
      </c>
      <c r="D3809" s="438" t="s">
        <v>4949</v>
      </c>
      <c r="E3809" s="438" t="str">
        <f t="shared" si="151"/>
        <v xml:space="preserve"> LF311</v>
      </c>
      <c r="F3809" s="104">
        <v>5.3</v>
      </c>
      <c r="G3809" s="9">
        <v>19.477499999999999</v>
      </c>
    </row>
    <row r="3810" spans="1:7" ht="29">
      <c r="A3810" s="483" t="s">
        <v>4318</v>
      </c>
      <c r="B3810" s="483" t="s">
        <v>3366</v>
      </c>
      <c r="C3810" s="483" t="s">
        <v>3366</v>
      </c>
      <c r="D3810" s="438" t="s">
        <v>4950</v>
      </c>
      <c r="E3810" s="438" t="str">
        <f t="shared" si="151"/>
        <v xml:space="preserve"> LF311</v>
      </c>
      <c r="F3810" s="104">
        <v>5.6340000000000003</v>
      </c>
      <c r="G3810" s="9">
        <v>20.70495</v>
      </c>
    </row>
    <row r="3811" spans="1:7" ht="14.5">
      <c r="A3811" s="476"/>
      <c r="B3811" s="476"/>
      <c r="C3811" s="476"/>
      <c r="D3811" s="477" t="s">
        <v>189</v>
      </c>
      <c r="E3811" s="478" t="str">
        <f t="shared" ref="E3811:E3874" si="153">IFERROR(RIGHT(D3811, LEN(D3811)- SEARCH("Model",D3811) - LEN("Model") + 1),"")</f>
        <v/>
      </c>
      <c r="F3811" s="143"/>
      <c r="G3811" s="143"/>
    </row>
    <row r="3812" spans="1:7" ht="29">
      <c r="A3812" s="483" t="s">
        <v>4318</v>
      </c>
      <c r="B3812" s="483" t="s">
        <v>3367</v>
      </c>
      <c r="C3812" s="483" t="s">
        <v>3367</v>
      </c>
      <c r="D3812" s="438" t="s">
        <v>4951</v>
      </c>
      <c r="E3812" s="438" t="str">
        <f t="shared" si="153"/>
        <v xml:space="preserve"> LF320</v>
      </c>
      <c r="F3812" s="719">
        <v>4.3</v>
      </c>
      <c r="G3812" s="9">
        <v>15.802499999999998</v>
      </c>
    </row>
    <row r="3813" spans="1:7" ht="29">
      <c r="A3813" s="483" t="s">
        <v>4318</v>
      </c>
      <c r="B3813" s="483" t="s">
        <v>3368</v>
      </c>
      <c r="C3813" s="483" t="s">
        <v>3368</v>
      </c>
      <c r="D3813" s="438" t="s">
        <v>4952</v>
      </c>
      <c r="E3813" s="438" t="str">
        <f t="shared" si="153"/>
        <v xml:space="preserve"> LF320</v>
      </c>
      <c r="F3813" s="719">
        <v>4.3</v>
      </c>
      <c r="G3813" s="9">
        <v>15.802499999999998</v>
      </c>
    </row>
    <row r="3814" spans="1:7" ht="29">
      <c r="A3814" s="483" t="s">
        <v>4318</v>
      </c>
      <c r="B3814" s="483" t="s">
        <v>3369</v>
      </c>
      <c r="C3814" s="483" t="s">
        <v>3369</v>
      </c>
      <c r="D3814" s="438" t="s">
        <v>4953</v>
      </c>
      <c r="E3814" s="438" t="str">
        <f t="shared" si="153"/>
        <v xml:space="preserve"> LF320</v>
      </c>
      <c r="F3814" s="719">
        <v>4.3</v>
      </c>
      <c r="G3814" s="9">
        <v>15.802499999999998</v>
      </c>
    </row>
    <row r="3815" spans="1:7" ht="29">
      <c r="A3815" s="483" t="s">
        <v>4318</v>
      </c>
      <c r="B3815" s="483" t="s">
        <v>3370</v>
      </c>
      <c r="C3815" s="483" t="s">
        <v>3370</v>
      </c>
      <c r="D3815" s="438" t="s">
        <v>4954</v>
      </c>
      <c r="E3815" s="438" t="str">
        <f t="shared" si="153"/>
        <v xml:space="preserve"> LF320</v>
      </c>
      <c r="F3815" s="719">
        <v>4.6500000000000004</v>
      </c>
      <c r="G3815" s="9">
        <v>17.088750000000001</v>
      </c>
    </row>
    <row r="3816" spans="1:7" ht="29">
      <c r="A3816" s="483" t="s">
        <v>4318</v>
      </c>
      <c r="B3816" s="483" t="s">
        <v>3371</v>
      </c>
      <c r="C3816" s="483" t="s">
        <v>3371</v>
      </c>
      <c r="D3816" s="438" t="s">
        <v>4955</v>
      </c>
      <c r="E3816" s="438" t="str">
        <f t="shared" si="153"/>
        <v xml:space="preserve"> LF321</v>
      </c>
      <c r="F3816" s="719">
        <v>5.3</v>
      </c>
      <c r="G3816" s="9">
        <v>19.477499999999999</v>
      </c>
    </row>
    <row r="3817" spans="1:7" ht="29">
      <c r="A3817" s="483" t="s">
        <v>4318</v>
      </c>
      <c r="B3817" s="483" t="s">
        <v>3372</v>
      </c>
      <c r="C3817" s="483" t="s">
        <v>3372</v>
      </c>
      <c r="D3817" s="438" t="s">
        <v>4956</v>
      </c>
      <c r="E3817" s="438" t="str">
        <f t="shared" si="153"/>
        <v xml:space="preserve"> LF321</v>
      </c>
      <c r="F3817" s="719">
        <v>5.3</v>
      </c>
      <c r="G3817" s="9">
        <v>19.477499999999999</v>
      </c>
    </row>
    <row r="3818" spans="1:7" ht="29">
      <c r="A3818" s="483" t="s">
        <v>4318</v>
      </c>
      <c r="B3818" s="483" t="s">
        <v>3373</v>
      </c>
      <c r="C3818" s="483" t="s">
        <v>3373</v>
      </c>
      <c r="D3818" s="438" t="s">
        <v>4957</v>
      </c>
      <c r="E3818" s="438" t="str">
        <f t="shared" si="153"/>
        <v xml:space="preserve"> LF321</v>
      </c>
      <c r="F3818" s="719">
        <v>5.3</v>
      </c>
      <c r="G3818" s="9">
        <v>19.477499999999999</v>
      </c>
    </row>
    <row r="3819" spans="1:7" ht="29">
      <c r="A3819" s="483" t="s">
        <v>4318</v>
      </c>
      <c r="B3819" s="483" t="s">
        <v>3374</v>
      </c>
      <c r="C3819" s="483" t="s">
        <v>3374</v>
      </c>
      <c r="D3819" s="438" t="s">
        <v>4958</v>
      </c>
      <c r="E3819" s="438" t="str">
        <f t="shared" si="153"/>
        <v xml:space="preserve"> LF321</v>
      </c>
      <c r="F3819" s="719">
        <v>5.63</v>
      </c>
      <c r="G3819" s="9">
        <v>20.690249999999999</v>
      </c>
    </row>
    <row r="3820" spans="1:7" ht="14.5">
      <c r="A3820" s="476"/>
      <c r="B3820" s="476"/>
      <c r="C3820" s="476"/>
      <c r="D3820" s="477" t="s">
        <v>190</v>
      </c>
      <c r="E3820" s="478" t="str">
        <f t="shared" si="153"/>
        <v/>
      </c>
      <c r="F3820" s="143"/>
      <c r="G3820" s="143"/>
    </row>
    <row r="3821" spans="1:7" ht="29">
      <c r="A3821" s="483" t="s">
        <v>4318</v>
      </c>
      <c r="B3821" s="483" t="s">
        <v>3377</v>
      </c>
      <c r="C3821" s="483" t="s">
        <v>3377</v>
      </c>
      <c r="D3821" s="438" t="s">
        <v>4959</v>
      </c>
      <c r="E3821" s="438" t="str">
        <f t="shared" si="153"/>
        <v xml:space="preserve"> LF340</v>
      </c>
      <c r="F3821" s="719">
        <v>4.83</v>
      </c>
      <c r="G3821" s="9">
        <v>17.750249999999998</v>
      </c>
    </row>
    <row r="3822" spans="1:7" ht="29">
      <c r="A3822" s="483" t="s">
        <v>4318</v>
      </c>
      <c r="B3822" s="483" t="s">
        <v>3378</v>
      </c>
      <c r="C3822" s="483" t="s">
        <v>3378</v>
      </c>
      <c r="D3822" s="438" t="s">
        <v>4960</v>
      </c>
      <c r="E3822" s="438" t="str">
        <f t="shared" si="153"/>
        <v xml:space="preserve"> LF340</v>
      </c>
      <c r="F3822" s="719">
        <v>4.83</v>
      </c>
      <c r="G3822" s="9">
        <v>17.750249999999998</v>
      </c>
    </row>
    <row r="3823" spans="1:7" ht="29">
      <c r="A3823" s="483" t="s">
        <v>4318</v>
      </c>
      <c r="B3823" s="483" t="s">
        <v>3379</v>
      </c>
      <c r="C3823" s="483" t="s">
        <v>3379</v>
      </c>
      <c r="D3823" s="438" t="s">
        <v>4961</v>
      </c>
      <c r="E3823" s="438" t="str">
        <f t="shared" si="153"/>
        <v xml:space="preserve"> LF340</v>
      </c>
      <c r="F3823" s="719">
        <v>5.3</v>
      </c>
      <c r="G3823" s="9">
        <v>19.477499999999999</v>
      </c>
    </row>
    <row r="3824" spans="1:7" ht="29">
      <c r="A3824" s="483" t="s">
        <v>4318</v>
      </c>
      <c r="B3824" s="483" t="s">
        <v>3380</v>
      </c>
      <c r="C3824" s="483" t="s">
        <v>3380</v>
      </c>
      <c r="D3824" s="438" t="s">
        <v>4962</v>
      </c>
      <c r="E3824" s="438" t="str">
        <f t="shared" si="153"/>
        <v xml:space="preserve"> LF341</v>
      </c>
      <c r="F3824" s="719">
        <v>5.87</v>
      </c>
      <c r="G3824" s="9">
        <v>21.57225</v>
      </c>
    </row>
    <row r="3825" spans="1:7" ht="29">
      <c r="A3825" s="483" t="s">
        <v>4318</v>
      </c>
      <c r="B3825" s="483" t="s">
        <v>3381</v>
      </c>
      <c r="C3825" s="483" t="s">
        <v>3381</v>
      </c>
      <c r="D3825" s="438" t="s">
        <v>4963</v>
      </c>
      <c r="E3825" s="438" t="str">
        <f t="shared" si="153"/>
        <v xml:space="preserve"> LF341</v>
      </c>
      <c r="F3825" s="719">
        <v>5.87</v>
      </c>
      <c r="G3825" s="9">
        <v>21.57225</v>
      </c>
    </row>
    <row r="3826" spans="1:7" ht="29">
      <c r="A3826" s="483" t="s">
        <v>4318</v>
      </c>
      <c r="B3826" s="483" t="s">
        <v>3382</v>
      </c>
      <c r="C3826" s="483" t="s">
        <v>3382</v>
      </c>
      <c r="D3826" s="438" t="s">
        <v>4964</v>
      </c>
      <c r="E3826" s="438" t="str">
        <f t="shared" si="153"/>
        <v xml:space="preserve"> LF341</v>
      </c>
      <c r="F3826" s="719">
        <v>6.3289999999999997</v>
      </c>
      <c r="G3826" s="9">
        <v>23.259074999999999</v>
      </c>
    </row>
    <row r="3827" spans="1:7" ht="14.5">
      <c r="A3827" s="476"/>
      <c r="B3827" s="476"/>
      <c r="C3827" s="476"/>
      <c r="D3827" s="477" t="s">
        <v>191</v>
      </c>
      <c r="E3827" s="478" t="str">
        <f t="shared" si="153"/>
        <v/>
      </c>
      <c r="F3827" s="143"/>
      <c r="G3827" s="143"/>
    </row>
    <row r="3828" spans="1:7" ht="29">
      <c r="A3828" s="483" t="s">
        <v>4318</v>
      </c>
      <c r="B3828" s="483" t="s">
        <v>3375</v>
      </c>
      <c r="C3828" s="483" t="s">
        <v>3375</v>
      </c>
      <c r="D3828" s="438" t="s">
        <v>4965</v>
      </c>
      <c r="E3828" s="438" t="str">
        <f t="shared" si="153"/>
        <v xml:space="preserve"> LF820</v>
      </c>
      <c r="F3828" s="719">
        <v>17.47</v>
      </c>
      <c r="G3828" s="9">
        <v>64.202249999999992</v>
      </c>
    </row>
    <row r="3829" spans="1:7" ht="14.5">
      <c r="A3829" s="483" t="s">
        <v>4318</v>
      </c>
      <c r="B3829" s="483"/>
      <c r="C3829" s="483"/>
      <c r="D3829" s="438" t="s">
        <v>4966</v>
      </c>
      <c r="E3829" s="438" t="str">
        <f t="shared" si="153"/>
        <v xml:space="preserve"> LF820</v>
      </c>
      <c r="F3829" s="719">
        <v>18.28</v>
      </c>
      <c r="G3829" s="9">
        <v>67.179000000000002</v>
      </c>
    </row>
    <row r="3830" spans="1:7" ht="29">
      <c r="A3830" s="483" t="s">
        <v>4318</v>
      </c>
      <c r="B3830" s="483" t="s">
        <v>3376</v>
      </c>
      <c r="C3830" s="483" t="s">
        <v>3376</v>
      </c>
      <c r="D3830" s="438" t="s">
        <v>4967</v>
      </c>
      <c r="E3830" s="438" t="str">
        <f t="shared" si="153"/>
        <v xml:space="preserve"> LF821</v>
      </c>
      <c r="F3830" s="719">
        <v>19.440000000000001</v>
      </c>
      <c r="G3830" s="9">
        <v>71.442000000000007</v>
      </c>
    </row>
    <row r="3831" spans="1:7" ht="14.5">
      <c r="A3831" s="483" t="s">
        <v>4318</v>
      </c>
      <c r="B3831" s="483"/>
      <c r="C3831" s="483"/>
      <c r="D3831" s="438" t="s">
        <v>4968</v>
      </c>
      <c r="E3831" s="438" t="str">
        <f t="shared" si="153"/>
        <v xml:space="preserve"> LF821</v>
      </c>
      <c r="F3831" s="719">
        <v>20.23</v>
      </c>
      <c r="G3831" s="9">
        <v>74.345249999999993</v>
      </c>
    </row>
    <row r="3832" spans="1:7" ht="14.5">
      <c r="A3832" s="476"/>
      <c r="B3832" s="476"/>
      <c r="C3832" s="476"/>
      <c r="D3832" s="477" t="s">
        <v>192</v>
      </c>
      <c r="E3832" s="478" t="str">
        <f t="shared" si="153"/>
        <v/>
      </c>
      <c r="F3832" s="459"/>
      <c r="G3832" s="143"/>
    </row>
    <row r="3833" spans="1:7" ht="14.5">
      <c r="A3833" s="483" t="s">
        <v>4318</v>
      </c>
      <c r="B3833" s="483"/>
      <c r="C3833" s="483"/>
      <c r="D3833" s="460" t="s">
        <v>4969</v>
      </c>
      <c r="E3833" s="460" t="str">
        <f t="shared" si="153"/>
        <v xml:space="preserve"> LF222</v>
      </c>
      <c r="F3833" s="425">
        <v>5.9799999999999995</v>
      </c>
      <c r="G3833" s="9">
        <v>21.976499999999998</v>
      </c>
    </row>
    <row r="3834" spans="1:7" ht="14.5">
      <c r="A3834" s="483" t="s">
        <v>4318</v>
      </c>
      <c r="B3834" s="483"/>
      <c r="C3834" s="483"/>
      <c r="D3834" s="460" t="s">
        <v>4970</v>
      </c>
      <c r="E3834" s="460" t="str">
        <f t="shared" si="153"/>
        <v xml:space="preserve"> LF222</v>
      </c>
      <c r="F3834" s="425">
        <v>5.9799999999999995</v>
      </c>
      <c r="G3834" s="9">
        <v>21.976499999999998</v>
      </c>
    </row>
    <row r="3835" spans="1:7" ht="14.5">
      <c r="A3835" s="483" t="s">
        <v>4318</v>
      </c>
      <c r="B3835" s="483"/>
      <c r="C3835" s="483"/>
      <c r="D3835" s="460" t="s">
        <v>4971</v>
      </c>
      <c r="E3835" s="460" t="str">
        <f t="shared" si="153"/>
        <v xml:space="preserve"> LF222</v>
      </c>
      <c r="F3835" s="425">
        <v>6.8999999999999986</v>
      </c>
      <c r="G3835" s="9">
        <v>25.357499999999995</v>
      </c>
    </row>
    <row r="3836" spans="1:7" ht="14.5">
      <c r="A3836" s="476"/>
      <c r="B3836" s="476"/>
      <c r="C3836" s="476"/>
      <c r="D3836" s="477" t="s">
        <v>193</v>
      </c>
      <c r="E3836" s="478" t="str">
        <f t="shared" si="153"/>
        <v/>
      </c>
      <c r="F3836" s="459"/>
      <c r="G3836" s="143"/>
    </row>
    <row r="3837" spans="1:7" ht="14.5">
      <c r="A3837" s="483" t="s">
        <v>4318</v>
      </c>
      <c r="B3837" s="483"/>
      <c r="C3837" s="483"/>
      <c r="D3837" s="460" t="s">
        <v>4972</v>
      </c>
      <c r="E3837" s="460" t="str">
        <f t="shared" si="153"/>
        <v xml:space="preserve"> LF720</v>
      </c>
      <c r="F3837" s="425">
        <v>13.799999999999997</v>
      </c>
      <c r="G3837" s="9">
        <v>50.714999999999989</v>
      </c>
    </row>
    <row r="3838" spans="1:7" ht="14.5">
      <c r="A3838" s="483" t="s">
        <v>4318</v>
      </c>
      <c r="B3838" s="483"/>
      <c r="C3838" s="483"/>
      <c r="D3838" s="460" t="s">
        <v>4973</v>
      </c>
      <c r="E3838" s="460" t="str">
        <f t="shared" si="153"/>
        <v xml:space="preserve"> LF720</v>
      </c>
      <c r="F3838" s="425">
        <v>16.099999999999998</v>
      </c>
      <c r="G3838" s="9">
        <v>59.16749999999999</v>
      </c>
    </row>
    <row r="3839" spans="1:7" ht="14.5">
      <c r="A3839" s="483" t="s">
        <v>4318</v>
      </c>
      <c r="B3839" s="483"/>
      <c r="C3839" s="483"/>
      <c r="D3839" s="460" t="s">
        <v>4974</v>
      </c>
      <c r="E3839" s="460" t="str">
        <f t="shared" si="153"/>
        <v xml:space="preserve"> LF721</v>
      </c>
      <c r="F3839" s="425">
        <v>17.25</v>
      </c>
      <c r="G3839" s="9">
        <v>63.393749999999997</v>
      </c>
    </row>
    <row r="3840" spans="1:7" ht="14.5">
      <c r="A3840" s="476"/>
      <c r="B3840" s="476"/>
      <c r="C3840" s="476"/>
      <c r="D3840" s="477" t="s">
        <v>194</v>
      </c>
      <c r="E3840" s="478" t="str">
        <f t="shared" si="153"/>
        <v/>
      </c>
      <c r="F3840" s="459"/>
      <c r="G3840" s="143"/>
    </row>
    <row r="3841" spans="1:7" ht="14.5">
      <c r="A3841" s="476"/>
      <c r="B3841" s="476"/>
      <c r="C3841" s="476"/>
      <c r="D3841" s="477" t="s">
        <v>189</v>
      </c>
      <c r="E3841" s="478" t="str">
        <f t="shared" si="153"/>
        <v/>
      </c>
      <c r="F3841" s="459"/>
      <c r="G3841" s="143"/>
    </row>
    <row r="3842" spans="1:7" ht="14.5">
      <c r="A3842" s="483" t="s">
        <v>4318</v>
      </c>
      <c r="B3842" s="483"/>
      <c r="C3842" s="483"/>
      <c r="D3842" s="479" t="s">
        <v>4975</v>
      </c>
      <c r="E3842" s="479" t="str">
        <f t="shared" si="153"/>
        <v xml:space="preserve"> LF420</v>
      </c>
      <c r="F3842" s="425" t="s">
        <v>3478</v>
      </c>
      <c r="G3842" s="9" t="s">
        <v>3478</v>
      </c>
    </row>
    <row r="3843" spans="1:7" ht="14.5">
      <c r="A3843" s="483" t="s">
        <v>4318</v>
      </c>
      <c r="B3843" s="483"/>
      <c r="C3843" s="483"/>
      <c r="D3843" s="479" t="s">
        <v>4976</v>
      </c>
      <c r="E3843" s="479" t="str">
        <f t="shared" si="153"/>
        <v xml:space="preserve"> LF420</v>
      </c>
      <c r="F3843" s="425" t="s">
        <v>3478</v>
      </c>
      <c r="G3843" s="9" t="s">
        <v>3478</v>
      </c>
    </row>
    <row r="3844" spans="1:7" ht="14.5">
      <c r="A3844" s="483" t="s">
        <v>4318</v>
      </c>
      <c r="B3844" s="483"/>
      <c r="C3844" s="483"/>
      <c r="D3844" s="479" t="s">
        <v>4977</v>
      </c>
      <c r="E3844" s="479" t="str">
        <f t="shared" si="153"/>
        <v xml:space="preserve"> LF420</v>
      </c>
      <c r="F3844" s="425" t="s">
        <v>3478</v>
      </c>
      <c r="G3844" s="9" t="s">
        <v>3478</v>
      </c>
    </row>
    <row r="3845" spans="1:7" ht="14.5">
      <c r="A3845" s="483" t="s">
        <v>4318</v>
      </c>
      <c r="B3845" s="483"/>
      <c r="C3845" s="483"/>
      <c r="D3845" s="479" t="s">
        <v>4978</v>
      </c>
      <c r="E3845" s="479" t="str">
        <f t="shared" si="153"/>
        <v xml:space="preserve"> LF420</v>
      </c>
      <c r="F3845" s="425" t="s">
        <v>3478</v>
      </c>
      <c r="G3845" s="9" t="s">
        <v>3478</v>
      </c>
    </row>
    <row r="3846" spans="1:7" ht="14.5">
      <c r="A3846" s="483" t="s">
        <v>4318</v>
      </c>
      <c r="B3846" s="483"/>
      <c r="C3846" s="483"/>
      <c r="D3846" s="485" t="s">
        <v>4979</v>
      </c>
      <c r="E3846" s="485" t="str">
        <f t="shared" si="153"/>
        <v xml:space="preserve"> LF420</v>
      </c>
      <c r="F3846" s="425">
        <v>8.0499999999999989</v>
      </c>
      <c r="G3846" s="9">
        <v>29.583749999999995</v>
      </c>
    </row>
    <row r="3847" spans="1:7" ht="29">
      <c r="A3847" s="483" t="s">
        <v>4318</v>
      </c>
      <c r="B3847" s="483" t="s">
        <v>3385</v>
      </c>
      <c r="C3847" s="483" t="s">
        <v>3385</v>
      </c>
      <c r="D3847" s="485" t="s">
        <v>4980</v>
      </c>
      <c r="E3847" s="485" t="str">
        <f t="shared" si="153"/>
        <v xml:space="preserve"> LF420</v>
      </c>
      <c r="F3847" s="425">
        <v>8.0499999999999989</v>
      </c>
      <c r="G3847" s="9">
        <v>29.583749999999995</v>
      </c>
    </row>
    <row r="3848" spans="1:7" ht="14.5">
      <c r="A3848" s="483" t="s">
        <v>4318</v>
      </c>
      <c r="B3848" s="483"/>
      <c r="C3848" s="483"/>
      <c r="D3848" s="485" t="s">
        <v>4981</v>
      </c>
      <c r="E3848" s="485" t="str">
        <f t="shared" si="153"/>
        <v xml:space="preserve"> LF420</v>
      </c>
      <c r="F3848" s="425">
        <v>8.0499999999999989</v>
      </c>
      <c r="G3848" s="9">
        <v>29.583749999999995</v>
      </c>
    </row>
    <row r="3849" spans="1:7" ht="14.5">
      <c r="A3849" s="483" t="s">
        <v>4318</v>
      </c>
      <c r="B3849" s="483"/>
      <c r="C3849" s="483"/>
      <c r="D3849" s="485" t="s">
        <v>4982</v>
      </c>
      <c r="E3849" s="485" t="str">
        <f t="shared" si="153"/>
        <v xml:space="preserve"> LF420</v>
      </c>
      <c r="F3849" s="425">
        <v>8.51</v>
      </c>
      <c r="G3849" s="9">
        <v>31.274249999999999</v>
      </c>
    </row>
    <row r="3850" spans="1:7" ht="14.5">
      <c r="A3850" s="483" t="s">
        <v>4318</v>
      </c>
      <c r="B3850" s="483"/>
      <c r="C3850" s="483"/>
      <c r="D3850" s="479" t="s">
        <v>4983</v>
      </c>
      <c r="E3850" s="479" t="str">
        <f t="shared" si="153"/>
        <v xml:space="preserve"> LF420</v>
      </c>
      <c r="F3850" s="425" t="s">
        <v>3478</v>
      </c>
      <c r="G3850" s="9" t="s">
        <v>3478</v>
      </c>
    </row>
    <row r="3851" spans="1:7" ht="14.5">
      <c r="A3851" s="483" t="s">
        <v>4318</v>
      </c>
      <c r="B3851" s="483"/>
      <c r="C3851" s="483"/>
      <c r="D3851" s="479" t="s">
        <v>4984</v>
      </c>
      <c r="E3851" s="479" t="str">
        <f t="shared" si="153"/>
        <v xml:space="preserve"> LF420</v>
      </c>
      <c r="F3851" s="425" t="s">
        <v>3478</v>
      </c>
      <c r="G3851" s="9" t="s">
        <v>3478</v>
      </c>
    </row>
    <row r="3852" spans="1:7" ht="14.5">
      <c r="A3852" s="483" t="s">
        <v>4318</v>
      </c>
      <c r="B3852" s="483"/>
      <c r="C3852" s="483"/>
      <c r="D3852" s="479" t="s">
        <v>4985</v>
      </c>
      <c r="E3852" s="479" t="str">
        <f t="shared" si="153"/>
        <v xml:space="preserve"> LF420</v>
      </c>
      <c r="F3852" s="425" t="s">
        <v>3478</v>
      </c>
      <c r="G3852" s="9" t="s">
        <v>3478</v>
      </c>
    </row>
    <row r="3853" spans="1:7" ht="14.5">
      <c r="A3853" s="483" t="s">
        <v>4318</v>
      </c>
      <c r="B3853" s="483"/>
      <c r="C3853" s="483"/>
      <c r="D3853" s="479" t="s">
        <v>4986</v>
      </c>
      <c r="E3853" s="479" t="str">
        <f t="shared" si="153"/>
        <v xml:space="preserve"> LF420</v>
      </c>
      <c r="F3853" s="425" t="s">
        <v>3478</v>
      </c>
      <c r="G3853" s="9" t="s">
        <v>3478</v>
      </c>
    </row>
    <row r="3854" spans="1:7" ht="14.5">
      <c r="A3854" s="483" t="s">
        <v>4318</v>
      </c>
      <c r="B3854" s="483"/>
      <c r="C3854" s="483"/>
      <c r="D3854" s="479" t="s">
        <v>4987</v>
      </c>
      <c r="E3854" s="479" t="str">
        <f t="shared" si="153"/>
        <v xml:space="preserve"> LF421</v>
      </c>
      <c r="F3854" s="425" t="s">
        <v>3478</v>
      </c>
      <c r="G3854" s="9" t="s">
        <v>3478</v>
      </c>
    </row>
    <row r="3855" spans="1:7" ht="14.5">
      <c r="A3855" s="483" t="s">
        <v>4318</v>
      </c>
      <c r="B3855" s="483"/>
      <c r="C3855" s="483"/>
      <c r="D3855" s="479" t="s">
        <v>4988</v>
      </c>
      <c r="E3855" s="479" t="str">
        <f t="shared" si="153"/>
        <v xml:space="preserve"> LF421</v>
      </c>
      <c r="F3855" s="425" t="s">
        <v>3478</v>
      </c>
      <c r="G3855" s="9" t="s">
        <v>3478</v>
      </c>
    </row>
    <row r="3856" spans="1:7" ht="14.5">
      <c r="A3856" s="483" t="s">
        <v>4318</v>
      </c>
      <c r="B3856" s="483"/>
      <c r="C3856" s="483"/>
      <c r="D3856" s="479" t="s">
        <v>4989</v>
      </c>
      <c r="E3856" s="479" t="str">
        <f t="shared" si="153"/>
        <v xml:space="preserve"> LF421</v>
      </c>
      <c r="F3856" s="425" t="s">
        <v>3478</v>
      </c>
      <c r="G3856" s="9" t="s">
        <v>3478</v>
      </c>
    </row>
    <row r="3857" spans="1:7" ht="14.5">
      <c r="A3857" s="483" t="s">
        <v>4318</v>
      </c>
      <c r="B3857" s="483"/>
      <c r="C3857" s="483"/>
      <c r="D3857" s="479" t="s">
        <v>4990</v>
      </c>
      <c r="E3857" s="479" t="str">
        <f t="shared" si="153"/>
        <v xml:space="preserve"> LF421</v>
      </c>
      <c r="F3857" s="425" t="s">
        <v>3478</v>
      </c>
      <c r="G3857" s="9" t="s">
        <v>3478</v>
      </c>
    </row>
    <row r="3858" spans="1:7" ht="14.5">
      <c r="A3858" s="483" t="s">
        <v>4318</v>
      </c>
      <c r="B3858" s="483"/>
      <c r="C3858" s="483"/>
      <c r="D3858" s="479" t="s">
        <v>4991</v>
      </c>
      <c r="E3858" s="479" t="str">
        <f t="shared" si="153"/>
        <v xml:space="preserve"> LF421</v>
      </c>
      <c r="F3858" s="425" t="s">
        <v>3478</v>
      </c>
      <c r="G3858" s="9" t="s">
        <v>3478</v>
      </c>
    </row>
    <row r="3859" spans="1:7" ht="14.5">
      <c r="A3859" s="483" t="s">
        <v>4318</v>
      </c>
      <c r="B3859" s="483"/>
      <c r="C3859" s="483"/>
      <c r="D3859" s="485" t="s">
        <v>4992</v>
      </c>
      <c r="E3859" s="485" t="str">
        <f t="shared" si="153"/>
        <v xml:space="preserve"> LF421</v>
      </c>
      <c r="F3859" s="425">
        <v>9.1999999999999993</v>
      </c>
      <c r="G3859" s="9">
        <v>33.809999999999995</v>
      </c>
    </row>
    <row r="3860" spans="1:7" ht="29">
      <c r="A3860" s="483" t="s">
        <v>4318</v>
      </c>
      <c r="B3860" s="483" t="s">
        <v>3386</v>
      </c>
      <c r="C3860" s="483" t="s">
        <v>3386</v>
      </c>
      <c r="D3860" s="485" t="s">
        <v>4993</v>
      </c>
      <c r="E3860" s="485" t="str">
        <f t="shared" si="153"/>
        <v xml:space="preserve"> LF421</v>
      </c>
      <c r="F3860" s="425">
        <v>9.1999999999999993</v>
      </c>
      <c r="G3860" s="9">
        <v>33.809999999999995</v>
      </c>
    </row>
    <row r="3861" spans="1:7" ht="14.5">
      <c r="A3861" s="483" t="s">
        <v>4318</v>
      </c>
      <c r="B3861" s="483"/>
      <c r="C3861" s="483"/>
      <c r="D3861" s="485" t="s">
        <v>4994</v>
      </c>
      <c r="E3861" s="485" t="str">
        <f t="shared" si="153"/>
        <v xml:space="preserve"> LF421</v>
      </c>
      <c r="F3861" s="425">
        <v>9.1999999999999993</v>
      </c>
      <c r="G3861" s="9">
        <v>33.809999999999995</v>
      </c>
    </row>
    <row r="3862" spans="1:7" ht="14.5">
      <c r="A3862" s="483" t="s">
        <v>4318</v>
      </c>
      <c r="B3862" s="483"/>
      <c r="C3862" s="483"/>
      <c r="D3862" s="485" t="s">
        <v>4995</v>
      </c>
      <c r="E3862" s="485" t="str">
        <f t="shared" si="153"/>
        <v xml:space="preserve"> LF421</v>
      </c>
      <c r="F3862" s="425">
        <v>9.6599999999999984</v>
      </c>
      <c r="G3862" s="9">
        <v>35.500499999999995</v>
      </c>
    </row>
    <row r="3863" spans="1:7" ht="14.5">
      <c r="A3863" s="483" t="s">
        <v>4318</v>
      </c>
      <c r="B3863" s="483"/>
      <c r="C3863" s="483"/>
      <c r="D3863" s="485" t="s">
        <v>4996</v>
      </c>
      <c r="E3863" s="485" t="str">
        <f t="shared" si="153"/>
        <v xml:space="preserve"> LF421</v>
      </c>
      <c r="F3863" s="425">
        <v>10.35</v>
      </c>
      <c r="G3863" s="9">
        <v>38.036249999999995</v>
      </c>
    </row>
    <row r="3864" spans="1:7" ht="14.5">
      <c r="A3864" s="483" t="s">
        <v>4318</v>
      </c>
      <c r="B3864" s="483"/>
      <c r="C3864" s="483"/>
      <c r="D3864" s="479" t="s">
        <v>4997</v>
      </c>
      <c r="E3864" s="479" t="str">
        <f t="shared" si="153"/>
        <v xml:space="preserve"> LF421</v>
      </c>
      <c r="F3864" s="425" t="s">
        <v>3478</v>
      </c>
      <c r="G3864" s="9" t="s">
        <v>3478</v>
      </c>
    </row>
    <row r="3865" spans="1:7" ht="14.5">
      <c r="A3865" s="483" t="s">
        <v>4318</v>
      </c>
      <c r="B3865" s="483"/>
      <c r="C3865" s="483"/>
      <c r="D3865" s="479" t="s">
        <v>4998</v>
      </c>
      <c r="E3865" s="479" t="str">
        <f t="shared" si="153"/>
        <v xml:space="preserve"> LF421</v>
      </c>
      <c r="F3865" s="425" t="s">
        <v>3478</v>
      </c>
      <c r="G3865" s="9" t="s">
        <v>3478</v>
      </c>
    </row>
    <row r="3866" spans="1:7" ht="14.5">
      <c r="A3866" s="483" t="s">
        <v>4318</v>
      </c>
      <c r="B3866" s="483"/>
      <c r="C3866" s="483"/>
      <c r="D3866" s="479" t="s">
        <v>4999</v>
      </c>
      <c r="E3866" s="479" t="str">
        <f t="shared" si="153"/>
        <v xml:space="preserve"> LF421</v>
      </c>
      <c r="F3866" s="425" t="s">
        <v>3478</v>
      </c>
      <c r="G3866" s="9" t="s">
        <v>3478</v>
      </c>
    </row>
    <row r="3867" spans="1:7" ht="14.5">
      <c r="A3867" s="483" t="s">
        <v>4318</v>
      </c>
      <c r="B3867" s="483"/>
      <c r="C3867" s="483"/>
      <c r="D3867" s="479" t="s">
        <v>5000</v>
      </c>
      <c r="E3867" s="479" t="str">
        <f t="shared" si="153"/>
        <v xml:space="preserve"> LF421</v>
      </c>
      <c r="F3867" s="425" t="s">
        <v>3478</v>
      </c>
      <c r="G3867" s="9" t="s">
        <v>3478</v>
      </c>
    </row>
    <row r="3868" spans="1:7" ht="14.5">
      <c r="A3868" s="483" t="s">
        <v>4318</v>
      </c>
      <c r="B3868" s="483"/>
      <c r="C3868" s="483"/>
      <c r="D3868" s="479" t="s">
        <v>5001</v>
      </c>
      <c r="E3868" s="479" t="str">
        <f t="shared" si="153"/>
        <v xml:space="preserve"> LF421</v>
      </c>
      <c r="F3868" s="425" t="s">
        <v>3478</v>
      </c>
      <c r="G3868" s="9" t="s">
        <v>3478</v>
      </c>
    </row>
    <row r="3869" spans="1:7" ht="14.5">
      <c r="A3869" s="476"/>
      <c r="B3869" s="476"/>
      <c r="C3869" s="476"/>
      <c r="D3869" s="477" t="s">
        <v>188</v>
      </c>
      <c r="E3869" s="478" t="str">
        <f t="shared" si="153"/>
        <v/>
      </c>
      <c r="F3869" s="459"/>
      <c r="G3869" s="143"/>
    </row>
    <row r="3870" spans="1:7" ht="14.5">
      <c r="A3870" s="483" t="s">
        <v>4318</v>
      </c>
      <c r="B3870" s="483"/>
      <c r="C3870" s="483"/>
      <c r="D3870" s="479" t="s">
        <v>5002</v>
      </c>
      <c r="E3870" s="479" t="str">
        <f t="shared" si="153"/>
        <v xml:space="preserve"> LF410</v>
      </c>
      <c r="F3870" s="425" t="s">
        <v>3478</v>
      </c>
      <c r="G3870" s="9" t="s">
        <v>3478</v>
      </c>
    </row>
    <row r="3871" spans="1:7" ht="14.5">
      <c r="A3871" s="483" t="s">
        <v>4318</v>
      </c>
      <c r="B3871" s="483"/>
      <c r="C3871" s="483"/>
      <c r="D3871" s="479" t="s">
        <v>5003</v>
      </c>
      <c r="E3871" s="479" t="str">
        <f t="shared" si="153"/>
        <v xml:space="preserve"> LF410</v>
      </c>
      <c r="F3871" s="425" t="s">
        <v>3478</v>
      </c>
      <c r="G3871" s="9" t="s">
        <v>3478</v>
      </c>
    </row>
    <row r="3872" spans="1:7" ht="14.5">
      <c r="A3872" s="483" t="s">
        <v>4318</v>
      </c>
      <c r="B3872" s="483"/>
      <c r="C3872" s="483"/>
      <c r="D3872" s="479" t="s">
        <v>5004</v>
      </c>
      <c r="E3872" s="479" t="str">
        <f t="shared" si="153"/>
        <v xml:space="preserve"> LF410</v>
      </c>
      <c r="F3872" s="425" t="s">
        <v>3478</v>
      </c>
      <c r="G3872" s="9" t="s">
        <v>3478</v>
      </c>
    </row>
    <row r="3873" spans="1:7" ht="14.5">
      <c r="A3873" s="483" t="s">
        <v>4318</v>
      </c>
      <c r="B3873" s="483"/>
      <c r="C3873" s="483"/>
      <c r="D3873" s="479" t="s">
        <v>5005</v>
      </c>
      <c r="E3873" s="479" t="str">
        <f t="shared" si="153"/>
        <v xml:space="preserve"> LF410</v>
      </c>
      <c r="F3873" s="425" t="s">
        <v>3478</v>
      </c>
      <c r="G3873" s="9" t="s">
        <v>3478</v>
      </c>
    </row>
    <row r="3874" spans="1:7" ht="14.5">
      <c r="A3874" s="483" t="s">
        <v>4318</v>
      </c>
      <c r="B3874" s="483"/>
      <c r="C3874" s="483"/>
      <c r="D3874" s="479" t="s">
        <v>5006</v>
      </c>
      <c r="E3874" s="479" t="str">
        <f t="shared" si="153"/>
        <v xml:space="preserve"> LF410</v>
      </c>
      <c r="F3874" s="425">
        <v>8.0499999999999989</v>
      </c>
      <c r="G3874" s="9">
        <v>29.583749999999995</v>
      </c>
    </row>
    <row r="3875" spans="1:7" ht="29">
      <c r="A3875" s="483" t="s">
        <v>4318</v>
      </c>
      <c r="B3875" s="483" t="s">
        <v>3383</v>
      </c>
      <c r="C3875" s="483" t="s">
        <v>3383</v>
      </c>
      <c r="D3875" s="479" t="s">
        <v>5007</v>
      </c>
      <c r="E3875" s="479" t="str">
        <f t="shared" ref="E3875:E4074" si="154">IFERROR(RIGHT(D3875, LEN(D3875)- SEARCH("Model",D3875) - LEN("Model") + 1),"")</f>
        <v xml:space="preserve"> LF410</v>
      </c>
      <c r="F3875" s="425">
        <v>8.0499999999999989</v>
      </c>
      <c r="G3875" s="9">
        <v>29.583749999999995</v>
      </c>
    </row>
    <row r="3876" spans="1:7" ht="14.5">
      <c r="A3876" s="483" t="s">
        <v>4318</v>
      </c>
      <c r="B3876" s="483"/>
      <c r="C3876" s="483"/>
      <c r="D3876" s="479" t="s">
        <v>5008</v>
      </c>
      <c r="E3876" s="479" t="str">
        <f t="shared" si="154"/>
        <v xml:space="preserve"> LF410</v>
      </c>
      <c r="F3876" s="425">
        <v>8.0499999999999989</v>
      </c>
      <c r="G3876" s="9">
        <v>29.583749999999995</v>
      </c>
    </row>
    <row r="3877" spans="1:7" ht="14.5">
      <c r="A3877" s="483" t="s">
        <v>4318</v>
      </c>
      <c r="B3877" s="483"/>
      <c r="C3877" s="483"/>
      <c r="D3877" s="479" t="s">
        <v>5009</v>
      </c>
      <c r="E3877" s="479" t="str">
        <f t="shared" si="154"/>
        <v xml:space="preserve"> LF410</v>
      </c>
      <c r="F3877" s="425">
        <v>8.51</v>
      </c>
      <c r="G3877" s="9">
        <v>31.274249999999999</v>
      </c>
    </row>
    <row r="3878" spans="1:7" ht="14.5">
      <c r="A3878" s="483" t="s">
        <v>4318</v>
      </c>
      <c r="B3878" s="483"/>
      <c r="C3878" s="483"/>
      <c r="D3878" s="479" t="s">
        <v>5010</v>
      </c>
      <c r="E3878" s="479" t="str">
        <f t="shared" si="154"/>
        <v xml:space="preserve"> LF410</v>
      </c>
      <c r="F3878" s="425" t="s">
        <v>3478</v>
      </c>
      <c r="G3878" s="9" t="s">
        <v>3478</v>
      </c>
    </row>
    <row r="3879" spans="1:7" ht="14.5">
      <c r="A3879" s="483" t="s">
        <v>4318</v>
      </c>
      <c r="B3879" s="483"/>
      <c r="C3879" s="483"/>
      <c r="D3879" s="479" t="s">
        <v>5011</v>
      </c>
      <c r="E3879" s="479" t="str">
        <f t="shared" si="154"/>
        <v xml:space="preserve"> LF410</v>
      </c>
      <c r="F3879" s="425" t="s">
        <v>3478</v>
      </c>
      <c r="G3879" s="9" t="s">
        <v>3478</v>
      </c>
    </row>
    <row r="3880" spans="1:7" ht="14.5">
      <c r="A3880" s="483" t="s">
        <v>4318</v>
      </c>
      <c r="B3880" s="483"/>
      <c r="C3880" s="483"/>
      <c r="D3880" s="479" t="s">
        <v>5012</v>
      </c>
      <c r="E3880" s="479" t="str">
        <f t="shared" si="154"/>
        <v xml:space="preserve"> LF410</v>
      </c>
      <c r="F3880" s="425" t="s">
        <v>3478</v>
      </c>
      <c r="G3880" s="9" t="s">
        <v>3478</v>
      </c>
    </row>
    <row r="3881" spans="1:7" ht="14.5">
      <c r="A3881" s="483" t="s">
        <v>4318</v>
      </c>
      <c r="B3881" s="483"/>
      <c r="C3881" s="483"/>
      <c r="D3881" s="479" t="s">
        <v>5013</v>
      </c>
      <c r="E3881" s="479" t="str">
        <f t="shared" si="154"/>
        <v xml:space="preserve"> LF410</v>
      </c>
      <c r="F3881" s="425" t="s">
        <v>3478</v>
      </c>
      <c r="G3881" s="9" t="s">
        <v>3478</v>
      </c>
    </row>
    <row r="3882" spans="1:7" ht="14.5">
      <c r="A3882" s="483" t="s">
        <v>4318</v>
      </c>
      <c r="B3882" s="483"/>
      <c r="C3882" s="483"/>
      <c r="D3882" s="479" t="s">
        <v>5014</v>
      </c>
      <c r="E3882" s="479" t="str">
        <f t="shared" si="154"/>
        <v xml:space="preserve"> LF411</v>
      </c>
      <c r="F3882" s="425" t="s">
        <v>3478</v>
      </c>
      <c r="G3882" s="9" t="s">
        <v>3478</v>
      </c>
    </row>
    <row r="3883" spans="1:7" ht="14.5">
      <c r="A3883" s="483" t="s">
        <v>4318</v>
      </c>
      <c r="B3883" s="483"/>
      <c r="C3883" s="483"/>
      <c r="D3883" s="479" t="s">
        <v>5015</v>
      </c>
      <c r="E3883" s="479" t="str">
        <f t="shared" si="154"/>
        <v xml:space="preserve"> LF411</v>
      </c>
      <c r="F3883" s="425" t="s">
        <v>3478</v>
      </c>
      <c r="G3883" s="9" t="s">
        <v>3478</v>
      </c>
    </row>
    <row r="3884" spans="1:7" ht="14.5">
      <c r="A3884" s="483" t="s">
        <v>4318</v>
      </c>
      <c r="B3884" s="483"/>
      <c r="C3884" s="483"/>
      <c r="D3884" s="479" t="s">
        <v>5016</v>
      </c>
      <c r="E3884" s="479" t="str">
        <f t="shared" si="154"/>
        <v xml:space="preserve"> LF411</v>
      </c>
      <c r="F3884" s="425" t="s">
        <v>3478</v>
      </c>
      <c r="G3884" s="9" t="s">
        <v>3478</v>
      </c>
    </row>
    <row r="3885" spans="1:7" ht="14.5">
      <c r="A3885" s="483" t="s">
        <v>4318</v>
      </c>
      <c r="B3885" s="483"/>
      <c r="C3885" s="483"/>
      <c r="D3885" s="479" t="s">
        <v>5017</v>
      </c>
      <c r="E3885" s="479" t="str">
        <f t="shared" si="154"/>
        <v xml:space="preserve"> LF411</v>
      </c>
      <c r="F3885" s="425" t="s">
        <v>3478</v>
      </c>
      <c r="G3885" s="9" t="s">
        <v>3478</v>
      </c>
    </row>
    <row r="3886" spans="1:7" ht="14.5">
      <c r="A3886" s="483" t="s">
        <v>4318</v>
      </c>
      <c r="B3886" s="483"/>
      <c r="C3886" s="483"/>
      <c r="D3886" s="479" t="s">
        <v>5018</v>
      </c>
      <c r="E3886" s="479" t="str">
        <f t="shared" si="154"/>
        <v xml:space="preserve"> LF411</v>
      </c>
      <c r="F3886" s="425" t="s">
        <v>3478</v>
      </c>
      <c r="G3886" s="9" t="s">
        <v>3478</v>
      </c>
    </row>
    <row r="3887" spans="1:7" ht="14.5">
      <c r="A3887" s="483" t="s">
        <v>4318</v>
      </c>
      <c r="B3887" s="483"/>
      <c r="C3887" s="483"/>
      <c r="D3887" s="479" t="s">
        <v>5019</v>
      </c>
      <c r="E3887" s="479" t="str">
        <f t="shared" si="154"/>
        <v xml:space="preserve"> LF411</v>
      </c>
      <c r="F3887" s="425">
        <v>9.1999999999999993</v>
      </c>
      <c r="G3887" s="9">
        <v>33.809999999999995</v>
      </c>
    </row>
    <row r="3888" spans="1:7" ht="29">
      <c r="A3888" s="483" t="s">
        <v>4318</v>
      </c>
      <c r="B3888" s="483" t="s">
        <v>3384</v>
      </c>
      <c r="C3888" s="483" t="s">
        <v>3384</v>
      </c>
      <c r="D3888" s="479" t="s">
        <v>5020</v>
      </c>
      <c r="E3888" s="479" t="str">
        <f t="shared" si="154"/>
        <v xml:space="preserve"> LF411</v>
      </c>
      <c r="F3888" s="425">
        <v>9.1999999999999993</v>
      </c>
      <c r="G3888" s="9">
        <v>33.809999999999995</v>
      </c>
    </row>
    <row r="3889" spans="1:7" ht="14.5">
      <c r="A3889" s="483" t="s">
        <v>4318</v>
      </c>
      <c r="B3889" s="483"/>
      <c r="C3889" s="483"/>
      <c r="D3889" s="479" t="s">
        <v>5021</v>
      </c>
      <c r="E3889" s="479" t="str">
        <f t="shared" si="154"/>
        <v xml:space="preserve"> LF411</v>
      </c>
      <c r="F3889" s="425">
        <v>9.1999999999999993</v>
      </c>
      <c r="G3889" s="9">
        <v>33.809999999999995</v>
      </c>
    </row>
    <row r="3890" spans="1:7" ht="14.5">
      <c r="A3890" s="483" t="s">
        <v>4318</v>
      </c>
      <c r="B3890" s="483"/>
      <c r="C3890" s="483"/>
      <c r="D3890" s="479" t="s">
        <v>5022</v>
      </c>
      <c r="E3890" s="479" t="str">
        <f t="shared" si="154"/>
        <v xml:space="preserve"> LF411</v>
      </c>
      <c r="F3890" s="425">
        <v>9.6599999999999984</v>
      </c>
      <c r="G3890" s="9">
        <v>35.500499999999995</v>
      </c>
    </row>
    <row r="3891" spans="1:7" ht="14.5">
      <c r="A3891" s="483" t="s">
        <v>4318</v>
      </c>
      <c r="B3891" s="483"/>
      <c r="C3891" s="483"/>
      <c r="D3891" s="479" t="s">
        <v>5023</v>
      </c>
      <c r="E3891" s="479" t="str">
        <f t="shared" si="154"/>
        <v xml:space="preserve"> LF411</v>
      </c>
      <c r="F3891" s="425">
        <v>10.35</v>
      </c>
      <c r="G3891" s="9">
        <v>38.036249999999995</v>
      </c>
    </row>
    <row r="3892" spans="1:7" ht="14.5">
      <c r="A3892" s="483" t="s">
        <v>4318</v>
      </c>
      <c r="B3892" s="483"/>
      <c r="C3892" s="483"/>
      <c r="D3892" s="479" t="s">
        <v>5024</v>
      </c>
      <c r="E3892" s="479" t="str">
        <f t="shared" si="154"/>
        <v xml:space="preserve"> LF411</v>
      </c>
      <c r="F3892" s="425" t="s">
        <v>3478</v>
      </c>
      <c r="G3892" s="9" t="s">
        <v>3478</v>
      </c>
    </row>
    <row r="3893" spans="1:7" ht="14.5">
      <c r="A3893" s="483" t="s">
        <v>4318</v>
      </c>
      <c r="B3893" s="483"/>
      <c r="C3893" s="483"/>
      <c r="D3893" s="479" t="s">
        <v>5025</v>
      </c>
      <c r="E3893" s="479" t="str">
        <f t="shared" si="154"/>
        <v xml:space="preserve"> LF411</v>
      </c>
      <c r="F3893" s="425" t="s">
        <v>3478</v>
      </c>
      <c r="G3893" s="9" t="s">
        <v>3478</v>
      </c>
    </row>
    <row r="3894" spans="1:7" ht="14.5">
      <c r="A3894" s="483" t="s">
        <v>4318</v>
      </c>
      <c r="B3894" s="483"/>
      <c r="C3894" s="483"/>
      <c r="D3894" s="479" t="s">
        <v>5026</v>
      </c>
      <c r="E3894" s="479" t="str">
        <f t="shared" si="154"/>
        <v xml:space="preserve"> LF411</v>
      </c>
      <c r="F3894" s="425" t="s">
        <v>3478</v>
      </c>
      <c r="G3894" s="9" t="s">
        <v>3478</v>
      </c>
    </row>
    <row r="3895" spans="1:7" ht="14.5">
      <c r="A3895" s="483" t="s">
        <v>4318</v>
      </c>
      <c r="B3895" s="483"/>
      <c r="C3895" s="483"/>
      <c r="D3895" s="479" t="s">
        <v>5027</v>
      </c>
      <c r="E3895" s="479" t="str">
        <f t="shared" si="154"/>
        <v xml:space="preserve"> LF411</v>
      </c>
      <c r="F3895" s="425" t="s">
        <v>3478</v>
      </c>
      <c r="G3895" s="9" t="s">
        <v>3478</v>
      </c>
    </row>
    <row r="3896" spans="1:7" ht="14.5">
      <c r="A3896" s="483" t="s">
        <v>4318</v>
      </c>
      <c r="B3896" s="483"/>
      <c r="C3896" s="483"/>
      <c r="D3896" s="479" t="s">
        <v>5028</v>
      </c>
      <c r="E3896" s="479" t="str">
        <f t="shared" si="154"/>
        <v xml:space="preserve"> LF411</v>
      </c>
      <c r="F3896" s="425" t="s">
        <v>3478</v>
      </c>
      <c r="G3896" s="9" t="s">
        <v>3478</v>
      </c>
    </row>
    <row r="3897" spans="1:7" ht="14.5">
      <c r="A3897" s="476"/>
      <c r="B3897" s="476"/>
      <c r="C3897" s="476"/>
      <c r="D3897" s="664" t="s">
        <v>7403</v>
      </c>
      <c r="E3897" s="478" t="str">
        <f t="shared" si="154"/>
        <v/>
      </c>
      <c r="F3897" s="459"/>
      <c r="G3897" s="143"/>
    </row>
    <row r="3898" spans="1:7" ht="14.5">
      <c r="A3898" s="476"/>
      <c r="B3898" s="476"/>
      <c r="C3898" s="476"/>
      <c r="D3898" s="664" t="s">
        <v>7404</v>
      </c>
      <c r="E3898" s="478" t="str">
        <f t="shared" si="154"/>
        <v/>
      </c>
      <c r="F3898" s="459"/>
      <c r="G3898" s="143"/>
    </row>
    <row r="3899" spans="1:7" ht="29">
      <c r="A3899" s="483" t="s">
        <v>4318</v>
      </c>
      <c r="B3899" s="483"/>
      <c r="C3899" s="483"/>
      <c r="D3899" s="41" t="s">
        <v>7405</v>
      </c>
      <c r="E3899" s="479" t="str">
        <f t="shared" si="154"/>
        <v xml:space="preserve"> LF510</v>
      </c>
      <c r="F3899" s="104">
        <v>17.63</v>
      </c>
      <c r="G3899" s="9">
        <v>64.760000000000005</v>
      </c>
    </row>
    <row r="3900" spans="1:7" ht="29">
      <c r="A3900" s="483" t="s">
        <v>4318</v>
      </c>
      <c r="B3900" s="483"/>
      <c r="C3900" s="483"/>
      <c r="D3900" s="41" t="s">
        <v>7406</v>
      </c>
      <c r="E3900" s="479" t="str">
        <f t="shared" si="154"/>
        <v xml:space="preserve"> LF510</v>
      </c>
      <c r="F3900" s="104">
        <v>17.63</v>
      </c>
      <c r="G3900" s="9">
        <v>64.760000000000005</v>
      </c>
    </row>
    <row r="3901" spans="1:7" ht="29">
      <c r="A3901" s="483" t="s">
        <v>4318</v>
      </c>
      <c r="B3901" s="483"/>
      <c r="C3901" s="483"/>
      <c r="D3901" s="41" t="s">
        <v>7407</v>
      </c>
      <c r="E3901" s="479" t="str">
        <f t="shared" si="154"/>
        <v xml:space="preserve"> LF510</v>
      </c>
      <c r="F3901" s="104">
        <v>18.57</v>
      </c>
      <c r="G3901" s="9">
        <v>68.209999999999994</v>
      </c>
    </row>
    <row r="3902" spans="1:7" ht="29">
      <c r="A3902" s="483" t="s">
        <v>4318</v>
      </c>
      <c r="B3902" s="483"/>
      <c r="C3902" s="483"/>
      <c r="D3902" s="41" t="s">
        <v>7408</v>
      </c>
      <c r="E3902" s="479" t="str">
        <f t="shared" si="154"/>
        <v xml:space="preserve"> LF510</v>
      </c>
      <c r="F3902" s="104">
        <v>18.57</v>
      </c>
      <c r="G3902" s="9">
        <v>68.209999999999994</v>
      </c>
    </row>
    <row r="3903" spans="1:7" s="39" customFormat="1" ht="15" customHeight="1">
      <c r="A3903" s="233"/>
      <c r="B3903" s="233"/>
      <c r="C3903" s="233"/>
      <c r="D3903" s="684" t="s">
        <v>7621</v>
      </c>
      <c r="E3903" s="143"/>
      <c r="F3903" s="233"/>
      <c r="G3903" s="233"/>
    </row>
    <row r="3904" spans="1:7" s="39" customFormat="1" ht="15" customHeight="1">
      <c r="A3904" s="153"/>
      <c r="B3904" s="153"/>
      <c r="C3904" s="153"/>
      <c r="D3904" s="187" t="s">
        <v>188</v>
      </c>
      <c r="E3904" s="143"/>
      <c r="F3904" s="153"/>
      <c r="G3904" s="153"/>
    </row>
    <row r="3905" spans="1:7" s="48" customFormat="1" ht="36" customHeight="1">
      <c r="A3905" s="685" t="s">
        <v>4318</v>
      </c>
      <c r="B3905" s="685"/>
      <c r="C3905" s="685"/>
      <c r="D3905" s="686" t="s">
        <v>7622</v>
      </c>
      <c r="E3905" s="460" t="str">
        <f t="shared" si="154"/>
        <v xml:space="preserve"> LF610</v>
      </c>
      <c r="F3905" s="104">
        <v>3.77</v>
      </c>
      <c r="G3905" s="9">
        <v>13.854749999999999</v>
      </c>
    </row>
    <row r="3906" spans="1:7" s="48" customFormat="1" ht="36" customHeight="1">
      <c r="A3906" s="685" t="s">
        <v>4318</v>
      </c>
      <c r="B3906" s="685"/>
      <c r="C3906" s="685"/>
      <c r="D3906" s="686" t="s">
        <v>7623</v>
      </c>
      <c r="E3906" s="460" t="str">
        <f t="shared" si="154"/>
        <v xml:space="preserve"> LF610</v>
      </c>
      <c r="F3906" s="104">
        <v>3.77</v>
      </c>
      <c r="G3906" s="9">
        <v>13.854749999999999</v>
      </c>
    </row>
    <row r="3907" spans="1:7" s="48" customFormat="1" ht="36" customHeight="1">
      <c r="A3907" s="685" t="s">
        <v>4318</v>
      </c>
      <c r="B3907" s="685"/>
      <c r="C3907" s="685"/>
      <c r="D3907" s="686" t="s">
        <v>7624</v>
      </c>
      <c r="E3907" s="460" t="str">
        <f t="shared" si="154"/>
        <v xml:space="preserve"> LF610</v>
      </c>
      <c r="F3907" s="104">
        <v>3.77</v>
      </c>
      <c r="G3907" s="9">
        <v>13.854749999999999</v>
      </c>
    </row>
    <row r="3908" spans="1:7" s="48" customFormat="1" ht="36" customHeight="1">
      <c r="A3908" s="685" t="s">
        <v>4318</v>
      </c>
      <c r="B3908" s="685"/>
      <c r="C3908" s="685"/>
      <c r="D3908" s="686" t="s">
        <v>7625</v>
      </c>
      <c r="E3908" s="460" t="str">
        <f t="shared" si="154"/>
        <v xml:space="preserve"> LF610</v>
      </c>
      <c r="F3908" s="104">
        <v>3.77</v>
      </c>
      <c r="G3908" s="9">
        <v>13.854749999999999</v>
      </c>
    </row>
    <row r="3909" spans="1:7" s="48" customFormat="1" ht="49.5" customHeight="1">
      <c r="A3909" s="685" t="s">
        <v>4318</v>
      </c>
      <c r="B3909" s="685"/>
      <c r="C3909" s="685"/>
      <c r="D3909" s="686" t="s">
        <v>7626</v>
      </c>
      <c r="E3909" s="460" t="str">
        <f t="shared" si="154"/>
        <v xml:space="preserve"> LF610</v>
      </c>
      <c r="F3909" s="9">
        <v>4.29</v>
      </c>
      <c r="G3909" s="9">
        <v>15.765750000000001</v>
      </c>
    </row>
    <row r="3910" spans="1:7" s="48" customFormat="1" ht="49.5" customHeight="1">
      <c r="A3910" s="685" t="s">
        <v>4318</v>
      </c>
      <c r="B3910" s="685"/>
      <c r="C3910" s="685"/>
      <c r="D3910" s="686" t="s">
        <v>7627</v>
      </c>
      <c r="E3910" s="460" t="str">
        <f t="shared" si="154"/>
        <v xml:space="preserve"> LF610</v>
      </c>
      <c r="F3910" s="9">
        <v>3.77</v>
      </c>
      <c r="G3910" s="9">
        <v>13.854749999999999</v>
      </c>
    </row>
    <row r="3911" spans="1:7" s="48" customFormat="1" ht="49.5" customHeight="1">
      <c r="A3911" s="685" t="s">
        <v>4318</v>
      </c>
      <c r="B3911" s="685"/>
      <c r="C3911" s="685"/>
      <c r="D3911" s="686" t="s">
        <v>7628</v>
      </c>
      <c r="E3911" s="460" t="str">
        <f t="shared" si="154"/>
        <v xml:space="preserve"> LF610</v>
      </c>
      <c r="F3911" s="9">
        <v>3.77</v>
      </c>
      <c r="G3911" s="9">
        <v>13.854749999999999</v>
      </c>
    </row>
    <row r="3912" spans="1:7" s="48" customFormat="1" ht="49.5" customHeight="1">
      <c r="A3912" s="685" t="s">
        <v>4318</v>
      </c>
      <c r="B3912" s="685"/>
      <c r="C3912" s="685"/>
      <c r="D3912" s="686" t="s">
        <v>7629</v>
      </c>
      <c r="E3912" s="460" t="str">
        <f t="shared" si="154"/>
        <v xml:space="preserve"> LF610</v>
      </c>
      <c r="F3912" s="9">
        <v>3.77</v>
      </c>
      <c r="G3912" s="9">
        <v>13.854749999999999</v>
      </c>
    </row>
    <row r="3913" spans="1:7" s="48" customFormat="1" ht="49.5" customHeight="1">
      <c r="A3913" s="685" t="s">
        <v>4318</v>
      </c>
      <c r="B3913" s="685"/>
      <c r="C3913" s="685"/>
      <c r="D3913" s="686" t="s">
        <v>7630</v>
      </c>
      <c r="E3913" s="460" t="str">
        <f t="shared" si="154"/>
        <v xml:space="preserve"> LF610</v>
      </c>
      <c r="F3913" s="9">
        <v>3.77</v>
      </c>
      <c r="G3913" s="9">
        <v>13.854749999999999</v>
      </c>
    </row>
    <row r="3914" spans="1:7" s="48" customFormat="1" ht="49.5" customHeight="1">
      <c r="A3914" s="685" t="s">
        <v>4318</v>
      </c>
      <c r="B3914" s="685"/>
      <c r="C3914" s="685"/>
      <c r="D3914" s="686" t="s">
        <v>7631</v>
      </c>
      <c r="E3914" s="460" t="str">
        <f t="shared" si="154"/>
        <v xml:space="preserve"> LF610</v>
      </c>
      <c r="F3914" s="9">
        <v>4.29</v>
      </c>
      <c r="G3914" s="9">
        <v>15.765750000000001</v>
      </c>
    </row>
    <row r="3915" spans="1:7" s="48" customFormat="1" ht="29">
      <c r="A3915" s="685" t="s">
        <v>4318</v>
      </c>
      <c r="B3915" s="685"/>
      <c r="C3915" s="685"/>
      <c r="D3915" s="687" t="s">
        <v>7632</v>
      </c>
      <c r="E3915" s="460" t="str">
        <f t="shared" si="154"/>
        <v xml:space="preserve"> LF611</v>
      </c>
      <c r="F3915" s="104">
        <v>5.3299999999999992</v>
      </c>
      <c r="G3915" s="9">
        <v>19.587749999999996</v>
      </c>
    </row>
    <row r="3916" spans="1:7" s="48" customFormat="1" ht="29">
      <c r="A3916" s="685" t="s">
        <v>4318</v>
      </c>
      <c r="B3916" s="685"/>
      <c r="C3916" s="685"/>
      <c r="D3916" s="687" t="s">
        <v>7633</v>
      </c>
      <c r="E3916" s="460" t="str">
        <f t="shared" si="154"/>
        <v xml:space="preserve"> LF611</v>
      </c>
      <c r="F3916" s="104">
        <v>5.3299999999999992</v>
      </c>
      <c r="G3916" s="9">
        <v>19.587749999999996</v>
      </c>
    </row>
    <row r="3917" spans="1:7" s="48" customFormat="1" ht="29">
      <c r="A3917" s="685" t="s">
        <v>4318</v>
      </c>
      <c r="B3917" s="685"/>
      <c r="C3917" s="685"/>
      <c r="D3917" s="687" t="s">
        <v>7634</v>
      </c>
      <c r="E3917" s="460" t="str">
        <f t="shared" si="154"/>
        <v xml:space="preserve"> LF611</v>
      </c>
      <c r="F3917" s="104">
        <v>5.3299999999999992</v>
      </c>
      <c r="G3917" s="9">
        <v>19.587749999999996</v>
      </c>
    </row>
    <row r="3918" spans="1:7" s="48" customFormat="1" ht="29">
      <c r="A3918" s="685" t="s">
        <v>4318</v>
      </c>
      <c r="B3918" s="685"/>
      <c r="C3918" s="685"/>
      <c r="D3918" s="687" t="s">
        <v>7635</v>
      </c>
      <c r="E3918" s="460" t="str">
        <f t="shared" si="154"/>
        <v xml:space="preserve"> LF611</v>
      </c>
      <c r="F3918" s="9">
        <v>5.3299999999999992</v>
      </c>
      <c r="G3918" s="9">
        <v>19.587749999999996</v>
      </c>
    </row>
    <row r="3919" spans="1:7" s="48" customFormat="1" ht="29">
      <c r="A3919" s="685" t="s">
        <v>4318</v>
      </c>
      <c r="B3919" s="685"/>
      <c r="C3919" s="685"/>
      <c r="D3919" s="687" t="s">
        <v>7636</v>
      </c>
      <c r="E3919" s="460" t="str">
        <f t="shared" si="154"/>
        <v xml:space="preserve"> LF611</v>
      </c>
      <c r="F3919" s="9">
        <v>5.85</v>
      </c>
      <c r="G3919" s="9">
        <v>21.498749999999998</v>
      </c>
    </row>
    <row r="3920" spans="1:7" s="48" customFormat="1" ht="29">
      <c r="A3920" s="685" t="s">
        <v>4318</v>
      </c>
      <c r="B3920" s="685"/>
      <c r="C3920" s="685"/>
      <c r="D3920" s="687" t="s">
        <v>7637</v>
      </c>
      <c r="E3920" s="460" t="str">
        <f t="shared" si="154"/>
        <v xml:space="preserve"> LF611</v>
      </c>
      <c r="F3920" s="9">
        <v>5.3299999999999992</v>
      </c>
      <c r="G3920" s="9">
        <v>19.587749999999996</v>
      </c>
    </row>
    <row r="3921" spans="1:7" s="48" customFormat="1" ht="29">
      <c r="A3921" s="685" t="s">
        <v>4318</v>
      </c>
      <c r="B3921" s="685"/>
      <c r="C3921" s="685"/>
      <c r="D3921" s="687" t="s">
        <v>7638</v>
      </c>
      <c r="E3921" s="460" t="str">
        <f t="shared" si="154"/>
        <v xml:space="preserve"> LF611</v>
      </c>
      <c r="F3921" s="9">
        <v>5.3299999999999992</v>
      </c>
      <c r="G3921" s="9">
        <v>19.587749999999996</v>
      </c>
    </row>
    <row r="3922" spans="1:7" s="48" customFormat="1" ht="29">
      <c r="A3922" s="685" t="s">
        <v>4318</v>
      </c>
      <c r="B3922" s="685"/>
      <c r="C3922" s="685"/>
      <c r="D3922" s="687" t="s">
        <v>7639</v>
      </c>
      <c r="E3922" s="460" t="str">
        <f t="shared" si="154"/>
        <v xml:space="preserve"> LF611</v>
      </c>
      <c r="F3922" s="9">
        <v>5.3299999999999992</v>
      </c>
      <c r="G3922" s="9">
        <v>19.587749999999996</v>
      </c>
    </row>
    <row r="3923" spans="1:7" s="48" customFormat="1" ht="29">
      <c r="A3923" s="685" t="s">
        <v>4318</v>
      </c>
      <c r="B3923" s="685"/>
      <c r="C3923" s="685"/>
      <c r="D3923" s="687" t="s">
        <v>7640</v>
      </c>
      <c r="E3923" s="460" t="str">
        <f t="shared" si="154"/>
        <v xml:space="preserve"> LF611</v>
      </c>
      <c r="F3923" s="9">
        <v>5.3299999999999992</v>
      </c>
      <c r="G3923" s="9">
        <v>19.587749999999996</v>
      </c>
    </row>
    <row r="3924" spans="1:7" s="48" customFormat="1" ht="29">
      <c r="A3924" s="685" t="s">
        <v>4318</v>
      </c>
      <c r="B3924" s="685"/>
      <c r="C3924" s="685"/>
      <c r="D3924" s="687" t="s">
        <v>7641</v>
      </c>
      <c r="E3924" s="460" t="str">
        <f t="shared" si="154"/>
        <v xml:space="preserve"> LF611</v>
      </c>
      <c r="F3924" s="9">
        <v>5.85</v>
      </c>
      <c r="G3924" s="9">
        <v>21.498749999999998</v>
      </c>
    </row>
    <row r="3925" spans="1:7" s="39" customFormat="1" ht="15" customHeight="1">
      <c r="A3925" s="153"/>
      <c r="B3925" s="153"/>
      <c r="C3925" s="153"/>
      <c r="D3925" s="688" t="s">
        <v>189</v>
      </c>
      <c r="E3925" s="143"/>
      <c r="F3925" s="233"/>
      <c r="G3925" s="693"/>
    </row>
    <row r="3926" spans="1:7" s="48" customFormat="1" ht="29">
      <c r="A3926" s="685" t="s">
        <v>4318</v>
      </c>
      <c r="B3926" s="685"/>
      <c r="C3926" s="685"/>
      <c r="D3926" s="689" t="s">
        <v>7642</v>
      </c>
      <c r="E3926" s="460" t="str">
        <f t="shared" si="154"/>
        <v xml:space="preserve"> LF620</v>
      </c>
      <c r="F3926" s="104">
        <v>3.77</v>
      </c>
      <c r="G3926" s="9">
        <v>13.854749999999999</v>
      </c>
    </row>
    <row r="3927" spans="1:7" s="48" customFormat="1" ht="29">
      <c r="A3927" s="685" t="s">
        <v>4318</v>
      </c>
      <c r="B3927" s="685"/>
      <c r="C3927" s="685"/>
      <c r="D3927" s="689" t="s">
        <v>7643</v>
      </c>
      <c r="E3927" s="460" t="str">
        <f t="shared" si="154"/>
        <v xml:space="preserve"> LF620</v>
      </c>
      <c r="F3927" s="104">
        <v>3.77</v>
      </c>
      <c r="G3927" s="9">
        <v>13.854749999999999</v>
      </c>
    </row>
    <row r="3928" spans="1:7" s="48" customFormat="1" ht="29">
      <c r="A3928" s="685" t="s">
        <v>4318</v>
      </c>
      <c r="B3928" s="685"/>
      <c r="C3928" s="685"/>
      <c r="D3928" s="689" t="s">
        <v>7644</v>
      </c>
      <c r="E3928" s="460" t="str">
        <f t="shared" si="154"/>
        <v xml:space="preserve"> LF620</v>
      </c>
      <c r="F3928" s="104">
        <v>3.77</v>
      </c>
      <c r="G3928" s="9">
        <v>13.854749999999999</v>
      </c>
    </row>
    <row r="3929" spans="1:7" s="48" customFormat="1" ht="29">
      <c r="A3929" s="685" t="s">
        <v>4318</v>
      </c>
      <c r="B3929" s="685"/>
      <c r="C3929" s="685"/>
      <c r="D3929" s="689" t="s">
        <v>7645</v>
      </c>
      <c r="E3929" s="460" t="str">
        <f t="shared" si="154"/>
        <v xml:space="preserve"> LF620</v>
      </c>
      <c r="F3929" s="9">
        <v>3.77</v>
      </c>
      <c r="G3929" s="9">
        <v>13.854749999999999</v>
      </c>
    </row>
    <row r="3930" spans="1:7" s="48" customFormat="1" ht="29">
      <c r="A3930" s="685" t="s">
        <v>4318</v>
      </c>
      <c r="B3930" s="685"/>
      <c r="C3930" s="685"/>
      <c r="D3930" s="689" t="s">
        <v>7646</v>
      </c>
      <c r="E3930" s="460" t="str">
        <f t="shared" si="154"/>
        <v xml:space="preserve"> LF620</v>
      </c>
      <c r="F3930" s="9">
        <v>4.29</v>
      </c>
      <c r="G3930" s="9">
        <v>15.765750000000001</v>
      </c>
    </row>
    <row r="3931" spans="1:7" s="48" customFormat="1" ht="29">
      <c r="A3931" s="685" t="s">
        <v>4318</v>
      </c>
      <c r="B3931" s="685"/>
      <c r="C3931" s="685"/>
      <c r="D3931" s="689" t="s">
        <v>7647</v>
      </c>
      <c r="E3931" s="460" t="str">
        <f t="shared" si="154"/>
        <v xml:space="preserve"> LF620</v>
      </c>
      <c r="F3931" s="9">
        <v>3.77</v>
      </c>
      <c r="G3931" s="9">
        <v>13.854749999999999</v>
      </c>
    </row>
    <row r="3932" spans="1:7" s="48" customFormat="1" ht="29">
      <c r="A3932" s="685" t="s">
        <v>4318</v>
      </c>
      <c r="B3932" s="685"/>
      <c r="C3932" s="685"/>
      <c r="D3932" s="689" t="s">
        <v>7648</v>
      </c>
      <c r="E3932" s="460" t="str">
        <f t="shared" si="154"/>
        <v xml:space="preserve"> LF620</v>
      </c>
      <c r="F3932" s="9">
        <v>3.77</v>
      </c>
      <c r="G3932" s="9">
        <v>13.854749999999999</v>
      </c>
    </row>
    <row r="3933" spans="1:7" s="48" customFormat="1" ht="29">
      <c r="A3933" s="685" t="s">
        <v>4318</v>
      </c>
      <c r="B3933" s="685"/>
      <c r="C3933" s="685"/>
      <c r="D3933" s="689" t="s">
        <v>7649</v>
      </c>
      <c r="E3933" s="460" t="str">
        <f t="shared" si="154"/>
        <v xml:space="preserve"> LF620</v>
      </c>
      <c r="F3933" s="9">
        <v>3.77</v>
      </c>
      <c r="G3933" s="9">
        <v>13.854749999999999</v>
      </c>
    </row>
    <row r="3934" spans="1:7" s="48" customFormat="1" ht="29">
      <c r="A3934" s="685" t="s">
        <v>4318</v>
      </c>
      <c r="B3934" s="685"/>
      <c r="C3934" s="685"/>
      <c r="D3934" s="689" t="s">
        <v>7650</v>
      </c>
      <c r="E3934" s="460" t="str">
        <f t="shared" si="154"/>
        <v xml:space="preserve"> LF620</v>
      </c>
      <c r="F3934" s="9">
        <v>3.77</v>
      </c>
      <c r="G3934" s="9">
        <v>13.854749999999999</v>
      </c>
    </row>
    <row r="3935" spans="1:7" s="48" customFormat="1" ht="29">
      <c r="A3935" s="685" t="s">
        <v>4318</v>
      </c>
      <c r="B3935" s="685"/>
      <c r="C3935" s="685"/>
      <c r="D3935" s="689" t="s">
        <v>7651</v>
      </c>
      <c r="E3935" s="460" t="str">
        <f t="shared" si="154"/>
        <v xml:space="preserve"> LF620</v>
      </c>
      <c r="F3935" s="9">
        <v>4.29</v>
      </c>
      <c r="G3935" s="9">
        <v>15.765750000000001</v>
      </c>
    </row>
    <row r="3936" spans="1:7" s="48" customFormat="1" ht="29">
      <c r="A3936" s="685" t="s">
        <v>4318</v>
      </c>
      <c r="B3936" s="685"/>
      <c r="C3936" s="685"/>
      <c r="D3936" s="690" t="s">
        <v>7652</v>
      </c>
      <c r="E3936" s="460" t="str">
        <f t="shared" si="154"/>
        <v xml:space="preserve"> LF621</v>
      </c>
      <c r="F3936" s="104">
        <v>5.3299999999999992</v>
      </c>
      <c r="G3936" s="9">
        <v>19.587749999999996</v>
      </c>
    </row>
    <row r="3937" spans="1:7" s="48" customFormat="1" ht="29">
      <c r="A3937" s="685" t="s">
        <v>4318</v>
      </c>
      <c r="B3937" s="685"/>
      <c r="C3937" s="685"/>
      <c r="D3937" s="690" t="s">
        <v>7653</v>
      </c>
      <c r="E3937" s="460" t="str">
        <f t="shared" si="154"/>
        <v xml:space="preserve"> LF621</v>
      </c>
      <c r="F3937" s="104">
        <v>5.3299999999999992</v>
      </c>
      <c r="G3937" s="9">
        <v>19.587749999999996</v>
      </c>
    </row>
    <row r="3938" spans="1:7" s="48" customFormat="1" ht="29">
      <c r="A3938" s="685" t="s">
        <v>4318</v>
      </c>
      <c r="B3938" s="685"/>
      <c r="C3938" s="685"/>
      <c r="D3938" s="690" t="s">
        <v>7654</v>
      </c>
      <c r="E3938" s="460" t="str">
        <f t="shared" si="154"/>
        <v xml:space="preserve"> LF621</v>
      </c>
      <c r="F3938" s="104">
        <v>5.3299999999999992</v>
      </c>
      <c r="G3938" s="9">
        <v>19.587749999999996</v>
      </c>
    </row>
    <row r="3939" spans="1:7" s="48" customFormat="1" ht="29">
      <c r="A3939" s="685" t="s">
        <v>4318</v>
      </c>
      <c r="B3939" s="685"/>
      <c r="C3939" s="685"/>
      <c r="D3939" s="690" t="s">
        <v>7655</v>
      </c>
      <c r="E3939" s="460" t="str">
        <f t="shared" si="154"/>
        <v xml:space="preserve"> LF621</v>
      </c>
      <c r="F3939" s="9">
        <v>5.3299999999999992</v>
      </c>
      <c r="G3939" s="9">
        <v>19.587749999999996</v>
      </c>
    </row>
    <row r="3940" spans="1:7" s="48" customFormat="1" ht="29">
      <c r="A3940" s="685" t="s">
        <v>4318</v>
      </c>
      <c r="B3940" s="685"/>
      <c r="C3940" s="685"/>
      <c r="D3940" s="690" t="s">
        <v>7656</v>
      </c>
      <c r="E3940" s="460" t="str">
        <f t="shared" si="154"/>
        <v xml:space="preserve"> LF621</v>
      </c>
      <c r="F3940" s="9">
        <v>5.85</v>
      </c>
      <c r="G3940" s="9">
        <v>21.498749999999998</v>
      </c>
    </row>
    <row r="3941" spans="1:7" s="48" customFormat="1" ht="29">
      <c r="A3941" s="685" t="s">
        <v>4318</v>
      </c>
      <c r="B3941" s="685"/>
      <c r="C3941" s="685"/>
      <c r="D3941" s="690" t="s">
        <v>7657</v>
      </c>
      <c r="E3941" s="460" t="str">
        <f t="shared" si="154"/>
        <v xml:space="preserve"> LF621</v>
      </c>
      <c r="F3941" s="9">
        <v>5.3299999999999992</v>
      </c>
      <c r="G3941" s="9">
        <v>19.587749999999996</v>
      </c>
    </row>
    <row r="3942" spans="1:7" s="48" customFormat="1" ht="29">
      <c r="A3942" s="685" t="s">
        <v>4318</v>
      </c>
      <c r="B3942" s="685"/>
      <c r="C3942" s="685"/>
      <c r="D3942" s="690" t="s">
        <v>7658</v>
      </c>
      <c r="E3942" s="460" t="str">
        <f t="shared" si="154"/>
        <v xml:space="preserve"> LF621</v>
      </c>
      <c r="F3942" s="9">
        <v>5.3299999999999992</v>
      </c>
      <c r="G3942" s="9">
        <v>19.587749999999996</v>
      </c>
    </row>
    <row r="3943" spans="1:7" s="48" customFormat="1" ht="29">
      <c r="A3943" s="685" t="s">
        <v>4318</v>
      </c>
      <c r="B3943" s="685"/>
      <c r="C3943" s="685"/>
      <c r="D3943" s="690" t="s">
        <v>7659</v>
      </c>
      <c r="E3943" s="460" t="str">
        <f t="shared" si="154"/>
        <v xml:space="preserve"> LF621</v>
      </c>
      <c r="F3943" s="9">
        <v>5.3299999999999992</v>
      </c>
      <c r="G3943" s="9">
        <v>19.587749999999996</v>
      </c>
    </row>
    <row r="3944" spans="1:7" s="48" customFormat="1" ht="29">
      <c r="A3944" s="685" t="s">
        <v>4318</v>
      </c>
      <c r="B3944" s="685"/>
      <c r="C3944" s="685"/>
      <c r="D3944" s="690" t="s">
        <v>7660</v>
      </c>
      <c r="E3944" s="460" t="str">
        <f t="shared" si="154"/>
        <v xml:space="preserve"> LF621</v>
      </c>
      <c r="F3944" s="9">
        <v>5.3299999999999992</v>
      </c>
      <c r="G3944" s="9">
        <v>19.587749999999996</v>
      </c>
    </row>
    <row r="3945" spans="1:7" s="48" customFormat="1" ht="29">
      <c r="A3945" s="685" t="s">
        <v>4318</v>
      </c>
      <c r="B3945" s="685"/>
      <c r="C3945" s="685"/>
      <c r="D3945" s="690" t="s">
        <v>7661</v>
      </c>
      <c r="E3945" s="460" t="str">
        <f t="shared" si="154"/>
        <v xml:space="preserve"> LF621</v>
      </c>
      <c r="F3945" s="9">
        <v>5.85</v>
      </c>
      <c r="G3945" s="9">
        <v>21.498749999999998</v>
      </c>
    </row>
    <row r="3946" spans="1:7" s="39" customFormat="1" ht="15" customHeight="1">
      <c r="A3946" s="153"/>
      <c r="B3946" s="153"/>
      <c r="C3946" s="153"/>
      <c r="D3946" s="688" t="s">
        <v>190</v>
      </c>
      <c r="E3946" s="143"/>
      <c r="F3946" s="233"/>
      <c r="G3946" s="693"/>
    </row>
    <row r="3947" spans="1:7" s="48" customFormat="1" ht="29">
      <c r="A3947" s="685" t="s">
        <v>4318</v>
      </c>
      <c r="B3947" s="685"/>
      <c r="C3947" s="685"/>
      <c r="D3947" s="691" t="s">
        <v>7662</v>
      </c>
      <c r="E3947" s="460" t="str">
        <f t="shared" si="154"/>
        <v xml:space="preserve"> LF640</v>
      </c>
      <c r="F3947" s="104">
        <v>3.77</v>
      </c>
      <c r="G3947" s="9">
        <v>13.854749999999999</v>
      </c>
    </row>
    <row r="3948" spans="1:7" s="48" customFormat="1" ht="29">
      <c r="A3948" s="685" t="s">
        <v>4318</v>
      </c>
      <c r="B3948" s="685"/>
      <c r="C3948" s="685"/>
      <c r="D3948" s="691" t="s">
        <v>7663</v>
      </c>
      <c r="E3948" s="460" t="str">
        <f t="shared" si="154"/>
        <v xml:space="preserve"> LF640</v>
      </c>
      <c r="F3948" s="104">
        <v>3.77</v>
      </c>
      <c r="G3948" s="9">
        <v>13.854749999999999</v>
      </c>
    </row>
    <row r="3949" spans="1:7" s="48" customFormat="1" ht="29">
      <c r="A3949" s="685" t="s">
        <v>4318</v>
      </c>
      <c r="B3949" s="685"/>
      <c r="C3949" s="685"/>
      <c r="D3949" s="691" t="s">
        <v>7664</v>
      </c>
      <c r="E3949" s="460" t="str">
        <f t="shared" si="154"/>
        <v xml:space="preserve"> LF640</v>
      </c>
      <c r="F3949" s="104">
        <v>3.77</v>
      </c>
      <c r="G3949" s="9">
        <v>13.854749999999999</v>
      </c>
    </row>
    <row r="3950" spans="1:7" s="48" customFormat="1" ht="29">
      <c r="A3950" s="685" t="s">
        <v>4318</v>
      </c>
      <c r="B3950" s="685"/>
      <c r="C3950" s="685"/>
      <c r="D3950" s="691" t="s">
        <v>7665</v>
      </c>
      <c r="E3950" s="460" t="str">
        <f t="shared" si="154"/>
        <v xml:space="preserve"> LF640</v>
      </c>
      <c r="F3950" s="9">
        <v>3.77</v>
      </c>
      <c r="G3950" s="9">
        <v>13.854749999999999</v>
      </c>
    </row>
    <row r="3951" spans="1:7" s="48" customFormat="1" ht="29">
      <c r="A3951" s="685" t="s">
        <v>4318</v>
      </c>
      <c r="B3951" s="685"/>
      <c r="C3951" s="685"/>
      <c r="D3951" s="691" t="s">
        <v>7666</v>
      </c>
      <c r="E3951" s="460" t="str">
        <f t="shared" si="154"/>
        <v xml:space="preserve"> LF640</v>
      </c>
      <c r="F3951" s="9">
        <v>4.29</v>
      </c>
      <c r="G3951" s="9">
        <v>15.765750000000001</v>
      </c>
    </row>
    <row r="3952" spans="1:7" s="48" customFormat="1" ht="29">
      <c r="A3952" s="685" t="s">
        <v>4318</v>
      </c>
      <c r="B3952" s="685"/>
      <c r="C3952" s="685"/>
      <c r="D3952" s="691" t="s">
        <v>7667</v>
      </c>
      <c r="E3952" s="460" t="str">
        <f t="shared" si="154"/>
        <v xml:space="preserve"> LF640</v>
      </c>
      <c r="F3952" s="9">
        <v>3.77</v>
      </c>
      <c r="G3952" s="9">
        <v>13.854749999999999</v>
      </c>
    </row>
    <row r="3953" spans="1:7" s="48" customFormat="1" ht="29">
      <c r="A3953" s="685" t="s">
        <v>4318</v>
      </c>
      <c r="B3953" s="685"/>
      <c r="C3953" s="685"/>
      <c r="D3953" s="691" t="s">
        <v>7668</v>
      </c>
      <c r="E3953" s="460" t="str">
        <f t="shared" si="154"/>
        <v xml:space="preserve"> LF640</v>
      </c>
      <c r="F3953" s="9">
        <v>3.77</v>
      </c>
      <c r="G3953" s="9">
        <v>13.854749999999999</v>
      </c>
    </row>
    <row r="3954" spans="1:7" s="48" customFormat="1" ht="29">
      <c r="A3954" s="685" t="s">
        <v>4318</v>
      </c>
      <c r="B3954" s="685"/>
      <c r="C3954" s="685"/>
      <c r="D3954" s="691" t="s">
        <v>7669</v>
      </c>
      <c r="E3954" s="460" t="str">
        <f t="shared" si="154"/>
        <v xml:space="preserve"> LF640</v>
      </c>
      <c r="F3954" s="9">
        <v>3.77</v>
      </c>
      <c r="G3954" s="9">
        <v>13.854749999999999</v>
      </c>
    </row>
    <row r="3955" spans="1:7" s="48" customFormat="1" ht="29">
      <c r="A3955" s="685" t="s">
        <v>4318</v>
      </c>
      <c r="B3955" s="685"/>
      <c r="C3955" s="685"/>
      <c r="D3955" s="691" t="s">
        <v>7670</v>
      </c>
      <c r="E3955" s="460" t="str">
        <f t="shared" si="154"/>
        <v xml:space="preserve"> LF640</v>
      </c>
      <c r="F3955" s="9">
        <v>3.77</v>
      </c>
      <c r="G3955" s="9">
        <v>13.854749999999999</v>
      </c>
    </row>
    <row r="3956" spans="1:7" s="48" customFormat="1" ht="29">
      <c r="A3956" s="685" t="s">
        <v>4318</v>
      </c>
      <c r="B3956" s="685"/>
      <c r="C3956" s="685"/>
      <c r="D3956" s="691" t="s">
        <v>7671</v>
      </c>
      <c r="E3956" s="460" t="str">
        <f t="shared" si="154"/>
        <v xml:space="preserve"> LF640</v>
      </c>
      <c r="F3956" s="9">
        <v>4.29</v>
      </c>
      <c r="G3956" s="9">
        <v>15.765750000000001</v>
      </c>
    </row>
    <row r="3957" spans="1:7" s="48" customFormat="1" ht="29">
      <c r="A3957" s="685" t="s">
        <v>4318</v>
      </c>
      <c r="B3957" s="685"/>
      <c r="C3957" s="685"/>
      <c r="D3957" s="692" t="s">
        <v>7672</v>
      </c>
      <c r="E3957" s="460" t="str">
        <f t="shared" si="154"/>
        <v xml:space="preserve"> LF641</v>
      </c>
      <c r="F3957" s="104">
        <v>5.3299999999999992</v>
      </c>
      <c r="G3957" s="9">
        <v>19.587749999999996</v>
      </c>
    </row>
    <row r="3958" spans="1:7" s="48" customFormat="1" ht="29">
      <c r="A3958" s="685" t="s">
        <v>4318</v>
      </c>
      <c r="B3958" s="685"/>
      <c r="C3958" s="685"/>
      <c r="D3958" s="692" t="s">
        <v>7673</v>
      </c>
      <c r="E3958" s="460" t="str">
        <f t="shared" si="154"/>
        <v xml:space="preserve"> LF641</v>
      </c>
      <c r="F3958" s="104">
        <v>5.3299999999999992</v>
      </c>
      <c r="G3958" s="9">
        <v>19.587749999999996</v>
      </c>
    </row>
    <row r="3959" spans="1:7" s="48" customFormat="1" ht="29">
      <c r="A3959" s="685" t="s">
        <v>4318</v>
      </c>
      <c r="B3959" s="685"/>
      <c r="C3959" s="685"/>
      <c r="D3959" s="692" t="s">
        <v>7674</v>
      </c>
      <c r="E3959" s="460" t="str">
        <f t="shared" si="154"/>
        <v xml:space="preserve"> LF641</v>
      </c>
      <c r="F3959" s="104">
        <v>5.3299999999999992</v>
      </c>
      <c r="G3959" s="9">
        <v>19.587749999999996</v>
      </c>
    </row>
    <row r="3960" spans="1:7" s="48" customFormat="1" ht="29">
      <c r="A3960" s="685" t="s">
        <v>4318</v>
      </c>
      <c r="B3960" s="685"/>
      <c r="C3960" s="685"/>
      <c r="D3960" s="692" t="s">
        <v>7675</v>
      </c>
      <c r="E3960" s="460" t="str">
        <f t="shared" si="154"/>
        <v xml:space="preserve"> LF641</v>
      </c>
      <c r="F3960" s="9">
        <v>5.3299999999999992</v>
      </c>
      <c r="G3960" s="9">
        <v>19.587749999999996</v>
      </c>
    </row>
    <row r="3961" spans="1:7" s="48" customFormat="1" ht="29">
      <c r="A3961" s="685" t="s">
        <v>4318</v>
      </c>
      <c r="B3961" s="685"/>
      <c r="C3961" s="685"/>
      <c r="D3961" s="692" t="s">
        <v>7676</v>
      </c>
      <c r="E3961" s="460" t="str">
        <f t="shared" si="154"/>
        <v xml:space="preserve"> LF641</v>
      </c>
      <c r="F3961" s="9">
        <v>5.85</v>
      </c>
      <c r="G3961" s="9">
        <v>21.498749999999998</v>
      </c>
    </row>
    <row r="3962" spans="1:7" s="48" customFormat="1" ht="29">
      <c r="A3962" s="685" t="s">
        <v>4318</v>
      </c>
      <c r="B3962" s="685"/>
      <c r="C3962" s="685"/>
      <c r="D3962" s="692" t="s">
        <v>7677</v>
      </c>
      <c r="E3962" s="460" t="str">
        <f t="shared" si="154"/>
        <v xml:space="preserve"> LF641</v>
      </c>
      <c r="F3962" s="9">
        <v>5.3299999999999992</v>
      </c>
      <c r="G3962" s="9">
        <v>19.587749999999996</v>
      </c>
    </row>
    <row r="3963" spans="1:7" s="48" customFormat="1" ht="29">
      <c r="A3963" s="685" t="s">
        <v>4318</v>
      </c>
      <c r="B3963" s="685"/>
      <c r="C3963" s="685"/>
      <c r="D3963" s="692" t="s">
        <v>7678</v>
      </c>
      <c r="E3963" s="460" t="str">
        <f t="shared" si="154"/>
        <v xml:space="preserve"> LF641</v>
      </c>
      <c r="F3963" s="9">
        <v>5.3299999999999992</v>
      </c>
      <c r="G3963" s="9">
        <v>19.587749999999996</v>
      </c>
    </row>
    <row r="3964" spans="1:7" s="48" customFormat="1" ht="29">
      <c r="A3964" s="685" t="s">
        <v>4318</v>
      </c>
      <c r="B3964" s="685"/>
      <c r="C3964" s="685"/>
      <c r="D3964" s="692" t="s">
        <v>7679</v>
      </c>
      <c r="E3964" s="460" t="str">
        <f t="shared" si="154"/>
        <v xml:space="preserve"> LF641</v>
      </c>
      <c r="F3964" s="9">
        <v>5.3299999999999992</v>
      </c>
      <c r="G3964" s="9">
        <v>19.587749999999996</v>
      </c>
    </row>
    <row r="3965" spans="1:7" s="48" customFormat="1" ht="29">
      <c r="A3965" s="685" t="s">
        <v>4318</v>
      </c>
      <c r="B3965" s="685"/>
      <c r="C3965" s="685"/>
      <c r="D3965" s="692" t="s">
        <v>7680</v>
      </c>
      <c r="E3965" s="460" t="str">
        <f t="shared" si="154"/>
        <v xml:space="preserve"> LF641</v>
      </c>
      <c r="F3965" s="9">
        <v>5.3299999999999992</v>
      </c>
      <c r="G3965" s="9">
        <v>19.587749999999996</v>
      </c>
    </row>
    <row r="3966" spans="1:7" s="48" customFormat="1" ht="29">
      <c r="A3966" s="685" t="s">
        <v>4318</v>
      </c>
      <c r="B3966" s="685"/>
      <c r="C3966" s="685"/>
      <c r="D3966" s="692" t="s">
        <v>7681</v>
      </c>
      <c r="E3966" s="460" t="str">
        <f t="shared" si="154"/>
        <v xml:space="preserve"> LF641</v>
      </c>
      <c r="F3966" s="9">
        <v>5.85</v>
      </c>
      <c r="G3966" s="9">
        <v>21.498749999999998</v>
      </c>
    </row>
    <row r="3967" spans="1:7" s="39" customFormat="1" ht="15" customHeight="1">
      <c r="A3967" s="233"/>
      <c r="B3967" s="233"/>
      <c r="C3967" s="233"/>
      <c r="D3967" s="684" t="s">
        <v>7682</v>
      </c>
      <c r="E3967" s="143"/>
      <c r="F3967" s="233"/>
      <c r="G3967" s="693"/>
    </row>
    <row r="3968" spans="1:7" s="39" customFormat="1" ht="15" customHeight="1">
      <c r="A3968" s="153"/>
      <c r="B3968" s="153"/>
      <c r="C3968" s="153"/>
      <c r="D3968" s="688" t="s">
        <v>191</v>
      </c>
      <c r="E3968" s="143"/>
      <c r="F3968" s="153"/>
      <c r="G3968" s="694"/>
    </row>
    <row r="3969" spans="1:7" s="48" customFormat="1" ht="44" customHeight="1">
      <c r="A3969" s="685" t="s">
        <v>4318</v>
      </c>
      <c r="B3969" s="685"/>
      <c r="C3969" s="685"/>
      <c r="D3969" s="689" t="s">
        <v>7683</v>
      </c>
      <c r="E3969" s="460" t="str">
        <f t="shared" si="154"/>
        <v xml:space="preserve"> LF830</v>
      </c>
      <c r="F3969" s="9">
        <v>15.08</v>
      </c>
      <c r="G3969" s="9">
        <v>55.418999999999997</v>
      </c>
    </row>
    <row r="3970" spans="1:7" s="48" customFormat="1" ht="44" customHeight="1">
      <c r="A3970" s="685" t="s">
        <v>4318</v>
      </c>
      <c r="B3970" s="685"/>
      <c r="C3970" s="685"/>
      <c r="D3970" s="689" t="s">
        <v>7684</v>
      </c>
      <c r="E3970" s="460" t="str">
        <f t="shared" si="154"/>
        <v xml:space="preserve"> LF830</v>
      </c>
      <c r="F3970" s="9">
        <v>15.08</v>
      </c>
      <c r="G3970" s="9">
        <v>55.418999999999997</v>
      </c>
    </row>
    <row r="3971" spans="1:7" s="48" customFormat="1" ht="44" customHeight="1">
      <c r="A3971" s="685" t="s">
        <v>4318</v>
      </c>
      <c r="B3971" s="685"/>
      <c r="C3971" s="685"/>
      <c r="D3971" s="689" t="s">
        <v>7784</v>
      </c>
      <c r="E3971" s="460" t="str">
        <f t="shared" si="154"/>
        <v xml:space="preserve"> LF830</v>
      </c>
      <c r="F3971" s="9">
        <v>15.599999999999998</v>
      </c>
      <c r="G3971" s="9">
        <v>57.329999999999991</v>
      </c>
    </row>
    <row r="3972" spans="1:7" s="48" customFormat="1" ht="44" customHeight="1">
      <c r="A3972" s="685" t="s">
        <v>4318</v>
      </c>
      <c r="B3972" s="685"/>
      <c r="C3972" s="685"/>
      <c r="D3972" s="689" t="s">
        <v>7785</v>
      </c>
      <c r="E3972" s="460" t="str">
        <f t="shared" si="154"/>
        <v xml:space="preserve"> LF830</v>
      </c>
      <c r="F3972" s="9">
        <v>15.599999999999998</v>
      </c>
      <c r="G3972" s="9">
        <v>57.329999999999991</v>
      </c>
    </row>
    <row r="3973" spans="1:7" s="48" customFormat="1" ht="29">
      <c r="A3973" s="685" t="s">
        <v>4318</v>
      </c>
      <c r="B3973" s="685"/>
      <c r="C3973" s="685"/>
      <c r="D3973" s="689" t="s">
        <v>7685</v>
      </c>
      <c r="E3973" s="460" t="str">
        <f t="shared" si="154"/>
        <v xml:space="preserve"> LF830</v>
      </c>
      <c r="F3973" s="104">
        <v>14.299999999999999</v>
      </c>
      <c r="G3973" s="9">
        <v>52.552499999999995</v>
      </c>
    </row>
    <row r="3974" spans="1:7" s="48" customFormat="1" ht="29">
      <c r="A3974" s="685" t="s">
        <v>4318</v>
      </c>
      <c r="B3974" s="685"/>
      <c r="C3974" s="685"/>
      <c r="D3974" s="689" t="s">
        <v>7686</v>
      </c>
      <c r="E3974" s="460" t="str">
        <f t="shared" si="154"/>
        <v xml:space="preserve"> LF830</v>
      </c>
      <c r="F3974" s="104">
        <v>14.299999999999999</v>
      </c>
      <c r="G3974" s="9">
        <v>52.552499999999995</v>
      </c>
    </row>
    <row r="3975" spans="1:7" s="48" customFormat="1" ht="29">
      <c r="A3975" s="685" t="s">
        <v>4318</v>
      </c>
      <c r="B3975" s="685"/>
      <c r="C3975" s="685"/>
      <c r="D3975" s="689" t="s">
        <v>7786</v>
      </c>
      <c r="E3975" s="460" t="str">
        <f t="shared" si="154"/>
        <v xml:space="preserve"> LF830</v>
      </c>
      <c r="F3975" s="9">
        <v>14.82</v>
      </c>
      <c r="G3975" s="9">
        <v>54.463499999999996</v>
      </c>
    </row>
    <row r="3976" spans="1:7" s="48" customFormat="1" ht="29">
      <c r="A3976" s="685" t="s">
        <v>4318</v>
      </c>
      <c r="B3976" s="685"/>
      <c r="C3976" s="685"/>
      <c r="D3976" s="689" t="s">
        <v>7787</v>
      </c>
      <c r="E3976" s="460" t="str">
        <f t="shared" si="154"/>
        <v xml:space="preserve"> LF830</v>
      </c>
      <c r="F3976" s="9">
        <v>14.82</v>
      </c>
      <c r="G3976" s="9">
        <v>54.463499999999996</v>
      </c>
    </row>
    <row r="3977" spans="1:7" s="48" customFormat="1" ht="39.5" customHeight="1">
      <c r="A3977" s="685" t="s">
        <v>4318</v>
      </c>
      <c r="B3977" s="685"/>
      <c r="C3977" s="685"/>
      <c r="D3977" s="692" t="s">
        <v>7687</v>
      </c>
      <c r="E3977" s="460" t="str">
        <f t="shared" si="154"/>
        <v xml:space="preserve"> LF831</v>
      </c>
      <c r="F3977" s="9">
        <v>15.86</v>
      </c>
      <c r="G3977" s="9">
        <v>58.285499999999992</v>
      </c>
    </row>
    <row r="3978" spans="1:7" s="48" customFormat="1" ht="39.5" customHeight="1">
      <c r="A3978" s="685" t="s">
        <v>4318</v>
      </c>
      <c r="B3978" s="685"/>
      <c r="C3978" s="685"/>
      <c r="D3978" s="692" t="s">
        <v>7688</v>
      </c>
      <c r="E3978" s="460" t="str">
        <f t="shared" si="154"/>
        <v xml:space="preserve"> LF831</v>
      </c>
      <c r="F3978" s="9">
        <v>15.86</v>
      </c>
      <c r="G3978" s="9">
        <v>58.285499999999992</v>
      </c>
    </row>
    <row r="3979" spans="1:7" s="48" customFormat="1" ht="39.5" customHeight="1">
      <c r="A3979" s="685" t="s">
        <v>4318</v>
      </c>
      <c r="B3979" s="685"/>
      <c r="C3979" s="685"/>
      <c r="D3979" s="692" t="s">
        <v>7788</v>
      </c>
      <c r="E3979" s="460" t="str">
        <f t="shared" si="154"/>
        <v xml:space="preserve"> LF831</v>
      </c>
      <c r="F3979" s="9">
        <v>16.380000000000003</v>
      </c>
      <c r="G3979" s="9">
        <v>60.1965</v>
      </c>
    </row>
    <row r="3980" spans="1:7" s="48" customFormat="1" ht="39.5" customHeight="1">
      <c r="A3980" s="685" t="s">
        <v>4318</v>
      </c>
      <c r="B3980" s="685"/>
      <c r="C3980" s="685"/>
      <c r="D3980" s="692" t="s">
        <v>7789</v>
      </c>
      <c r="E3980" s="460" t="str">
        <f t="shared" si="154"/>
        <v xml:space="preserve"> LF831</v>
      </c>
      <c r="F3980" s="9">
        <v>16.380000000000003</v>
      </c>
      <c r="G3980" s="9">
        <v>60.1965</v>
      </c>
    </row>
    <row r="3981" spans="1:7" s="48" customFormat="1" ht="39.5" customHeight="1">
      <c r="A3981" s="685" t="s">
        <v>4318</v>
      </c>
      <c r="B3981" s="685"/>
      <c r="C3981" s="685"/>
      <c r="D3981" s="692" t="s">
        <v>7689</v>
      </c>
      <c r="E3981" s="460" t="str">
        <f t="shared" si="154"/>
        <v xml:space="preserve"> LF831</v>
      </c>
      <c r="F3981" s="104">
        <v>15.08</v>
      </c>
      <c r="G3981" s="9">
        <v>55.418999999999997</v>
      </c>
    </row>
    <row r="3982" spans="1:7" s="48" customFormat="1" ht="39.5" customHeight="1">
      <c r="A3982" s="685" t="s">
        <v>4318</v>
      </c>
      <c r="B3982" s="685"/>
      <c r="C3982" s="685"/>
      <c r="D3982" s="692" t="s">
        <v>7690</v>
      </c>
      <c r="E3982" s="460" t="str">
        <f t="shared" si="154"/>
        <v xml:space="preserve"> LF831</v>
      </c>
      <c r="F3982" s="104">
        <v>15.08</v>
      </c>
      <c r="G3982" s="9">
        <v>55.418999999999997</v>
      </c>
    </row>
    <row r="3983" spans="1:7" s="48" customFormat="1" ht="39.5" customHeight="1">
      <c r="A3983" s="685" t="s">
        <v>4318</v>
      </c>
      <c r="B3983" s="685"/>
      <c r="C3983" s="685"/>
      <c r="D3983" s="692" t="s">
        <v>7790</v>
      </c>
      <c r="E3983" s="460" t="str">
        <f t="shared" si="154"/>
        <v xml:space="preserve"> LF831</v>
      </c>
      <c r="F3983" s="9">
        <v>15.599999999999998</v>
      </c>
      <c r="G3983" s="9">
        <v>57.329999999999991</v>
      </c>
    </row>
    <row r="3984" spans="1:7" s="48" customFormat="1" ht="39.5" customHeight="1">
      <c r="A3984" s="685" t="s">
        <v>4318</v>
      </c>
      <c r="B3984" s="685"/>
      <c r="C3984" s="685"/>
      <c r="D3984" s="692" t="s">
        <v>7791</v>
      </c>
      <c r="E3984" s="460" t="str">
        <f t="shared" si="154"/>
        <v xml:space="preserve"> LF831</v>
      </c>
      <c r="F3984" s="9">
        <v>15.599999999999998</v>
      </c>
      <c r="G3984" s="9">
        <v>57.329999999999991</v>
      </c>
    </row>
    <row r="3985" spans="1:7" s="39" customFormat="1" ht="15" customHeight="1">
      <c r="A3985" s="153"/>
      <c r="B3985" s="153"/>
      <c r="C3985" s="153"/>
      <c r="D3985" s="688" t="s">
        <v>7691</v>
      </c>
      <c r="E3985" s="143"/>
      <c r="F3985" s="153"/>
      <c r="G3985" s="694"/>
    </row>
    <row r="3986" spans="1:7" s="48" customFormat="1" ht="14.5">
      <c r="A3986" s="685" t="s">
        <v>4318</v>
      </c>
      <c r="B3986" s="685"/>
      <c r="C3986" s="685"/>
      <c r="D3986" s="41" t="s">
        <v>7692</v>
      </c>
      <c r="E3986" s="460" t="str">
        <f t="shared" si="154"/>
        <v/>
      </c>
      <c r="F3986" s="9">
        <v>7.7999999999999989</v>
      </c>
      <c r="G3986" s="9">
        <v>28.664999999999996</v>
      </c>
    </row>
    <row r="3987" spans="1:7" s="48" customFormat="1" ht="14.5">
      <c r="A3987" s="685" t="s">
        <v>4318</v>
      </c>
      <c r="B3987" s="685"/>
      <c r="C3987" s="685"/>
      <c r="D3987" s="41" t="s">
        <v>7693</v>
      </c>
      <c r="E3987" s="460" t="str">
        <f t="shared" si="154"/>
        <v/>
      </c>
      <c r="F3987" s="9">
        <v>8.32</v>
      </c>
      <c r="G3987" s="9">
        <v>30.576000000000001</v>
      </c>
    </row>
    <row r="3988" spans="1:7" s="48" customFormat="1" ht="14.5">
      <c r="A3988" s="685" t="s">
        <v>4318</v>
      </c>
      <c r="B3988" s="685"/>
      <c r="C3988" s="685"/>
      <c r="D3988" s="41" t="s">
        <v>7694</v>
      </c>
      <c r="E3988" s="460" t="str">
        <f t="shared" si="154"/>
        <v/>
      </c>
      <c r="F3988" s="9">
        <v>7.0200000000000005</v>
      </c>
      <c r="G3988" s="9">
        <v>25.798500000000001</v>
      </c>
    </row>
    <row r="3989" spans="1:7" s="48" customFormat="1" ht="14.5">
      <c r="A3989" s="685" t="s">
        <v>4318</v>
      </c>
      <c r="B3989" s="685"/>
      <c r="C3989" s="685"/>
      <c r="D3989" s="41" t="s">
        <v>7695</v>
      </c>
      <c r="E3989" s="460" t="str">
        <f t="shared" si="154"/>
        <v/>
      </c>
      <c r="F3989" s="9">
        <v>7.54</v>
      </c>
      <c r="G3989" s="9">
        <v>27.709499999999998</v>
      </c>
    </row>
    <row r="3990" spans="1:7" s="48" customFormat="1" ht="20.149999999999999" customHeight="1">
      <c r="A3990" s="143"/>
      <c r="B3990" s="143"/>
      <c r="C3990" s="143"/>
      <c r="D3990" s="240" t="s">
        <v>195</v>
      </c>
      <c r="E3990" s="143"/>
      <c r="F3990" s="143"/>
      <c r="G3990" s="143"/>
    </row>
    <row r="3991" spans="1:7" s="48" customFormat="1" ht="20.149999999999999" customHeight="1">
      <c r="A3991" s="285" t="s">
        <v>4318</v>
      </c>
      <c r="B3991" s="285"/>
      <c r="C3991" s="285"/>
      <c r="D3991" s="134" t="s">
        <v>196</v>
      </c>
      <c r="E3991" s="460" t="str">
        <f t="shared" si="154"/>
        <v xml:space="preserve"> LF-SW-02 </v>
      </c>
      <c r="F3991" s="104">
        <v>34.503129251700678</v>
      </c>
      <c r="G3991" s="9">
        <v>126.79899999999999</v>
      </c>
    </row>
    <row r="3992" spans="1:7" s="4" customFormat="1" ht="20.149999999999999" customHeight="1">
      <c r="A3992" s="285" t="s">
        <v>4318</v>
      </c>
      <c r="B3992" s="285"/>
      <c r="C3992" s="285"/>
      <c r="D3992" s="41" t="s">
        <v>5029</v>
      </c>
      <c r="E3992" s="460" t="str">
        <f t="shared" si="154"/>
        <v xml:space="preserve"> LF-SW-01</v>
      </c>
      <c r="F3992" s="104">
        <v>17.961904761904762</v>
      </c>
      <c r="G3992" s="9">
        <v>66.009999999999991</v>
      </c>
    </row>
    <row r="3993" spans="1:7" s="4" customFormat="1" ht="20.149999999999999" customHeight="1">
      <c r="A3993" s="285" t="s">
        <v>4318</v>
      </c>
      <c r="B3993" s="285"/>
      <c r="C3993" s="285"/>
      <c r="D3993" s="38" t="s">
        <v>5030</v>
      </c>
      <c r="E3993" s="460" t="str">
        <f t="shared" si="154"/>
        <v xml:space="preserve"> LF-ESC/2</v>
      </c>
      <c r="F3993" s="104">
        <v>0.64400000000000013</v>
      </c>
      <c r="G3993" s="9">
        <v>2.3667000000000002</v>
      </c>
    </row>
    <row r="3994" spans="1:7" s="4" customFormat="1" ht="20.149999999999999" customHeight="1">
      <c r="A3994" s="285" t="s">
        <v>4318</v>
      </c>
      <c r="B3994" s="285"/>
      <c r="C3994" s="285"/>
      <c r="D3994" s="38" t="s">
        <v>5031</v>
      </c>
      <c r="E3994" s="460" t="str">
        <f t="shared" si="154"/>
        <v xml:space="preserve"> LF-ESC/1</v>
      </c>
      <c r="F3994" s="104">
        <v>0.36799999999999999</v>
      </c>
      <c r="G3994" s="9">
        <v>1.3523999999999998</v>
      </c>
    </row>
    <row r="3995" spans="1:7" s="4" customFormat="1" ht="20.149999999999999" customHeight="1">
      <c r="A3995" s="285" t="s">
        <v>4318</v>
      </c>
      <c r="B3995" s="285"/>
      <c r="C3995" s="285"/>
      <c r="D3995" s="38" t="s">
        <v>1178</v>
      </c>
      <c r="E3995" s="460" t="str">
        <f t="shared" si="154"/>
        <v xml:space="preserve"> LF-SG12</v>
      </c>
      <c r="F3995" s="104">
        <v>1.6084353741496598</v>
      </c>
      <c r="G3995" s="9">
        <v>5.9109999999999996</v>
      </c>
    </row>
    <row r="3996" spans="1:7" s="4" customFormat="1" ht="20.149999999999999" customHeight="1">
      <c r="A3996" s="285" t="s">
        <v>4318</v>
      </c>
      <c r="B3996" s="285"/>
      <c r="C3996" s="285"/>
      <c r="D3996" s="38" t="s">
        <v>1179</v>
      </c>
      <c r="E3996" s="460" t="str">
        <f t="shared" si="154"/>
        <v xml:space="preserve"> LF-SG13</v>
      </c>
      <c r="F3996" s="104">
        <v>1.873666666666667</v>
      </c>
      <c r="G3996" s="9">
        <v>6.8857250000000008</v>
      </c>
    </row>
    <row r="3997" spans="1:7" ht="14.5">
      <c r="A3997" s="459"/>
      <c r="B3997" s="459"/>
      <c r="C3997" s="459"/>
      <c r="D3997" s="486" t="s">
        <v>195</v>
      </c>
      <c r="E3997" s="487" t="str">
        <f t="shared" si="154"/>
        <v/>
      </c>
      <c r="F3997" s="459"/>
      <c r="G3997" s="143"/>
    </row>
    <row r="3998" spans="1:7" ht="14.5">
      <c r="A3998" s="483" t="s">
        <v>4318</v>
      </c>
      <c r="B3998" s="483"/>
      <c r="C3998" s="483"/>
      <c r="D3998" s="460" t="s">
        <v>196</v>
      </c>
      <c r="E3998" s="460" t="str">
        <f t="shared" si="154"/>
        <v xml:space="preserve"> LF-SW-02 </v>
      </c>
      <c r="F3998" s="425">
        <v>34.503129251700678</v>
      </c>
      <c r="G3998" s="9">
        <v>126.79899999999999</v>
      </c>
    </row>
    <row r="3999" spans="1:7" ht="14.5">
      <c r="A3999" s="483" t="s">
        <v>4318</v>
      </c>
      <c r="B3999" s="483"/>
      <c r="C3999" s="483"/>
      <c r="D3999" s="479" t="s">
        <v>5029</v>
      </c>
      <c r="E3999" s="479" t="str">
        <f t="shared" si="154"/>
        <v xml:space="preserve"> LF-SW-01</v>
      </c>
      <c r="F3999" s="425">
        <v>17.961904761904762</v>
      </c>
      <c r="G3999" s="9">
        <v>66.009999999999991</v>
      </c>
    </row>
    <row r="4000" spans="1:7" ht="29">
      <c r="A4000" s="483" t="s">
        <v>4318</v>
      </c>
      <c r="B4000" s="483" t="s">
        <v>3401</v>
      </c>
      <c r="C4000" s="483" t="s">
        <v>3401</v>
      </c>
      <c r="D4000" s="488" t="s">
        <v>5030</v>
      </c>
      <c r="E4000" s="488" t="str">
        <f t="shared" si="154"/>
        <v xml:space="preserve"> LF-ESC/2</v>
      </c>
      <c r="F4000" s="425">
        <v>0.64400000000000013</v>
      </c>
      <c r="G4000" s="9">
        <v>2.3667000000000002</v>
      </c>
    </row>
    <row r="4001" spans="1:7" ht="29">
      <c r="A4001" s="483" t="s">
        <v>4318</v>
      </c>
      <c r="B4001" s="483" t="s">
        <v>3402</v>
      </c>
      <c r="C4001" s="483" t="s">
        <v>3402</v>
      </c>
      <c r="D4001" s="488" t="s">
        <v>5031</v>
      </c>
      <c r="E4001" s="488" t="str">
        <f t="shared" si="154"/>
        <v xml:space="preserve"> LF-ESC/1</v>
      </c>
      <c r="F4001" s="425">
        <v>0.36799999999999999</v>
      </c>
      <c r="G4001" s="9">
        <v>1.3523999999999998</v>
      </c>
    </row>
    <row r="4002" spans="1:7" ht="14.5">
      <c r="A4002" s="483" t="s">
        <v>4318</v>
      </c>
      <c r="B4002" s="483"/>
      <c r="C4002" s="483"/>
      <c r="D4002" s="488" t="s">
        <v>1178</v>
      </c>
      <c r="E4002" s="488" t="str">
        <f t="shared" si="154"/>
        <v xml:space="preserve"> LF-SG12</v>
      </c>
      <c r="F4002" s="425">
        <v>1.6084353741496598</v>
      </c>
      <c r="G4002" s="9">
        <v>5.9109999999999996</v>
      </c>
    </row>
    <row r="4003" spans="1:7" ht="14.5">
      <c r="A4003" s="483" t="s">
        <v>4318</v>
      </c>
      <c r="B4003" s="483"/>
      <c r="C4003" s="483"/>
      <c r="D4003" s="488" t="s">
        <v>1179</v>
      </c>
      <c r="E4003" s="488" t="str">
        <f t="shared" si="154"/>
        <v xml:space="preserve"> LF-SG13</v>
      </c>
      <c r="F4003" s="425">
        <v>1.873666666666667</v>
      </c>
      <c r="G4003" s="9">
        <v>6.8857250000000008</v>
      </c>
    </row>
    <row r="4004" spans="1:7" ht="18.5">
      <c r="A4004" s="426" t="s">
        <v>197</v>
      </c>
      <c r="B4004" s="426"/>
      <c r="C4004" s="426"/>
      <c r="D4004" s="455"/>
      <c r="E4004" s="456" t="str">
        <f t="shared" si="154"/>
        <v/>
      </c>
      <c r="F4004" s="426"/>
      <c r="G4004" s="426"/>
    </row>
    <row r="4005" spans="1:7" ht="29">
      <c r="A4005" s="409" t="s">
        <v>186</v>
      </c>
      <c r="B4005" s="409" t="s">
        <v>4315</v>
      </c>
      <c r="C4005" s="409" t="s">
        <v>3880</v>
      </c>
      <c r="D4005" s="475" t="s">
        <v>1</v>
      </c>
      <c r="E4005" s="458" t="str">
        <f t="shared" si="154"/>
        <v/>
      </c>
      <c r="F4005" s="410" t="s">
        <v>4316</v>
      </c>
      <c r="G4005" s="411" t="s">
        <v>4591</v>
      </c>
    </row>
    <row r="4006" spans="1:7" ht="14.5">
      <c r="A4006" s="489"/>
      <c r="B4006" s="489"/>
      <c r="C4006" s="489"/>
      <c r="D4006" s="720" t="s">
        <v>7792</v>
      </c>
      <c r="E4006" s="478" t="str">
        <f t="shared" si="154"/>
        <v/>
      </c>
      <c r="F4006" s="489"/>
      <c r="G4006" s="489"/>
    </row>
    <row r="4007" spans="1:7" ht="29">
      <c r="A4007" s="490" t="s">
        <v>4318</v>
      </c>
      <c r="B4007" s="490"/>
      <c r="C4007" s="490"/>
      <c r="D4007" s="24" t="s">
        <v>7796</v>
      </c>
      <c r="E4007" s="462" t="str">
        <f t="shared" si="154"/>
        <v xml:space="preserve"> LPN-A700-12</v>
      </c>
      <c r="F4007" s="425">
        <v>12.647246258503401</v>
      </c>
      <c r="G4007" s="491">
        <v>46.478629999999995</v>
      </c>
    </row>
    <row r="4008" spans="1:7" ht="29">
      <c r="A4008" s="490" t="s">
        <v>4318</v>
      </c>
      <c r="B4008" s="490"/>
      <c r="C4008" s="490"/>
      <c r="D4008" s="24" t="s">
        <v>7797</v>
      </c>
      <c r="E4008" s="462" t="str">
        <f t="shared" si="154"/>
        <v xml:space="preserve"> LPN-A1000-12</v>
      </c>
      <c r="F4008" s="425">
        <v>14.141920816326531</v>
      </c>
      <c r="G4008" s="491">
        <v>51.971558999999999</v>
      </c>
    </row>
    <row r="4009" spans="1:7" ht="29">
      <c r="A4009" s="490" t="s">
        <v>4318</v>
      </c>
      <c r="B4009" s="490"/>
      <c r="C4009" s="490"/>
      <c r="D4009" s="24" t="s">
        <v>7798</v>
      </c>
      <c r="E4009" s="462" t="str">
        <f t="shared" si="154"/>
        <v xml:space="preserve"> LPN-A1200-12</v>
      </c>
      <c r="F4009" s="425">
        <v>15.17669551020408</v>
      </c>
      <c r="G4009" s="491">
        <v>55.77435599999999</v>
      </c>
    </row>
    <row r="4010" spans="1:7" ht="29">
      <c r="A4010" s="490" t="s">
        <v>4318</v>
      </c>
      <c r="B4010" s="490"/>
      <c r="C4010" s="490"/>
      <c r="D4010" s="24" t="s">
        <v>7799</v>
      </c>
      <c r="E4010" s="462" t="str">
        <f t="shared" si="154"/>
        <v xml:space="preserve"> LPN-A1500-12</v>
      </c>
      <c r="F4010" s="425">
        <v>16.556395102040817</v>
      </c>
      <c r="G4010" s="491">
        <v>60.844751999999993</v>
      </c>
    </row>
    <row r="4011" spans="1:7" ht="29">
      <c r="A4011" s="490" t="s">
        <v>4318</v>
      </c>
      <c r="B4011" s="490"/>
      <c r="C4011" s="490"/>
      <c r="D4011" s="24" t="s">
        <v>7812</v>
      </c>
      <c r="E4011" s="462" t="str">
        <f t="shared" si="154"/>
        <v xml:space="preserve"> LPN-A1800-12</v>
      </c>
      <c r="F4011" s="425">
        <v>18.16604462585034</v>
      </c>
      <c r="G4011" s="491">
        <v>66.760213999999991</v>
      </c>
    </row>
    <row r="4012" spans="1:7" ht="29">
      <c r="A4012" s="490" t="s">
        <v>4318</v>
      </c>
      <c r="B4012" s="490"/>
      <c r="C4012" s="490"/>
      <c r="D4012" s="24" t="s">
        <v>7800</v>
      </c>
      <c r="E4012" s="462" t="str">
        <f>IFERROR(RIGHT(D4012, LEN(D4012)- SEARCH("Model",D4012) - LEN("Model") + 1),"")</f>
        <v xml:space="preserve"> LPN-A700-19</v>
      </c>
      <c r="F4012" s="425">
        <v>12.647246258503401</v>
      </c>
      <c r="G4012" s="491">
        <v>46.478629999999995</v>
      </c>
    </row>
    <row r="4013" spans="1:7" ht="29">
      <c r="A4013" s="490" t="s">
        <v>4318</v>
      </c>
      <c r="B4013" s="490"/>
      <c r="C4013" s="490"/>
      <c r="D4013" s="24" t="s">
        <v>7801</v>
      </c>
      <c r="E4013" s="462" t="str">
        <f>IFERROR(RIGHT(D4013, LEN(D4013)- SEARCH("Model",D4013) - LEN("Model") + 1),"")</f>
        <v xml:space="preserve"> LPN-A1000-19</v>
      </c>
      <c r="F4013" s="425">
        <v>14.141920816326531</v>
      </c>
      <c r="G4013" s="491">
        <v>51.971558999999999</v>
      </c>
    </row>
    <row r="4014" spans="1:7" ht="29">
      <c r="A4014" s="490" t="s">
        <v>4318</v>
      </c>
      <c r="B4014" s="490"/>
      <c r="C4014" s="490"/>
      <c r="D4014" s="24" t="s">
        <v>7802</v>
      </c>
      <c r="E4014" s="462" t="str">
        <f>IFERROR(RIGHT(D4014, LEN(D4014)- SEARCH("Model",D4014) - LEN("Model") + 1),"")</f>
        <v xml:space="preserve"> LPN-A1200-19</v>
      </c>
      <c r="F4014" s="425">
        <v>15.17669551020408</v>
      </c>
      <c r="G4014" s="491">
        <v>55.77435599999999</v>
      </c>
    </row>
    <row r="4015" spans="1:7" ht="29">
      <c r="A4015" s="490" t="s">
        <v>4318</v>
      </c>
      <c r="B4015" s="490"/>
      <c r="C4015" s="490"/>
      <c r="D4015" s="24" t="s">
        <v>7803</v>
      </c>
      <c r="E4015" s="462" t="str">
        <f>IFERROR(RIGHT(D4015, LEN(D4015)- SEARCH("Model",D4015) - LEN("Model") + 1),"")</f>
        <v xml:space="preserve"> LPN-A1500-19</v>
      </c>
      <c r="F4015" s="425">
        <v>16.556395102040817</v>
      </c>
      <c r="G4015" s="491">
        <v>60.844751999999993</v>
      </c>
    </row>
    <row r="4016" spans="1:7" ht="29">
      <c r="A4016" s="490" t="s">
        <v>4318</v>
      </c>
      <c r="B4016" s="490"/>
      <c r="C4016" s="490"/>
      <c r="D4016" s="24" t="s">
        <v>7813</v>
      </c>
      <c r="E4016" s="462" t="str">
        <f>IFERROR(RIGHT(D4016, LEN(D4016)- SEARCH("Model",D4016) - LEN("Model") + 1),"")</f>
        <v xml:space="preserve"> LPN-A1800-19</v>
      </c>
      <c r="F4016" s="425">
        <v>18.16604462585034</v>
      </c>
      <c r="G4016" s="491">
        <v>66.760213999999991</v>
      </c>
    </row>
    <row r="4017" spans="1:7" ht="14.5">
      <c r="A4017" s="476"/>
      <c r="B4017" s="476"/>
      <c r="C4017" s="476"/>
      <c r="D4017" s="721" t="s">
        <v>7793</v>
      </c>
      <c r="E4017" s="478" t="str">
        <f t="shared" si="154"/>
        <v/>
      </c>
      <c r="F4017" s="476"/>
      <c r="G4017" s="476"/>
    </row>
    <row r="4018" spans="1:7" ht="29">
      <c r="A4018" s="490" t="s">
        <v>4318</v>
      </c>
      <c r="B4018" s="490"/>
      <c r="C4018" s="490"/>
      <c r="D4018" s="24" t="s">
        <v>7814</v>
      </c>
      <c r="E4018" s="462" t="str">
        <f t="shared" si="154"/>
        <v xml:space="preserve"> LPB-B700-12</v>
      </c>
      <c r="F4018" s="425">
        <v>17.476194829931973</v>
      </c>
      <c r="G4018" s="491">
        <v>64.225015999999997</v>
      </c>
    </row>
    <row r="4019" spans="1:7" ht="29">
      <c r="A4019" s="490" t="s">
        <v>4318</v>
      </c>
      <c r="B4019" s="490"/>
      <c r="C4019" s="490"/>
      <c r="D4019" s="24" t="s">
        <v>7815</v>
      </c>
      <c r="E4019" s="462" t="str">
        <f t="shared" si="154"/>
        <v xml:space="preserve"> LPB-B1000-12</v>
      </c>
      <c r="F4019" s="425">
        <v>19.085844353741496</v>
      </c>
      <c r="G4019" s="491">
        <v>70.140478000000002</v>
      </c>
    </row>
    <row r="4020" spans="1:7" ht="29">
      <c r="A4020" s="490" t="s">
        <v>4318</v>
      </c>
      <c r="B4020" s="490"/>
      <c r="C4020" s="490"/>
      <c r="D4020" s="24" t="s">
        <v>7816</v>
      </c>
      <c r="E4020" s="462" t="str">
        <f t="shared" si="154"/>
        <v xml:space="preserve"> LPB-B12000-12</v>
      </c>
      <c r="F4020" s="425">
        <v>21.155393741496596</v>
      </c>
      <c r="G4020" s="491">
        <v>77.746071999999984</v>
      </c>
    </row>
    <row r="4021" spans="1:7" ht="29">
      <c r="A4021" s="490" t="s">
        <v>4318</v>
      </c>
      <c r="B4021" s="490"/>
      <c r="C4021" s="490"/>
      <c r="D4021" s="24" t="s">
        <v>7817</v>
      </c>
      <c r="E4021" s="462" t="str">
        <f t="shared" si="154"/>
        <v xml:space="preserve"> LPB-B1500-12</v>
      </c>
      <c r="F4021" s="425">
        <v>23.914792925170069</v>
      </c>
      <c r="G4021" s="491">
        <v>87.886864000000003</v>
      </c>
    </row>
    <row r="4022" spans="1:7" ht="29">
      <c r="A4022" s="490" t="s">
        <v>4318</v>
      </c>
      <c r="B4022" s="490"/>
      <c r="C4022" s="490"/>
      <c r="D4022" s="97" t="s">
        <v>7818</v>
      </c>
      <c r="E4022" s="462" t="str">
        <f t="shared" si="154"/>
        <v xml:space="preserve"> LPB-B1800-12</v>
      </c>
      <c r="F4022" s="425">
        <v>26.674192108843538</v>
      </c>
      <c r="G4022" s="491">
        <v>98.027655999999993</v>
      </c>
    </row>
    <row r="4023" spans="1:7" ht="29">
      <c r="A4023" s="490" t="s">
        <v>4318</v>
      </c>
      <c r="B4023" s="490"/>
      <c r="C4023" s="490"/>
      <c r="D4023" s="24" t="s">
        <v>7819</v>
      </c>
      <c r="E4023" s="462" t="str">
        <f>IFERROR(RIGHT(D4023, LEN(D4023)- SEARCH("Model",D4023) - LEN("Model") + 1),"")</f>
        <v xml:space="preserve"> LPB-B700-19</v>
      </c>
      <c r="F4023" s="425">
        <v>17.476194829931973</v>
      </c>
      <c r="G4023" s="491">
        <v>64.225015999999997</v>
      </c>
    </row>
    <row r="4024" spans="1:7" ht="29">
      <c r="A4024" s="490" t="s">
        <v>4318</v>
      </c>
      <c r="B4024" s="490"/>
      <c r="C4024" s="490"/>
      <c r="D4024" s="24" t="s">
        <v>7820</v>
      </c>
      <c r="E4024" s="462" t="str">
        <f>IFERROR(RIGHT(D4024, LEN(D4024)- SEARCH("Model",D4024) - LEN("Model") + 1),"")</f>
        <v xml:space="preserve"> LPB-B1000-19</v>
      </c>
      <c r="F4024" s="425">
        <v>19.085844353741496</v>
      </c>
      <c r="G4024" s="491">
        <v>70.140478000000002</v>
      </c>
    </row>
    <row r="4025" spans="1:7" ht="29">
      <c r="A4025" s="490" t="s">
        <v>4318</v>
      </c>
      <c r="B4025" s="490"/>
      <c r="C4025" s="490"/>
      <c r="D4025" s="24" t="s">
        <v>7821</v>
      </c>
      <c r="E4025" s="462" t="str">
        <f>IFERROR(RIGHT(D4025, LEN(D4025)- SEARCH("Model",D4025) - LEN("Model") + 1),"")</f>
        <v xml:space="preserve"> LPB-B12000-19</v>
      </c>
      <c r="F4025" s="425">
        <v>21.155393741496596</v>
      </c>
      <c r="G4025" s="491">
        <v>77.746071999999984</v>
      </c>
    </row>
    <row r="4026" spans="1:7" ht="29">
      <c r="A4026" s="490" t="s">
        <v>4318</v>
      </c>
      <c r="B4026" s="490"/>
      <c r="C4026" s="490"/>
      <c r="D4026" s="24" t="s">
        <v>7822</v>
      </c>
      <c r="E4026" s="462" t="str">
        <f>IFERROR(RIGHT(D4026, LEN(D4026)- SEARCH("Model",D4026) - LEN("Model") + 1),"")</f>
        <v xml:space="preserve"> LPB-B1500-19</v>
      </c>
      <c r="F4026" s="425">
        <v>23.914792925170069</v>
      </c>
      <c r="G4026" s="491">
        <v>87.886864000000003</v>
      </c>
    </row>
    <row r="4027" spans="1:7" ht="29">
      <c r="A4027" s="490" t="s">
        <v>4318</v>
      </c>
      <c r="B4027" s="490"/>
      <c r="C4027" s="490"/>
      <c r="D4027" s="97" t="s">
        <v>7823</v>
      </c>
      <c r="E4027" s="462" t="str">
        <f>IFERROR(RIGHT(D4027, LEN(D4027)- SEARCH("Model",D4027) - LEN("Model") + 1),"")</f>
        <v xml:space="preserve"> LPB-B1800-19</v>
      </c>
      <c r="F4027" s="425">
        <v>26.674192108843538</v>
      </c>
      <c r="G4027" s="491">
        <v>98.027655999999993</v>
      </c>
    </row>
    <row r="4028" spans="1:7" ht="14.5">
      <c r="A4028" s="489"/>
      <c r="B4028" s="489"/>
      <c r="C4028" s="489"/>
      <c r="D4028" s="721" t="s">
        <v>7794</v>
      </c>
      <c r="E4028" s="478" t="str">
        <f t="shared" si="154"/>
        <v/>
      </c>
      <c r="F4028" s="489"/>
      <c r="G4028" s="489"/>
    </row>
    <row r="4029" spans="1:7" ht="29">
      <c r="A4029" s="490" t="s">
        <v>4318</v>
      </c>
      <c r="B4029" s="490"/>
      <c r="C4029" s="490"/>
      <c r="D4029" s="170" t="s">
        <v>7804</v>
      </c>
      <c r="E4029" s="462" t="str">
        <f t="shared" si="154"/>
        <v xml:space="preserve"> LPN-C700-12</v>
      </c>
      <c r="F4029" s="425">
        <v>12.187346394557823</v>
      </c>
      <c r="G4029" s="491">
        <v>44.788497999999997</v>
      </c>
    </row>
    <row r="4030" spans="1:7" ht="29">
      <c r="A4030" s="490" t="s">
        <v>4318</v>
      </c>
      <c r="B4030" s="490"/>
      <c r="C4030" s="490"/>
      <c r="D4030" s="24" t="s">
        <v>7805</v>
      </c>
      <c r="E4030" s="462" t="str">
        <f t="shared" si="154"/>
        <v xml:space="preserve"> LPN-C1000-12</v>
      </c>
      <c r="F4030" s="425">
        <v>13.452071020408161</v>
      </c>
      <c r="G4030" s="491">
        <v>49.436360999999991</v>
      </c>
    </row>
    <row r="4031" spans="1:7" ht="29">
      <c r="A4031" s="490" t="s">
        <v>4318</v>
      </c>
      <c r="B4031" s="490"/>
      <c r="C4031" s="490"/>
      <c r="D4031" s="24" t="s">
        <v>7806</v>
      </c>
      <c r="E4031" s="462" t="str">
        <f t="shared" si="154"/>
        <v xml:space="preserve"> LPN-C1200-12</v>
      </c>
      <c r="F4031" s="425">
        <v>14.486845714285714</v>
      </c>
      <c r="G4031" s="491">
        <v>53.239157999999996</v>
      </c>
    </row>
    <row r="4032" spans="1:7" ht="29">
      <c r="A4032" s="490" t="s">
        <v>4318</v>
      </c>
      <c r="B4032" s="490"/>
      <c r="C4032" s="490"/>
      <c r="D4032" s="24" t="s">
        <v>7807</v>
      </c>
      <c r="E4032" s="462" t="str">
        <f t="shared" si="154"/>
        <v xml:space="preserve"> LPN-C1500-12</v>
      </c>
      <c r="F4032" s="425">
        <v>15.866545306122449</v>
      </c>
      <c r="G4032" s="491">
        <v>58.309553999999999</v>
      </c>
    </row>
    <row r="4033" spans="1:7" ht="29">
      <c r="A4033" s="490" t="s">
        <v>4318</v>
      </c>
      <c r="B4033" s="490"/>
      <c r="C4033" s="490"/>
      <c r="D4033" s="24" t="s">
        <v>7824</v>
      </c>
      <c r="E4033" s="462" t="str">
        <f t="shared" si="154"/>
        <v xml:space="preserve"> LPN-C1800-12</v>
      </c>
      <c r="F4033" s="425">
        <v>17.361219863945575</v>
      </c>
      <c r="G4033" s="491">
        <v>63.802482999999988</v>
      </c>
    </row>
    <row r="4034" spans="1:7" ht="29">
      <c r="A4034" s="490" t="s">
        <v>4318</v>
      </c>
      <c r="B4034" s="490"/>
      <c r="C4034" s="490"/>
      <c r="D4034" s="170" t="s">
        <v>7808</v>
      </c>
      <c r="E4034" s="462" t="str">
        <f t="shared" si="154"/>
        <v xml:space="preserve"> LPN-C700-19</v>
      </c>
      <c r="F4034" s="425">
        <v>12.187346394557823</v>
      </c>
      <c r="G4034" s="491">
        <v>44.788497999999997</v>
      </c>
    </row>
    <row r="4035" spans="1:7" ht="29">
      <c r="A4035" s="490" t="s">
        <v>4318</v>
      </c>
      <c r="B4035" s="490"/>
      <c r="C4035" s="490"/>
      <c r="D4035" s="24" t="s">
        <v>7809</v>
      </c>
      <c r="E4035" s="462" t="str">
        <f t="shared" si="154"/>
        <v xml:space="preserve"> LPN-C1000-19</v>
      </c>
      <c r="F4035" s="425">
        <v>13.452071020408161</v>
      </c>
      <c r="G4035" s="491">
        <v>49.436360999999991</v>
      </c>
    </row>
    <row r="4036" spans="1:7" ht="29">
      <c r="A4036" s="490" t="s">
        <v>4318</v>
      </c>
      <c r="B4036" s="490"/>
      <c r="C4036" s="490"/>
      <c r="D4036" s="24" t="s">
        <v>7810</v>
      </c>
      <c r="E4036" s="462" t="str">
        <f t="shared" si="154"/>
        <v xml:space="preserve"> LPN-C1200-19</v>
      </c>
      <c r="F4036" s="425">
        <v>14.486845714285714</v>
      </c>
      <c r="G4036" s="491">
        <v>53.239157999999996</v>
      </c>
    </row>
    <row r="4037" spans="1:7" ht="29">
      <c r="A4037" s="490" t="s">
        <v>4318</v>
      </c>
      <c r="B4037" s="490"/>
      <c r="C4037" s="490"/>
      <c r="D4037" s="24" t="s">
        <v>7811</v>
      </c>
      <c r="E4037" s="462" t="str">
        <f t="shared" si="154"/>
        <v xml:space="preserve"> LPN-C1500-19</v>
      </c>
      <c r="F4037" s="425">
        <v>15.866545306122449</v>
      </c>
      <c r="G4037" s="491">
        <v>58.309553999999999</v>
      </c>
    </row>
    <row r="4038" spans="1:7" ht="29">
      <c r="A4038" s="490" t="s">
        <v>4318</v>
      </c>
      <c r="B4038" s="490"/>
      <c r="C4038" s="490"/>
      <c r="D4038" s="24" t="s">
        <v>7825</v>
      </c>
      <c r="E4038" s="462" t="str">
        <f t="shared" si="154"/>
        <v xml:space="preserve"> LPN-C1800-19</v>
      </c>
      <c r="F4038" s="425">
        <v>17.361219863945575</v>
      </c>
      <c r="G4038" s="491">
        <v>63.802482999999988</v>
      </c>
    </row>
    <row r="4039" spans="1:7" ht="14.5">
      <c r="A4039" s="476"/>
      <c r="B4039" s="476"/>
      <c r="C4039" s="476"/>
      <c r="D4039" s="721" t="s">
        <v>7795</v>
      </c>
      <c r="E4039" s="478" t="str">
        <f t="shared" si="154"/>
        <v/>
      </c>
      <c r="F4039" s="476"/>
      <c r="G4039" s="476"/>
    </row>
    <row r="4040" spans="1:7" ht="29">
      <c r="A4040" s="490" t="s">
        <v>4318</v>
      </c>
      <c r="B4040" s="490"/>
      <c r="C4040" s="490"/>
      <c r="D4040" s="24" t="s">
        <v>7826</v>
      </c>
      <c r="E4040" s="462" t="str">
        <f t="shared" si="154"/>
        <v xml:space="preserve"> LPB-D700-12</v>
      </c>
      <c r="F4040" s="425">
        <v>16.786345034013603</v>
      </c>
      <c r="G4040" s="491">
        <v>61.689817999999988</v>
      </c>
    </row>
    <row r="4041" spans="1:7" ht="29">
      <c r="A4041" s="490" t="s">
        <v>4318</v>
      </c>
      <c r="B4041" s="490"/>
      <c r="C4041" s="490"/>
      <c r="D4041" s="24" t="s">
        <v>7827</v>
      </c>
      <c r="E4041" s="462" t="str">
        <f t="shared" si="154"/>
        <v xml:space="preserve"> LPB-D1000-12</v>
      </c>
      <c r="F4041" s="425">
        <v>18.281019591836735</v>
      </c>
      <c r="G4041" s="491">
        <v>67.182746999999992</v>
      </c>
    </row>
    <row r="4042" spans="1:7" ht="29">
      <c r="A4042" s="490" t="s">
        <v>4318</v>
      </c>
      <c r="B4042" s="490"/>
      <c r="C4042" s="490"/>
      <c r="D4042" s="24" t="s">
        <v>7828</v>
      </c>
      <c r="E4042" s="462" t="str">
        <f t="shared" si="154"/>
        <v xml:space="preserve"> LPB-D1200-12</v>
      </c>
      <c r="F4042" s="425">
        <v>20.005644081632649</v>
      </c>
      <c r="G4042" s="491">
        <v>73.520741999999984</v>
      </c>
    </row>
    <row r="4043" spans="1:7" ht="29">
      <c r="A4043" s="490" t="s">
        <v>4318</v>
      </c>
      <c r="B4043" s="490"/>
      <c r="C4043" s="490"/>
      <c r="D4043" s="24" t="s">
        <v>7829</v>
      </c>
      <c r="E4043" s="462" t="str">
        <f t="shared" si="154"/>
        <v xml:space="preserve"> LPB-D1500-12</v>
      </c>
      <c r="F4043" s="425">
        <v>22.650068299319727</v>
      </c>
      <c r="G4043" s="491">
        <v>83.239000999999988</v>
      </c>
    </row>
    <row r="4044" spans="1:7" ht="29">
      <c r="A4044" s="490" t="s">
        <v>4318</v>
      </c>
      <c r="B4044" s="490"/>
      <c r="C4044" s="490"/>
      <c r="D4044" s="97" t="s">
        <v>7830</v>
      </c>
      <c r="E4044" s="462" t="str">
        <f t="shared" si="154"/>
        <v xml:space="preserve"> LPB-D1800-12</v>
      </c>
      <c r="F4044" s="425">
        <v>25.409467482993197</v>
      </c>
      <c r="G4044" s="491">
        <v>93.379792999999992</v>
      </c>
    </row>
    <row r="4045" spans="1:7" ht="29">
      <c r="A4045" s="490" t="s">
        <v>4318</v>
      </c>
      <c r="B4045" s="490"/>
      <c r="C4045" s="490"/>
      <c r="D4045" s="24" t="s">
        <v>7831</v>
      </c>
      <c r="E4045" s="462" t="str">
        <f t="shared" si="154"/>
        <v xml:space="preserve"> LPB-D700-19</v>
      </c>
      <c r="F4045" s="425">
        <v>16.786345034013603</v>
      </c>
      <c r="G4045" s="491">
        <v>61.689817999999988</v>
      </c>
    </row>
    <row r="4046" spans="1:7" ht="29">
      <c r="A4046" s="490" t="s">
        <v>4318</v>
      </c>
      <c r="B4046" s="490"/>
      <c r="C4046" s="490"/>
      <c r="D4046" s="24" t="s">
        <v>7832</v>
      </c>
      <c r="E4046" s="462" t="str">
        <f t="shared" si="154"/>
        <v xml:space="preserve"> LPB-D1000-19</v>
      </c>
      <c r="F4046" s="425">
        <v>18.281019591836735</v>
      </c>
      <c r="G4046" s="491">
        <v>67.182746999999992</v>
      </c>
    </row>
    <row r="4047" spans="1:7" ht="29">
      <c r="A4047" s="490" t="s">
        <v>4318</v>
      </c>
      <c r="B4047" s="490"/>
      <c r="C4047" s="490"/>
      <c r="D4047" s="24" t="s">
        <v>7833</v>
      </c>
      <c r="E4047" s="462" t="str">
        <f t="shared" si="154"/>
        <v xml:space="preserve"> LPB-D1200-19</v>
      </c>
      <c r="F4047" s="425">
        <v>20.005644081632649</v>
      </c>
      <c r="G4047" s="491">
        <v>73.520741999999984</v>
      </c>
    </row>
    <row r="4048" spans="1:7" ht="29">
      <c r="A4048" s="490" t="s">
        <v>4318</v>
      </c>
      <c r="B4048" s="490"/>
      <c r="C4048" s="490"/>
      <c r="D4048" s="24" t="s">
        <v>7834</v>
      </c>
      <c r="E4048" s="462" t="str">
        <f t="shared" si="154"/>
        <v xml:space="preserve"> LPB-D1500-19</v>
      </c>
      <c r="F4048" s="425">
        <v>22.650068299319727</v>
      </c>
      <c r="G4048" s="491">
        <v>83.239000999999988</v>
      </c>
    </row>
    <row r="4049" spans="1:7" ht="29">
      <c r="A4049" s="490" t="s">
        <v>4318</v>
      </c>
      <c r="B4049" s="490"/>
      <c r="C4049" s="490"/>
      <c r="D4049" s="97" t="s">
        <v>7835</v>
      </c>
      <c r="E4049" s="462" t="str">
        <f t="shared" si="154"/>
        <v xml:space="preserve"> LPB-D1800-19</v>
      </c>
      <c r="F4049" s="425">
        <v>25.409467482993197</v>
      </c>
      <c r="G4049" s="491">
        <v>93.379792999999992</v>
      </c>
    </row>
    <row r="4050" spans="1:7" ht="18.5">
      <c r="A4050" s="426" t="s">
        <v>5032</v>
      </c>
      <c r="B4050" s="426"/>
      <c r="C4050" s="426"/>
      <c r="D4050" s="455"/>
      <c r="E4050" s="456" t="str">
        <f t="shared" si="154"/>
        <v/>
      </c>
      <c r="F4050" s="426"/>
      <c r="G4050" s="426"/>
    </row>
    <row r="4051" spans="1:7" ht="29">
      <c r="A4051" s="409" t="s">
        <v>186</v>
      </c>
      <c r="B4051" s="409" t="s">
        <v>4315</v>
      </c>
      <c r="C4051" s="409" t="s">
        <v>3880</v>
      </c>
      <c r="D4051" s="492" t="s">
        <v>1</v>
      </c>
      <c r="E4051" s="493" t="str">
        <f t="shared" si="154"/>
        <v/>
      </c>
      <c r="F4051" s="410" t="s">
        <v>4316</v>
      </c>
      <c r="G4051" s="411" t="s">
        <v>4591</v>
      </c>
    </row>
    <row r="4052" spans="1:7" ht="14.5">
      <c r="A4052" s="463"/>
      <c r="B4052" s="463"/>
      <c r="C4052" s="463"/>
      <c r="D4052" s="433" t="s">
        <v>198</v>
      </c>
      <c r="E4052" s="434" t="str">
        <f t="shared" si="154"/>
        <v/>
      </c>
      <c r="F4052" s="463"/>
      <c r="G4052" s="463"/>
    </row>
    <row r="4053" spans="1:7" ht="29">
      <c r="A4053" s="483" t="s">
        <v>4857</v>
      </c>
      <c r="B4053" s="483" t="s">
        <v>3387</v>
      </c>
      <c r="C4053" s="483" t="s">
        <v>3387</v>
      </c>
      <c r="D4053" s="494" t="s">
        <v>1161</v>
      </c>
      <c r="E4053" s="494" t="str">
        <f t="shared" si="154"/>
        <v xml:space="preserve"> LF-WAV100BF</v>
      </c>
      <c r="F4053" s="127" t="s">
        <v>4275</v>
      </c>
      <c r="G4053" s="660" t="s">
        <v>4275</v>
      </c>
    </row>
    <row r="4054" spans="1:7" ht="29">
      <c r="A4054" s="483" t="s">
        <v>4857</v>
      </c>
      <c r="B4054" s="483" t="s">
        <v>3388</v>
      </c>
      <c r="C4054" s="483" t="s">
        <v>3388</v>
      </c>
      <c r="D4054" s="494" t="s">
        <v>1162</v>
      </c>
      <c r="E4054" s="494" t="str">
        <f t="shared" si="154"/>
        <v xml:space="preserve"> LF-WAV150BF</v>
      </c>
      <c r="F4054" s="127" t="s">
        <v>4275</v>
      </c>
      <c r="G4054" s="660" t="s">
        <v>4275</v>
      </c>
    </row>
    <row r="4055" spans="1:7" ht="29">
      <c r="A4055" s="483" t="s">
        <v>4857</v>
      </c>
      <c r="B4055" s="483" t="s">
        <v>3389</v>
      </c>
      <c r="C4055" s="483" t="s">
        <v>3389</v>
      </c>
      <c r="D4055" s="494" t="s">
        <v>1163</v>
      </c>
      <c r="E4055" s="494" t="str">
        <f t="shared" si="154"/>
        <v xml:space="preserve"> LF-WAV200A</v>
      </c>
      <c r="F4055" s="127" t="s">
        <v>4275</v>
      </c>
      <c r="G4055" s="660" t="s">
        <v>4275</v>
      </c>
    </row>
    <row r="4056" spans="1:7" ht="29">
      <c r="A4056" s="483" t="s">
        <v>4857</v>
      </c>
      <c r="B4056" s="483" t="s">
        <v>3399</v>
      </c>
      <c r="C4056" s="483" t="s">
        <v>3399</v>
      </c>
      <c r="D4056" s="494" t="s">
        <v>3330</v>
      </c>
      <c r="E4056" s="494" t="str">
        <f t="shared" si="154"/>
        <v xml:space="preserve">  (Model A)</v>
      </c>
      <c r="F4056" s="127" t="s">
        <v>4275</v>
      </c>
      <c r="G4056" s="660" t="s">
        <v>4275</v>
      </c>
    </row>
    <row r="4057" spans="1:7" ht="29">
      <c r="A4057" s="483" t="s">
        <v>4857</v>
      </c>
      <c r="B4057" s="483" t="s">
        <v>3400</v>
      </c>
      <c r="C4057" s="483" t="s">
        <v>3400</v>
      </c>
      <c r="D4057" s="494" t="s">
        <v>3331</v>
      </c>
      <c r="E4057" s="494" t="str">
        <f t="shared" si="154"/>
        <v xml:space="preserve">  (Model A)</v>
      </c>
      <c r="F4057" s="127" t="s">
        <v>4275</v>
      </c>
      <c r="G4057" s="660" t="s">
        <v>4275</v>
      </c>
    </row>
    <row r="4058" spans="1:7" ht="43.5">
      <c r="A4058" s="483" t="s">
        <v>4857</v>
      </c>
      <c r="B4058" s="483"/>
      <c r="C4058" s="483"/>
      <c r="D4058" s="730" t="s">
        <v>8199</v>
      </c>
      <c r="E4058" s="494" t="str">
        <f>IFERROR(RIGHT(D4058, LEN(D4058)- SEARCH("Model",D4058) - LEN("Model") + 1),"")</f>
        <v xml:space="preserve"> LF-ACV-FF</v>
      </c>
      <c r="F4058" s="127">
        <v>755.87690476190471</v>
      </c>
      <c r="G4058" s="660">
        <f>F4058*3.675</f>
        <v>2777.8476249999999</v>
      </c>
    </row>
    <row r="4059" spans="1:7" ht="43.5">
      <c r="A4059" s="483" t="s">
        <v>4857</v>
      </c>
      <c r="B4059" s="483"/>
      <c r="C4059" s="483"/>
      <c r="D4059" s="631" t="s">
        <v>8200</v>
      </c>
      <c r="E4059" s="494" t="str">
        <f>IFERROR(RIGHT(D4059, LEN(D4059)- SEARCH("Model",D4059) - LEN("Model") + 1),"")</f>
        <v xml:space="preserve"> LF-ACV-FF</v>
      </c>
      <c r="F4059" s="127">
        <v>797.66780544217681</v>
      </c>
      <c r="G4059" s="660">
        <f t="shared" ref="G4059:G4072" si="155">F4059*3.675</f>
        <v>2931.4291849999995</v>
      </c>
    </row>
    <row r="4060" spans="1:7" ht="43.5">
      <c r="A4060" s="483" t="s">
        <v>4857</v>
      </c>
      <c r="B4060" s="483"/>
      <c r="C4060" s="483"/>
      <c r="D4060" s="631" t="s">
        <v>8201</v>
      </c>
      <c r="E4060" s="494" t="str">
        <f>IFERROR(RIGHT(D4060, LEN(D4060)- SEARCH("Model",D4060) - LEN("Model") + 1),"")</f>
        <v xml:space="preserve"> LF-ACV-FF</v>
      </c>
      <c r="F4060" s="127">
        <v>801.01707619047625</v>
      </c>
      <c r="G4060" s="660">
        <f t="shared" si="155"/>
        <v>2943.7377550000001</v>
      </c>
    </row>
    <row r="4061" spans="1:7" ht="43.5">
      <c r="A4061" s="483" t="s">
        <v>4857</v>
      </c>
      <c r="B4061" s="483"/>
      <c r="C4061" s="483"/>
      <c r="D4061" s="633" t="s">
        <v>8202</v>
      </c>
      <c r="E4061" s="494" t="str">
        <f>IFERROR(RIGHT(D4061, LEN(D4061)- SEARCH("Model",D4061) - LEN("Model") + 1),"")</f>
        <v xml:space="preserve"> LF-ACV-FF</v>
      </c>
      <c r="F4061" s="127">
        <v>835.23462585034019</v>
      </c>
      <c r="G4061" s="660">
        <f t="shared" si="155"/>
        <v>3069.4872500000001</v>
      </c>
    </row>
    <row r="4062" spans="1:7" ht="43.5">
      <c r="A4062" s="483" t="s">
        <v>4857</v>
      </c>
      <c r="B4062" s="483"/>
      <c r="C4062" s="483"/>
      <c r="D4062" s="633" t="s">
        <v>8203</v>
      </c>
      <c r="E4062" s="494" t="str">
        <f>IFERROR(RIGHT(D4062, LEN(D4062)- SEARCH("Model",D4062) - LEN("Model") + 1),"")</f>
        <v xml:space="preserve"> LF-ACV-FF</v>
      </c>
      <c r="F4062" s="127">
        <v>957.70795918367344</v>
      </c>
      <c r="G4062" s="660">
        <f t="shared" si="155"/>
        <v>3519.5767499999997</v>
      </c>
    </row>
    <row r="4063" spans="1:7" ht="43.5">
      <c r="A4063" s="483" t="s">
        <v>4857</v>
      </c>
      <c r="B4063" s="483"/>
      <c r="C4063" s="483"/>
      <c r="D4063" s="633" t="s">
        <v>8204</v>
      </c>
      <c r="E4063" s="494" t="str">
        <f t="shared" ref="E4063:E4072" si="156">IFERROR(RIGHT(D4063, LEN(D4063)- SEARCH("Model",D4063) - LEN("Model") + 1),"")</f>
        <v xml:space="preserve"> LF-ACV-FF</v>
      </c>
      <c r="F4063" s="127">
        <v>1227.6491836734695</v>
      </c>
      <c r="G4063" s="660">
        <f t="shared" si="155"/>
        <v>4511.6107499999998</v>
      </c>
    </row>
    <row r="4064" spans="1:7" ht="43.5">
      <c r="A4064" s="483" t="s">
        <v>4857</v>
      </c>
      <c r="B4064" s="483"/>
      <c r="C4064" s="483"/>
      <c r="D4064" s="730" t="s">
        <v>8205</v>
      </c>
      <c r="E4064" s="494" t="str">
        <f t="shared" si="156"/>
        <v xml:space="preserve"> LF-ACV-FF</v>
      </c>
      <c r="F4064" s="127">
        <v>3752.0995238095238</v>
      </c>
      <c r="G4064" s="660">
        <f t="shared" si="155"/>
        <v>13788.965749999999</v>
      </c>
    </row>
    <row r="4065" spans="1:7" ht="43.5">
      <c r="A4065" s="483" t="s">
        <v>4857</v>
      </c>
      <c r="B4065" s="483"/>
      <c r="C4065" s="483"/>
      <c r="D4065" s="631" t="s">
        <v>8206</v>
      </c>
      <c r="E4065" s="494" t="str">
        <f t="shared" si="156"/>
        <v xml:space="preserve"> LF-ACV-FF</v>
      </c>
      <c r="F4065" s="127">
        <v>4251.9906802721098</v>
      </c>
      <c r="G4065" s="660">
        <f t="shared" si="155"/>
        <v>15626.065750000003</v>
      </c>
    </row>
    <row r="4066" spans="1:7" ht="29">
      <c r="A4066" s="483" t="s">
        <v>4857</v>
      </c>
      <c r="B4066" s="483"/>
      <c r="C4066" s="483"/>
      <c r="D4066" s="632" t="s">
        <v>8207</v>
      </c>
      <c r="E4066" s="494" t="str">
        <f t="shared" si="156"/>
        <v xml:space="preserve"> LF-ACV-GG</v>
      </c>
      <c r="F4066" s="127">
        <v>740.23031156462582</v>
      </c>
      <c r="G4066" s="660">
        <f t="shared" si="155"/>
        <v>2720.3463949999996</v>
      </c>
    </row>
    <row r="4067" spans="1:7" ht="29">
      <c r="A4067" s="483" t="s">
        <v>4857</v>
      </c>
      <c r="B4067" s="483"/>
      <c r="C4067" s="483"/>
      <c r="D4067" s="632" t="s">
        <v>8208</v>
      </c>
      <c r="E4067" s="494" t="str">
        <f t="shared" si="156"/>
        <v xml:space="preserve"> LF-ACV-GG</v>
      </c>
      <c r="F4067" s="127">
        <v>764.05012517006799</v>
      </c>
      <c r="G4067" s="660">
        <f t="shared" si="155"/>
        <v>2807.8842099999997</v>
      </c>
    </row>
    <row r="4068" spans="1:7" ht="29">
      <c r="A4068" s="483" t="s">
        <v>4857</v>
      </c>
      <c r="B4068" s="483"/>
      <c r="C4068" s="483"/>
      <c r="D4068" s="632" t="s">
        <v>8209</v>
      </c>
      <c r="E4068" s="494" t="str">
        <f t="shared" si="156"/>
        <v xml:space="preserve"> LF-ACV-GG</v>
      </c>
      <c r="F4068" s="127">
        <v>767.9492761904761</v>
      </c>
      <c r="G4068" s="660">
        <f t="shared" si="155"/>
        <v>2822.2135899999994</v>
      </c>
    </row>
    <row r="4069" spans="1:7" ht="29">
      <c r="A4069" s="483" t="s">
        <v>4857</v>
      </c>
      <c r="B4069" s="483"/>
      <c r="C4069" s="483"/>
      <c r="D4069" s="632" t="s">
        <v>8210</v>
      </c>
      <c r="E4069" s="494" t="str">
        <f t="shared" si="156"/>
        <v xml:space="preserve"> LF-ACV-GG</v>
      </c>
      <c r="F4069" s="127">
        <v>835.23462585034019</v>
      </c>
      <c r="G4069" s="660">
        <f t="shared" si="155"/>
        <v>3069.4872500000001</v>
      </c>
    </row>
    <row r="4070" spans="1:7" ht="29">
      <c r="A4070" s="483" t="s">
        <v>4857</v>
      </c>
      <c r="B4070" s="483"/>
      <c r="C4070" s="483"/>
      <c r="D4070" s="632" t="s">
        <v>8211</v>
      </c>
      <c r="E4070" s="494" t="str">
        <f t="shared" si="156"/>
        <v xml:space="preserve"> LF-ACV-GG</v>
      </c>
      <c r="F4070" s="127">
        <v>957.70795918367344</v>
      </c>
      <c r="G4070" s="660">
        <f t="shared" si="155"/>
        <v>3519.5767499999997</v>
      </c>
    </row>
    <row r="4071" spans="1:7" ht="29">
      <c r="A4071" s="483" t="s">
        <v>4857</v>
      </c>
      <c r="B4071" s="483"/>
      <c r="C4071" s="483"/>
      <c r="D4071" s="632" t="s">
        <v>8212</v>
      </c>
      <c r="E4071" s="494" t="str">
        <f t="shared" si="156"/>
        <v xml:space="preserve"> LF-ACV-GG</v>
      </c>
      <c r="F4071" s="127">
        <v>1227.6491836734695</v>
      </c>
      <c r="G4071" s="660">
        <f t="shared" si="155"/>
        <v>4511.6107499999998</v>
      </c>
    </row>
    <row r="4072" spans="1:7" ht="29">
      <c r="A4072" s="483" t="s">
        <v>4857</v>
      </c>
      <c r="B4072" s="483"/>
      <c r="C4072" s="483"/>
      <c r="D4072" s="632" t="s">
        <v>8213</v>
      </c>
      <c r="E4072" s="494" t="str">
        <f t="shared" si="156"/>
        <v xml:space="preserve"> LF-ACV-GG</v>
      </c>
      <c r="F4072" s="127">
        <v>3752.0995238095238</v>
      </c>
      <c r="G4072" s="660">
        <f t="shared" si="155"/>
        <v>13788.965749999999</v>
      </c>
    </row>
    <row r="4073" spans="1:7" ht="29">
      <c r="A4073" s="483" t="s">
        <v>4857</v>
      </c>
      <c r="B4073" s="483"/>
      <c r="C4073" s="483"/>
      <c r="D4073" s="731" t="s">
        <v>8214</v>
      </c>
      <c r="E4073" s="494" t="str">
        <f>IFERROR(RIGHT(D4073, LEN(D4073)- SEARCH("Model",D4073) - LEN("Model") + 1),"")</f>
        <v xml:space="preserve"> LF-ACV-GG</v>
      </c>
      <c r="F4073" s="127">
        <v>4251.9906802721098</v>
      </c>
      <c r="G4073" s="660">
        <f>F4073*3.675</f>
        <v>15626.065750000003</v>
      </c>
    </row>
    <row r="4074" spans="1:7" ht="14.5">
      <c r="A4074" s="463"/>
      <c r="B4074" s="463"/>
      <c r="C4074" s="463"/>
      <c r="D4074" s="433" t="s">
        <v>199</v>
      </c>
      <c r="E4074" s="434" t="str">
        <f t="shared" si="154"/>
        <v/>
      </c>
      <c r="F4074" s="463"/>
      <c r="G4074" s="463"/>
    </row>
    <row r="4075" spans="1:7" ht="29">
      <c r="A4075" s="483" t="s">
        <v>4857</v>
      </c>
      <c r="B4075" s="483"/>
      <c r="C4075" s="483"/>
      <c r="D4075" s="181" t="s">
        <v>5033</v>
      </c>
      <c r="E4075" s="488" t="str">
        <f t="shared" ref="E4075:E4145" si="157">IFERROR(RIGHT(D4075, LEN(D4075)- SEARCH("Model",D4075) - LEN("Model") + 1),"")</f>
        <v xml:space="preserve"> LF-FDCA</v>
      </c>
      <c r="F4075" s="206" t="s">
        <v>970</v>
      </c>
      <c r="G4075" s="206" t="s">
        <v>970</v>
      </c>
    </row>
    <row r="4076" spans="1:7" ht="29">
      <c r="A4076" s="483" t="s">
        <v>4857</v>
      </c>
      <c r="B4076" s="483" t="s">
        <v>3398</v>
      </c>
      <c r="C4076" s="483" t="s">
        <v>3398</v>
      </c>
      <c r="D4076" s="79" t="s">
        <v>5034</v>
      </c>
      <c r="E4076" s="488" t="str">
        <f t="shared" si="157"/>
        <v xml:space="preserve"> LF-FDCS</v>
      </c>
      <c r="F4076" s="222">
        <v>196.9605442176871</v>
      </c>
      <c r="G4076" s="81">
        <v>723.83</v>
      </c>
    </row>
    <row r="4077" spans="1:7" ht="18.5">
      <c r="A4077" s="426" t="s">
        <v>5035</v>
      </c>
      <c r="B4077" s="426"/>
      <c r="C4077" s="426"/>
      <c r="D4077" s="455"/>
      <c r="E4077" s="456" t="str">
        <f t="shared" si="157"/>
        <v/>
      </c>
      <c r="F4077" s="426"/>
      <c r="G4077" s="426"/>
    </row>
    <row r="4078" spans="1:7" ht="29">
      <c r="A4078" s="409" t="s">
        <v>186</v>
      </c>
      <c r="B4078" s="409" t="s">
        <v>4315</v>
      </c>
      <c r="C4078" s="409" t="s">
        <v>3880</v>
      </c>
      <c r="D4078" s="475" t="s">
        <v>1</v>
      </c>
      <c r="E4078" s="458" t="str">
        <f t="shared" si="157"/>
        <v/>
      </c>
      <c r="F4078" s="410" t="s">
        <v>4316</v>
      </c>
      <c r="G4078" s="411" t="s">
        <v>4591</v>
      </c>
    </row>
    <row r="4079" spans="1:7" ht="14.5">
      <c r="A4079" s="459"/>
      <c r="B4079" s="459"/>
      <c r="C4079" s="459"/>
      <c r="D4079" s="433" t="s">
        <v>200</v>
      </c>
      <c r="E4079" s="434" t="str">
        <f t="shared" si="157"/>
        <v/>
      </c>
      <c r="F4079" s="459"/>
      <c r="G4079" s="459"/>
    </row>
    <row r="4080" spans="1:7" ht="29">
      <c r="A4080" s="483" t="s">
        <v>4318</v>
      </c>
      <c r="B4080" s="483"/>
      <c r="C4080" s="483"/>
      <c r="D4080" s="733" t="s">
        <v>8215</v>
      </c>
      <c r="E4080" s="494" t="str">
        <f t="shared" si="157"/>
        <v xml:space="preserve"> LF-DV100A.</v>
      </c>
      <c r="F4080" s="425">
        <v>1897.4674149659863</v>
      </c>
      <c r="G4080" s="536">
        <f>F4080*3.675</f>
        <v>6973.1927499999993</v>
      </c>
    </row>
    <row r="4081" spans="1:7" ht="29">
      <c r="A4081" s="483" t="s">
        <v>4318</v>
      </c>
      <c r="B4081" s="483"/>
      <c r="C4081" s="483"/>
      <c r="D4081" s="388" t="s">
        <v>8216</v>
      </c>
      <c r="E4081" s="494" t="str">
        <f t="shared" si="157"/>
        <v xml:space="preserve"> LF-DV150A.</v>
      </c>
      <c r="F4081" s="425">
        <v>2058.5299999999997</v>
      </c>
      <c r="G4081" s="536">
        <f t="shared" ref="G4081:G4086" si="158">F4081*3.675</f>
        <v>7565.097749999999</v>
      </c>
    </row>
    <row r="4082" spans="1:7" ht="43.5">
      <c r="A4082" s="483" t="s">
        <v>4318</v>
      </c>
      <c r="B4082" s="483"/>
      <c r="C4082" s="483"/>
      <c r="D4082" s="38" t="s">
        <v>8217</v>
      </c>
      <c r="E4082" s="488" t="str">
        <f t="shared" si="157"/>
        <v xml:space="preserve"> A.</v>
      </c>
      <c r="F4082" s="126">
        <v>3803.2186394557821</v>
      </c>
      <c r="G4082" s="536">
        <f t="shared" si="158"/>
        <v>13976.828499999998</v>
      </c>
    </row>
    <row r="4083" spans="1:7" ht="43.5">
      <c r="A4083" s="483" t="s">
        <v>4318</v>
      </c>
      <c r="B4083" s="483"/>
      <c r="C4083" s="483"/>
      <c r="D4083" s="38" t="s">
        <v>8218</v>
      </c>
      <c r="E4083" s="488" t="str">
        <f t="shared" si="157"/>
        <v xml:space="preserve"> A.</v>
      </c>
      <c r="F4083" s="126">
        <v>2876.6847619047621</v>
      </c>
      <c r="G4083" s="536">
        <f t="shared" si="158"/>
        <v>10571.816500000001</v>
      </c>
    </row>
    <row r="4084" spans="1:7" ht="43.5">
      <c r="A4084" s="483" t="s">
        <v>4318</v>
      </c>
      <c r="B4084" s="483"/>
      <c r="C4084" s="483"/>
      <c r="D4084" s="38" t="s">
        <v>8219</v>
      </c>
      <c r="E4084" s="488" t="str">
        <f t="shared" si="157"/>
        <v xml:space="preserve"> A.</v>
      </c>
      <c r="F4084" s="126">
        <v>2115.5506122448978</v>
      </c>
      <c r="G4084" s="536">
        <f t="shared" si="158"/>
        <v>7774.6484999999993</v>
      </c>
    </row>
    <row r="4085" spans="1:7" ht="43.5">
      <c r="A4085" s="483" t="s">
        <v>4318</v>
      </c>
      <c r="B4085" s="483"/>
      <c r="C4085" s="483"/>
      <c r="D4085" s="38" t="s">
        <v>8220</v>
      </c>
      <c r="E4085" s="488" t="str">
        <f t="shared" si="157"/>
        <v xml:space="preserve"> A.</v>
      </c>
      <c r="F4085" s="126">
        <v>1894.8131972789113</v>
      </c>
      <c r="G4085" s="536">
        <f t="shared" si="158"/>
        <v>6963.4384999999984</v>
      </c>
    </row>
    <row r="4086" spans="1:7" ht="43.5">
      <c r="A4086" s="483" t="s">
        <v>4318</v>
      </c>
      <c r="B4086" s="483"/>
      <c r="C4086" s="483"/>
      <c r="D4086" s="38" t="s">
        <v>8221</v>
      </c>
      <c r="E4086" s="488" t="str">
        <f t="shared" si="157"/>
        <v xml:space="preserve"> A.</v>
      </c>
      <c r="F4086" s="126">
        <v>1839.6131972789115</v>
      </c>
      <c r="G4086" s="536">
        <f t="shared" si="158"/>
        <v>6760.5784999999996</v>
      </c>
    </row>
    <row r="4087" spans="1:7" ht="14.5">
      <c r="A4087" s="489"/>
      <c r="B4087" s="489"/>
      <c r="C4087" s="489"/>
      <c r="D4087" s="477" t="s">
        <v>201</v>
      </c>
      <c r="E4087" s="478" t="str">
        <f t="shared" si="157"/>
        <v/>
      </c>
      <c r="F4087" s="489"/>
      <c r="G4087" s="489"/>
    </row>
    <row r="4088" spans="1:7" ht="29">
      <c r="A4088" s="483" t="s">
        <v>4318</v>
      </c>
      <c r="B4088" s="483"/>
      <c r="C4088" s="483"/>
      <c r="D4088" s="494" t="s">
        <v>5036</v>
      </c>
      <c r="E4088" s="494" t="str">
        <f t="shared" si="157"/>
        <v xml:space="preserve"> HV-AS</v>
      </c>
      <c r="F4088" s="425">
        <f>G4088/3.675</f>
        <v>31.020408163265309</v>
      </c>
      <c r="G4088" s="484">
        <v>114</v>
      </c>
    </row>
    <row r="4089" spans="1:7" ht="29">
      <c r="A4089" s="483" t="s">
        <v>4318</v>
      </c>
      <c r="B4089" s="483"/>
      <c r="C4089" s="483"/>
      <c r="D4089" s="495" t="s">
        <v>5037</v>
      </c>
      <c r="E4089" s="495" t="str">
        <f t="shared" si="157"/>
        <v xml:space="preserve">  A</v>
      </c>
      <c r="F4089" s="126">
        <v>12.642176870748298</v>
      </c>
      <c r="G4089" s="9">
        <v>46.459999999999994</v>
      </c>
    </row>
    <row r="4090" spans="1:7" ht="14.5">
      <c r="A4090" s="489"/>
      <c r="B4090" s="489"/>
      <c r="C4090" s="489"/>
      <c r="D4090" s="477" t="s">
        <v>195</v>
      </c>
      <c r="E4090" s="478" t="str">
        <f t="shared" si="157"/>
        <v/>
      </c>
      <c r="F4090" s="489"/>
      <c r="G4090" s="489"/>
    </row>
    <row r="4091" spans="1:7" ht="14.5">
      <c r="A4091" s="483" t="s">
        <v>202</v>
      </c>
      <c r="B4091" s="483"/>
      <c r="C4091" s="483"/>
      <c r="D4091" s="488" t="s">
        <v>203</v>
      </c>
      <c r="E4091" s="488" t="str">
        <f t="shared" si="157"/>
        <v/>
      </c>
      <c r="F4091" s="425">
        <v>153.17687074829931</v>
      </c>
      <c r="G4091" s="484">
        <v>562.92499999999995</v>
      </c>
    </row>
    <row r="4092" spans="1:7" ht="14.5">
      <c r="A4092" s="483" t="s">
        <v>4318</v>
      </c>
      <c r="B4092" s="483"/>
      <c r="C4092" s="483"/>
      <c r="D4092" s="210" t="s">
        <v>204</v>
      </c>
      <c r="E4092" s="210" t="str">
        <f t="shared" si="157"/>
        <v/>
      </c>
      <c r="F4092" s="425">
        <v>0</v>
      </c>
      <c r="G4092" s="484">
        <v>0</v>
      </c>
    </row>
    <row r="4093" spans="1:7" ht="14.5">
      <c r="A4093" s="483" t="s">
        <v>4318</v>
      </c>
      <c r="B4093" s="483"/>
      <c r="C4093" s="483"/>
      <c r="D4093" s="210" t="s">
        <v>205</v>
      </c>
      <c r="E4093" s="210" t="str">
        <f t="shared" si="157"/>
        <v/>
      </c>
      <c r="F4093" s="425">
        <v>160.96598639455783</v>
      </c>
      <c r="G4093" s="484">
        <v>591.54999999999995</v>
      </c>
    </row>
    <row r="4094" spans="1:7" ht="18.5">
      <c r="A4094" s="426" t="s">
        <v>5038</v>
      </c>
      <c r="B4094" s="426"/>
      <c r="C4094" s="426"/>
      <c r="D4094" s="455"/>
      <c r="E4094" s="456" t="str">
        <f t="shared" si="157"/>
        <v/>
      </c>
      <c r="F4094" s="426"/>
      <c r="G4094" s="426"/>
    </row>
    <row r="4095" spans="1:7" ht="29">
      <c r="A4095" s="409" t="s">
        <v>186</v>
      </c>
      <c r="B4095" s="409" t="s">
        <v>4315</v>
      </c>
      <c r="C4095" s="409" t="s">
        <v>3880</v>
      </c>
      <c r="D4095" s="475" t="s">
        <v>1</v>
      </c>
      <c r="E4095" s="458" t="str">
        <f t="shared" si="157"/>
        <v/>
      </c>
      <c r="F4095" s="410" t="s">
        <v>4316</v>
      </c>
      <c r="G4095" s="411" t="s">
        <v>4591</v>
      </c>
    </row>
    <row r="4096" spans="1:7" ht="14.5">
      <c r="A4096" s="459"/>
      <c r="B4096" s="459"/>
      <c r="C4096" s="459"/>
      <c r="D4096" s="496" t="s">
        <v>1182</v>
      </c>
      <c r="E4096" s="434" t="str">
        <f t="shared" si="157"/>
        <v/>
      </c>
      <c r="F4096" s="459"/>
      <c r="G4096" s="459"/>
    </row>
    <row r="4097" spans="1:7" ht="58">
      <c r="A4097" s="483" t="s">
        <v>4318</v>
      </c>
      <c r="B4097" s="483"/>
      <c r="C4097" s="483"/>
      <c r="D4097" s="3" t="s">
        <v>5039</v>
      </c>
      <c r="E4097" s="210" t="str">
        <f t="shared" si="157"/>
        <v xml:space="preserve"> Number LF-DIPA.</v>
      </c>
      <c r="F4097" s="425">
        <v>7558.4542639455785</v>
      </c>
      <c r="G4097" s="484">
        <v>27777.31942</v>
      </c>
    </row>
    <row r="4098" spans="1:7" ht="58">
      <c r="A4098" s="483" t="s">
        <v>4318</v>
      </c>
      <c r="B4098" s="483"/>
      <c r="C4098" s="483"/>
      <c r="D4098" s="3" t="s">
        <v>5040</v>
      </c>
      <c r="E4098" s="210" t="str">
        <f t="shared" si="157"/>
        <v xml:space="preserve"> Number LF-DIPA.</v>
      </c>
      <c r="F4098" s="425">
        <v>6054.581708843536</v>
      </c>
      <c r="G4098" s="484">
        <v>22250.587779999994</v>
      </c>
    </row>
    <row r="4099" spans="1:7" ht="58">
      <c r="A4099" s="483" t="s">
        <v>4318</v>
      </c>
      <c r="B4099" s="483"/>
      <c r="C4099" s="483"/>
      <c r="D4099" s="3" t="s">
        <v>5041</v>
      </c>
      <c r="E4099" s="210" t="str">
        <f t="shared" si="157"/>
        <v xml:space="preserve"> Number LF-DIPA.</v>
      </c>
      <c r="F4099" s="425">
        <v>4792.1565823129249</v>
      </c>
      <c r="G4099" s="484">
        <v>17611.175439999999</v>
      </c>
    </row>
    <row r="4100" spans="1:7" ht="58">
      <c r="A4100" s="483" t="s">
        <v>4318</v>
      </c>
      <c r="B4100" s="483"/>
      <c r="C4100" s="483"/>
      <c r="D4100" s="3" t="s">
        <v>5042</v>
      </c>
      <c r="E4100" s="210" t="str">
        <f t="shared" si="157"/>
        <v xml:space="preserve"> Number LF-DIPA.</v>
      </c>
      <c r="F4100" s="425">
        <v>4444.9321850340129</v>
      </c>
      <c r="G4100" s="484">
        <v>16335.125779999997</v>
      </c>
    </row>
    <row r="4101" spans="1:7" ht="58">
      <c r="A4101" s="483" t="s">
        <v>4318</v>
      </c>
      <c r="B4101" s="483"/>
      <c r="C4101" s="483"/>
      <c r="D4101" s="3" t="s">
        <v>5043</v>
      </c>
      <c r="E4101" s="210" t="str">
        <f t="shared" si="157"/>
        <v xml:space="preserve"> Number LF-DIPA.</v>
      </c>
      <c r="F4101" s="425">
        <v>4318.4597224489798</v>
      </c>
      <c r="G4101" s="484">
        <v>15870.339479999999</v>
      </c>
    </row>
    <row r="4102" spans="1:7" ht="14.5">
      <c r="A4102" s="489"/>
      <c r="B4102" s="489"/>
      <c r="C4102" s="489"/>
      <c r="D4102" s="496" t="s">
        <v>1183</v>
      </c>
      <c r="E4102" s="478" t="str">
        <f t="shared" si="157"/>
        <v/>
      </c>
      <c r="F4102" s="489"/>
      <c r="G4102" s="489"/>
    </row>
    <row r="4103" spans="1:7" ht="43.5">
      <c r="A4103" s="483" t="s">
        <v>4318</v>
      </c>
      <c r="B4103" s="483"/>
      <c r="C4103" s="483"/>
      <c r="D4103" s="3" t="s">
        <v>5044</v>
      </c>
      <c r="E4103" s="494" t="str">
        <f t="shared" si="157"/>
        <v xml:space="preserve"> Number LF-DIPA.</v>
      </c>
      <c r="F4103" s="425">
        <v>7001.9754285714289</v>
      </c>
      <c r="G4103" s="484">
        <v>25732.259699999999</v>
      </c>
    </row>
    <row r="4104" spans="1:7" ht="43.5">
      <c r="A4104" s="483" t="s">
        <v>4318</v>
      </c>
      <c r="B4104" s="483"/>
      <c r="C4104" s="483"/>
      <c r="D4104" s="3" t="s">
        <v>5045</v>
      </c>
      <c r="E4104" s="495" t="str">
        <f t="shared" si="157"/>
        <v xml:space="preserve"> Number LF-DIPA.</v>
      </c>
      <c r="F4104" s="425">
        <v>5590.0828462585032</v>
      </c>
      <c r="G4104" s="484">
        <v>20543.554459999999</v>
      </c>
    </row>
    <row r="4105" spans="1:7" ht="43.5">
      <c r="A4105" s="483" t="s">
        <v>4318</v>
      </c>
      <c r="B4105" s="483"/>
      <c r="C4105" s="483"/>
      <c r="D4105" s="3" t="s">
        <v>5046</v>
      </c>
      <c r="E4105" s="494" t="str">
        <f t="shared" si="157"/>
        <v xml:space="preserve"> Number LF-DIPA.</v>
      </c>
      <c r="F4105" s="425">
        <v>4628.8921306122447</v>
      </c>
      <c r="G4105" s="484">
        <v>17011.17858</v>
      </c>
    </row>
    <row r="4106" spans="1:7" ht="43.5">
      <c r="A4106" s="483" t="s">
        <v>4318</v>
      </c>
      <c r="B4106" s="483"/>
      <c r="C4106" s="483"/>
      <c r="D4106" s="3" t="s">
        <v>5047</v>
      </c>
      <c r="E4106" s="494" t="str">
        <f t="shared" si="157"/>
        <v xml:space="preserve"> Number LF-DIPA.</v>
      </c>
      <c r="F4106" s="425">
        <v>4240.2767455782314</v>
      </c>
      <c r="G4106" s="484">
        <v>15583.017039999999</v>
      </c>
    </row>
    <row r="4107" spans="1:7" ht="43.5">
      <c r="A4107" s="483" t="s">
        <v>4318</v>
      </c>
      <c r="B4107" s="483"/>
      <c r="C4107" s="483"/>
      <c r="D4107" s="3" t="s">
        <v>5048</v>
      </c>
      <c r="E4107" s="494" t="str">
        <f t="shared" si="157"/>
        <v xml:space="preserve"> Number LF-DIPA.</v>
      </c>
      <c r="F4107" s="425">
        <v>4164.3932680272101</v>
      </c>
      <c r="G4107" s="484">
        <v>15304.145259999999</v>
      </c>
    </row>
    <row r="4108" spans="1:7" ht="14.5">
      <c r="A4108" s="489"/>
      <c r="B4108" s="489"/>
      <c r="C4108" s="489"/>
      <c r="D4108" s="496" t="s">
        <v>1158</v>
      </c>
      <c r="E4108" s="478" t="str">
        <f t="shared" si="157"/>
        <v/>
      </c>
      <c r="F4108" s="478"/>
      <c r="G4108" s="478"/>
    </row>
    <row r="4109" spans="1:7" ht="29">
      <c r="A4109" s="483"/>
      <c r="B4109" s="483"/>
      <c r="C4109" s="483"/>
      <c r="D4109" s="649" t="s">
        <v>7262</v>
      </c>
      <c r="E4109" s="494" t="str">
        <f t="shared" si="157"/>
        <v xml:space="preserve"> OLR25033AC-50</v>
      </c>
      <c r="F4109" s="126">
        <v>3450.42</v>
      </c>
      <c r="G4109" s="484">
        <v>12680.2935</v>
      </c>
    </row>
    <row r="4110" spans="1:7" ht="29">
      <c r="A4110" s="483"/>
      <c r="B4110" s="483"/>
      <c r="C4110" s="483"/>
      <c r="D4110" s="649" t="s">
        <v>7263</v>
      </c>
      <c r="E4110" s="494" t="str">
        <f t="shared" si="157"/>
        <v xml:space="preserve"> OLR25033AC</v>
      </c>
      <c r="F4110" s="126">
        <v>3450.42</v>
      </c>
      <c r="G4110" s="484">
        <v>12680.2935</v>
      </c>
    </row>
    <row r="4111" spans="1:7" ht="14.5">
      <c r="A4111" s="489"/>
      <c r="B4111" s="489"/>
      <c r="C4111" s="489"/>
      <c r="D4111" s="496" t="s">
        <v>3332</v>
      </c>
      <c r="E4111" s="478" t="str">
        <f t="shared" si="157"/>
        <v/>
      </c>
      <c r="F4111" s="489"/>
      <c r="G4111" s="489"/>
    </row>
    <row r="4112" spans="1:7" ht="14.5">
      <c r="A4112" s="483"/>
      <c r="B4112" s="483"/>
      <c r="C4112" s="483"/>
      <c r="D4112" s="38" t="s">
        <v>1184</v>
      </c>
      <c r="E4112" s="494" t="str">
        <f t="shared" si="157"/>
        <v/>
      </c>
      <c r="F4112" s="425">
        <v>434.60680272108846</v>
      </c>
      <c r="G4112" s="484">
        <v>1597.18</v>
      </c>
    </row>
    <row r="4113" spans="1:7" ht="18.5">
      <c r="A4113" s="426" t="s">
        <v>206</v>
      </c>
      <c r="B4113" s="426"/>
      <c r="C4113" s="426"/>
      <c r="D4113" s="455"/>
      <c r="E4113" s="456" t="str">
        <f t="shared" si="157"/>
        <v/>
      </c>
      <c r="F4113" s="426"/>
      <c r="G4113" s="426"/>
    </row>
    <row r="4114" spans="1:7" ht="29">
      <c r="A4114" s="409" t="s">
        <v>0</v>
      </c>
      <c r="B4114" s="409" t="s">
        <v>4315</v>
      </c>
      <c r="C4114" s="409" t="s">
        <v>3880</v>
      </c>
      <c r="D4114" s="492" t="s">
        <v>1</v>
      </c>
      <c r="E4114" s="493" t="str">
        <f t="shared" si="157"/>
        <v/>
      </c>
      <c r="F4114" s="410" t="s">
        <v>4316</v>
      </c>
      <c r="G4114" s="410" t="s">
        <v>4591</v>
      </c>
    </row>
    <row r="4115" spans="1:7" ht="14.5">
      <c r="A4115" s="489"/>
      <c r="B4115" s="489"/>
      <c r="C4115" s="489"/>
      <c r="D4115" s="477" t="s">
        <v>207</v>
      </c>
      <c r="E4115" s="478" t="str">
        <f t="shared" si="157"/>
        <v/>
      </c>
      <c r="F4115" s="489"/>
      <c r="G4115" s="489"/>
    </row>
    <row r="4116" spans="1:7" ht="14.5">
      <c r="A4116" s="490" t="s">
        <v>4318</v>
      </c>
      <c r="B4116" s="490"/>
      <c r="C4116" s="490"/>
      <c r="D4116" s="497" t="s">
        <v>7264</v>
      </c>
      <c r="E4116" s="488" t="str">
        <f t="shared" si="157"/>
        <v xml:space="preserve"> LF-WFS-450</v>
      </c>
      <c r="F4116" s="425">
        <f t="shared" ref="F4116:F4121" si="159">G4116/3.675</f>
        <v>102.21709679999998</v>
      </c>
      <c r="G4116" s="465">
        <v>375.6478307399999</v>
      </c>
    </row>
    <row r="4117" spans="1:7" ht="43.5">
      <c r="A4117" s="490" t="s">
        <v>4318</v>
      </c>
      <c r="B4117" s="490" t="s">
        <v>3458</v>
      </c>
      <c r="C4117" s="490" t="s">
        <v>3458</v>
      </c>
      <c r="D4117" s="497" t="s">
        <v>7755</v>
      </c>
      <c r="E4117" s="488" t="str">
        <f t="shared" si="157"/>
        <v xml:space="preserve">  LF-JZL-65</v>
      </c>
      <c r="F4117" s="425">
        <f t="shared" si="159"/>
        <v>102.21709679999998</v>
      </c>
      <c r="G4117" s="465">
        <v>375.6478307399999</v>
      </c>
    </row>
    <row r="4118" spans="1:7" ht="14.5">
      <c r="A4118" s="490" t="s">
        <v>4318</v>
      </c>
      <c r="B4118" s="490"/>
      <c r="C4118" s="490"/>
      <c r="D4118" s="497" t="s">
        <v>7265</v>
      </c>
      <c r="E4118" s="488" t="str">
        <f t="shared" si="157"/>
        <v xml:space="preserve"> LF-WFS-450</v>
      </c>
      <c r="F4118" s="425">
        <f t="shared" si="159"/>
        <v>102.21709679999998</v>
      </c>
      <c r="G4118" s="465">
        <v>375.6478307399999</v>
      </c>
    </row>
    <row r="4119" spans="1:7" ht="14.5">
      <c r="A4119" s="490" t="s">
        <v>4318</v>
      </c>
      <c r="B4119" s="490"/>
      <c r="C4119" s="490"/>
      <c r="D4119" s="497" t="s">
        <v>7266</v>
      </c>
      <c r="E4119" s="488" t="str">
        <f t="shared" si="157"/>
        <v xml:space="preserve"> LF-WFS-450</v>
      </c>
      <c r="F4119" s="425">
        <f t="shared" si="159"/>
        <v>102.21709679999998</v>
      </c>
      <c r="G4119" s="465">
        <v>375.6478307399999</v>
      </c>
    </row>
    <row r="4120" spans="1:7" ht="14.5">
      <c r="A4120" s="490" t="s">
        <v>4318</v>
      </c>
      <c r="B4120" s="490"/>
      <c r="C4120" s="490"/>
      <c r="D4120" s="497" t="s">
        <v>7267</v>
      </c>
      <c r="E4120" s="488" t="str">
        <f t="shared" si="157"/>
        <v xml:space="preserve"> LF-WFS-450</v>
      </c>
      <c r="F4120" s="425">
        <f t="shared" si="159"/>
        <v>104.6508372</v>
      </c>
      <c r="G4120" s="465">
        <v>384.59182670999996</v>
      </c>
    </row>
    <row r="4121" spans="1:7" ht="29">
      <c r="A4121" s="498" t="s">
        <v>4318</v>
      </c>
      <c r="B4121" s="498" t="s">
        <v>3459</v>
      </c>
      <c r="C4121" s="498" t="s">
        <v>3459</v>
      </c>
      <c r="D4121" s="497" t="s">
        <v>8222</v>
      </c>
      <c r="E4121" s="488" t="str">
        <f t="shared" si="157"/>
        <v xml:space="preserve"> LF-WFS-450</v>
      </c>
      <c r="F4121" s="425">
        <f t="shared" si="159"/>
        <v>109.51831799999999</v>
      </c>
      <c r="G4121" s="465">
        <v>402.47981864999997</v>
      </c>
    </row>
    <row r="4122" spans="1:7" ht="14.5">
      <c r="A4122" s="489"/>
      <c r="B4122" s="489"/>
      <c r="C4122" s="489"/>
      <c r="D4122" s="477" t="s">
        <v>208</v>
      </c>
      <c r="E4122" s="478" t="str">
        <f t="shared" si="157"/>
        <v/>
      </c>
      <c r="F4122" s="489"/>
      <c r="G4122" s="489"/>
    </row>
    <row r="4123" spans="1:7" ht="29">
      <c r="A4123" s="483" t="s">
        <v>4318</v>
      </c>
      <c r="B4123" s="483" t="s">
        <v>3469</v>
      </c>
      <c r="C4123" s="483" t="s">
        <v>3469</v>
      </c>
      <c r="D4123" s="78" t="s">
        <v>5049</v>
      </c>
      <c r="E4123" s="499" t="str">
        <f t="shared" si="157"/>
        <v xml:space="preserve"> LF-PS10-1</v>
      </c>
      <c r="F4123" s="126" t="s">
        <v>4275</v>
      </c>
      <c r="G4123" s="126" t="s">
        <v>4275</v>
      </c>
    </row>
    <row r="4124" spans="1:7" ht="14.5">
      <c r="A4124" s="483" t="s">
        <v>4318</v>
      </c>
      <c r="B4124" s="483"/>
      <c r="C4124" s="483"/>
      <c r="D4124" s="66" t="s">
        <v>7284</v>
      </c>
      <c r="E4124" s="488" t="str">
        <f>IFERROR(RIGHT(D4124, LEN(D4124)- SEARCH("Model",D4124) - LEN("Model") + 1),"")</f>
        <v xml:space="preserve"> LF-WPS</v>
      </c>
      <c r="F4124" s="126">
        <v>92.282383673469383</v>
      </c>
      <c r="G4124" s="81">
        <f>F4124*3.675</f>
        <v>339.13775999999996</v>
      </c>
    </row>
    <row r="4125" spans="1:7" ht="14.5">
      <c r="A4125" s="483" t="s">
        <v>4318</v>
      </c>
      <c r="B4125" s="483"/>
      <c r="C4125" s="483"/>
      <c r="D4125" s="38" t="s">
        <v>5050</v>
      </c>
      <c r="E4125" s="488" t="str">
        <f t="shared" si="157"/>
        <v xml:space="preserve"> LF-PS40-1 </v>
      </c>
      <c r="F4125" s="126" t="s">
        <v>3478</v>
      </c>
      <c r="G4125" s="81" t="s">
        <v>3478</v>
      </c>
    </row>
    <row r="4126" spans="1:7" ht="14.5">
      <c r="A4126" s="483" t="s">
        <v>4318</v>
      </c>
      <c r="B4126" s="483"/>
      <c r="C4126" s="483"/>
      <c r="D4126" s="38" t="s">
        <v>5051</v>
      </c>
      <c r="E4126" s="488" t="str">
        <f t="shared" si="157"/>
        <v xml:space="preserve"> LF-PS120-1 </v>
      </c>
      <c r="F4126" s="126" t="s">
        <v>3478</v>
      </c>
      <c r="G4126" s="81" t="s">
        <v>3478</v>
      </c>
    </row>
    <row r="4127" spans="1:7" ht="14.5">
      <c r="A4127" s="483" t="s">
        <v>4318</v>
      </c>
      <c r="B4127" s="483"/>
      <c r="C4127" s="483"/>
      <c r="D4127" s="38" t="s">
        <v>5052</v>
      </c>
      <c r="E4127" s="488" t="str">
        <f t="shared" si="157"/>
        <v xml:space="preserve"> LF-PS10-2</v>
      </c>
      <c r="F4127" s="126" t="s">
        <v>4275</v>
      </c>
      <c r="G4127" s="126" t="s">
        <v>4275</v>
      </c>
    </row>
    <row r="4128" spans="1:7" ht="14.5">
      <c r="A4128" s="483" t="s">
        <v>4318</v>
      </c>
      <c r="B4128" s="483"/>
      <c r="C4128" s="483"/>
      <c r="D4128" s="38" t="s">
        <v>5053</v>
      </c>
      <c r="E4128" s="488" t="str">
        <f t="shared" si="157"/>
        <v xml:space="preserve"> LF-PS40-2</v>
      </c>
      <c r="F4128" s="126" t="s">
        <v>3478</v>
      </c>
      <c r="G4128" s="81" t="s">
        <v>3478</v>
      </c>
    </row>
    <row r="4129" spans="1:7" ht="14.5">
      <c r="A4129" s="483" t="s">
        <v>4318</v>
      </c>
      <c r="B4129" s="483"/>
      <c r="C4129" s="483"/>
      <c r="D4129" s="38" t="s">
        <v>5054</v>
      </c>
      <c r="E4129" s="488" t="str">
        <f t="shared" si="157"/>
        <v xml:space="preserve"> LF-PS120-2</v>
      </c>
      <c r="F4129" s="126" t="s">
        <v>3478</v>
      </c>
      <c r="G4129" s="81" t="s">
        <v>3478</v>
      </c>
    </row>
    <row r="4130" spans="1:7" ht="14.5">
      <c r="A4130" s="463"/>
      <c r="B4130" s="463"/>
      <c r="C4130" s="463"/>
      <c r="D4130" s="433" t="s">
        <v>209</v>
      </c>
      <c r="E4130" s="434" t="str">
        <f t="shared" si="157"/>
        <v/>
      </c>
      <c r="F4130" s="463"/>
      <c r="G4130" s="489"/>
    </row>
    <row r="4131" spans="1:7" ht="29">
      <c r="A4131" s="483" t="s">
        <v>4857</v>
      </c>
      <c r="B4131" s="483" t="s">
        <v>3403</v>
      </c>
      <c r="C4131" s="483" t="s">
        <v>3403</v>
      </c>
      <c r="D4131" s="193" t="s">
        <v>7286</v>
      </c>
      <c r="E4131" s="500" t="str">
        <f t="shared" si="157"/>
        <v xml:space="preserve"> LF-TND</v>
      </c>
      <c r="F4131" s="425">
        <v>82.125170068027217</v>
      </c>
      <c r="G4131" s="465">
        <v>301.81</v>
      </c>
    </row>
    <row r="4132" spans="1:7" ht="29">
      <c r="A4132" s="483" t="s">
        <v>4857</v>
      </c>
      <c r="B4132" s="483" t="s">
        <v>3404</v>
      </c>
      <c r="C4132" s="483" t="s">
        <v>3404</v>
      </c>
      <c r="D4132" s="625" t="s">
        <v>7287</v>
      </c>
      <c r="E4132" s="495" t="str">
        <f t="shared" si="157"/>
        <v xml:space="preserve"> LF-TND</v>
      </c>
      <c r="F4132" s="425">
        <v>143.35782312925173</v>
      </c>
      <c r="G4132" s="465">
        <v>526.84</v>
      </c>
    </row>
    <row r="4133" spans="1:7" ht="14.5">
      <c r="A4133" s="483" t="s">
        <v>4857</v>
      </c>
      <c r="B4133" s="483"/>
      <c r="C4133" s="483"/>
      <c r="D4133" s="625" t="s">
        <v>7288</v>
      </c>
      <c r="E4133" s="495" t="str">
        <f t="shared" si="157"/>
        <v xml:space="preserve"> LF-TND</v>
      </c>
      <c r="F4133" s="425">
        <v>216.8108843537415</v>
      </c>
      <c r="G4133" s="465">
        <v>796.78</v>
      </c>
    </row>
    <row r="4134" spans="1:7" ht="29">
      <c r="A4134" s="483" t="s">
        <v>4857</v>
      </c>
      <c r="B4134" s="483" t="s">
        <v>3405</v>
      </c>
      <c r="C4134" s="483" t="s">
        <v>3405</v>
      </c>
      <c r="D4134" s="625" t="s">
        <v>7289</v>
      </c>
      <c r="E4134" s="495" t="str">
        <f t="shared" si="157"/>
        <v xml:space="preserve"> LF-TND</v>
      </c>
      <c r="F4134" s="425">
        <v>241.44761904761907</v>
      </c>
      <c r="G4134" s="465">
        <v>887.32</v>
      </c>
    </row>
    <row r="4135" spans="1:7" ht="14.5">
      <c r="A4135" s="463"/>
      <c r="B4135" s="463"/>
      <c r="C4135" s="463"/>
      <c r="D4135" s="433" t="s">
        <v>210</v>
      </c>
      <c r="E4135" s="434" t="str">
        <f t="shared" si="157"/>
        <v/>
      </c>
      <c r="F4135" s="463"/>
      <c r="G4135" s="489"/>
    </row>
    <row r="4136" spans="1:7" ht="29">
      <c r="A4136" s="483" t="s">
        <v>4857</v>
      </c>
      <c r="B4136" s="483"/>
      <c r="C4136" s="483"/>
      <c r="D4136" s="235" t="s">
        <v>7285</v>
      </c>
      <c r="E4136" s="488" t="str">
        <f t="shared" si="157"/>
        <v xml:space="preserve"> PFE3935R1R11T2-LIFECO</v>
      </c>
      <c r="F4136" s="425">
        <v>20.690612244897959</v>
      </c>
      <c r="G4136" s="465">
        <v>76.037999999999997</v>
      </c>
    </row>
    <row r="4137" spans="1:7" ht="18.5">
      <c r="A4137" s="426" t="s">
        <v>5055</v>
      </c>
      <c r="B4137" s="426"/>
      <c r="C4137" s="426"/>
      <c r="D4137" s="455"/>
      <c r="E4137" s="456" t="str">
        <f t="shared" si="157"/>
        <v/>
      </c>
      <c r="F4137" s="426"/>
      <c r="G4137" s="426"/>
    </row>
    <row r="4138" spans="1:7" ht="29">
      <c r="A4138" s="501" t="s">
        <v>186</v>
      </c>
      <c r="B4138" s="409" t="s">
        <v>4315</v>
      </c>
      <c r="C4138" s="409" t="s">
        <v>3880</v>
      </c>
      <c r="D4138" s="475" t="s">
        <v>1</v>
      </c>
      <c r="E4138" s="458" t="str">
        <f t="shared" si="157"/>
        <v/>
      </c>
      <c r="F4138" s="410" t="s">
        <v>4316</v>
      </c>
      <c r="G4138" s="411" t="s">
        <v>4591</v>
      </c>
    </row>
    <row r="4139" spans="1:7" ht="14.5">
      <c r="A4139" s="463"/>
      <c r="B4139" s="463"/>
      <c r="C4139" s="463"/>
      <c r="D4139" s="539" t="s">
        <v>3479</v>
      </c>
      <c r="E4139" s="434" t="str">
        <f t="shared" si="157"/>
        <v/>
      </c>
      <c r="F4139" s="463"/>
      <c r="G4139" s="463"/>
    </row>
    <row r="4140" spans="1:7" ht="29">
      <c r="A4140" s="502" t="s">
        <v>4318</v>
      </c>
      <c r="B4140" s="502"/>
      <c r="C4140" s="502"/>
      <c r="D4140" s="558" t="s">
        <v>5056</v>
      </c>
      <c r="E4140" s="460" t="str">
        <f t="shared" si="157"/>
        <v xml:space="preserve"> LF-AH-15</v>
      </c>
      <c r="F4140" s="425">
        <v>52.889795918367348</v>
      </c>
      <c r="G4140" s="484">
        <v>194.37</v>
      </c>
    </row>
    <row r="4141" spans="1:7" ht="29">
      <c r="A4141" s="502" t="s">
        <v>4318</v>
      </c>
      <c r="B4141" s="502"/>
      <c r="C4141" s="502"/>
      <c r="D4141" s="538" t="s">
        <v>5057</v>
      </c>
      <c r="E4141" s="460" t="str">
        <f t="shared" si="157"/>
        <v xml:space="preserve"> LF-AH-20</v>
      </c>
      <c r="F4141" s="425">
        <v>52.889795918367348</v>
      </c>
      <c r="G4141" s="484">
        <v>194.37</v>
      </c>
    </row>
    <row r="4142" spans="1:7" ht="29">
      <c r="A4142" s="502" t="s">
        <v>4318</v>
      </c>
      <c r="B4142" s="502"/>
      <c r="C4142" s="502"/>
      <c r="D4142" s="650" t="s">
        <v>7268</v>
      </c>
      <c r="E4142" s="460" t="str">
        <f t="shared" si="157"/>
        <v xml:space="preserve"> LF-AH-25</v>
      </c>
      <c r="F4142" s="425">
        <v>105.77687074829933</v>
      </c>
      <c r="G4142" s="484">
        <v>388.73</v>
      </c>
    </row>
    <row r="4143" spans="1:7" ht="29">
      <c r="A4143" s="502" t="s">
        <v>4318</v>
      </c>
      <c r="B4143" s="502"/>
      <c r="C4143" s="502"/>
      <c r="D4143" s="650" t="s">
        <v>7269</v>
      </c>
      <c r="E4143" s="460" t="str">
        <f t="shared" si="157"/>
        <v xml:space="preserve"> LF-AH-30</v>
      </c>
      <c r="F4143" s="425">
        <v>105.77687074829933</v>
      </c>
      <c r="G4143" s="484">
        <v>388.73</v>
      </c>
    </row>
    <row r="4144" spans="1:7" ht="14.5">
      <c r="A4144" s="463"/>
      <c r="B4144" s="463"/>
      <c r="C4144" s="463"/>
      <c r="D4144" s="540" t="s">
        <v>3480</v>
      </c>
      <c r="E4144" s="434" t="str">
        <f t="shared" si="157"/>
        <v/>
      </c>
      <c r="F4144" s="463"/>
      <c r="G4144" s="463"/>
    </row>
    <row r="4145" spans="1:7" ht="29">
      <c r="A4145" s="502" t="s">
        <v>4318</v>
      </c>
      <c r="B4145" s="502"/>
      <c r="C4145" s="502"/>
      <c r="D4145" s="538" t="s">
        <v>5058</v>
      </c>
      <c r="E4145" s="460" t="str">
        <f t="shared" si="157"/>
        <v xml:space="preserve"> LF-RV-AH20</v>
      </c>
      <c r="F4145" s="425">
        <v>71.395918367346937</v>
      </c>
      <c r="G4145" s="484">
        <v>262.38</v>
      </c>
    </row>
    <row r="4146" spans="1:7" ht="29">
      <c r="A4146" s="502" t="s">
        <v>4318</v>
      </c>
      <c r="B4146" s="502" t="s">
        <v>3390</v>
      </c>
      <c r="C4146" s="502" t="s">
        <v>3390</v>
      </c>
      <c r="D4146" s="279" t="s">
        <v>5059</v>
      </c>
      <c r="E4146" s="503" t="str">
        <f t="shared" ref="E4146:E4223" si="160">IFERROR(RIGHT(D4146, LEN(D4146)- SEARCH("Model",D4146) - LEN("Model") + 1),"")</f>
        <v xml:space="preserve"> RV-AH30</v>
      </c>
      <c r="F4146" s="425">
        <v>148.08707482993199</v>
      </c>
      <c r="G4146" s="484">
        <v>544.22</v>
      </c>
    </row>
    <row r="4147" spans="1:7" ht="29">
      <c r="A4147" s="502" t="s">
        <v>4318</v>
      </c>
      <c r="B4147" s="502"/>
      <c r="C4147" s="502"/>
      <c r="D4147" s="651" t="s">
        <v>7270</v>
      </c>
      <c r="E4147" s="503" t="str">
        <f t="shared" si="160"/>
        <v xml:space="preserve"> LF-RV-AH15</v>
      </c>
      <c r="F4147" s="425">
        <v>71.395918367346937</v>
      </c>
      <c r="G4147" s="484">
        <v>262.38</v>
      </c>
    </row>
    <row r="4148" spans="1:7" ht="29">
      <c r="A4148" s="502" t="s">
        <v>4318</v>
      </c>
      <c r="B4148" s="502" t="s">
        <v>3391</v>
      </c>
      <c r="C4148" s="502" t="s">
        <v>3391</v>
      </c>
      <c r="D4148" s="279" t="s">
        <v>5060</v>
      </c>
      <c r="E4148" s="503" t="str">
        <f t="shared" si="160"/>
        <v xml:space="preserve"> RV-AH25</v>
      </c>
      <c r="F4148" s="425">
        <v>148.08707482993199</v>
      </c>
      <c r="G4148" s="484">
        <v>544.22</v>
      </c>
    </row>
    <row r="4149" spans="1:7" ht="14.5">
      <c r="A4149" s="463"/>
      <c r="B4149" s="463"/>
      <c r="C4149" s="463"/>
      <c r="D4149" s="539" t="s">
        <v>3481</v>
      </c>
      <c r="E4149" s="434" t="str">
        <f t="shared" si="160"/>
        <v/>
      </c>
      <c r="F4149" s="463"/>
      <c r="G4149" s="463"/>
    </row>
    <row r="4150" spans="1:7" ht="29">
      <c r="A4150" s="502" t="s">
        <v>4318</v>
      </c>
      <c r="B4150" s="502"/>
      <c r="C4150" s="502"/>
      <c r="D4150" s="558" t="s">
        <v>5061</v>
      </c>
      <c r="E4150" s="460" t="str">
        <f t="shared" si="160"/>
        <v xml:space="preserve"> LF-AH-15</v>
      </c>
      <c r="F4150" s="425">
        <v>52.889795918367348</v>
      </c>
      <c r="G4150" s="484">
        <v>194.37</v>
      </c>
    </row>
    <row r="4151" spans="1:7" ht="29">
      <c r="A4151" s="502" t="s">
        <v>4318</v>
      </c>
      <c r="B4151" s="502"/>
      <c r="C4151" s="502"/>
      <c r="D4151" s="538" t="s">
        <v>5062</v>
      </c>
      <c r="E4151" s="460" t="str">
        <f t="shared" si="160"/>
        <v xml:space="preserve"> LF-AH-20</v>
      </c>
      <c r="F4151" s="425">
        <v>52.889795918367348</v>
      </c>
      <c r="G4151" s="484">
        <v>194.37</v>
      </c>
    </row>
    <row r="4152" spans="1:7" ht="29">
      <c r="A4152" s="502" t="s">
        <v>4318</v>
      </c>
      <c r="B4152" s="502"/>
      <c r="C4152" s="502"/>
      <c r="D4152" s="134" t="s">
        <v>5063</v>
      </c>
      <c r="E4152" s="460" t="str">
        <f t="shared" si="160"/>
        <v xml:space="preserve"> LF-AH-25</v>
      </c>
      <c r="F4152" s="425">
        <v>105.77687074829933</v>
      </c>
      <c r="G4152" s="484">
        <v>388.73</v>
      </c>
    </row>
    <row r="4153" spans="1:7" ht="29">
      <c r="A4153" s="502" t="s">
        <v>4318</v>
      </c>
      <c r="B4153" s="502"/>
      <c r="C4153" s="502"/>
      <c r="D4153" s="134" t="s">
        <v>5064</v>
      </c>
      <c r="E4153" s="460" t="str">
        <f t="shared" si="160"/>
        <v xml:space="preserve"> LF-AH-30</v>
      </c>
      <c r="F4153" s="425">
        <v>105.77687074829933</v>
      </c>
      <c r="G4153" s="484">
        <v>388.73</v>
      </c>
    </row>
    <row r="4154" spans="1:7" ht="14.5">
      <c r="A4154" s="463"/>
      <c r="B4154" s="463"/>
      <c r="C4154" s="463"/>
      <c r="D4154" s="540" t="s">
        <v>3482</v>
      </c>
      <c r="E4154" s="434" t="str">
        <f t="shared" si="160"/>
        <v/>
      </c>
      <c r="F4154" s="463"/>
      <c r="G4154" s="463"/>
    </row>
    <row r="4155" spans="1:7" ht="29">
      <c r="A4155" s="502" t="s">
        <v>4318</v>
      </c>
      <c r="B4155" s="502"/>
      <c r="C4155" s="502"/>
      <c r="D4155" s="538" t="s">
        <v>5065</v>
      </c>
      <c r="E4155" s="460" t="str">
        <f t="shared" si="160"/>
        <v xml:space="preserve"> LF-RV-AH20</v>
      </c>
      <c r="F4155" s="425">
        <v>71.395918367346937</v>
      </c>
      <c r="G4155" s="484">
        <v>262.38</v>
      </c>
    </row>
    <row r="4156" spans="1:7" ht="29">
      <c r="A4156" s="502" t="s">
        <v>4318</v>
      </c>
      <c r="B4156" s="502"/>
      <c r="C4156" s="502"/>
      <c r="D4156" s="279" t="s">
        <v>5066</v>
      </c>
      <c r="E4156" s="503" t="str">
        <f t="shared" ref="E4156:E4163" si="161">IFERROR(RIGHT(D4156, LEN(D4156)- SEARCH("Model",D4156) - LEN("Model") + 1),"")</f>
        <v xml:space="preserve"> LF-RV-AH30</v>
      </c>
      <c r="F4156" s="425">
        <v>148.08707482993199</v>
      </c>
      <c r="G4156" s="484">
        <v>544.22</v>
      </c>
    </row>
    <row r="4157" spans="1:7" ht="29">
      <c r="A4157" s="502" t="s">
        <v>4318</v>
      </c>
      <c r="B4157" s="502"/>
      <c r="C4157" s="502"/>
      <c r="D4157" s="279" t="s">
        <v>5067</v>
      </c>
      <c r="E4157" s="503" t="str">
        <f t="shared" si="161"/>
        <v xml:space="preserve"> LF-RV-AH15</v>
      </c>
      <c r="F4157" s="425">
        <v>71.395918367346937</v>
      </c>
      <c r="G4157" s="484">
        <v>262.38</v>
      </c>
    </row>
    <row r="4158" spans="1:7" ht="29">
      <c r="A4158" s="502" t="s">
        <v>4318</v>
      </c>
      <c r="B4158" s="502"/>
      <c r="C4158" s="502"/>
      <c r="D4158" s="279" t="s">
        <v>5068</v>
      </c>
      <c r="E4158" s="503" t="str">
        <f t="shared" si="161"/>
        <v xml:space="preserve"> LF-RV-AH25</v>
      </c>
      <c r="F4158" s="425">
        <v>148.08707482993199</v>
      </c>
      <c r="G4158" s="484">
        <v>544.22</v>
      </c>
    </row>
    <row r="4159" spans="1:7" ht="14.5">
      <c r="A4159" s="463"/>
      <c r="B4159" s="463"/>
      <c r="C4159" s="463"/>
      <c r="D4159" s="560" t="s">
        <v>3864</v>
      </c>
      <c r="E4159" s="434" t="str">
        <f t="shared" si="161"/>
        <v/>
      </c>
      <c r="F4159" s="463"/>
      <c r="G4159" s="463"/>
    </row>
    <row r="4160" spans="1:7" ht="14.5">
      <c r="A4160" s="502" t="s">
        <v>4318</v>
      </c>
      <c r="B4160" s="502"/>
      <c r="C4160" s="502"/>
      <c r="D4160" s="538" t="s">
        <v>3860</v>
      </c>
      <c r="E4160" s="460" t="str">
        <f t="shared" si="161"/>
        <v/>
      </c>
      <c r="F4160" s="425">
        <v>7.47</v>
      </c>
      <c r="G4160" s="484">
        <v>27.452249999999999</v>
      </c>
    </row>
    <row r="4161" spans="1:7" ht="14.5">
      <c r="A4161" s="502" t="s">
        <v>4318</v>
      </c>
      <c r="B4161" s="502"/>
      <c r="C4161" s="502"/>
      <c r="D4161" s="559" t="s">
        <v>3861</v>
      </c>
      <c r="E4161" s="503" t="str">
        <f t="shared" si="161"/>
        <v/>
      </c>
      <c r="F4161" s="425">
        <v>10.37</v>
      </c>
      <c r="G4161" s="484">
        <v>38.109749999999998</v>
      </c>
    </row>
    <row r="4162" spans="1:7" ht="14.5">
      <c r="A4162" s="502" t="s">
        <v>4318</v>
      </c>
      <c r="B4162" s="502"/>
      <c r="C4162" s="502"/>
      <c r="D4162" s="559" t="s">
        <v>3862</v>
      </c>
      <c r="E4162" s="503" t="str">
        <f t="shared" si="161"/>
        <v/>
      </c>
      <c r="F4162" s="425">
        <v>2.23</v>
      </c>
      <c r="G4162" s="484">
        <v>8.1952499999999997</v>
      </c>
    </row>
    <row r="4163" spans="1:7" ht="14.5">
      <c r="A4163" s="502" t="s">
        <v>4318</v>
      </c>
      <c r="B4163" s="502"/>
      <c r="C4163" s="502"/>
      <c r="D4163" s="559" t="s">
        <v>3863</v>
      </c>
      <c r="E4163" s="503" t="str">
        <f t="shared" si="161"/>
        <v/>
      </c>
      <c r="F4163" s="425">
        <v>11.385</v>
      </c>
      <c r="G4163" s="484">
        <v>41.839874999999999</v>
      </c>
    </row>
    <row r="4164" spans="1:7" ht="18.5">
      <c r="A4164" s="426" t="s">
        <v>211</v>
      </c>
      <c r="B4164" s="426"/>
      <c r="C4164" s="426"/>
      <c r="D4164" s="426"/>
      <c r="E4164" s="427" t="str">
        <f t="shared" si="160"/>
        <v/>
      </c>
      <c r="F4164" s="426"/>
      <c r="G4164" s="426"/>
    </row>
    <row r="4165" spans="1:7" ht="29">
      <c r="A4165" s="409" t="s">
        <v>0</v>
      </c>
      <c r="B4165" s="409" t="s">
        <v>4315</v>
      </c>
      <c r="C4165" s="409" t="s">
        <v>3880</v>
      </c>
      <c r="D4165" s="409" t="s">
        <v>1</v>
      </c>
      <c r="E4165" s="415" t="str">
        <f t="shared" si="160"/>
        <v/>
      </c>
      <c r="F4165" s="410" t="s">
        <v>4316</v>
      </c>
      <c r="G4165" s="411" t="s">
        <v>4591</v>
      </c>
    </row>
    <row r="4166" spans="1:7" ht="14.5">
      <c r="A4166" s="504" t="s">
        <v>212</v>
      </c>
      <c r="B4166" s="504"/>
      <c r="C4166" s="504"/>
      <c r="D4166" s="505"/>
      <c r="E4166" s="505" t="str">
        <f t="shared" si="160"/>
        <v/>
      </c>
      <c r="F4166" s="505"/>
      <c r="G4166" s="505"/>
    </row>
    <row r="4167" spans="1:7" ht="14.5">
      <c r="A4167" s="474"/>
      <c r="B4167" s="474"/>
      <c r="C4167" s="474"/>
      <c r="D4167" s="506" t="s">
        <v>213</v>
      </c>
      <c r="E4167" s="507" t="str">
        <f t="shared" si="160"/>
        <v/>
      </c>
      <c r="F4167" s="508"/>
      <c r="G4167" s="509"/>
    </row>
    <row r="4168" spans="1:7" ht="29">
      <c r="A4168" s="502" t="s">
        <v>4318</v>
      </c>
      <c r="B4168" s="502"/>
      <c r="C4168" s="502"/>
      <c r="D4168" s="510" t="s">
        <v>5069</v>
      </c>
      <c r="E4168" s="511" t="str">
        <f t="shared" si="160"/>
        <v xml:space="preserve"> LF4015SJ</v>
      </c>
      <c r="F4168" s="563">
        <f>G4168/3.675</f>
        <v>115.07694378231294</v>
      </c>
      <c r="G4168" s="206">
        <v>422.90776840000001</v>
      </c>
    </row>
    <row r="4169" spans="1:7" ht="29">
      <c r="A4169" s="502" t="s">
        <v>4318</v>
      </c>
      <c r="B4169" s="502"/>
      <c r="C4169" s="502"/>
      <c r="D4169" s="510" t="s">
        <v>5070</v>
      </c>
      <c r="E4169" s="511" t="str">
        <f t="shared" si="160"/>
        <v xml:space="preserve"> LF4025SJ</v>
      </c>
      <c r="F4169" s="563">
        <f t="shared" ref="F4169:F4206" si="162">G4169/3.675</f>
        <v>193.29391325170067</v>
      </c>
      <c r="G4169" s="206">
        <v>710.35513119999996</v>
      </c>
    </row>
    <row r="4170" spans="1:7" ht="29">
      <c r="A4170" s="502" t="s">
        <v>4318</v>
      </c>
      <c r="B4170" s="502"/>
      <c r="C4170" s="502"/>
      <c r="D4170" s="510" t="s">
        <v>5071</v>
      </c>
      <c r="E4170" s="511" t="str">
        <f t="shared" si="160"/>
        <v xml:space="preserve"> LF4015DJ</v>
      </c>
      <c r="F4170" s="563">
        <f t="shared" si="162"/>
        <v>155.78408043537416</v>
      </c>
      <c r="G4170" s="206">
        <v>572.50649559999999</v>
      </c>
    </row>
    <row r="4171" spans="1:7" ht="29">
      <c r="A4171" s="502" t="s">
        <v>4318</v>
      </c>
      <c r="B4171" s="502"/>
      <c r="C4171" s="502"/>
      <c r="D4171" s="510" t="s">
        <v>5072</v>
      </c>
      <c r="E4171" s="511" t="str">
        <f t="shared" si="160"/>
        <v xml:space="preserve"> LF4025DJ</v>
      </c>
      <c r="F4171" s="563">
        <f t="shared" si="162"/>
        <v>263.81655804081635</v>
      </c>
      <c r="G4171" s="206">
        <v>969.52585079999994</v>
      </c>
    </row>
    <row r="4172" spans="1:7" ht="14.5">
      <c r="A4172" s="474"/>
      <c r="B4172" s="474"/>
      <c r="C4172" s="474"/>
      <c r="D4172" s="506" t="s">
        <v>214</v>
      </c>
      <c r="E4172" s="507" t="str">
        <f t="shared" si="160"/>
        <v/>
      </c>
      <c r="F4172" s="244"/>
      <c r="G4172" s="239"/>
    </row>
    <row r="4173" spans="1:7" ht="29">
      <c r="A4173" s="502" t="s">
        <v>4318</v>
      </c>
      <c r="B4173" s="502"/>
      <c r="C4173" s="502"/>
      <c r="D4173" s="510" t="s">
        <v>5073</v>
      </c>
      <c r="E4173" s="511" t="str">
        <f t="shared" si="160"/>
        <v xml:space="preserve"> LF4015SJ</v>
      </c>
      <c r="F4173" s="563">
        <f t="shared" si="162"/>
        <v>121.18561371428572</v>
      </c>
      <c r="G4173" s="206">
        <v>445.35713040000002</v>
      </c>
    </row>
    <row r="4174" spans="1:7" ht="29">
      <c r="A4174" s="502" t="s">
        <v>4318</v>
      </c>
      <c r="B4174" s="502"/>
      <c r="C4174" s="502"/>
      <c r="D4174" s="512" t="s">
        <v>5074</v>
      </c>
      <c r="E4174" s="513" t="str">
        <f t="shared" si="160"/>
        <v xml:space="preserve"> LF4025SJ</v>
      </c>
      <c r="F4174" s="563">
        <f t="shared" si="162"/>
        <v>182.48026775510203</v>
      </c>
      <c r="G4174" s="206">
        <v>670.61498399999994</v>
      </c>
    </row>
    <row r="4175" spans="1:7" ht="29">
      <c r="A4175" s="502" t="s">
        <v>4318</v>
      </c>
      <c r="B4175" s="502"/>
      <c r="C4175" s="502"/>
      <c r="D4175" s="510" t="s">
        <v>5075</v>
      </c>
      <c r="E4175" s="511" t="str">
        <f t="shared" si="160"/>
        <v xml:space="preserve"> LF4015DJ</v>
      </c>
      <c r="F4175" s="563">
        <f t="shared" si="162"/>
        <v>161.89275036734693</v>
      </c>
      <c r="G4175" s="206">
        <v>594.95585759999994</v>
      </c>
    </row>
    <row r="4176" spans="1:7" ht="29">
      <c r="A4176" s="502" t="s">
        <v>4318</v>
      </c>
      <c r="B4176" s="502"/>
      <c r="C4176" s="502"/>
      <c r="D4176" s="510" t="s">
        <v>5076</v>
      </c>
      <c r="E4176" s="511" t="str">
        <f t="shared" si="160"/>
        <v xml:space="preserve"> LF4025DJ</v>
      </c>
      <c r="F4176" s="563">
        <f t="shared" si="162"/>
        <v>255.7323182585034</v>
      </c>
      <c r="G4176" s="206">
        <v>939.81626959999994</v>
      </c>
    </row>
    <row r="4177" spans="1:7" ht="14.5">
      <c r="A4177" s="474"/>
      <c r="B4177" s="474"/>
      <c r="C4177" s="474"/>
      <c r="D4177" s="486" t="s">
        <v>215</v>
      </c>
      <c r="E4177" s="487" t="str">
        <f t="shared" si="160"/>
        <v/>
      </c>
      <c r="F4177" s="244"/>
      <c r="G4177" s="239"/>
    </row>
    <row r="4178" spans="1:7" ht="29">
      <c r="A4178" s="502" t="s">
        <v>4318</v>
      </c>
      <c r="B4178" s="502"/>
      <c r="C4178" s="502"/>
      <c r="D4178" s="510" t="s">
        <v>5077</v>
      </c>
      <c r="E4178" s="511" t="str">
        <f t="shared" si="160"/>
        <v xml:space="preserve"> LF4015SJ</v>
      </c>
      <c r="F4178" s="563">
        <f t="shared" si="162"/>
        <v>123.39513262585034</v>
      </c>
      <c r="G4178" s="206">
        <v>453.47711239999995</v>
      </c>
    </row>
    <row r="4179" spans="1:7" ht="29">
      <c r="A4179" s="502" t="s">
        <v>4318</v>
      </c>
      <c r="B4179" s="502"/>
      <c r="C4179" s="502"/>
      <c r="D4179" s="510" t="s">
        <v>5078</v>
      </c>
      <c r="E4179" s="511" t="str">
        <f t="shared" si="160"/>
        <v xml:space="preserve"> LF4025SJ</v>
      </c>
      <c r="F4179" s="563">
        <f t="shared" si="162"/>
        <v>227.73641393197278</v>
      </c>
      <c r="G4179" s="206">
        <v>836.93132119999996</v>
      </c>
    </row>
    <row r="4180" spans="1:7" ht="29">
      <c r="A4180" s="502" t="s">
        <v>4318</v>
      </c>
      <c r="B4180" s="502"/>
      <c r="C4180" s="502"/>
      <c r="D4180" s="510" t="s">
        <v>5079</v>
      </c>
      <c r="E4180" s="511" t="str">
        <f t="shared" si="160"/>
        <v xml:space="preserve"> LF4015DJ</v>
      </c>
      <c r="F4180" s="563">
        <f t="shared" si="162"/>
        <v>164.10226927891156</v>
      </c>
      <c r="G4180" s="206">
        <v>603.07583959999999</v>
      </c>
    </row>
    <row r="4181" spans="1:7" ht="29">
      <c r="A4181" s="502" t="s">
        <v>4318</v>
      </c>
      <c r="B4181" s="502"/>
      <c r="C4181" s="502"/>
      <c r="D4181" s="510" t="s">
        <v>5080</v>
      </c>
      <c r="E4181" s="511" t="str">
        <f t="shared" si="160"/>
        <v xml:space="preserve"> LF4025DJ</v>
      </c>
      <c r="F4181" s="563">
        <f t="shared" si="162"/>
        <v>298.25905872108842</v>
      </c>
      <c r="G4181" s="206">
        <v>1096.1020407999999</v>
      </c>
    </row>
    <row r="4182" spans="1:7" ht="14.5">
      <c r="A4182" s="474"/>
      <c r="B4182" s="474"/>
      <c r="C4182" s="474"/>
      <c r="D4182" s="433" t="s">
        <v>216</v>
      </c>
      <c r="E4182" s="434" t="str">
        <f t="shared" si="160"/>
        <v/>
      </c>
      <c r="F4182" s="244"/>
      <c r="G4182" s="239"/>
    </row>
    <row r="4183" spans="1:7" ht="29">
      <c r="A4183" s="502" t="s">
        <v>4318</v>
      </c>
      <c r="B4183" s="502"/>
      <c r="C4183" s="502"/>
      <c r="D4183" s="510" t="s">
        <v>5081</v>
      </c>
      <c r="E4183" s="511" t="str">
        <f t="shared" si="160"/>
        <v xml:space="preserve"> LF4015SJ</v>
      </c>
      <c r="F4183" s="563">
        <f t="shared" si="162"/>
        <v>170.26292789115649</v>
      </c>
      <c r="G4183" s="206">
        <v>625.71626000000003</v>
      </c>
    </row>
    <row r="4184" spans="1:7" ht="29">
      <c r="A4184" s="502" t="s">
        <v>4318</v>
      </c>
      <c r="B4184" s="502"/>
      <c r="C4184" s="502"/>
      <c r="D4184" s="510" t="s">
        <v>5082</v>
      </c>
      <c r="E4184" s="511" t="str">
        <f t="shared" si="160"/>
        <v xml:space="preserve"> LF4025SJ</v>
      </c>
      <c r="F4184" s="563">
        <f t="shared" si="162"/>
        <v>232.93528195918367</v>
      </c>
      <c r="G4184" s="206">
        <v>856.0371611999999</v>
      </c>
    </row>
    <row r="4185" spans="1:7" ht="29">
      <c r="A4185" s="502" t="s">
        <v>4318</v>
      </c>
      <c r="B4185" s="502"/>
      <c r="C4185" s="502"/>
      <c r="D4185" s="510" t="s">
        <v>5083</v>
      </c>
      <c r="E4185" s="511" t="str">
        <f t="shared" si="160"/>
        <v xml:space="preserve"> LF4015DJ</v>
      </c>
      <c r="F4185" s="563">
        <f t="shared" si="162"/>
        <v>210.97006454421768</v>
      </c>
      <c r="G4185" s="206">
        <v>775.3149871999999</v>
      </c>
    </row>
    <row r="4186" spans="1:7" ht="29">
      <c r="A4186" s="502" t="s">
        <v>4318</v>
      </c>
      <c r="B4186" s="502"/>
      <c r="C4186" s="502"/>
      <c r="D4186" s="510" t="s">
        <v>5084</v>
      </c>
      <c r="E4186" s="511" t="str">
        <f t="shared" si="160"/>
        <v xml:space="preserve"> LF4025DJ</v>
      </c>
      <c r="F4186" s="563">
        <f t="shared" si="162"/>
        <v>303.43193240816328</v>
      </c>
      <c r="G4186" s="206">
        <v>1115.1123516</v>
      </c>
    </row>
    <row r="4187" spans="1:7" ht="14.5">
      <c r="A4187" s="474"/>
      <c r="B4187" s="474"/>
      <c r="C4187" s="474"/>
      <c r="D4187" s="506" t="s">
        <v>217</v>
      </c>
      <c r="E4187" s="507" t="str">
        <f t="shared" si="160"/>
        <v/>
      </c>
      <c r="F4187" s="561"/>
      <c r="G4187" s="562"/>
    </row>
    <row r="4188" spans="1:7" ht="29">
      <c r="A4188" s="502" t="s">
        <v>4318</v>
      </c>
      <c r="B4188" s="502"/>
      <c r="C4188" s="502"/>
      <c r="D4188" s="510" t="s">
        <v>5085</v>
      </c>
      <c r="E4188" s="511" t="str">
        <f t="shared" si="160"/>
        <v xml:space="preserve"> LF4015SJ</v>
      </c>
      <c r="F4188" s="563">
        <f t="shared" si="162"/>
        <v>126.17652702040817</v>
      </c>
      <c r="G4188" s="206">
        <v>463.69873680000001</v>
      </c>
    </row>
    <row r="4189" spans="1:7" ht="29">
      <c r="A4189" s="502" t="s">
        <v>4318</v>
      </c>
      <c r="B4189" s="502"/>
      <c r="C4189" s="502"/>
      <c r="D4189" s="510" t="s">
        <v>5086</v>
      </c>
      <c r="E4189" s="511" t="str">
        <f t="shared" si="160"/>
        <v xml:space="preserve"> LF4025SJ</v>
      </c>
      <c r="F4189" s="563">
        <f t="shared" si="162"/>
        <v>202.18397757823132</v>
      </c>
      <c r="G4189" s="206">
        <v>743.02611760000002</v>
      </c>
    </row>
    <row r="4190" spans="1:7" ht="29">
      <c r="A4190" s="502" t="s">
        <v>4318</v>
      </c>
      <c r="B4190" s="502"/>
      <c r="C4190" s="502"/>
      <c r="D4190" s="510" t="s">
        <v>5087</v>
      </c>
      <c r="E4190" s="511" t="str">
        <f t="shared" si="160"/>
        <v xml:space="preserve"> LF4015DJ</v>
      </c>
      <c r="F4190" s="563">
        <f t="shared" si="162"/>
        <v>169.82102410884355</v>
      </c>
      <c r="G4190" s="206">
        <v>624.09226360000002</v>
      </c>
    </row>
    <row r="4191" spans="1:7" ht="29">
      <c r="A4191" s="502" t="s">
        <v>4318</v>
      </c>
      <c r="B4191" s="502"/>
      <c r="C4191" s="502"/>
      <c r="D4191" s="510" t="s">
        <v>5088</v>
      </c>
      <c r="E4191" s="511" t="str">
        <f t="shared" si="160"/>
        <v xml:space="preserve"> LF4025DJ</v>
      </c>
      <c r="F4191" s="563">
        <f t="shared" si="162"/>
        <v>276.03389790476194</v>
      </c>
      <c r="G4191" s="206">
        <v>1014.4245748000001</v>
      </c>
    </row>
    <row r="4192" spans="1:7" ht="14.5">
      <c r="A4192" s="474"/>
      <c r="B4192" s="474"/>
      <c r="C4192" s="474"/>
      <c r="D4192" s="506" t="s">
        <v>218</v>
      </c>
      <c r="E4192" s="507" t="str">
        <f t="shared" si="160"/>
        <v/>
      </c>
      <c r="F4192" s="244"/>
      <c r="G4192" s="239"/>
    </row>
    <row r="4193" spans="1:7" ht="29">
      <c r="A4193" s="502" t="s">
        <v>4318</v>
      </c>
      <c r="B4193" s="502"/>
      <c r="C4193" s="502"/>
      <c r="D4193" s="510" t="s">
        <v>5089</v>
      </c>
      <c r="E4193" s="511" t="str">
        <f t="shared" si="160"/>
        <v xml:space="preserve"> LF4015SJ</v>
      </c>
      <c r="F4193" s="563">
        <f t="shared" si="162"/>
        <v>132.28519695238097</v>
      </c>
      <c r="G4193" s="206">
        <v>486.14809880000001</v>
      </c>
    </row>
    <row r="4194" spans="1:7" ht="29">
      <c r="A4194" s="502" t="s">
        <v>4318</v>
      </c>
      <c r="B4194" s="502"/>
      <c r="C4194" s="502"/>
      <c r="D4194" s="510" t="s">
        <v>5090</v>
      </c>
      <c r="E4194" s="511" t="str">
        <f t="shared" si="160"/>
        <v xml:space="preserve"> LF4025SJ</v>
      </c>
      <c r="F4194" s="563">
        <f t="shared" si="162"/>
        <v>191.37033208163268</v>
      </c>
      <c r="G4194" s="206">
        <v>703.28597040000011</v>
      </c>
    </row>
    <row r="4195" spans="1:7" ht="29">
      <c r="A4195" s="502" t="s">
        <v>4318</v>
      </c>
      <c r="B4195" s="502"/>
      <c r="C4195" s="502"/>
      <c r="D4195" s="510" t="s">
        <v>5091</v>
      </c>
      <c r="E4195" s="511" t="str">
        <f t="shared" si="160"/>
        <v xml:space="preserve"> LF4015DJ</v>
      </c>
      <c r="F4195" s="563">
        <f t="shared" si="162"/>
        <v>174.1100902312925</v>
      </c>
      <c r="G4195" s="206">
        <v>639.85458159999996</v>
      </c>
    </row>
    <row r="4196" spans="1:7" ht="29">
      <c r="A4196" s="502" t="s">
        <v>4318</v>
      </c>
      <c r="B4196" s="502"/>
      <c r="C4196" s="502"/>
      <c r="D4196" s="510" t="s">
        <v>5092</v>
      </c>
      <c r="E4196" s="511" t="str">
        <f t="shared" si="160"/>
        <v xml:space="preserve"> LF4025DJ</v>
      </c>
      <c r="F4196" s="563">
        <f t="shared" si="162"/>
        <v>265.22025240816328</v>
      </c>
      <c r="G4196" s="206">
        <v>974.68442760000005</v>
      </c>
    </row>
    <row r="4197" spans="1:7" ht="14.5">
      <c r="A4197" s="474"/>
      <c r="B4197" s="474"/>
      <c r="C4197" s="474"/>
      <c r="D4197" s="486" t="s">
        <v>219</v>
      </c>
      <c r="E4197" s="487" t="str">
        <f t="shared" si="160"/>
        <v/>
      </c>
      <c r="F4197" s="244"/>
      <c r="G4197" s="239"/>
    </row>
    <row r="4198" spans="1:7" ht="29">
      <c r="A4198" s="502" t="s">
        <v>4318</v>
      </c>
      <c r="B4198" s="502"/>
      <c r="C4198" s="502"/>
      <c r="D4198" s="510" t="s">
        <v>5093</v>
      </c>
      <c r="E4198" s="511" t="str">
        <f t="shared" si="160"/>
        <v xml:space="preserve"> LF4015SJ</v>
      </c>
      <c r="F4198" s="563">
        <f t="shared" si="162"/>
        <v>134.52071020408164</v>
      </c>
      <c r="G4198" s="206">
        <v>494.36360999999999</v>
      </c>
    </row>
    <row r="4199" spans="1:7" ht="29">
      <c r="A4199" s="502" t="s">
        <v>4318</v>
      </c>
      <c r="B4199" s="502"/>
      <c r="C4199" s="502"/>
      <c r="D4199" s="510" t="s">
        <v>5094</v>
      </c>
      <c r="E4199" s="511" t="str">
        <f t="shared" si="160"/>
        <v xml:space="preserve"> LF4025SJ</v>
      </c>
      <c r="F4199" s="563">
        <f t="shared" si="162"/>
        <v>236.62647825850343</v>
      </c>
      <c r="G4199" s="206">
        <v>869.60230760000002</v>
      </c>
    </row>
    <row r="4200" spans="1:7" ht="29">
      <c r="A4200" s="502" t="s">
        <v>4318</v>
      </c>
      <c r="B4200" s="502"/>
      <c r="C4200" s="502"/>
      <c r="D4200" s="510" t="s">
        <v>5095</v>
      </c>
      <c r="E4200" s="511" t="str">
        <f t="shared" si="160"/>
        <v xml:space="preserve"> LF4015DJ</v>
      </c>
      <c r="F4200" s="563">
        <f t="shared" si="162"/>
        <v>176.34560348299323</v>
      </c>
      <c r="G4200" s="206">
        <v>648.07009280000011</v>
      </c>
    </row>
    <row r="4201" spans="1:7" ht="29">
      <c r="A4201" s="502" t="s">
        <v>4318</v>
      </c>
      <c r="B4201" s="502"/>
      <c r="C4201" s="502"/>
      <c r="D4201" s="510" t="s">
        <v>5096</v>
      </c>
      <c r="E4201" s="511" t="str">
        <f t="shared" si="160"/>
        <v xml:space="preserve"> LF4025DJ</v>
      </c>
      <c r="F4201" s="563">
        <f t="shared" si="162"/>
        <v>310.47639858503396</v>
      </c>
      <c r="G4201" s="206">
        <v>1141.0007647999998</v>
      </c>
    </row>
    <row r="4202" spans="1:7" ht="14.5">
      <c r="A4202" s="474"/>
      <c r="B4202" s="474"/>
      <c r="C4202" s="474"/>
      <c r="D4202" s="433" t="s">
        <v>220</v>
      </c>
      <c r="E4202" s="434" t="str">
        <f t="shared" si="160"/>
        <v/>
      </c>
      <c r="F4202" s="244"/>
      <c r="G4202" s="239"/>
    </row>
    <row r="4203" spans="1:7" ht="29">
      <c r="A4203" s="502" t="s">
        <v>4318</v>
      </c>
      <c r="B4203" s="502"/>
      <c r="C4203" s="502"/>
      <c r="D4203" s="510" t="s">
        <v>5097</v>
      </c>
      <c r="E4203" s="511" t="str">
        <f t="shared" si="160"/>
        <v xml:space="preserve"> LF4015SJ</v>
      </c>
      <c r="F4203" s="563">
        <f t="shared" si="162"/>
        <v>181.36251112925171</v>
      </c>
      <c r="G4203" s="206">
        <v>666.50722840000003</v>
      </c>
    </row>
    <row r="4204" spans="1:7" ht="29">
      <c r="A4204" s="502" t="s">
        <v>4318</v>
      </c>
      <c r="B4204" s="502"/>
      <c r="C4204" s="502"/>
      <c r="D4204" s="510" t="s">
        <v>5098</v>
      </c>
      <c r="E4204" s="511" t="str">
        <f t="shared" si="160"/>
        <v xml:space="preserve"> LF4025SJ</v>
      </c>
      <c r="F4204" s="563">
        <f t="shared" si="162"/>
        <v>241.82534628571432</v>
      </c>
      <c r="G4204" s="206">
        <v>888.70814760000007</v>
      </c>
    </row>
    <row r="4205" spans="1:7" ht="29">
      <c r="A4205" s="502" t="s">
        <v>4318</v>
      </c>
      <c r="B4205" s="502"/>
      <c r="C4205" s="502"/>
      <c r="D4205" s="510" t="s">
        <v>5099</v>
      </c>
      <c r="E4205" s="511" t="str">
        <f t="shared" si="160"/>
        <v xml:space="preserve"> LF4015DJ</v>
      </c>
      <c r="F4205" s="563">
        <f t="shared" si="162"/>
        <v>223.18740440816327</v>
      </c>
      <c r="G4205" s="206">
        <v>820.21371120000003</v>
      </c>
    </row>
    <row r="4206" spans="1:7" ht="29">
      <c r="A4206" s="502" t="s">
        <v>4318</v>
      </c>
      <c r="B4206" s="502"/>
      <c r="C4206" s="502"/>
      <c r="D4206" s="514" t="s">
        <v>5100</v>
      </c>
      <c r="E4206" s="515" t="str">
        <f t="shared" si="160"/>
        <v xml:space="preserve"> LF4025DJ</v>
      </c>
      <c r="F4206" s="563">
        <f t="shared" si="162"/>
        <v>315.67526661224491</v>
      </c>
      <c r="G4206" s="206">
        <v>1160.1066048</v>
      </c>
    </row>
    <row r="4207" spans="1:7" ht="14.5">
      <c r="A4207" s="504"/>
      <c r="B4207" s="504"/>
      <c r="C4207" s="504"/>
      <c r="D4207" s="504" t="s">
        <v>221</v>
      </c>
      <c r="E4207" s="504" t="str">
        <f t="shared" si="160"/>
        <v/>
      </c>
      <c r="F4207" s="565"/>
      <c r="G4207" s="239"/>
    </row>
    <row r="4208" spans="1:7" ht="14.5">
      <c r="A4208" s="474"/>
      <c r="B4208" s="474"/>
      <c r="C4208" s="474"/>
      <c r="D4208" s="506" t="s">
        <v>213</v>
      </c>
      <c r="E4208" s="507" t="str">
        <f t="shared" si="160"/>
        <v/>
      </c>
      <c r="F4208" s="244"/>
      <c r="G4208" s="239"/>
    </row>
    <row r="4209" spans="1:7" ht="29">
      <c r="A4209" s="502" t="s">
        <v>4318</v>
      </c>
      <c r="B4209" s="502"/>
      <c r="C4209" s="502"/>
      <c r="D4209" s="510" t="s">
        <v>5101</v>
      </c>
      <c r="E4209" s="511" t="str">
        <f t="shared" si="160"/>
        <v xml:space="preserve"> LF4015SJ</v>
      </c>
      <c r="F4209" s="563"/>
      <c r="G4209" s="206"/>
    </row>
    <row r="4210" spans="1:7" ht="29">
      <c r="A4210" s="502" t="s">
        <v>4318</v>
      </c>
      <c r="B4210" s="502"/>
      <c r="C4210" s="502"/>
      <c r="D4210" s="510" t="s">
        <v>5102</v>
      </c>
      <c r="E4210" s="511" t="str">
        <f t="shared" si="160"/>
        <v xml:space="preserve"> LF4025SJ</v>
      </c>
      <c r="F4210" s="563"/>
      <c r="G4210" s="206"/>
    </row>
    <row r="4211" spans="1:7" ht="29">
      <c r="A4211" s="502" t="s">
        <v>4318</v>
      </c>
      <c r="B4211" s="502"/>
      <c r="C4211" s="502"/>
      <c r="D4211" s="510" t="s">
        <v>5103</v>
      </c>
      <c r="E4211" s="511" t="str">
        <f t="shared" si="160"/>
        <v xml:space="preserve"> LF4015DJ</v>
      </c>
      <c r="F4211" s="563"/>
      <c r="G4211" s="206"/>
    </row>
    <row r="4212" spans="1:7" ht="29">
      <c r="A4212" s="502" t="s">
        <v>4318</v>
      </c>
      <c r="B4212" s="502"/>
      <c r="C4212" s="502"/>
      <c r="D4212" s="510" t="s">
        <v>5104</v>
      </c>
      <c r="E4212" s="511" t="str">
        <f t="shared" si="160"/>
        <v xml:space="preserve"> LF4025DJ</v>
      </c>
      <c r="F4212" s="563"/>
      <c r="G4212" s="206"/>
    </row>
    <row r="4213" spans="1:7" ht="14.5">
      <c r="A4213" s="474"/>
      <c r="B4213" s="474"/>
      <c r="C4213" s="474"/>
      <c r="D4213" s="506" t="s">
        <v>214</v>
      </c>
      <c r="E4213" s="507" t="str">
        <f t="shared" si="160"/>
        <v/>
      </c>
      <c r="F4213" s="244"/>
      <c r="G4213" s="239"/>
    </row>
    <row r="4214" spans="1:7" ht="29">
      <c r="A4214" s="502" t="s">
        <v>4318</v>
      </c>
      <c r="B4214" s="502"/>
      <c r="C4214" s="502"/>
      <c r="D4214" s="510" t="s">
        <v>5105</v>
      </c>
      <c r="E4214" s="511" t="str">
        <f t="shared" si="160"/>
        <v xml:space="preserve"> LF4015SJ</v>
      </c>
      <c r="F4214" s="563"/>
      <c r="G4214" s="206"/>
    </row>
    <row r="4215" spans="1:7" ht="29">
      <c r="A4215" s="502" t="s">
        <v>4318</v>
      </c>
      <c r="B4215" s="502"/>
      <c r="C4215" s="502"/>
      <c r="D4215" s="512" t="s">
        <v>5106</v>
      </c>
      <c r="E4215" s="513" t="str">
        <f t="shared" si="160"/>
        <v xml:space="preserve"> LF4025SJ</v>
      </c>
      <c r="F4215" s="563"/>
      <c r="G4215" s="206"/>
    </row>
    <row r="4216" spans="1:7" ht="29">
      <c r="A4216" s="502" t="s">
        <v>4318</v>
      </c>
      <c r="B4216" s="502"/>
      <c r="C4216" s="502"/>
      <c r="D4216" s="510" t="s">
        <v>5107</v>
      </c>
      <c r="E4216" s="511" t="str">
        <f t="shared" si="160"/>
        <v xml:space="preserve"> LF4015DJ</v>
      </c>
      <c r="F4216" s="563"/>
      <c r="G4216" s="206"/>
    </row>
    <row r="4217" spans="1:7" ht="29">
      <c r="A4217" s="502" t="s">
        <v>4318</v>
      </c>
      <c r="B4217" s="502"/>
      <c r="C4217" s="502"/>
      <c r="D4217" s="510" t="s">
        <v>5108</v>
      </c>
      <c r="E4217" s="511" t="str">
        <f t="shared" si="160"/>
        <v xml:space="preserve"> LF4025DJ</v>
      </c>
      <c r="F4217" s="563"/>
      <c r="G4217" s="206"/>
    </row>
    <row r="4218" spans="1:7" ht="14.5">
      <c r="A4218" s="474"/>
      <c r="B4218" s="474"/>
      <c r="C4218" s="474"/>
      <c r="D4218" s="486" t="s">
        <v>215</v>
      </c>
      <c r="E4218" s="487" t="str">
        <f t="shared" si="160"/>
        <v/>
      </c>
      <c r="F4218" s="244"/>
      <c r="G4218" s="239"/>
    </row>
    <row r="4219" spans="1:7" ht="29">
      <c r="A4219" s="502" t="s">
        <v>4318</v>
      </c>
      <c r="B4219" s="502"/>
      <c r="C4219" s="502"/>
      <c r="D4219" s="510" t="s">
        <v>5109</v>
      </c>
      <c r="E4219" s="511" t="str">
        <f t="shared" si="160"/>
        <v xml:space="preserve"> LF4015SJ</v>
      </c>
      <c r="F4219" s="563"/>
      <c r="G4219" s="206"/>
    </row>
    <row r="4220" spans="1:7" ht="29">
      <c r="A4220" s="502" t="s">
        <v>4318</v>
      </c>
      <c r="B4220" s="502"/>
      <c r="C4220" s="502"/>
      <c r="D4220" s="510" t="s">
        <v>5110</v>
      </c>
      <c r="E4220" s="511" t="str">
        <f t="shared" si="160"/>
        <v xml:space="preserve"> LF4025SJ</v>
      </c>
      <c r="F4220" s="563"/>
      <c r="G4220" s="206"/>
    </row>
    <row r="4221" spans="1:7" ht="29">
      <c r="A4221" s="502" t="s">
        <v>4318</v>
      </c>
      <c r="B4221" s="502"/>
      <c r="C4221" s="502"/>
      <c r="D4221" s="510" t="s">
        <v>5111</v>
      </c>
      <c r="E4221" s="511" t="str">
        <f t="shared" si="160"/>
        <v xml:space="preserve"> LF4015DJ</v>
      </c>
      <c r="F4221" s="563"/>
      <c r="G4221" s="206"/>
    </row>
    <row r="4222" spans="1:7" ht="29">
      <c r="A4222" s="502" t="s">
        <v>4318</v>
      </c>
      <c r="B4222" s="502"/>
      <c r="C4222" s="502"/>
      <c r="D4222" s="510" t="s">
        <v>5112</v>
      </c>
      <c r="E4222" s="511" t="str">
        <f t="shared" si="160"/>
        <v xml:space="preserve"> LF4025DJ</v>
      </c>
      <c r="F4222" s="563"/>
      <c r="G4222" s="206"/>
    </row>
    <row r="4223" spans="1:7" ht="14.5">
      <c r="A4223" s="474"/>
      <c r="B4223" s="474"/>
      <c r="C4223" s="474"/>
      <c r="D4223" s="433" t="s">
        <v>216</v>
      </c>
      <c r="E4223" s="434" t="str">
        <f t="shared" si="160"/>
        <v/>
      </c>
      <c r="F4223" s="244"/>
      <c r="G4223" s="239"/>
    </row>
    <row r="4224" spans="1:7" ht="29">
      <c r="A4224" s="502" t="s">
        <v>4318</v>
      </c>
      <c r="B4224" s="502"/>
      <c r="C4224" s="502"/>
      <c r="D4224" s="510" t="s">
        <v>5113</v>
      </c>
      <c r="E4224" s="511" t="str">
        <f t="shared" ref="E4224:E4287" si="163">IFERROR(RIGHT(D4224, LEN(D4224)- SEARCH("Model",D4224) - LEN("Model") + 1),"")</f>
        <v xml:space="preserve"> LF4015SJ</v>
      </c>
      <c r="F4224" s="563"/>
      <c r="G4224" s="206"/>
    </row>
    <row r="4225" spans="1:7" ht="29">
      <c r="A4225" s="502" t="s">
        <v>4318</v>
      </c>
      <c r="B4225" s="502"/>
      <c r="C4225" s="502"/>
      <c r="D4225" s="510" t="s">
        <v>5114</v>
      </c>
      <c r="E4225" s="511" t="str">
        <f t="shared" si="163"/>
        <v xml:space="preserve"> LF4025SJ</v>
      </c>
      <c r="F4225" s="563"/>
      <c r="G4225" s="206"/>
    </row>
    <row r="4226" spans="1:7" ht="29">
      <c r="A4226" s="502" t="s">
        <v>4318</v>
      </c>
      <c r="B4226" s="502"/>
      <c r="C4226" s="502"/>
      <c r="D4226" s="510" t="s">
        <v>5115</v>
      </c>
      <c r="E4226" s="511" t="str">
        <f t="shared" si="163"/>
        <v xml:space="preserve"> LF4015DJ</v>
      </c>
      <c r="F4226" s="563"/>
      <c r="G4226" s="206"/>
    </row>
    <row r="4227" spans="1:7" ht="29">
      <c r="A4227" s="502" t="s">
        <v>4318</v>
      </c>
      <c r="B4227" s="502"/>
      <c r="C4227" s="502"/>
      <c r="D4227" s="510" t="s">
        <v>5116</v>
      </c>
      <c r="E4227" s="511" t="str">
        <f t="shared" si="163"/>
        <v xml:space="preserve"> LF4025DJ</v>
      </c>
      <c r="F4227" s="563"/>
      <c r="G4227" s="206"/>
    </row>
    <row r="4228" spans="1:7" ht="14.5">
      <c r="A4228" s="474"/>
      <c r="B4228" s="474"/>
      <c r="C4228" s="474"/>
      <c r="D4228" s="506" t="s">
        <v>217</v>
      </c>
      <c r="E4228" s="507" t="str">
        <f t="shared" si="163"/>
        <v/>
      </c>
      <c r="F4228" s="244"/>
      <c r="G4228" s="239"/>
    </row>
    <row r="4229" spans="1:7" ht="29">
      <c r="A4229" s="502" t="s">
        <v>4318</v>
      </c>
      <c r="B4229" s="502"/>
      <c r="C4229" s="502"/>
      <c r="D4229" s="510" t="s">
        <v>5117</v>
      </c>
      <c r="E4229" s="511" t="str">
        <f t="shared" si="163"/>
        <v xml:space="preserve"> LF4015SJ</v>
      </c>
      <c r="F4229" s="563"/>
      <c r="G4229" s="206"/>
    </row>
    <row r="4230" spans="1:7" ht="29">
      <c r="A4230" s="502" t="s">
        <v>4318</v>
      </c>
      <c r="B4230" s="502"/>
      <c r="C4230" s="502"/>
      <c r="D4230" s="510" t="s">
        <v>5118</v>
      </c>
      <c r="E4230" s="511" t="str">
        <f t="shared" si="163"/>
        <v xml:space="preserve"> LF4025SJ</v>
      </c>
      <c r="F4230" s="563"/>
      <c r="G4230" s="206"/>
    </row>
    <row r="4231" spans="1:7" ht="29">
      <c r="A4231" s="502" t="s">
        <v>4318</v>
      </c>
      <c r="B4231" s="502"/>
      <c r="C4231" s="502"/>
      <c r="D4231" s="510" t="s">
        <v>5119</v>
      </c>
      <c r="E4231" s="511" t="str">
        <f t="shared" si="163"/>
        <v xml:space="preserve"> LF4015DJ</v>
      </c>
      <c r="F4231" s="563"/>
      <c r="G4231" s="206"/>
    </row>
    <row r="4232" spans="1:7" ht="29">
      <c r="A4232" s="502" t="s">
        <v>4318</v>
      </c>
      <c r="B4232" s="502"/>
      <c r="C4232" s="502"/>
      <c r="D4232" s="510" t="s">
        <v>5120</v>
      </c>
      <c r="E4232" s="511" t="str">
        <f t="shared" si="163"/>
        <v xml:space="preserve"> LF4025DJ</v>
      </c>
      <c r="F4232" s="563"/>
      <c r="G4232" s="206"/>
    </row>
    <row r="4233" spans="1:7" ht="14.5">
      <c r="A4233" s="474"/>
      <c r="B4233" s="474"/>
      <c r="C4233" s="474"/>
      <c r="D4233" s="506" t="s">
        <v>218</v>
      </c>
      <c r="E4233" s="507" t="str">
        <f t="shared" si="163"/>
        <v/>
      </c>
      <c r="F4233" s="244"/>
      <c r="G4233" s="239"/>
    </row>
    <row r="4234" spans="1:7" ht="29">
      <c r="A4234" s="502" t="s">
        <v>4318</v>
      </c>
      <c r="B4234" s="502"/>
      <c r="C4234" s="502"/>
      <c r="D4234" s="510" t="s">
        <v>5121</v>
      </c>
      <c r="E4234" s="511" t="str">
        <f t="shared" si="163"/>
        <v xml:space="preserve"> LF4015SJ</v>
      </c>
      <c r="F4234" s="563"/>
      <c r="G4234" s="206"/>
    </row>
    <row r="4235" spans="1:7" ht="29">
      <c r="A4235" s="502" t="s">
        <v>4318</v>
      </c>
      <c r="B4235" s="502"/>
      <c r="C4235" s="502"/>
      <c r="D4235" s="510" t="s">
        <v>5122</v>
      </c>
      <c r="E4235" s="511" t="str">
        <f t="shared" si="163"/>
        <v xml:space="preserve"> LF4025SJ</v>
      </c>
      <c r="F4235" s="563"/>
      <c r="G4235" s="206"/>
    </row>
    <row r="4236" spans="1:7" ht="29">
      <c r="A4236" s="502" t="s">
        <v>4318</v>
      </c>
      <c r="B4236" s="502"/>
      <c r="C4236" s="502"/>
      <c r="D4236" s="510" t="s">
        <v>5123</v>
      </c>
      <c r="E4236" s="511" t="str">
        <f t="shared" si="163"/>
        <v xml:space="preserve"> LF4015DJ</v>
      </c>
      <c r="F4236" s="563"/>
      <c r="G4236" s="206"/>
    </row>
    <row r="4237" spans="1:7" ht="29">
      <c r="A4237" s="502" t="s">
        <v>4318</v>
      </c>
      <c r="B4237" s="502"/>
      <c r="C4237" s="502"/>
      <c r="D4237" s="510" t="s">
        <v>5124</v>
      </c>
      <c r="E4237" s="511" t="str">
        <f t="shared" si="163"/>
        <v xml:space="preserve"> LF4025DJ</v>
      </c>
      <c r="F4237" s="563"/>
      <c r="G4237" s="206"/>
    </row>
    <row r="4238" spans="1:7" ht="14.5">
      <c r="A4238" s="474"/>
      <c r="B4238" s="474"/>
      <c r="C4238" s="474"/>
      <c r="D4238" s="486" t="s">
        <v>219</v>
      </c>
      <c r="E4238" s="487" t="str">
        <f t="shared" si="163"/>
        <v/>
      </c>
      <c r="F4238" s="244"/>
      <c r="G4238" s="239"/>
    </row>
    <row r="4239" spans="1:7" ht="29">
      <c r="A4239" s="502" t="s">
        <v>4318</v>
      </c>
      <c r="B4239" s="502"/>
      <c r="C4239" s="502"/>
      <c r="D4239" s="510" t="s">
        <v>5125</v>
      </c>
      <c r="E4239" s="511" t="str">
        <f t="shared" si="163"/>
        <v xml:space="preserve"> LF4015SJ</v>
      </c>
      <c r="F4239" s="563"/>
      <c r="G4239" s="206"/>
    </row>
    <row r="4240" spans="1:7" ht="29">
      <c r="A4240" s="502" t="s">
        <v>4318</v>
      </c>
      <c r="B4240" s="502"/>
      <c r="C4240" s="502"/>
      <c r="D4240" s="510" t="s">
        <v>5126</v>
      </c>
      <c r="E4240" s="511" t="str">
        <f t="shared" si="163"/>
        <v xml:space="preserve"> LF4025SJ</v>
      </c>
      <c r="F4240" s="563"/>
      <c r="G4240" s="206"/>
    </row>
    <row r="4241" spans="1:7" ht="29">
      <c r="A4241" s="502" t="s">
        <v>4318</v>
      </c>
      <c r="B4241" s="502"/>
      <c r="C4241" s="502"/>
      <c r="D4241" s="510" t="s">
        <v>5127</v>
      </c>
      <c r="E4241" s="511" t="str">
        <f t="shared" si="163"/>
        <v xml:space="preserve"> LF4015DJ</v>
      </c>
      <c r="F4241" s="563"/>
      <c r="G4241" s="206"/>
    </row>
    <row r="4242" spans="1:7" ht="29">
      <c r="A4242" s="502" t="s">
        <v>4318</v>
      </c>
      <c r="B4242" s="502"/>
      <c r="C4242" s="502"/>
      <c r="D4242" s="510" t="s">
        <v>5128</v>
      </c>
      <c r="E4242" s="511" t="str">
        <f t="shared" si="163"/>
        <v xml:space="preserve"> LF4025DJ</v>
      </c>
      <c r="F4242" s="563"/>
      <c r="G4242" s="206"/>
    </row>
    <row r="4243" spans="1:7" ht="14.5">
      <c r="A4243" s="474"/>
      <c r="B4243" s="474"/>
      <c r="C4243" s="474"/>
      <c r="D4243" s="433" t="s">
        <v>220</v>
      </c>
      <c r="E4243" s="434" t="str">
        <f t="shared" si="163"/>
        <v/>
      </c>
      <c r="F4243" s="244"/>
      <c r="G4243" s="239"/>
    </row>
    <row r="4244" spans="1:7" ht="29">
      <c r="A4244" s="502" t="s">
        <v>4318</v>
      </c>
      <c r="B4244" s="502"/>
      <c r="C4244" s="502"/>
      <c r="D4244" s="510" t="s">
        <v>5129</v>
      </c>
      <c r="E4244" s="511" t="str">
        <f t="shared" si="163"/>
        <v xml:space="preserve"> LF4015SJ</v>
      </c>
      <c r="F4244" s="563"/>
      <c r="G4244" s="206"/>
    </row>
    <row r="4245" spans="1:7" ht="29">
      <c r="A4245" s="502" t="s">
        <v>4318</v>
      </c>
      <c r="B4245" s="502"/>
      <c r="C4245" s="502"/>
      <c r="D4245" s="510" t="s">
        <v>5130</v>
      </c>
      <c r="E4245" s="511" t="str">
        <f t="shared" si="163"/>
        <v xml:space="preserve"> LF4025SJ</v>
      </c>
      <c r="F4245" s="563"/>
      <c r="G4245" s="206"/>
    </row>
    <row r="4246" spans="1:7" ht="29">
      <c r="A4246" s="502" t="s">
        <v>4318</v>
      </c>
      <c r="B4246" s="502"/>
      <c r="C4246" s="502"/>
      <c r="D4246" s="510" t="s">
        <v>5131</v>
      </c>
      <c r="E4246" s="511" t="str">
        <f t="shared" si="163"/>
        <v xml:space="preserve"> LF4015DJ</v>
      </c>
      <c r="F4246" s="563"/>
      <c r="G4246" s="206"/>
    </row>
    <row r="4247" spans="1:7" ht="29">
      <c r="A4247" s="502" t="s">
        <v>4318</v>
      </c>
      <c r="B4247" s="502"/>
      <c r="C4247" s="502"/>
      <c r="D4247" s="510" t="s">
        <v>5132</v>
      </c>
      <c r="E4247" s="511" t="str">
        <f t="shared" si="163"/>
        <v xml:space="preserve"> LF4025DJ</v>
      </c>
      <c r="F4247" s="563"/>
      <c r="G4247" s="206"/>
    </row>
    <row r="4248" spans="1:7" ht="14.5">
      <c r="A4248" s="505"/>
      <c r="B4248" s="505"/>
      <c r="C4248" s="505"/>
      <c r="D4248" s="505" t="s">
        <v>222</v>
      </c>
      <c r="E4248" s="505" t="str">
        <f t="shared" si="163"/>
        <v/>
      </c>
      <c r="F4248" s="565"/>
      <c r="G4248" s="239"/>
    </row>
    <row r="4249" spans="1:7" ht="14.5">
      <c r="A4249" s="502" t="s">
        <v>4318</v>
      </c>
      <c r="B4249" s="502"/>
      <c r="C4249" s="502"/>
      <c r="D4249" s="510" t="s">
        <v>5133</v>
      </c>
      <c r="E4249" s="511" t="str">
        <f t="shared" si="163"/>
        <v/>
      </c>
      <c r="F4249" s="563"/>
      <c r="G4249" s="206"/>
    </row>
    <row r="4250" spans="1:7" ht="14.5">
      <c r="A4250" s="502" t="s">
        <v>4318</v>
      </c>
      <c r="B4250" s="502"/>
      <c r="C4250" s="502"/>
      <c r="D4250" s="510" t="s">
        <v>5134</v>
      </c>
      <c r="E4250" s="511" t="str">
        <f t="shared" si="163"/>
        <v/>
      </c>
      <c r="F4250" s="563"/>
      <c r="G4250" s="206"/>
    </row>
    <row r="4251" spans="1:7" ht="14.5">
      <c r="A4251" s="502" t="s">
        <v>4318</v>
      </c>
      <c r="B4251" s="502"/>
      <c r="C4251" s="502"/>
      <c r="D4251" s="510" t="s">
        <v>5135</v>
      </c>
      <c r="E4251" s="511" t="str">
        <f t="shared" si="163"/>
        <v/>
      </c>
      <c r="F4251" s="563"/>
      <c r="G4251" s="206"/>
    </row>
    <row r="4252" spans="1:7" ht="14.5">
      <c r="A4252" s="502" t="s">
        <v>4318</v>
      </c>
      <c r="B4252" s="502"/>
      <c r="C4252" s="502"/>
      <c r="D4252" s="510" t="s">
        <v>5136</v>
      </c>
      <c r="E4252" s="511" t="str">
        <f t="shared" si="163"/>
        <v/>
      </c>
      <c r="F4252" s="563"/>
      <c r="G4252" s="206"/>
    </row>
    <row r="4253" spans="1:7" ht="14.5">
      <c r="A4253" s="502" t="s">
        <v>4318</v>
      </c>
      <c r="B4253" s="502"/>
      <c r="C4253" s="502"/>
      <c r="D4253" s="510" t="s">
        <v>5137</v>
      </c>
      <c r="E4253" s="511" t="str">
        <f t="shared" si="163"/>
        <v/>
      </c>
      <c r="F4253" s="563"/>
      <c r="G4253" s="206"/>
    </row>
    <row r="4254" spans="1:7" ht="14.5">
      <c r="A4254" s="502" t="s">
        <v>4318</v>
      </c>
      <c r="B4254" s="502"/>
      <c r="C4254" s="502"/>
      <c r="D4254" s="510" t="s">
        <v>5138</v>
      </c>
      <c r="E4254" s="511" t="str">
        <f t="shared" si="163"/>
        <v/>
      </c>
      <c r="F4254" s="563"/>
      <c r="G4254" s="206"/>
    </row>
    <row r="4255" spans="1:7" ht="14.5">
      <c r="A4255" s="502" t="s">
        <v>4318</v>
      </c>
      <c r="B4255" s="502"/>
      <c r="C4255" s="502"/>
      <c r="D4255" s="510" t="s">
        <v>5139</v>
      </c>
      <c r="E4255" s="511" t="str">
        <f t="shared" si="163"/>
        <v/>
      </c>
      <c r="F4255" s="563"/>
      <c r="G4255" s="206"/>
    </row>
    <row r="4256" spans="1:7" ht="14.5">
      <c r="A4256" s="502" t="s">
        <v>4318</v>
      </c>
      <c r="B4256" s="502"/>
      <c r="C4256" s="502"/>
      <c r="D4256" s="510" t="s">
        <v>5140</v>
      </c>
      <c r="E4256" s="511" t="str">
        <f t="shared" si="163"/>
        <v/>
      </c>
      <c r="F4256" s="563"/>
      <c r="G4256" s="206"/>
    </row>
    <row r="4257" spans="1:7" ht="14.5">
      <c r="A4257" s="502" t="s">
        <v>4318</v>
      </c>
      <c r="B4257" s="502"/>
      <c r="C4257" s="502"/>
      <c r="D4257" s="510" t="s">
        <v>5141</v>
      </c>
      <c r="E4257" s="511" t="str">
        <f t="shared" si="163"/>
        <v/>
      </c>
      <c r="F4257" s="563"/>
      <c r="G4257" s="206"/>
    </row>
    <row r="4258" spans="1:7" ht="14.5">
      <c r="A4258" s="502" t="s">
        <v>4318</v>
      </c>
      <c r="B4258" s="502"/>
      <c r="C4258" s="502"/>
      <c r="D4258" s="510" t="s">
        <v>5142</v>
      </c>
      <c r="E4258" s="511" t="str">
        <f t="shared" si="163"/>
        <v/>
      </c>
      <c r="F4258" s="563"/>
      <c r="G4258" s="206"/>
    </row>
    <row r="4259" spans="1:7" ht="14.5">
      <c r="A4259" s="502" t="s">
        <v>4318</v>
      </c>
      <c r="B4259" s="502"/>
      <c r="C4259" s="502"/>
      <c r="D4259" s="510" t="s">
        <v>5143</v>
      </c>
      <c r="E4259" s="511" t="str">
        <f t="shared" si="163"/>
        <v/>
      </c>
      <c r="F4259" s="563"/>
      <c r="G4259" s="206"/>
    </row>
    <row r="4260" spans="1:7" ht="14.5">
      <c r="A4260" s="502" t="s">
        <v>4318</v>
      </c>
      <c r="B4260" s="502"/>
      <c r="C4260" s="502"/>
      <c r="D4260" s="510" t="s">
        <v>5144</v>
      </c>
      <c r="E4260" s="511" t="str">
        <f t="shared" si="163"/>
        <v/>
      </c>
      <c r="F4260" s="563"/>
      <c r="G4260" s="206"/>
    </row>
    <row r="4261" spans="1:7" ht="14.5">
      <c r="A4261" s="502" t="s">
        <v>4318</v>
      </c>
      <c r="B4261" s="502"/>
      <c r="C4261" s="502"/>
      <c r="D4261" s="510" t="s">
        <v>5145</v>
      </c>
      <c r="E4261" s="511" t="str">
        <f t="shared" si="163"/>
        <v/>
      </c>
      <c r="F4261" s="563"/>
      <c r="G4261" s="206"/>
    </row>
    <row r="4262" spans="1:7" ht="14.5">
      <c r="A4262" s="502" t="s">
        <v>4318</v>
      </c>
      <c r="B4262" s="502"/>
      <c r="C4262" s="502"/>
      <c r="D4262" s="510" t="s">
        <v>5146</v>
      </c>
      <c r="E4262" s="511" t="str">
        <f t="shared" si="163"/>
        <v/>
      </c>
      <c r="F4262" s="563"/>
      <c r="G4262" s="206"/>
    </row>
    <row r="4263" spans="1:7" ht="14.5">
      <c r="A4263" s="502" t="s">
        <v>4318</v>
      </c>
      <c r="B4263" s="502"/>
      <c r="C4263" s="502"/>
      <c r="D4263" s="510" t="s">
        <v>5147</v>
      </c>
      <c r="E4263" s="511" t="str">
        <f t="shared" si="163"/>
        <v/>
      </c>
      <c r="F4263" s="563"/>
      <c r="G4263" s="206"/>
    </row>
    <row r="4264" spans="1:7" ht="14.5">
      <c r="A4264" s="502" t="s">
        <v>4318</v>
      </c>
      <c r="B4264" s="502"/>
      <c r="C4264" s="502"/>
      <c r="D4264" s="510" t="s">
        <v>5148</v>
      </c>
      <c r="E4264" s="511" t="str">
        <f t="shared" si="163"/>
        <v/>
      </c>
      <c r="F4264" s="563"/>
      <c r="G4264" s="206"/>
    </row>
    <row r="4265" spans="1:7" ht="14.5">
      <c r="A4265" s="474"/>
      <c r="B4265" s="474"/>
      <c r="C4265" s="474"/>
      <c r="D4265" s="433" t="s">
        <v>223</v>
      </c>
      <c r="E4265" s="434" t="str">
        <f t="shared" si="163"/>
        <v/>
      </c>
      <c r="F4265" s="564"/>
      <c r="G4265" s="562"/>
    </row>
    <row r="4266" spans="1:7" ht="14.5">
      <c r="A4266" s="502" t="s">
        <v>4318</v>
      </c>
      <c r="B4266" s="502"/>
      <c r="C4266" s="502" t="s">
        <v>871</v>
      </c>
      <c r="D4266" s="510" t="s">
        <v>7041</v>
      </c>
      <c r="E4266" s="511" t="str">
        <f t="shared" si="163"/>
        <v xml:space="preserve"> A</v>
      </c>
      <c r="F4266" s="516">
        <v>4.7739851923076921</v>
      </c>
      <c r="G4266" s="206">
        <v>17.544395581730768</v>
      </c>
    </row>
    <row r="4267" spans="1:7" ht="14.5">
      <c r="A4267" s="502" t="s">
        <v>4318</v>
      </c>
      <c r="B4267" s="502"/>
      <c r="C4267" s="502" t="s">
        <v>872</v>
      </c>
      <c r="D4267" s="510" t="s">
        <v>7042</v>
      </c>
      <c r="E4267" s="511" t="str">
        <f t="shared" si="163"/>
        <v xml:space="preserve"> A</v>
      </c>
      <c r="F4267" s="516">
        <v>4.7739851923076921</v>
      </c>
      <c r="G4267" s="206">
        <v>17.544395581730768</v>
      </c>
    </row>
    <row r="4268" spans="1:7" ht="14.5">
      <c r="A4268" s="502" t="s">
        <v>4318</v>
      </c>
      <c r="B4268" s="502"/>
      <c r="C4268" s="502" t="s">
        <v>873</v>
      </c>
      <c r="D4268" s="510" t="s">
        <v>7043</v>
      </c>
      <c r="E4268" s="511" t="str">
        <f t="shared" si="163"/>
        <v xml:space="preserve"> B</v>
      </c>
      <c r="F4268" s="516">
        <v>13.294642307692309</v>
      </c>
      <c r="G4268" s="206">
        <v>48.857810480769231</v>
      </c>
    </row>
    <row r="4269" spans="1:7" ht="14.5">
      <c r="A4269" s="502" t="s">
        <v>4318</v>
      </c>
      <c r="B4269" s="502"/>
      <c r="C4269" s="502" t="s">
        <v>874</v>
      </c>
      <c r="D4269" s="510" t="s">
        <v>7044</v>
      </c>
      <c r="E4269" s="511" t="str">
        <f t="shared" si="163"/>
        <v xml:space="preserve"> B</v>
      </c>
      <c r="F4269" s="516">
        <v>13.596793269230766</v>
      </c>
      <c r="G4269" s="206">
        <v>49.968215264423058</v>
      </c>
    </row>
    <row r="4270" spans="1:7" ht="14.5">
      <c r="A4270" s="502" t="s">
        <v>4318</v>
      </c>
      <c r="B4270" s="502"/>
      <c r="C4270" s="502" t="s">
        <v>875</v>
      </c>
      <c r="D4270" s="510" t="s">
        <v>7045</v>
      </c>
      <c r="E4270" s="511" t="str">
        <f t="shared" si="163"/>
        <v xml:space="preserve"> B</v>
      </c>
      <c r="F4270" s="516">
        <v>14.20109519230769</v>
      </c>
      <c r="G4270" s="206">
        <v>52.189024831730762</v>
      </c>
    </row>
    <row r="4271" spans="1:7" ht="14.5">
      <c r="A4271" s="502" t="s">
        <v>4318</v>
      </c>
      <c r="B4271" s="502"/>
      <c r="C4271" s="502" t="s">
        <v>876</v>
      </c>
      <c r="D4271" s="510" t="s">
        <v>7046</v>
      </c>
      <c r="E4271" s="511" t="str">
        <f t="shared" si="163"/>
        <v xml:space="preserve"> B</v>
      </c>
      <c r="F4271" s="516">
        <v>14.503246153846149</v>
      </c>
      <c r="G4271" s="206">
        <v>53.299429615384597</v>
      </c>
    </row>
    <row r="4272" spans="1:7" ht="14.5">
      <c r="A4272" s="502" t="s">
        <v>4318</v>
      </c>
      <c r="B4272" s="502"/>
      <c r="C4272" s="502" t="s">
        <v>877</v>
      </c>
      <c r="D4272" s="510" t="s">
        <v>7047</v>
      </c>
      <c r="E4272" s="511" t="str">
        <f t="shared" si="163"/>
        <v xml:space="preserve"> C</v>
      </c>
      <c r="F4272" s="516">
        <v>17.222604807692303</v>
      </c>
      <c r="G4272" s="206">
        <v>63.293072668269211</v>
      </c>
    </row>
    <row r="4273" spans="1:7" ht="14.5">
      <c r="A4273" s="502" t="s">
        <v>4318</v>
      </c>
      <c r="B4273" s="502"/>
      <c r="C4273" s="502" t="s">
        <v>878</v>
      </c>
      <c r="D4273" s="510" t="s">
        <v>7048</v>
      </c>
      <c r="E4273" s="511" t="str">
        <f t="shared" si="163"/>
        <v xml:space="preserve"> C</v>
      </c>
      <c r="F4273" s="516">
        <v>16.316151923076923</v>
      </c>
      <c r="G4273" s="206">
        <v>59.961858317307687</v>
      </c>
    </row>
    <row r="4274" spans="1:7" ht="14.5">
      <c r="A4274" s="474"/>
      <c r="B4274" s="474"/>
      <c r="C4274" s="474"/>
      <c r="D4274" s="433" t="s">
        <v>224</v>
      </c>
      <c r="E4274" s="434" t="str">
        <f t="shared" si="163"/>
        <v/>
      </c>
      <c r="F4274" s="508"/>
      <c r="G4274" s="239"/>
    </row>
    <row r="4275" spans="1:7" ht="29">
      <c r="A4275" s="502" t="s">
        <v>4318</v>
      </c>
      <c r="B4275" s="53"/>
      <c r="C4275" s="53" t="s">
        <v>1220</v>
      </c>
      <c r="D4275" s="620" t="s">
        <v>5149</v>
      </c>
      <c r="E4275" s="513" t="str">
        <f t="shared" si="163"/>
        <v xml:space="preserve"> LF-ADJM250BR FFS C&amp;C-Hose Accessories</v>
      </c>
      <c r="F4275" s="516">
        <v>37.362676682692296</v>
      </c>
      <c r="G4275" s="206">
        <v>137.30783680889419</v>
      </c>
    </row>
    <row r="4276" spans="1:7" ht="14.5">
      <c r="A4276" s="502" t="s">
        <v>4318</v>
      </c>
      <c r="B4276" s="53"/>
      <c r="C4276" s="53" t="s">
        <v>1221</v>
      </c>
      <c r="D4276" s="621" t="s">
        <v>5150</v>
      </c>
      <c r="E4276" s="511" t="str">
        <f t="shared" si="163"/>
        <v/>
      </c>
      <c r="F4276" s="516">
        <v>34.806961538461529</v>
      </c>
      <c r="G4276" s="206">
        <v>127.91558365384611</v>
      </c>
    </row>
    <row r="4277" spans="1:7" ht="14.5">
      <c r="A4277" s="502" t="s">
        <v>4318</v>
      </c>
      <c r="B4277" s="53"/>
      <c r="C4277" s="53" t="s">
        <v>1222</v>
      </c>
      <c r="D4277" s="621" t="s">
        <v>1217</v>
      </c>
      <c r="E4277" s="511" t="str">
        <f t="shared" si="163"/>
        <v/>
      </c>
      <c r="F4277" s="516">
        <v>13.839840384615385</v>
      </c>
      <c r="G4277" s="206">
        <v>50.861413413461541</v>
      </c>
    </row>
    <row r="4278" spans="1:7" ht="14.5">
      <c r="A4278" s="502" t="s">
        <v>4318</v>
      </c>
      <c r="B4278" s="53"/>
      <c r="C4278" s="53" t="s">
        <v>1223</v>
      </c>
      <c r="D4278" s="621" t="s">
        <v>1218</v>
      </c>
      <c r="E4278" s="511" t="str">
        <f t="shared" si="163"/>
        <v/>
      </c>
      <c r="F4278" s="516">
        <v>10.153141025641023</v>
      </c>
      <c r="G4278" s="206">
        <v>37.31279326923076</v>
      </c>
    </row>
    <row r="4279" spans="1:7" ht="14.5">
      <c r="A4279" s="502" t="s">
        <v>4318</v>
      </c>
      <c r="B4279" s="53"/>
      <c r="C4279" s="53" t="s">
        <v>1224</v>
      </c>
      <c r="D4279" s="621" t="s">
        <v>225</v>
      </c>
      <c r="E4279" s="511" t="str">
        <f t="shared" si="163"/>
        <v/>
      </c>
      <c r="F4279" s="516">
        <v>22.25</v>
      </c>
      <c r="G4279" s="206">
        <v>81.768749999999997</v>
      </c>
    </row>
    <row r="4280" spans="1:7" ht="14.5">
      <c r="A4280" s="502" t="s">
        <v>4318</v>
      </c>
      <c r="B4280" s="53"/>
      <c r="C4280" s="53" t="s">
        <v>1225</v>
      </c>
      <c r="D4280" s="621" t="s">
        <v>226</v>
      </c>
      <c r="E4280" s="511" t="str">
        <f t="shared" si="163"/>
        <v/>
      </c>
      <c r="F4280" s="516">
        <v>21.301642788461532</v>
      </c>
      <c r="G4280" s="206">
        <v>78.283537247596129</v>
      </c>
    </row>
    <row r="4281" spans="1:7" ht="14.5">
      <c r="A4281" s="502" t="s">
        <v>4318</v>
      </c>
      <c r="B4281" s="53"/>
      <c r="C4281" s="53" t="s">
        <v>1226</v>
      </c>
      <c r="D4281" s="621" t="s">
        <v>1219</v>
      </c>
      <c r="E4281" s="511" t="str">
        <f t="shared" si="163"/>
        <v/>
      </c>
      <c r="F4281" s="516">
        <v>22.661322115384618</v>
      </c>
      <c r="G4281" s="206">
        <v>83.280358774038461</v>
      </c>
    </row>
    <row r="4282" spans="1:7" ht="14.5">
      <c r="A4282" s="463"/>
      <c r="B4282" s="463"/>
      <c r="C4282" s="463"/>
      <c r="D4282" s="619" t="s">
        <v>227</v>
      </c>
      <c r="E4282" s="434" t="str">
        <f t="shared" si="163"/>
        <v/>
      </c>
      <c r="F4282" s="517"/>
      <c r="G4282" s="239"/>
    </row>
    <row r="4283" spans="1:7" ht="29">
      <c r="A4283" s="502" t="s">
        <v>4318</v>
      </c>
      <c r="B4283" s="502"/>
      <c r="C4283" s="502"/>
      <c r="D4283" s="58" t="s">
        <v>7401</v>
      </c>
      <c r="E4283" s="518" t="str">
        <f t="shared" si="163"/>
        <v xml:space="preserve"> LF-HN65  </v>
      </c>
      <c r="F4283" s="516">
        <v>35.374149659863946</v>
      </c>
      <c r="G4283" s="206">
        <v>130</v>
      </c>
    </row>
    <row r="4284" spans="1:7" ht="29">
      <c r="A4284" s="502" t="s">
        <v>4318</v>
      </c>
      <c r="B4284" s="502" t="s">
        <v>3393</v>
      </c>
      <c r="C4284" s="502" t="s">
        <v>3393</v>
      </c>
      <c r="D4284" s="488" t="s">
        <v>5151</v>
      </c>
      <c r="E4284" s="488" t="str">
        <f t="shared" si="163"/>
        <v xml:space="preserve"> LFSHN40</v>
      </c>
      <c r="F4284" s="516">
        <v>35.642176870748294</v>
      </c>
      <c r="G4284" s="537">
        <v>130.98499999999999</v>
      </c>
    </row>
    <row r="4285" spans="1:7" ht="29">
      <c r="A4285" s="502" t="s">
        <v>4318</v>
      </c>
      <c r="B4285" s="502" t="s">
        <v>3394</v>
      </c>
      <c r="C4285" s="502" t="s">
        <v>3394</v>
      </c>
      <c r="D4285" s="488" t="s">
        <v>5152</v>
      </c>
      <c r="E4285" s="488" t="str">
        <f t="shared" si="163"/>
        <v xml:space="preserve"> LFSHN65</v>
      </c>
      <c r="F4285" s="516">
        <v>59.78122448979591</v>
      </c>
      <c r="G4285" s="537">
        <v>219.69599999999997</v>
      </c>
    </row>
    <row r="4286" spans="1:7" ht="29">
      <c r="A4286" s="502" t="s">
        <v>4318</v>
      </c>
      <c r="B4286" s="502" t="s">
        <v>3395</v>
      </c>
      <c r="C4286" s="502" t="s">
        <v>3395</v>
      </c>
      <c r="D4286" s="499" t="s">
        <v>5153</v>
      </c>
      <c r="E4286" s="499" t="str">
        <f t="shared" si="163"/>
        <v xml:space="preserve"> LFSHN65</v>
      </c>
      <c r="F4286" s="516">
        <v>62.084353741496599</v>
      </c>
      <c r="G4286" s="537">
        <v>228.16</v>
      </c>
    </row>
    <row r="4287" spans="1:7" ht="18.5">
      <c r="A4287" s="426" t="s">
        <v>5154</v>
      </c>
      <c r="B4287" s="426"/>
      <c r="C4287" s="426"/>
      <c r="D4287" s="426"/>
      <c r="E4287" s="427" t="str">
        <f t="shared" si="163"/>
        <v/>
      </c>
      <c r="F4287" s="426"/>
      <c r="G4287" s="426"/>
    </row>
    <row r="4288" spans="1:7" ht="29">
      <c r="A4288" s="409" t="s">
        <v>0</v>
      </c>
      <c r="B4288" s="409" t="s">
        <v>4315</v>
      </c>
      <c r="C4288" s="409" t="s">
        <v>3880</v>
      </c>
      <c r="D4288" s="409" t="s">
        <v>1</v>
      </c>
      <c r="E4288" s="415" t="str">
        <f t="shared" ref="E4288:E4328" si="164">IFERROR(RIGHT(D4288, LEN(D4288)- SEARCH("Model",D4288) - LEN("Model") + 1),"")</f>
        <v/>
      </c>
      <c r="F4288" s="410" t="s">
        <v>4316</v>
      </c>
      <c r="G4288" s="410" t="s">
        <v>4591</v>
      </c>
    </row>
    <row r="4289" spans="1:7" ht="14.5">
      <c r="A4289" s="463"/>
      <c r="B4289" s="463"/>
      <c r="C4289" s="463"/>
      <c r="D4289" s="433" t="s">
        <v>228</v>
      </c>
      <c r="E4289" s="434" t="str">
        <f t="shared" si="164"/>
        <v/>
      </c>
      <c r="F4289" s="463"/>
      <c r="G4289" s="463"/>
    </row>
    <row r="4290" spans="1:7" ht="14.5">
      <c r="A4290" s="483" t="s">
        <v>4318</v>
      </c>
      <c r="B4290" s="483"/>
      <c r="C4290" s="483"/>
      <c r="D4290" s="480" t="s">
        <v>5155</v>
      </c>
      <c r="E4290" s="460" t="str">
        <f t="shared" si="164"/>
        <v xml:space="preserve"> LF-LED-500F</v>
      </c>
      <c r="F4290" s="425">
        <v>17.961904761904762</v>
      </c>
      <c r="G4290" s="465">
        <v>66.009999999999991</v>
      </c>
    </row>
    <row r="4291" spans="1:7" ht="14.5">
      <c r="A4291" s="483" t="s">
        <v>4318</v>
      </c>
      <c r="B4291" s="483"/>
      <c r="C4291" s="483"/>
      <c r="D4291" s="480" t="s">
        <v>5156</v>
      </c>
      <c r="E4291" s="460" t="str">
        <f t="shared" si="164"/>
        <v xml:space="preserve"> LF-LED-500C</v>
      </c>
      <c r="F4291" s="425">
        <v>17.961904761904762</v>
      </c>
      <c r="G4291" s="465">
        <v>66.009999999999991</v>
      </c>
    </row>
    <row r="4292" spans="1:7" ht="14.5">
      <c r="A4292" s="483" t="s">
        <v>4318</v>
      </c>
      <c r="B4292" s="483"/>
      <c r="C4292" s="483"/>
      <c r="D4292" s="480" t="s">
        <v>229</v>
      </c>
      <c r="E4292" s="460" t="str">
        <f t="shared" si="164"/>
        <v/>
      </c>
      <c r="F4292" s="425">
        <v>2.9842399999999998</v>
      </c>
      <c r="G4292" s="465">
        <v>10.967082</v>
      </c>
    </row>
    <row r="4293" spans="1:7" ht="14.5">
      <c r="A4293" s="483" t="s">
        <v>4318</v>
      </c>
      <c r="B4293" s="483"/>
      <c r="C4293" s="483"/>
      <c r="D4293" s="480" t="s">
        <v>230</v>
      </c>
      <c r="E4293" s="460" t="str">
        <f t="shared" si="164"/>
        <v/>
      </c>
      <c r="F4293" s="425">
        <v>0.30659999999999998</v>
      </c>
      <c r="G4293" s="465">
        <v>1.126755</v>
      </c>
    </row>
    <row r="4294" spans="1:7" ht="14.5">
      <c r="A4294" s="463"/>
      <c r="B4294" s="463"/>
      <c r="C4294" s="463"/>
      <c r="D4294" s="433" t="s">
        <v>231</v>
      </c>
      <c r="E4294" s="434" t="str">
        <f t="shared" si="164"/>
        <v/>
      </c>
      <c r="F4294" s="463"/>
      <c r="G4294" s="463"/>
    </row>
    <row r="4295" spans="1:7" ht="43.5">
      <c r="A4295" s="483" t="s">
        <v>4318</v>
      </c>
      <c r="B4295" s="483"/>
      <c r="C4295" s="483"/>
      <c r="D4295" s="480" t="s">
        <v>5157</v>
      </c>
      <c r="E4295" s="460" t="str">
        <f t="shared" si="164"/>
        <v xml:space="preserve"> LF-LED-600B
* Max mounting height 3.1 meter</v>
      </c>
      <c r="F4295" s="425">
        <v>22.71836734693877</v>
      </c>
      <c r="G4295" s="465">
        <v>83.489999999999981</v>
      </c>
    </row>
    <row r="4296" spans="1:7" ht="43.5">
      <c r="A4296" s="483" t="s">
        <v>4318</v>
      </c>
      <c r="B4296" s="483"/>
      <c r="C4296" s="483"/>
      <c r="D4296" s="480" t="s">
        <v>5158</v>
      </c>
      <c r="E4296" s="460" t="str">
        <f t="shared" si="164"/>
        <v xml:space="preserve"> LF-LED-600A
* Max mounting height 4.9 meter</v>
      </c>
      <c r="F4296" s="425">
        <v>22.71836734693877</v>
      </c>
      <c r="G4296" s="465">
        <v>83.489999999999981</v>
      </c>
    </row>
    <row r="4297" spans="1:7" ht="18.5">
      <c r="A4297" s="426" t="s">
        <v>5159</v>
      </c>
      <c r="B4297" s="426"/>
      <c r="C4297" s="426"/>
      <c r="D4297" s="426"/>
      <c r="E4297" s="427" t="str">
        <f t="shared" si="164"/>
        <v/>
      </c>
      <c r="F4297" s="426"/>
      <c r="G4297" s="426"/>
    </row>
    <row r="4298" spans="1:7" ht="29">
      <c r="A4298" s="409" t="s">
        <v>0</v>
      </c>
      <c r="B4298" s="409" t="s">
        <v>4315</v>
      </c>
      <c r="C4298" s="409" t="s">
        <v>3880</v>
      </c>
      <c r="D4298" s="409" t="s">
        <v>1</v>
      </c>
      <c r="E4298" s="415" t="str">
        <f t="shared" si="164"/>
        <v/>
      </c>
      <c r="F4298" s="410" t="s">
        <v>4316</v>
      </c>
      <c r="G4298" s="410" t="s">
        <v>4591</v>
      </c>
    </row>
    <row r="4299" spans="1:7" ht="14.5">
      <c r="A4299" s="519"/>
      <c r="B4299" s="519"/>
      <c r="C4299" s="519"/>
      <c r="D4299" s="477" t="s">
        <v>232</v>
      </c>
      <c r="E4299" s="478" t="str">
        <f t="shared" si="164"/>
        <v/>
      </c>
      <c r="F4299" s="519"/>
      <c r="G4299" s="519"/>
    </row>
    <row r="4300" spans="1:7" ht="29">
      <c r="A4300" s="520" t="s">
        <v>4318</v>
      </c>
      <c r="B4300" s="520"/>
      <c r="C4300" s="520"/>
      <c r="D4300" s="480" t="s">
        <v>7402</v>
      </c>
      <c r="E4300" s="460" t="str">
        <f>IFERROR(RIGHT(D4300, LEN(D4300)- SEARCH("Model",D4300) - LEN("Model") + 1),"")</f>
        <v xml:space="preserve"> LF-CCP50-1</v>
      </c>
      <c r="F4300" s="102">
        <v>118.6530612244898</v>
      </c>
      <c r="G4300" s="9">
        <v>436.05</v>
      </c>
    </row>
    <row r="4301" spans="1:7" ht="29">
      <c r="A4301" s="520" t="s">
        <v>4318</v>
      </c>
      <c r="B4301" s="520" t="s">
        <v>3351</v>
      </c>
      <c r="C4301" s="520" t="s">
        <v>3351</v>
      </c>
      <c r="D4301" s="480" t="s">
        <v>5160</v>
      </c>
      <c r="E4301" s="460" t="str">
        <f t="shared" si="164"/>
        <v xml:space="preserve"> Eagle 4</v>
      </c>
      <c r="F4301" s="102">
        <v>151.11020408163267</v>
      </c>
      <c r="G4301" s="9">
        <v>555.33000000000004</v>
      </c>
    </row>
    <row r="4302" spans="1:7" ht="29">
      <c r="A4302" s="520" t="s">
        <v>4318</v>
      </c>
      <c r="B4302" s="520" t="s">
        <v>3352</v>
      </c>
      <c r="C4302" s="520" t="s">
        <v>3352</v>
      </c>
      <c r="D4302" s="480" t="s">
        <v>5161</v>
      </c>
      <c r="E4302" s="460" t="str">
        <f t="shared" si="164"/>
        <v xml:space="preserve"> Eagle 8</v>
      </c>
      <c r="F4302" s="102">
        <v>211.07512000000003</v>
      </c>
      <c r="G4302" s="9">
        <v>775.70106600000008</v>
      </c>
    </row>
    <row r="4303" spans="1:7" ht="29">
      <c r="A4303" s="520" t="s">
        <v>4318</v>
      </c>
      <c r="B4303" s="520" t="s">
        <v>3353</v>
      </c>
      <c r="C4303" s="520" t="s">
        <v>3353</v>
      </c>
      <c r="D4303" s="480" t="s">
        <v>5162</v>
      </c>
      <c r="E4303" s="460" t="str">
        <f t="shared" si="164"/>
        <v xml:space="preserve"> Eagle 12</v>
      </c>
      <c r="F4303" s="102">
        <v>344.26800000000009</v>
      </c>
      <c r="G4303" s="9">
        <v>1265.1849000000002</v>
      </c>
    </row>
    <row r="4304" spans="1:7" ht="29">
      <c r="A4304" s="520" t="s">
        <v>4318</v>
      </c>
      <c r="B4304" s="520" t="s">
        <v>3354</v>
      </c>
      <c r="C4304" s="520" t="s">
        <v>3354</v>
      </c>
      <c r="D4304" s="480" t="s">
        <v>5163</v>
      </c>
      <c r="E4304" s="460" t="str">
        <f t="shared" si="164"/>
        <v xml:space="preserve"> Eagle 16</v>
      </c>
      <c r="F4304" s="102">
        <v>431.74243999999987</v>
      </c>
      <c r="G4304" s="9">
        <v>1586.6534669999994</v>
      </c>
    </row>
    <row r="4305" spans="1:7" ht="14.5">
      <c r="A4305" s="519"/>
      <c r="B4305" s="519"/>
      <c r="C4305" s="519"/>
      <c r="D4305" s="477" t="s">
        <v>233</v>
      </c>
      <c r="E4305" s="478" t="str">
        <f t="shared" si="164"/>
        <v/>
      </c>
      <c r="F4305" s="519"/>
      <c r="G4305" s="519"/>
    </row>
    <row r="4306" spans="1:7" ht="29">
      <c r="A4306" s="520" t="s">
        <v>4318</v>
      </c>
      <c r="B4306" s="520"/>
      <c r="C4306" s="635" t="s">
        <v>4276</v>
      </c>
      <c r="D4306" s="634" t="s">
        <v>4278</v>
      </c>
      <c r="E4306" s="460" t="str">
        <f>IFERROR(RIGHT(D4306, LEN(D4306)- SEARCH("Model",D4306) - LEN("Model") + 1),"")</f>
        <v xml:space="preserve"> LF-S50</v>
      </c>
      <c r="F4306" s="521">
        <v>16.32</v>
      </c>
      <c r="G4306" s="521">
        <v>60</v>
      </c>
    </row>
    <row r="4307" spans="1:7" ht="29">
      <c r="A4307" s="520" t="s">
        <v>4318</v>
      </c>
      <c r="B4307" s="520"/>
      <c r="C4307" s="635" t="s">
        <v>4277</v>
      </c>
      <c r="D4307" s="634" t="s">
        <v>4279</v>
      </c>
      <c r="E4307" s="460" t="str">
        <f>IFERROR(RIGHT(D4307, LEN(D4307)- SEARCH("Model",D4307) - LEN("Model") + 1),"")</f>
        <v xml:space="preserve"> LF-F50</v>
      </c>
      <c r="F4307" s="521">
        <v>15.7</v>
      </c>
      <c r="G4307" s="521">
        <v>58</v>
      </c>
    </row>
    <row r="4308" spans="1:7" ht="14.5">
      <c r="A4308" s="520" t="s">
        <v>4318</v>
      </c>
      <c r="B4308" s="520"/>
      <c r="C4308" s="635"/>
      <c r="D4308" s="648" t="s">
        <v>7397</v>
      </c>
      <c r="E4308" s="460" t="str">
        <f>IFERROR(RIGHT(D4308, LEN(D4308)- SEARCH("Model",D4308) - LEN("Model") + 1),"")</f>
        <v xml:space="preserve"> LF-FS50</v>
      </c>
      <c r="F4308" s="521">
        <v>21.768707482993197</v>
      </c>
      <c r="G4308" s="9">
        <v>80</v>
      </c>
    </row>
    <row r="4309" spans="1:7" ht="14.5">
      <c r="A4309" s="520" t="s">
        <v>4318</v>
      </c>
      <c r="B4309" s="520"/>
      <c r="C4309" s="635"/>
      <c r="D4309" s="648" t="s">
        <v>7398</v>
      </c>
      <c r="E4309" s="460" t="str">
        <f>IFERROR(RIGHT(D4309, LEN(D4309)- SEARCH("Model",D4309) - LEN("Model") + 1),"")</f>
        <v xml:space="preserve"> LF-F50R</v>
      </c>
      <c r="F4309" s="521">
        <v>19.047619047619047</v>
      </c>
      <c r="G4309" s="9">
        <v>70</v>
      </c>
    </row>
    <row r="4310" spans="1:7" ht="14.5">
      <c r="A4310" s="519"/>
      <c r="B4310" s="519"/>
      <c r="C4310" s="519"/>
      <c r="D4310" s="477" t="s">
        <v>234</v>
      </c>
      <c r="E4310" s="478" t="str">
        <f t="shared" si="164"/>
        <v/>
      </c>
      <c r="F4310" s="519"/>
      <c r="G4310" s="519"/>
    </row>
    <row r="4311" spans="1:7" ht="14.5">
      <c r="A4311" s="520" t="s">
        <v>4318</v>
      </c>
      <c r="B4311" s="520"/>
      <c r="C4311" s="520"/>
      <c r="D4311" s="648" t="s">
        <v>7271</v>
      </c>
      <c r="E4311" s="460" t="str">
        <f>IFERROR(RIGHT(D4311, LEN(D4311)- SEARCH("Model",D4311) - LEN("Model") + 1),"")</f>
        <v xml:space="preserve"> LF-MCP100</v>
      </c>
      <c r="F4311" s="521">
        <v>14.96</v>
      </c>
      <c r="G4311" s="542">
        <v>55</v>
      </c>
    </row>
    <row r="4312" spans="1:7" ht="14.5">
      <c r="A4312" s="520" t="s">
        <v>4318</v>
      </c>
      <c r="B4312" s="520"/>
      <c r="C4312" s="520"/>
      <c r="D4312" s="700" t="s">
        <v>7712</v>
      </c>
      <c r="E4312" s="460" t="str">
        <f t="shared" si="164"/>
        <v xml:space="preserve"> LF-PFC</v>
      </c>
      <c r="F4312" s="521">
        <v>3.2761904761904761</v>
      </c>
      <c r="G4312" s="542">
        <v>12.04</v>
      </c>
    </row>
    <row r="4313" spans="1:7" ht="14.5">
      <c r="A4313" s="519"/>
      <c r="B4313" s="519"/>
      <c r="C4313" s="519"/>
      <c r="D4313" s="477" t="s">
        <v>235</v>
      </c>
      <c r="E4313" s="478" t="str">
        <f t="shared" si="164"/>
        <v/>
      </c>
      <c r="F4313" s="519"/>
      <c r="G4313" s="519"/>
    </row>
    <row r="4314" spans="1:7" ht="29">
      <c r="A4314" s="520" t="s">
        <v>4318</v>
      </c>
      <c r="B4314" s="520" t="s">
        <v>3392</v>
      </c>
      <c r="C4314" s="520" t="s">
        <v>3392</v>
      </c>
      <c r="D4314" s="480" t="s">
        <v>5164</v>
      </c>
      <c r="E4314" s="460" t="str">
        <f t="shared" si="164"/>
        <v xml:space="preserve"> LFB16</v>
      </c>
      <c r="F4314" s="521">
        <v>23.129251700680275</v>
      </c>
      <c r="G4314" s="484">
        <v>85</v>
      </c>
    </row>
    <row r="4315" spans="1:7" ht="14.5">
      <c r="A4315" s="520" t="s">
        <v>4318</v>
      </c>
      <c r="B4315" s="520"/>
      <c r="C4315" s="520"/>
      <c r="D4315" s="480" t="s">
        <v>5165</v>
      </c>
      <c r="E4315" s="460" t="str">
        <f t="shared" si="164"/>
        <v xml:space="preserve"> LFB8</v>
      </c>
      <c r="F4315" s="521">
        <v>24.489795918367349</v>
      </c>
      <c r="G4315" s="484">
        <v>90</v>
      </c>
    </row>
    <row r="4316" spans="1:7" ht="14.5">
      <c r="A4316" s="520" t="s">
        <v>4318</v>
      </c>
      <c r="B4316" s="520"/>
      <c r="C4316" s="520"/>
      <c r="D4316" s="480" t="s">
        <v>236</v>
      </c>
      <c r="E4316" s="460" t="str">
        <f t="shared" si="164"/>
        <v/>
      </c>
      <c r="F4316" s="521">
        <v>9.1979972789115649</v>
      </c>
      <c r="G4316" s="484">
        <v>33.802639999999997</v>
      </c>
    </row>
    <row r="4317" spans="1:7" ht="29">
      <c r="A4317" s="520" t="s">
        <v>4318</v>
      </c>
      <c r="B4317" s="520" t="s">
        <v>3356</v>
      </c>
      <c r="C4317" s="520" t="s">
        <v>3356</v>
      </c>
      <c r="D4317" s="481" t="s">
        <v>5166</v>
      </c>
      <c r="E4317" s="438" t="str">
        <f t="shared" si="164"/>
        <v xml:space="preserve"> LF/SI</v>
      </c>
      <c r="F4317" s="521">
        <v>3.5047619047619047</v>
      </c>
      <c r="G4317" s="484">
        <v>12.879999999999999</v>
      </c>
    </row>
    <row r="4318" spans="1:7" ht="29">
      <c r="A4318" s="520" t="s">
        <v>4318</v>
      </c>
      <c r="B4318" s="520" t="s">
        <v>3355</v>
      </c>
      <c r="C4318" s="520" t="s">
        <v>3355</v>
      </c>
      <c r="D4318" s="481" t="s">
        <v>5167</v>
      </c>
      <c r="E4318" s="438" t="str">
        <f t="shared" si="164"/>
        <v xml:space="preserve"> LF/SS</v>
      </c>
      <c r="F4318" s="521">
        <v>4.3699999999999992</v>
      </c>
      <c r="G4318" s="484">
        <v>16.059749999999998</v>
      </c>
    </row>
    <row r="4319" spans="1:7" ht="29">
      <c r="A4319" s="520" t="s">
        <v>4318</v>
      </c>
      <c r="B4319" s="520" t="s">
        <v>3357</v>
      </c>
      <c r="C4319" s="520" t="s">
        <v>3357</v>
      </c>
      <c r="D4319" s="481" t="s">
        <v>237</v>
      </c>
      <c r="E4319" s="438" t="str">
        <f t="shared" si="164"/>
        <v xml:space="preserve"> LF-AV-4125</v>
      </c>
      <c r="F4319" s="521">
        <v>9.1999999999999993</v>
      </c>
      <c r="G4319" s="484">
        <v>33.809999999999995</v>
      </c>
    </row>
    <row r="4320" spans="1:7" ht="14.5">
      <c r="A4320" s="498" t="s">
        <v>4318</v>
      </c>
      <c r="B4320" s="498"/>
      <c r="C4320" s="498"/>
      <c r="D4320" s="544" t="s">
        <v>5168</v>
      </c>
      <c r="E4320" s="438" t="str">
        <f t="shared" si="164"/>
        <v>: LF-1010RSX</v>
      </c>
      <c r="F4320" s="521">
        <v>48.103401360544218</v>
      </c>
      <c r="G4320" s="9">
        <v>176.78</v>
      </c>
    </row>
    <row r="4321" spans="1:7" ht="29">
      <c r="A4321" s="498" t="s">
        <v>4318</v>
      </c>
      <c r="B4321" s="498" t="s">
        <v>3410</v>
      </c>
      <c r="C4321" s="498" t="s">
        <v>3410</v>
      </c>
      <c r="D4321" s="624" t="s">
        <v>5169</v>
      </c>
      <c r="E4321" s="438" t="str">
        <f t="shared" si="164"/>
        <v>: LF-1110RSR</v>
      </c>
      <c r="F4321" s="521">
        <v>51.208163265306126</v>
      </c>
      <c r="G4321" s="9">
        <v>188.19</v>
      </c>
    </row>
    <row r="4322" spans="1:7" ht="14.5">
      <c r="A4322" s="519"/>
      <c r="B4322" s="519"/>
      <c r="C4322" s="519"/>
      <c r="D4322" s="477" t="s">
        <v>238</v>
      </c>
      <c r="E4322" s="478" t="str">
        <f t="shared" si="164"/>
        <v/>
      </c>
      <c r="F4322" s="519"/>
      <c r="G4322" s="519"/>
    </row>
    <row r="4323" spans="1:7" ht="14.5">
      <c r="A4323" s="520" t="s">
        <v>4318</v>
      </c>
      <c r="B4323" s="520"/>
      <c r="C4323" s="520"/>
      <c r="D4323" s="480" t="s">
        <v>5170</v>
      </c>
      <c r="E4323" s="460" t="str">
        <f t="shared" si="164"/>
        <v xml:space="preserve"> LFR-100</v>
      </c>
      <c r="F4323" s="521">
        <v>2.2999999999999998</v>
      </c>
      <c r="G4323" s="484">
        <v>8.4524999999999988</v>
      </c>
    </row>
    <row r="4324" spans="1:7" ht="14.5">
      <c r="A4324" s="522"/>
      <c r="B4324" s="522"/>
      <c r="C4324" s="522"/>
      <c r="D4324" s="523" t="s">
        <v>239</v>
      </c>
      <c r="E4324" s="478" t="str">
        <f t="shared" si="164"/>
        <v/>
      </c>
      <c r="F4324" s="522"/>
      <c r="G4324" s="519"/>
    </row>
    <row r="4325" spans="1:7" ht="29">
      <c r="A4325" s="520" t="s">
        <v>4318</v>
      </c>
      <c r="B4325" s="520" t="s">
        <v>3358</v>
      </c>
      <c r="C4325" s="520" t="s">
        <v>3358</v>
      </c>
      <c r="D4325" s="550" t="s">
        <v>5171</v>
      </c>
      <c r="E4325" s="460" t="str">
        <f t="shared" si="164"/>
        <v xml:space="preserve"> LF-SD-41</v>
      </c>
      <c r="F4325" s="521">
        <v>5.7453061224489792</v>
      </c>
      <c r="G4325" s="484">
        <v>21.113999999999997</v>
      </c>
    </row>
    <row r="4326" spans="1:7" ht="14.5">
      <c r="A4326" s="520" t="s">
        <v>4318</v>
      </c>
      <c r="B4326" s="520"/>
      <c r="C4326" s="520"/>
      <c r="D4326" s="550" t="s">
        <v>5172</v>
      </c>
      <c r="E4326" s="460" t="str">
        <f t="shared" si="164"/>
        <v xml:space="preserve"> LF-HD-42</v>
      </c>
      <c r="F4326" s="521">
        <v>5.7453061224489792</v>
      </c>
      <c r="G4326" s="484">
        <v>21.113999999999997</v>
      </c>
    </row>
    <row r="4327" spans="1:7" ht="14.5">
      <c r="A4327" s="522"/>
      <c r="B4327" s="522"/>
      <c r="C4327" s="522"/>
      <c r="D4327" s="523" t="s">
        <v>240</v>
      </c>
      <c r="E4327" s="478" t="str">
        <f t="shared" si="164"/>
        <v/>
      </c>
      <c r="F4327" s="522"/>
      <c r="G4327" s="519"/>
    </row>
    <row r="4328" spans="1:7" ht="14.5">
      <c r="A4328" s="520" t="s">
        <v>4318</v>
      </c>
      <c r="B4328" s="520"/>
      <c r="C4328" s="520"/>
      <c r="D4328" s="480" t="s">
        <v>5173</v>
      </c>
      <c r="E4328" s="460" t="str">
        <f t="shared" si="164"/>
        <v>: LIFECO-UK GLF-GDW</v>
      </c>
      <c r="F4328" s="521">
        <v>92</v>
      </c>
      <c r="G4328" s="484">
        <v>338.09999999999997</v>
      </c>
    </row>
    <row r="4329" spans="1:7" ht="14.5">
      <c r="A4329" s="519"/>
      <c r="B4329" s="519"/>
      <c r="C4329" s="519"/>
      <c r="D4329" s="652" t="s">
        <v>7272</v>
      </c>
      <c r="E4329" s="478" t="str">
        <f>IFERROR(RIGHT(D4329, LEN(D4329)- SEARCH("Model",D4329) - LEN("Model") + 1),"")</f>
        <v/>
      </c>
      <c r="F4329" s="519"/>
      <c r="G4329" s="519"/>
    </row>
    <row r="4330" spans="1:7" ht="29">
      <c r="A4330" s="520" t="s">
        <v>4318</v>
      </c>
      <c r="B4330" s="520"/>
      <c r="C4330" s="520"/>
      <c r="D4330" s="648" t="s">
        <v>7290</v>
      </c>
      <c r="E4330" s="460" t="str">
        <f>IFERROR(RIGHT(D4330, LEN(D4330)- SEARCH("Model",D4330) - LEN("Model") + 1),"")</f>
        <v/>
      </c>
      <c r="F4330" s="102">
        <v>1530</v>
      </c>
      <c r="G4330" s="9">
        <f>F4330*3.675</f>
        <v>5622.75</v>
      </c>
    </row>
    <row r="4331" spans="1:7" ht="14.5">
      <c r="A4331" s="520" t="s">
        <v>4318</v>
      </c>
      <c r="B4331" s="520"/>
      <c r="C4331" s="520"/>
      <c r="D4331" s="648" t="s">
        <v>7291</v>
      </c>
      <c r="E4331" s="460" t="str">
        <f>IFERROR(RIGHT(D4331, LEN(D4331)- SEARCH("Model",D4331) - LEN("Model") + 1),"")</f>
        <v/>
      </c>
      <c r="F4331" s="102">
        <v>47</v>
      </c>
      <c r="G4331" s="9">
        <f>F4331*3.675</f>
        <v>172.72499999999999</v>
      </c>
    </row>
    <row r="4332" spans="1:7" ht="14.5">
      <c r="A4332" s="520" t="s">
        <v>4318</v>
      </c>
      <c r="B4332" s="520"/>
      <c r="C4332" s="520"/>
      <c r="D4332" s="648" t="s">
        <v>7273</v>
      </c>
      <c r="E4332" s="460" t="str">
        <f>IFERROR(RIGHT(D4332, LEN(D4332)- SEARCH("Model",D4332) - LEN("Model") + 1),"")</f>
        <v/>
      </c>
      <c r="F4332" s="102">
        <v>542</v>
      </c>
      <c r="G4332" s="9">
        <f>F4332*3.675</f>
        <v>1991.85</v>
      </c>
    </row>
    <row r="4333" spans="1:7" ht="14.5">
      <c r="A4333" s="520" t="s">
        <v>4318</v>
      </c>
      <c r="B4333" s="520"/>
      <c r="C4333" s="520"/>
      <c r="D4333" s="647" t="s">
        <v>7274</v>
      </c>
      <c r="E4333" s="438" t="str">
        <f>IFERROR(RIGHT(D4333, LEN(D4333)- SEARCH("Model",D4333) - LEN("Model") + 1),"")</f>
        <v/>
      </c>
      <c r="F4333" s="102">
        <v>706</v>
      </c>
      <c r="G4333" s="9">
        <f>F4333*3.675</f>
        <v>2594.5499999999997</v>
      </c>
    </row>
    <row r="4334" spans="1:7" ht="18.5">
      <c r="A4334" s="426" t="s">
        <v>5174</v>
      </c>
      <c r="B4334" s="426"/>
      <c r="C4334" s="426"/>
      <c r="D4334" s="426"/>
      <c r="E4334" s="427" t="str">
        <f t="shared" ref="E4334:E4397" si="165">IFERROR(RIGHT(D4334, LEN(D4334)- SEARCH("Model",D4334) - LEN("Model") + 1),"")</f>
        <v/>
      </c>
      <c r="F4334" s="426"/>
      <c r="G4334" s="426"/>
    </row>
    <row r="4335" spans="1:7" ht="29">
      <c r="A4335" s="409" t="s">
        <v>186</v>
      </c>
      <c r="B4335" s="409" t="s">
        <v>4315</v>
      </c>
      <c r="C4335" s="409" t="s">
        <v>3880</v>
      </c>
      <c r="D4335" s="475" t="s">
        <v>1</v>
      </c>
      <c r="E4335" s="458" t="str">
        <f t="shared" si="165"/>
        <v/>
      </c>
      <c r="F4335" s="410" t="s">
        <v>4316</v>
      </c>
      <c r="G4335" s="410" t="s">
        <v>4591</v>
      </c>
    </row>
    <row r="4336" spans="1:7" ht="14.5">
      <c r="A4336" s="463"/>
      <c r="B4336" s="463"/>
      <c r="C4336" s="463"/>
      <c r="D4336" s="506" t="s">
        <v>243</v>
      </c>
      <c r="E4336" s="507" t="str">
        <f t="shared" si="165"/>
        <v/>
      </c>
      <c r="F4336" s="167"/>
      <c r="G4336" s="167"/>
    </row>
    <row r="4337" spans="1:7" ht="14.5">
      <c r="A4337" s="77" t="s">
        <v>4318</v>
      </c>
      <c r="B4337" s="77"/>
      <c r="C4337" s="77"/>
      <c r="D4337" s="267" t="s">
        <v>5175</v>
      </c>
      <c r="E4337" s="525" t="str">
        <f t="shared" si="165"/>
        <v xml:space="preserve"> LF-M101H1-10</v>
      </c>
      <c r="F4337" s="136">
        <v>3575.9513921088437</v>
      </c>
      <c r="G4337" s="81">
        <f t="shared" ref="G4337:G4384" si="166">F4337*3.675</f>
        <v>13141.621365999999</v>
      </c>
    </row>
    <row r="4338" spans="1:7" ht="14.5">
      <c r="A4338" s="7" t="s">
        <v>4318</v>
      </c>
      <c r="B4338" s="7"/>
      <c r="C4338" s="7"/>
      <c r="D4338" s="267" t="s">
        <v>5176</v>
      </c>
      <c r="E4338" s="525" t="str">
        <f t="shared" si="165"/>
        <v xml:space="preserve"> LF-M101H1-14</v>
      </c>
      <c r="F4338" s="136">
        <v>4620.2690081632654</v>
      </c>
      <c r="G4338" s="81">
        <f t="shared" si="166"/>
        <v>16979.488604999999</v>
      </c>
    </row>
    <row r="4339" spans="1:7" ht="14.5">
      <c r="A4339" s="7" t="s">
        <v>4318</v>
      </c>
      <c r="B4339" s="7"/>
      <c r="C4339" s="7"/>
      <c r="D4339" s="267" t="s">
        <v>5177</v>
      </c>
      <c r="E4339" s="525" t="str">
        <f t="shared" si="165"/>
        <v xml:space="preserve"> LF-M101H1-15</v>
      </c>
      <c r="F4339" s="136">
        <v>3793.7369726802717</v>
      </c>
      <c r="G4339" s="81">
        <f t="shared" si="166"/>
        <v>13941.983374599999</v>
      </c>
    </row>
    <row r="4340" spans="1:7" ht="14.5">
      <c r="A4340" s="7" t="s">
        <v>4318</v>
      </c>
      <c r="B4340" s="7"/>
      <c r="C4340" s="7"/>
      <c r="D4340" s="267" t="s">
        <v>5178</v>
      </c>
      <c r="E4340" s="525" t="str">
        <f t="shared" si="165"/>
        <v xml:space="preserve"> LF-M101H1-16</v>
      </c>
      <c r="F4340" s="136">
        <v>3951.9655208707477</v>
      </c>
      <c r="G4340" s="81">
        <f t="shared" si="166"/>
        <v>14523.473289199997</v>
      </c>
    </row>
    <row r="4341" spans="1:7" ht="14.5">
      <c r="A4341" s="77" t="s">
        <v>4318</v>
      </c>
      <c r="B4341" s="77"/>
      <c r="C4341" s="77"/>
      <c r="D4341" s="267" t="s">
        <v>5179</v>
      </c>
      <c r="E4341" s="525" t="str">
        <f t="shared" si="165"/>
        <v xml:space="preserve"> LF-M101H1-17</v>
      </c>
      <c r="F4341" s="136">
        <v>4115.8048474013603</v>
      </c>
      <c r="G4341" s="81">
        <f t="shared" si="166"/>
        <v>15125.582814199999</v>
      </c>
    </row>
    <row r="4342" spans="1:7" ht="14.5">
      <c r="A4342" s="7" t="s">
        <v>4318</v>
      </c>
      <c r="B4342" s="7"/>
      <c r="C4342" s="7"/>
      <c r="D4342" s="210" t="s">
        <v>5180</v>
      </c>
      <c r="E4342" s="210" t="str">
        <f t="shared" si="165"/>
        <v xml:space="preserve"> LF-M102H1-10</v>
      </c>
      <c r="F4342" s="136">
        <v>3405.5891525079369</v>
      </c>
      <c r="G4342" s="81">
        <f t="shared" si="166"/>
        <v>12515.540135466668</v>
      </c>
    </row>
    <row r="4343" spans="1:7" ht="14.5">
      <c r="A4343" s="7" t="s">
        <v>4318</v>
      </c>
      <c r="B4343" s="7"/>
      <c r="C4343" s="7"/>
      <c r="D4343" s="210" t="s">
        <v>5181</v>
      </c>
      <c r="E4343" s="210" t="str">
        <f t="shared" si="165"/>
        <v xml:space="preserve"> LF-M102H1-14</v>
      </c>
      <c r="F4343" s="136">
        <v>4620.2690081632654</v>
      </c>
      <c r="G4343" s="81">
        <f t="shared" si="166"/>
        <v>16979.488604999999</v>
      </c>
    </row>
    <row r="4344" spans="1:7" ht="14.5">
      <c r="A4344" s="7" t="s">
        <v>4318</v>
      </c>
      <c r="B4344" s="7"/>
      <c r="C4344" s="7"/>
      <c r="D4344" s="210" t="s">
        <v>5182</v>
      </c>
      <c r="E4344" s="210" t="str">
        <f t="shared" si="165"/>
        <v xml:space="preserve"> LF-M102H1-15 </v>
      </c>
      <c r="F4344" s="136">
        <v>3794.1738775510207</v>
      </c>
      <c r="G4344" s="81">
        <f t="shared" si="166"/>
        <v>13943.589</v>
      </c>
    </row>
    <row r="4345" spans="1:7" ht="14.5">
      <c r="A4345" s="77" t="s">
        <v>4318</v>
      </c>
      <c r="B4345" s="77"/>
      <c r="C4345" s="77"/>
      <c r="D4345" s="210" t="s">
        <v>5183</v>
      </c>
      <c r="E4345" s="210" t="str">
        <f t="shared" si="165"/>
        <v xml:space="preserve"> LF-M102H1-16 </v>
      </c>
      <c r="F4345" s="136">
        <v>3952.8393306122448</v>
      </c>
      <c r="G4345" s="81">
        <f t="shared" si="166"/>
        <v>14526.684539999998</v>
      </c>
    </row>
    <row r="4346" spans="1:7" ht="14.5">
      <c r="A4346" s="7" t="s">
        <v>4318</v>
      </c>
      <c r="B4346" s="7"/>
      <c r="C4346" s="7"/>
      <c r="D4346" s="210" t="s">
        <v>5184</v>
      </c>
      <c r="E4346" s="210" t="str">
        <f t="shared" si="165"/>
        <v xml:space="preserve"> LF-M102H1-17</v>
      </c>
      <c r="F4346" s="136">
        <v>4114.7930677006798</v>
      </c>
      <c r="G4346" s="81">
        <f t="shared" si="166"/>
        <v>15121.864523799997</v>
      </c>
    </row>
    <row r="4347" spans="1:7" ht="14.5">
      <c r="A4347" s="7" t="s">
        <v>4318</v>
      </c>
      <c r="B4347" s="7"/>
      <c r="C4347" s="7"/>
      <c r="D4347" s="210" t="s">
        <v>5185</v>
      </c>
      <c r="E4347" s="210" t="str">
        <f t="shared" si="165"/>
        <v xml:space="preserve"> LF-M103H1-10</v>
      </c>
      <c r="F4347" s="136">
        <v>4171.2917659863942</v>
      </c>
      <c r="G4347" s="81">
        <f t="shared" si="166"/>
        <v>15329.497239999999</v>
      </c>
    </row>
    <row r="4348" spans="1:7" ht="14.5">
      <c r="A4348" s="7" t="s">
        <v>4318</v>
      </c>
      <c r="B4348" s="7"/>
      <c r="C4348" s="7"/>
      <c r="D4348" s="210" t="s">
        <v>5186</v>
      </c>
      <c r="E4348" s="210" t="str">
        <f t="shared" si="165"/>
        <v xml:space="preserve"> LF-M103H1-14</v>
      </c>
      <c r="F4348" s="136">
        <v>5194.5689632653057</v>
      </c>
      <c r="G4348" s="81">
        <f t="shared" si="166"/>
        <v>19090.040939999999</v>
      </c>
    </row>
    <row r="4349" spans="1:7" ht="14.5">
      <c r="A4349" s="77" t="s">
        <v>4318</v>
      </c>
      <c r="B4349" s="77"/>
      <c r="C4349" s="77"/>
      <c r="D4349" s="210" t="s">
        <v>5187</v>
      </c>
      <c r="E4349" s="210" t="str">
        <f t="shared" si="165"/>
        <v xml:space="preserve"> LF-M103H1-15</v>
      </c>
      <c r="F4349" s="136">
        <v>4277.0687346938776</v>
      </c>
      <c r="G4349" s="81">
        <f t="shared" si="166"/>
        <v>15718.2276</v>
      </c>
    </row>
    <row r="4350" spans="1:7" ht="14.5">
      <c r="A4350" s="7" t="s">
        <v>4318</v>
      </c>
      <c r="B4350" s="7"/>
      <c r="C4350" s="7"/>
      <c r="D4350" s="210" t="s">
        <v>5188</v>
      </c>
      <c r="E4350" s="210" t="str">
        <f t="shared" si="165"/>
        <v xml:space="preserve"> LF-M103H1-16</v>
      </c>
      <c r="F4350" s="136">
        <v>4520.8156625850343</v>
      </c>
      <c r="G4350" s="81">
        <f t="shared" si="166"/>
        <v>16613.99756</v>
      </c>
    </row>
    <row r="4351" spans="1:7" ht="14.5">
      <c r="A4351" s="7" t="s">
        <v>4318</v>
      </c>
      <c r="B4351" s="7"/>
      <c r="C4351" s="7"/>
      <c r="D4351" s="210" t="s">
        <v>5189</v>
      </c>
      <c r="E4351" s="210" t="str">
        <f t="shared" si="165"/>
        <v xml:space="preserve"> LF-M103H1-17</v>
      </c>
      <c r="F4351" s="136">
        <v>4684.0801142857144</v>
      </c>
      <c r="G4351" s="81">
        <f t="shared" si="166"/>
        <v>17213.994419999999</v>
      </c>
    </row>
    <row r="4352" spans="1:7" ht="14.5">
      <c r="A4352" s="7" t="s">
        <v>4318</v>
      </c>
      <c r="B4352" s="7"/>
      <c r="C4352" s="7"/>
      <c r="D4352" s="210" t="s">
        <v>5190</v>
      </c>
      <c r="E4352" s="210" t="str">
        <f t="shared" si="165"/>
        <v xml:space="preserve"> LF-M303H1-10</v>
      </c>
      <c r="F4352" s="136">
        <v>4249.4747428571427</v>
      </c>
      <c r="G4352" s="81">
        <f t="shared" si="166"/>
        <v>15616.819679999999</v>
      </c>
    </row>
    <row r="4353" spans="1:7" ht="14.5">
      <c r="A4353" s="77" t="s">
        <v>4318</v>
      </c>
      <c r="B4353" s="77"/>
      <c r="C4353" s="77"/>
      <c r="D4353" s="210" t="s">
        <v>5191</v>
      </c>
      <c r="E4353" s="210" t="str">
        <f t="shared" si="165"/>
        <v xml:space="preserve"> LF-M303H1-14</v>
      </c>
      <c r="F4353" s="136">
        <v>5275.0514394557822</v>
      </c>
      <c r="G4353" s="81">
        <f t="shared" si="166"/>
        <v>19385.814039999997</v>
      </c>
    </row>
    <row r="4354" spans="1:7" ht="14.5">
      <c r="A4354" s="7" t="s">
        <v>4318</v>
      </c>
      <c r="B4354" s="7"/>
      <c r="C4354" s="7"/>
      <c r="D4354" s="210" t="s">
        <v>5192</v>
      </c>
      <c r="E4354" s="210" t="str">
        <f t="shared" si="165"/>
        <v xml:space="preserve"> LF-M303H1-15</v>
      </c>
      <c r="F4354" s="136">
        <v>4438.0336870748297</v>
      </c>
      <c r="G4354" s="81">
        <f t="shared" si="166"/>
        <v>16309.773799999999</v>
      </c>
    </row>
    <row r="4355" spans="1:7" ht="14.5">
      <c r="A4355" s="7" t="s">
        <v>4318</v>
      </c>
      <c r="B4355" s="7"/>
      <c r="C4355" s="7"/>
      <c r="D4355" s="210" t="s">
        <v>5193</v>
      </c>
      <c r="E4355" s="210" t="str">
        <f t="shared" si="165"/>
        <v xml:space="preserve"> LF-M303H1-16</v>
      </c>
      <c r="F4355" s="136">
        <v>4599.8034642176872</v>
      </c>
      <c r="G4355" s="81">
        <f t="shared" si="166"/>
        <v>16904.277730999998</v>
      </c>
    </row>
    <row r="4356" spans="1:7" ht="14.5">
      <c r="A4356" s="7" t="s">
        <v>4318</v>
      </c>
      <c r="B4356" s="7"/>
      <c r="C4356" s="7"/>
      <c r="D4356" s="210" t="s">
        <v>5194</v>
      </c>
      <c r="E4356" s="210" t="str">
        <f t="shared" si="165"/>
        <v xml:space="preserve"> LF-M303H1-17</v>
      </c>
      <c r="F4356" s="136">
        <v>4761.7801962993199</v>
      </c>
      <c r="G4356" s="81">
        <f t="shared" si="166"/>
        <v>17499.542221399999</v>
      </c>
    </row>
    <row r="4357" spans="1:7" ht="14.5">
      <c r="A4357" s="77" t="s">
        <v>4318</v>
      </c>
      <c r="B4357" s="77"/>
      <c r="C4357" s="77"/>
      <c r="D4357" s="210" t="s">
        <v>5195</v>
      </c>
      <c r="E4357" s="210" t="str">
        <f t="shared" si="165"/>
        <v xml:space="preserve"> LF-M903H1-10</v>
      </c>
      <c r="F4357" s="136">
        <v>4336.8557170068025</v>
      </c>
      <c r="G4357" s="81">
        <f t="shared" si="166"/>
        <v>15937.944759999998</v>
      </c>
    </row>
    <row r="4358" spans="1:7" ht="14.5">
      <c r="A4358" s="7" t="s">
        <v>4318</v>
      </c>
      <c r="B4358" s="7"/>
      <c r="C4358" s="7"/>
      <c r="D4358" s="210" t="s">
        <v>5196</v>
      </c>
      <c r="E4358" s="210" t="str">
        <f t="shared" si="165"/>
        <v xml:space="preserve"> LF-M903H1-14</v>
      </c>
      <c r="F4358" s="136">
        <v>5362.4324136054411</v>
      </c>
      <c r="G4358" s="81">
        <f t="shared" si="166"/>
        <v>19706.939119999995</v>
      </c>
    </row>
    <row r="4359" spans="1:7" ht="14.5">
      <c r="A4359" s="7" t="s">
        <v>4318</v>
      </c>
      <c r="B4359" s="7"/>
      <c r="C4359" s="7"/>
      <c r="D4359" s="210" t="s">
        <v>5197</v>
      </c>
      <c r="E4359" s="210" t="str">
        <f t="shared" si="165"/>
        <v xml:space="preserve"> LF-M903H1-15</v>
      </c>
      <c r="F4359" s="136">
        <v>4526.4954259047618</v>
      </c>
      <c r="G4359" s="81">
        <f t="shared" si="166"/>
        <v>16634.870690199998</v>
      </c>
    </row>
    <row r="4360" spans="1:7" ht="14.5">
      <c r="A4360" s="7" t="s">
        <v>4318</v>
      </c>
      <c r="B4360" s="7"/>
      <c r="C4360" s="7"/>
      <c r="D4360" s="210" t="s">
        <v>5198</v>
      </c>
      <c r="E4360" s="210" t="str">
        <f t="shared" si="165"/>
        <v xml:space="preserve"> LF-M903H1-16</v>
      </c>
      <c r="F4360" s="136">
        <v>4688.6791129251706</v>
      </c>
      <c r="G4360" s="81">
        <f t="shared" si="166"/>
        <v>17230.89574</v>
      </c>
    </row>
    <row r="4361" spans="1:7" ht="14.5">
      <c r="A4361" s="77" t="s">
        <v>4318</v>
      </c>
      <c r="B4361" s="77"/>
      <c r="C4361" s="77"/>
      <c r="D4361" s="210" t="s">
        <v>5199</v>
      </c>
      <c r="E4361" s="210" t="str">
        <f t="shared" si="165"/>
        <v xml:space="preserve"> LF-M903H1-17</v>
      </c>
      <c r="F4361" s="136">
        <v>4851.9435646258507</v>
      </c>
      <c r="G4361" s="81">
        <f t="shared" si="166"/>
        <v>17830.892599999999</v>
      </c>
    </row>
    <row r="4362" spans="1:7" ht="14.5">
      <c r="A4362" s="7" t="s">
        <v>4318</v>
      </c>
      <c r="B4362" s="7"/>
      <c r="C4362" s="7"/>
      <c r="D4362" s="209" t="s">
        <v>5200</v>
      </c>
      <c r="E4362" s="209" t="str">
        <f t="shared" si="165"/>
        <v/>
      </c>
      <c r="F4362" s="136">
        <v>0</v>
      </c>
      <c r="G4362" s="81">
        <f t="shared" si="166"/>
        <v>0</v>
      </c>
    </row>
    <row r="4363" spans="1:7" ht="14.5">
      <c r="A4363" s="7" t="s">
        <v>4318</v>
      </c>
      <c r="B4363" s="7"/>
      <c r="C4363" s="7"/>
      <c r="D4363" s="284" t="s">
        <v>5201</v>
      </c>
      <c r="E4363" s="284" t="str">
        <f t="shared" si="165"/>
        <v xml:space="preserve"> LF-MC00NC-10</v>
      </c>
      <c r="F4363" s="136">
        <v>1575.1570340136052</v>
      </c>
      <c r="G4363" s="81">
        <f t="shared" si="166"/>
        <v>5788.7020999999986</v>
      </c>
    </row>
    <row r="4364" spans="1:7" ht="14.5">
      <c r="A4364" s="7" t="s">
        <v>4318</v>
      </c>
      <c r="B4364" s="7"/>
      <c r="C4364" s="7"/>
      <c r="D4364" s="284" t="s">
        <v>5202</v>
      </c>
      <c r="E4364" s="284" t="str">
        <f t="shared" si="165"/>
        <v xml:space="preserve"> LF-M-S723</v>
      </c>
      <c r="F4364" s="136">
        <v>479.92850302040813</v>
      </c>
      <c r="G4364" s="81">
        <f t="shared" si="166"/>
        <v>1763.7372485999997</v>
      </c>
    </row>
    <row r="4365" spans="1:7" ht="14.5">
      <c r="A4365" s="77" t="s">
        <v>4318</v>
      </c>
      <c r="B4365" s="77"/>
      <c r="C4365" s="77"/>
      <c r="D4365" s="209" t="s">
        <v>5203</v>
      </c>
      <c r="E4365" s="209" t="str">
        <f t="shared" si="165"/>
        <v xml:space="preserve"> LF-M-S758</v>
      </c>
      <c r="F4365" s="136">
        <v>719.85826204081627</v>
      </c>
      <c r="G4365" s="81">
        <f t="shared" si="166"/>
        <v>2645.4791129999999</v>
      </c>
    </row>
    <row r="4366" spans="1:7" ht="14.5">
      <c r="A4366" s="7" t="s">
        <v>4318</v>
      </c>
      <c r="B4366" s="7"/>
      <c r="C4366" s="7"/>
      <c r="D4366" s="209" t="s">
        <v>5204</v>
      </c>
      <c r="E4366" s="209" t="str">
        <f t="shared" si="165"/>
        <v xml:space="preserve"> LF-M-S791</v>
      </c>
      <c r="F4366" s="136">
        <v>430.00637278911557</v>
      </c>
      <c r="G4366" s="81">
        <f t="shared" si="166"/>
        <v>1580.2734199999998</v>
      </c>
    </row>
    <row r="4367" spans="1:7" ht="14.5">
      <c r="A4367" s="7" t="s">
        <v>4318</v>
      </c>
      <c r="B4367" s="7"/>
      <c r="C4367" s="7"/>
      <c r="D4367" s="209" t="s">
        <v>5205</v>
      </c>
      <c r="E4367" s="209" t="str">
        <f t="shared" si="165"/>
        <v xml:space="preserve"> LF-M-S788</v>
      </c>
      <c r="F4367" s="136">
        <v>961.19071564625847</v>
      </c>
      <c r="G4367" s="81">
        <f t="shared" si="166"/>
        <v>3532.3758799999996</v>
      </c>
    </row>
    <row r="4368" spans="1:7" ht="14.5">
      <c r="A4368" s="7" t="s">
        <v>4318</v>
      </c>
      <c r="B4368" s="7"/>
      <c r="C4368" s="7"/>
      <c r="D4368" s="209" t="s">
        <v>5206</v>
      </c>
      <c r="E4368" s="209" t="str">
        <f t="shared" si="165"/>
        <v xml:space="preserve"> LF-M-S787</v>
      </c>
      <c r="F4368" s="136">
        <v>1218.7346394557824</v>
      </c>
      <c r="G4368" s="81">
        <f t="shared" si="166"/>
        <v>4478.8498</v>
      </c>
    </row>
    <row r="4369" spans="1:7" ht="14.5">
      <c r="A4369" s="77" t="s">
        <v>4318</v>
      </c>
      <c r="B4369" s="77"/>
      <c r="C4369" s="77"/>
      <c r="D4369" s="209" t="s">
        <v>5207</v>
      </c>
      <c r="E4369" s="209" t="str">
        <f t="shared" si="165"/>
        <v xml:space="preserve"> LF-M-S721</v>
      </c>
      <c r="F4369" s="136">
        <v>1349.5761507482994</v>
      </c>
      <c r="G4369" s="81">
        <f t="shared" si="166"/>
        <v>4959.6923539999998</v>
      </c>
    </row>
    <row r="4370" spans="1:7" ht="14.5">
      <c r="A4370" s="7" t="s">
        <v>4318</v>
      </c>
      <c r="B4370" s="7"/>
      <c r="C4370" s="7"/>
      <c r="D4370" s="209" t="s">
        <v>244</v>
      </c>
      <c r="E4370" s="209" t="str">
        <f t="shared" si="165"/>
        <v xml:space="preserve"> LF-M-S722</v>
      </c>
      <c r="F4370" s="136">
        <v>407.01137959183671</v>
      </c>
      <c r="G4370" s="81">
        <f t="shared" si="166"/>
        <v>1495.7668199999998</v>
      </c>
    </row>
    <row r="4371" spans="1:7" ht="14.5">
      <c r="A4371" s="7" t="s">
        <v>4318</v>
      </c>
      <c r="B4371" s="7"/>
      <c r="C4371" s="7"/>
      <c r="D4371" s="209" t="s">
        <v>245</v>
      </c>
      <c r="E4371" s="209" t="str">
        <f t="shared" si="165"/>
        <v xml:space="preserve"> LF-M-S786</v>
      </c>
      <c r="F4371" s="136">
        <v>311.07626797278908</v>
      </c>
      <c r="G4371" s="81">
        <f t="shared" si="166"/>
        <v>1143.2052847999998</v>
      </c>
    </row>
    <row r="4372" spans="1:7" ht="14.5">
      <c r="A4372" s="7" t="s">
        <v>4318</v>
      </c>
      <c r="B4372" s="7"/>
      <c r="C4372" s="7"/>
      <c r="D4372" s="209" t="s">
        <v>246</v>
      </c>
      <c r="E4372" s="209" t="str">
        <f t="shared" si="165"/>
        <v xml:space="preserve"> LF-M-S768</v>
      </c>
      <c r="F4372" s="136">
        <v>838.1675020408162</v>
      </c>
      <c r="G4372" s="81">
        <f t="shared" si="166"/>
        <v>3080.2655699999996</v>
      </c>
    </row>
    <row r="4373" spans="1:7" ht="14.5">
      <c r="A4373" s="77" t="s">
        <v>4318</v>
      </c>
      <c r="B4373" s="77"/>
      <c r="C4373" s="77"/>
      <c r="D4373" s="209" t="s">
        <v>247</v>
      </c>
      <c r="E4373" s="209" t="str">
        <f t="shared" si="165"/>
        <v xml:space="preserve"> LF-M-S771</v>
      </c>
      <c r="F4373" s="136">
        <v>171.08274938775509</v>
      </c>
      <c r="G4373" s="81">
        <f t="shared" si="166"/>
        <v>628.72910399999989</v>
      </c>
    </row>
    <row r="4374" spans="1:7" ht="14.5">
      <c r="A4374" s="7" t="s">
        <v>4318</v>
      </c>
      <c r="B4374" s="7"/>
      <c r="C4374" s="7"/>
      <c r="D4374" s="209" t="s">
        <v>248</v>
      </c>
      <c r="E4374" s="209" t="str">
        <f t="shared" si="165"/>
        <v xml:space="preserve"> LF-M-S769</v>
      </c>
      <c r="F4374" s="136">
        <v>407.90818432653049</v>
      </c>
      <c r="G4374" s="81">
        <f t="shared" si="166"/>
        <v>1499.0625773999996</v>
      </c>
    </row>
    <row r="4375" spans="1:7" ht="14.5">
      <c r="A4375" s="7" t="s">
        <v>4318</v>
      </c>
      <c r="B4375" s="7"/>
      <c r="C4375" s="7"/>
      <c r="D4375" s="209" t="s">
        <v>249</v>
      </c>
      <c r="E4375" s="209" t="str">
        <f t="shared" si="165"/>
        <v xml:space="preserve"> LF-M-S770</v>
      </c>
      <c r="F4375" s="136">
        <v>362.58505273469382</v>
      </c>
      <c r="G4375" s="81">
        <f t="shared" si="166"/>
        <v>1332.5000687999998</v>
      </c>
    </row>
    <row r="4376" spans="1:7" ht="14.5">
      <c r="A4376" s="7" t="s">
        <v>4318</v>
      </c>
      <c r="B4376" s="7"/>
      <c r="C4376" s="7"/>
      <c r="D4376" s="209" t="s">
        <v>250</v>
      </c>
      <c r="E4376" s="209" t="str">
        <f t="shared" si="165"/>
        <v xml:space="preserve"> LF-M-S406</v>
      </c>
      <c r="F4376" s="136">
        <v>805.28466176870734</v>
      </c>
      <c r="G4376" s="81">
        <f t="shared" si="166"/>
        <v>2959.4211319999995</v>
      </c>
    </row>
    <row r="4377" spans="1:7" ht="14.5">
      <c r="A4377" s="77" t="s">
        <v>4318</v>
      </c>
      <c r="B4377" s="77"/>
      <c r="C4377" s="77"/>
      <c r="D4377" s="209" t="s">
        <v>251</v>
      </c>
      <c r="E4377" s="209" t="str">
        <f t="shared" si="165"/>
        <v xml:space="preserve"> LF-M-S408</v>
      </c>
      <c r="F4377" s="136">
        <v>428.81063314285711</v>
      </c>
      <c r="G4377" s="81">
        <f t="shared" si="166"/>
        <v>1575.8790767999999</v>
      </c>
    </row>
    <row r="4378" spans="1:7" ht="14.5">
      <c r="A4378" s="7" t="s">
        <v>4318</v>
      </c>
      <c r="B4378" s="7"/>
      <c r="C4378" s="7"/>
      <c r="D4378" s="209" t="s">
        <v>252</v>
      </c>
      <c r="E4378" s="209" t="str">
        <f t="shared" si="165"/>
        <v xml:space="preserve"> LF-M-K1171-00</v>
      </c>
      <c r="F4378" s="136">
        <v>479.92850302040813</v>
      </c>
      <c r="G4378" s="81">
        <f t="shared" si="166"/>
        <v>1763.7372485999997</v>
      </c>
    </row>
    <row r="4379" spans="1:7" ht="14.5">
      <c r="A4379" s="7" t="s">
        <v>4318</v>
      </c>
      <c r="B4379" s="7"/>
      <c r="C4379" s="7"/>
      <c r="D4379" s="209" t="s">
        <v>253</v>
      </c>
      <c r="E4379" s="209" t="str">
        <f t="shared" si="165"/>
        <v xml:space="preserve"> LF-M-K0770-11</v>
      </c>
      <c r="F4379" s="136">
        <v>671.91370122448973</v>
      </c>
      <c r="G4379" s="81">
        <f t="shared" si="166"/>
        <v>2469.2828519999998</v>
      </c>
    </row>
    <row r="4380" spans="1:7" ht="14.5">
      <c r="A4380" s="7" t="s">
        <v>4318</v>
      </c>
      <c r="B4380" s="7"/>
      <c r="C4380" s="7"/>
      <c r="D4380" s="209" t="s">
        <v>254</v>
      </c>
      <c r="E4380" s="209" t="str">
        <f t="shared" si="165"/>
        <v xml:space="preserve"> LF-M-K0770-12</v>
      </c>
      <c r="F4380" s="136">
        <v>1151.8192092517006</v>
      </c>
      <c r="G4380" s="81">
        <f t="shared" si="166"/>
        <v>4232.9355939999996</v>
      </c>
    </row>
    <row r="4381" spans="1:7" ht="14.5">
      <c r="A4381" s="77" t="s">
        <v>4318</v>
      </c>
      <c r="B4381" s="77"/>
      <c r="C4381" s="77"/>
      <c r="D4381" s="209" t="s">
        <v>255</v>
      </c>
      <c r="E4381" s="209" t="str">
        <f t="shared" si="165"/>
        <v xml:space="preserve"> LF-M-K0770-13</v>
      </c>
      <c r="F4381" s="136">
        <v>1631.7477122721086</v>
      </c>
      <c r="G4381" s="81">
        <f>F4381*3.675</f>
        <v>5996.6728425999991</v>
      </c>
    </row>
    <row r="4382" spans="1:7" ht="14.5">
      <c r="A4382" s="7" t="s">
        <v>4318</v>
      </c>
      <c r="B4382" s="7"/>
      <c r="C4382" s="7"/>
      <c r="D4382" s="55" t="s">
        <v>5208</v>
      </c>
      <c r="E4382" s="524" t="str">
        <f t="shared" si="165"/>
        <v xml:space="preserve"> KM5FCRD</v>
      </c>
      <c r="F4382" s="136">
        <v>180.72273835000007</v>
      </c>
      <c r="G4382" s="81">
        <f t="shared" si="166"/>
        <v>664.15606343625018</v>
      </c>
    </row>
    <row r="4383" spans="1:7" ht="14.5">
      <c r="A4383" s="7" t="s">
        <v>4318</v>
      </c>
      <c r="B4383" s="7"/>
      <c r="C4383" s="7"/>
      <c r="D4383" s="55" t="s">
        <v>5209</v>
      </c>
      <c r="E4383" s="524" t="str">
        <f t="shared" si="165"/>
        <v xml:space="preserve"> KM1098RD</v>
      </c>
      <c r="F4383" s="136">
        <v>65.563119160000014</v>
      </c>
      <c r="G4383" s="81">
        <f t="shared" si="166"/>
        <v>240.94446291300005</v>
      </c>
    </row>
    <row r="4384" spans="1:7" ht="14.5">
      <c r="A4384" s="7" t="s">
        <v>4318</v>
      </c>
      <c r="B4384" s="7"/>
      <c r="C4384" s="7"/>
      <c r="D4384" s="55" t="s">
        <v>256</v>
      </c>
      <c r="E4384" s="524" t="str">
        <f t="shared" si="165"/>
        <v xml:space="preserve"> KB3472</v>
      </c>
      <c r="F4384" s="136">
        <v>191.90240146000005</v>
      </c>
      <c r="G4384" s="81">
        <f t="shared" si="166"/>
        <v>705.24132536550019</v>
      </c>
    </row>
    <row r="4385" spans="1:7" ht="14.5">
      <c r="A4385" s="202"/>
      <c r="B4385" s="202"/>
      <c r="C4385" s="202"/>
      <c r="D4385" s="237" t="s">
        <v>257</v>
      </c>
      <c r="E4385" s="507" t="str">
        <f t="shared" si="165"/>
        <v/>
      </c>
      <c r="F4385" s="201"/>
      <c r="G4385" s="201"/>
    </row>
    <row r="4386" spans="1:7" ht="14.5">
      <c r="A4386" s="77" t="s">
        <v>4318</v>
      </c>
      <c r="B4386" s="77"/>
      <c r="C4386" s="77"/>
      <c r="D4386" s="526" t="s">
        <v>8243</v>
      </c>
      <c r="E4386" s="526" t="str">
        <f t="shared" si="165"/>
        <v xml:space="preserve"> LF-ALO</v>
      </c>
      <c r="F4386" s="136"/>
      <c r="G4386" s="81"/>
    </row>
    <row r="4387" spans="1:7" ht="14.5">
      <c r="A4387" s="7" t="s">
        <v>4318</v>
      </c>
      <c r="B4387" s="7"/>
      <c r="C4387" s="7"/>
      <c r="D4387" s="526" t="s">
        <v>5210</v>
      </c>
      <c r="E4387" s="526" t="str">
        <f t="shared" si="165"/>
        <v xml:space="preserve"> LE-ATJ-EA</v>
      </c>
      <c r="F4387" s="136"/>
      <c r="G4387" s="81"/>
    </row>
    <row r="4388" spans="1:7" ht="14.5">
      <c r="A4388" s="7" t="s">
        <v>4318</v>
      </c>
      <c r="B4388" s="7"/>
      <c r="C4388" s="7"/>
      <c r="D4388" s="526" t="s">
        <v>8244</v>
      </c>
      <c r="E4388" s="526" t="str">
        <f t="shared" si="165"/>
        <v xml:space="preserve"> LF-ACE-V</v>
      </c>
      <c r="F4388" s="136"/>
      <c r="G4388" s="81"/>
    </row>
    <row r="4389" spans="1:7" ht="14.5">
      <c r="A4389" s="7" t="s">
        <v>4318</v>
      </c>
      <c r="B4389" s="7"/>
      <c r="C4389" s="7"/>
      <c r="D4389" s="737" t="s">
        <v>8245</v>
      </c>
      <c r="E4389" s="526" t="str">
        <f t="shared" si="165"/>
        <v xml:space="preserve"> LE-YBN-NSA47</v>
      </c>
      <c r="F4389" s="136"/>
      <c r="G4389" s="81"/>
    </row>
    <row r="4390" spans="1:7" ht="14.5">
      <c r="A4390" s="7" t="s">
        <v>4318</v>
      </c>
      <c r="B4390" s="7"/>
      <c r="C4390" s="7"/>
      <c r="D4390" s="737" t="s">
        <v>8246</v>
      </c>
      <c r="E4390" s="526" t="str">
        <f t="shared" si="165"/>
        <v xml:space="preserve"> LE-HSB-NSA67</v>
      </c>
      <c r="F4390" s="136"/>
      <c r="G4390" s="81"/>
    </row>
    <row r="4391" spans="1:7" ht="14.5">
      <c r="A4391" s="7" t="s">
        <v>4318</v>
      </c>
      <c r="B4391" s="7"/>
      <c r="C4391" s="7"/>
      <c r="D4391" s="737" t="s">
        <v>8247</v>
      </c>
      <c r="E4391" s="526" t="str">
        <f t="shared" si="165"/>
        <v xml:space="preserve"> LE-ASB7</v>
      </c>
      <c r="F4391" s="136"/>
      <c r="G4391" s="81"/>
    </row>
    <row r="4392" spans="1:7" ht="14.5">
      <c r="A4392" s="7" t="s">
        <v>4318</v>
      </c>
      <c r="B4392" s="7"/>
      <c r="C4392" s="7"/>
      <c r="D4392" s="526" t="s">
        <v>8250</v>
      </c>
      <c r="E4392" s="526" t="str">
        <f t="shared" si="165"/>
        <v xml:space="preserve"> LF-DH-100-A</v>
      </c>
      <c r="F4392" s="136"/>
      <c r="G4392" s="81"/>
    </row>
    <row r="4393" spans="1:7" ht="14.5">
      <c r="A4393" s="203"/>
      <c r="B4393" s="203"/>
      <c r="C4393" s="203"/>
      <c r="D4393" s="237" t="s">
        <v>258</v>
      </c>
      <c r="E4393" s="201"/>
      <c r="F4393" s="201"/>
      <c r="G4393" s="201"/>
    </row>
    <row r="4394" spans="1:7" ht="14.5">
      <c r="A4394" s="77" t="s">
        <v>4318</v>
      </c>
      <c r="B4394" s="77"/>
      <c r="C4394" s="77"/>
      <c r="D4394" s="198" t="s">
        <v>5211</v>
      </c>
      <c r="E4394" s="526" t="str">
        <f t="shared" si="165"/>
        <v xml:space="preserve"> LE-DCP-AMS</v>
      </c>
      <c r="F4394" s="136"/>
      <c r="G4394" s="81"/>
    </row>
    <row r="4395" spans="1:7" ht="14.5">
      <c r="A4395" s="7" t="s">
        <v>4318</v>
      </c>
      <c r="B4395" s="7"/>
      <c r="C4395" s="7"/>
      <c r="D4395" s="131" t="s">
        <v>5212</v>
      </c>
      <c r="E4395" s="526" t="str">
        <f t="shared" si="165"/>
        <v xml:space="preserve"> LE-DCP-AMS-LP</v>
      </c>
      <c r="F4395" s="136"/>
      <c r="G4395" s="81"/>
    </row>
    <row r="4396" spans="1:7" ht="14.5">
      <c r="A4396" s="64" t="s">
        <v>4318</v>
      </c>
      <c r="B4396" s="64"/>
      <c r="C4396" s="64"/>
      <c r="D4396" s="62" t="s">
        <v>294</v>
      </c>
      <c r="E4396" s="526" t="str">
        <f t="shared" si="165"/>
        <v xml:space="preserve">: DA-C </v>
      </c>
      <c r="F4396" s="136"/>
      <c r="G4396" s="81"/>
    </row>
    <row r="4397" spans="1:7" ht="14.5">
      <c r="A4397" s="64" t="s">
        <v>4318</v>
      </c>
      <c r="B4397" s="64"/>
      <c r="C4397" s="64"/>
      <c r="D4397" s="63" t="s">
        <v>5237</v>
      </c>
      <c r="E4397" s="526" t="str">
        <f t="shared" si="165"/>
        <v>: LPS-BB</v>
      </c>
      <c r="F4397" s="136"/>
      <c r="G4397" s="81"/>
    </row>
    <row r="4398" spans="1:7" ht="14.5">
      <c r="A4398" s="203"/>
      <c r="B4398" s="203"/>
      <c r="C4398" s="203"/>
      <c r="D4398" s="389" t="s">
        <v>242</v>
      </c>
      <c r="E4398" s="201"/>
      <c r="F4398" s="201"/>
      <c r="G4398" s="201"/>
    </row>
    <row r="4399" spans="1:7" ht="14.5">
      <c r="A4399" s="77" t="s">
        <v>4318</v>
      </c>
      <c r="B4399" s="77"/>
      <c r="C4399" s="77"/>
      <c r="D4399" s="738" t="s">
        <v>5213</v>
      </c>
      <c r="E4399" s="526" t="str">
        <f t="shared" ref="E4399:E4461" si="167">IFERROR(RIGHT(D4399, LEN(D4399)- SEARCH("Model",D4399) - LEN("Model") + 1),"")</f>
        <v xml:space="preserve"> LE-DCP-FRCMA</v>
      </c>
      <c r="F4399" s="136"/>
      <c r="G4399" s="81"/>
    </row>
    <row r="4400" spans="1:7" ht="14.5">
      <c r="A4400" s="7" t="s">
        <v>4318</v>
      </c>
      <c r="B4400" s="7"/>
      <c r="C4400" s="7"/>
      <c r="D4400" s="131" t="s">
        <v>5214</v>
      </c>
      <c r="E4400" s="526" t="str">
        <f t="shared" si="167"/>
        <v xml:space="preserve"> LE-DCP-CZM</v>
      </c>
      <c r="F4400" s="136"/>
      <c r="G4400" s="81"/>
    </row>
    <row r="4401" spans="1:7" ht="14.5">
      <c r="A4401" s="7" t="s">
        <v>4318</v>
      </c>
      <c r="B4401" s="7"/>
      <c r="C4401" s="7"/>
      <c r="D4401" s="131" t="s">
        <v>5215</v>
      </c>
      <c r="E4401" s="526" t="str">
        <f t="shared" si="167"/>
        <v xml:space="preserve"> LE-DCP-DIMM</v>
      </c>
      <c r="F4401" s="136"/>
      <c r="G4401" s="81"/>
    </row>
    <row r="4402" spans="1:7" ht="14.5">
      <c r="A4402" s="7" t="s">
        <v>4318</v>
      </c>
      <c r="B4402" s="7"/>
      <c r="C4402" s="7"/>
      <c r="D4402" s="131" t="s">
        <v>5216</v>
      </c>
      <c r="E4402" s="526" t="str">
        <f t="shared" si="167"/>
        <v xml:space="preserve"> LE-DCP-R2M</v>
      </c>
      <c r="F4402" s="136"/>
      <c r="G4402" s="81"/>
    </row>
    <row r="4403" spans="1:7" ht="14.5">
      <c r="A4403" s="7" t="s">
        <v>4318</v>
      </c>
      <c r="B4403" s="7"/>
      <c r="C4403" s="7"/>
      <c r="D4403" s="131" t="s">
        <v>5217</v>
      </c>
      <c r="E4403" s="526" t="str">
        <f t="shared" si="167"/>
        <v xml:space="preserve"> LE-DCP-R2ML</v>
      </c>
      <c r="F4403" s="136"/>
      <c r="G4403" s="81"/>
    </row>
    <row r="4404" spans="1:7" ht="14.5">
      <c r="A4404" s="7" t="s">
        <v>4318</v>
      </c>
      <c r="B4404" s="7"/>
      <c r="C4404" s="7"/>
      <c r="D4404" s="131" t="s">
        <v>5218</v>
      </c>
      <c r="E4404" s="526" t="str">
        <f t="shared" si="167"/>
        <v xml:space="preserve"> LE-DCP-R2ML-I</v>
      </c>
      <c r="F4404" s="136"/>
      <c r="G4404" s="81"/>
    </row>
    <row r="4405" spans="1:7" ht="14.5">
      <c r="A4405" s="7" t="s">
        <v>4318</v>
      </c>
      <c r="B4405" s="7"/>
      <c r="C4405" s="7"/>
      <c r="D4405" s="131" t="s">
        <v>5219</v>
      </c>
      <c r="E4405" s="526" t="str">
        <f t="shared" si="167"/>
        <v xml:space="preserve"> LE-DCP-R2MH</v>
      </c>
      <c r="F4405" s="136"/>
      <c r="G4405" s="81"/>
    </row>
    <row r="4406" spans="1:7" ht="14.5">
      <c r="A4406" s="7" t="s">
        <v>4318</v>
      </c>
      <c r="B4406" s="7"/>
      <c r="C4406" s="7"/>
      <c r="D4406" s="131" t="s">
        <v>5220</v>
      </c>
      <c r="E4406" s="526" t="str">
        <f t="shared" si="167"/>
        <v xml:space="preserve"> LE-DCP-R2MH-I</v>
      </c>
      <c r="F4406" s="136"/>
      <c r="G4406" s="81"/>
    </row>
    <row r="4407" spans="1:7" ht="14.5">
      <c r="A4407" s="7" t="s">
        <v>4318</v>
      </c>
      <c r="B4407" s="7"/>
      <c r="C4407" s="7"/>
      <c r="D4407" s="131" t="s">
        <v>5221</v>
      </c>
      <c r="E4407" s="526" t="str">
        <f t="shared" si="167"/>
        <v xml:space="preserve"> LE-DCP-SOM-A</v>
      </c>
      <c r="F4407" s="136"/>
      <c r="G4407" s="81"/>
    </row>
    <row r="4408" spans="1:7" ht="14.5">
      <c r="A4408" s="7" t="s">
        <v>4318</v>
      </c>
      <c r="B4408" s="7"/>
      <c r="C4408" s="7"/>
      <c r="D4408" s="131" t="s">
        <v>5222</v>
      </c>
      <c r="E4408" s="526" t="str">
        <f t="shared" si="167"/>
        <v xml:space="preserve"> LE-DCP-SOM-AI</v>
      </c>
      <c r="F4408" s="136"/>
      <c r="G4408" s="81"/>
    </row>
    <row r="4409" spans="1:7" ht="14.5">
      <c r="A4409" s="7" t="s">
        <v>4318</v>
      </c>
      <c r="B4409" s="7"/>
      <c r="C4409" s="7"/>
      <c r="D4409" s="131" t="s">
        <v>5223</v>
      </c>
      <c r="E4409" s="526" t="str">
        <f t="shared" si="167"/>
        <v xml:space="preserve"> LE-DCP-SCI</v>
      </c>
      <c r="F4409" s="136"/>
      <c r="G4409" s="81"/>
    </row>
    <row r="4410" spans="1:7" ht="14.5">
      <c r="A4410" s="7" t="s">
        <v>8248</v>
      </c>
      <c r="B4410" s="7"/>
      <c r="C4410" s="7"/>
      <c r="D4410" s="737" t="s">
        <v>8249</v>
      </c>
      <c r="E4410" s="526" t="str">
        <f t="shared" si="167"/>
        <v xml:space="preserve"> DCP-FRCME-P</v>
      </c>
      <c r="F4410" s="136"/>
      <c r="G4410" s="81"/>
    </row>
    <row r="4411" spans="1:7" ht="14.5">
      <c r="A4411" s="203"/>
      <c r="B4411" s="203"/>
      <c r="C4411" s="203"/>
      <c r="D4411" s="237" t="s">
        <v>259</v>
      </c>
      <c r="E4411" s="201"/>
      <c r="F4411" s="201"/>
      <c r="G4411" s="201"/>
    </row>
    <row r="4412" spans="1:7" ht="15.5">
      <c r="A4412" s="7" t="s">
        <v>4318</v>
      </c>
      <c r="B4412" s="7"/>
      <c r="C4412" s="7"/>
      <c r="D4412" s="737" t="s">
        <v>8252</v>
      </c>
      <c r="E4412" s="526" t="str">
        <f t="shared" si="167"/>
        <v xml:space="preserve"> LE-SOE-24V</v>
      </c>
      <c r="F4412" s="136"/>
      <c r="G4412" s="543"/>
    </row>
    <row r="4413" spans="1:7" ht="15.5">
      <c r="A4413" s="7" t="s">
        <v>4318</v>
      </c>
      <c r="B4413" s="7"/>
      <c r="C4413" s="7"/>
      <c r="D4413" s="737" t="s">
        <v>8253</v>
      </c>
      <c r="E4413" s="526" t="str">
        <f t="shared" si="167"/>
        <v xml:space="preserve"> LE-SOE-24H</v>
      </c>
      <c r="F4413" s="136"/>
      <c r="G4413" s="543"/>
    </row>
    <row r="4414" spans="1:7" ht="15.5">
      <c r="A4414" s="7" t="s">
        <v>4318</v>
      </c>
      <c r="B4414" s="7"/>
      <c r="C4414" s="7"/>
      <c r="D4414" s="63" t="s">
        <v>5224</v>
      </c>
      <c r="E4414" s="526" t="str">
        <f t="shared" si="167"/>
        <v xml:space="preserve"> LE-DFE-135</v>
      </c>
      <c r="F4414" s="136"/>
      <c r="G4414" s="543"/>
    </row>
    <row r="4415" spans="1:7" ht="15.5">
      <c r="A4415" s="7" t="s">
        <v>4318</v>
      </c>
      <c r="B4415" s="7"/>
      <c r="C4415" s="7"/>
      <c r="D4415" s="63" t="s">
        <v>5225</v>
      </c>
      <c r="E4415" s="526" t="str">
        <f t="shared" si="167"/>
        <v xml:space="preserve"> LE-DFE-190</v>
      </c>
      <c r="F4415" s="136"/>
      <c r="G4415" s="543"/>
    </row>
    <row r="4416" spans="1:7" ht="15.5">
      <c r="A4416" s="7" t="s">
        <v>4318</v>
      </c>
      <c r="B4416" s="7"/>
      <c r="C4416" s="7"/>
      <c r="D4416" s="63" t="s">
        <v>5226</v>
      </c>
      <c r="E4416" s="526" t="str">
        <f t="shared" si="167"/>
        <v xml:space="preserve"> LE-DCD-135</v>
      </c>
      <c r="F4416" s="136"/>
      <c r="G4416" s="543"/>
    </row>
    <row r="4417" spans="1:7" ht="14.5">
      <c r="A4417" s="7" t="s">
        <v>4318</v>
      </c>
      <c r="B4417" s="7"/>
      <c r="C4417" s="7"/>
      <c r="D4417" s="63" t="s">
        <v>5227</v>
      </c>
      <c r="E4417" s="526" t="str">
        <f t="shared" si="167"/>
        <v xml:space="preserve"> LE-DCD-190</v>
      </c>
      <c r="F4417" s="136"/>
      <c r="G4417" s="81"/>
    </row>
    <row r="4418" spans="1:7" ht="14.5">
      <c r="A4418" s="7" t="s">
        <v>4318</v>
      </c>
      <c r="B4418" s="7"/>
      <c r="C4418" s="7"/>
      <c r="D4418" s="131" t="s">
        <v>5228</v>
      </c>
      <c r="E4418" s="526" t="str">
        <f t="shared" si="167"/>
        <v xml:space="preserve"> LE-DSC-EA</v>
      </c>
      <c r="F4418" s="136"/>
      <c r="G4418" s="81"/>
    </row>
    <row r="4419" spans="1:7" ht="14.5">
      <c r="A4419" s="7" t="s">
        <v>4318</v>
      </c>
      <c r="B4419" s="7"/>
      <c r="C4419" s="7"/>
      <c r="D4419" s="63" t="s">
        <v>5229</v>
      </c>
      <c r="E4419" s="526" t="str">
        <f t="shared" si="167"/>
        <v xml:space="preserve"> LE-SPC-24</v>
      </c>
      <c r="F4419" s="136"/>
      <c r="G4419" s="81"/>
    </row>
    <row r="4420" spans="1:7" ht="14.5">
      <c r="A4420" s="7" t="s">
        <v>4318</v>
      </c>
      <c r="B4420" s="7"/>
      <c r="C4420" s="7"/>
      <c r="D4420" s="131" t="s">
        <v>260</v>
      </c>
      <c r="E4420" s="526" t="str">
        <f t="shared" si="167"/>
        <v xml:space="preserve"> NS6-220</v>
      </c>
      <c r="F4420" s="136"/>
      <c r="G4420" s="81"/>
    </row>
    <row r="4421" spans="1:7" ht="14.5">
      <c r="A4421" s="7" t="s">
        <v>4318</v>
      </c>
      <c r="B4421" s="7"/>
      <c r="C4421" s="7"/>
      <c r="D4421" s="131" t="s">
        <v>261</v>
      </c>
      <c r="E4421" s="526" t="str">
        <f t="shared" si="167"/>
        <v xml:space="preserve"> NS6-220W</v>
      </c>
      <c r="F4421" s="136"/>
      <c r="G4421" s="81"/>
    </row>
    <row r="4422" spans="1:7" ht="14.5">
      <c r="A4422" s="7" t="s">
        <v>4318</v>
      </c>
      <c r="B4422" s="7"/>
      <c r="C4422" s="7"/>
      <c r="D4422" s="131" t="s">
        <v>262</v>
      </c>
      <c r="E4422" s="526" t="str">
        <f t="shared" si="167"/>
        <v xml:space="preserve"> NS4-220</v>
      </c>
      <c r="F4422" s="136"/>
      <c r="G4422" s="81"/>
    </row>
    <row r="4423" spans="1:7" ht="14.5">
      <c r="A4423" s="7" t="s">
        <v>4318</v>
      </c>
      <c r="B4423" s="7"/>
      <c r="C4423" s="7"/>
      <c r="D4423" s="131" t="s">
        <v>263</v>
      </c>
      <c r="E4423" s="526" t="str">
        <f t="shared" si="167"/>
        <v xml:space="preserve"> NS4-220W</v>
      </c>
      <c r="F4423" s="136"/>
      <c r="G4423" s="81"/>
    </row>
    <row r="4424" spans="1:7" ht="14.5">
      <c r="A4424" s="7" t="s">
        <v>4318</v>
      </c>
      <c r="B4424" s="7"/>
      <c r="C4424" s="7"/>
      <c r="D4424" s="131" t="s">
        <v>264</v>
      </c>
      <c r="E4424" s="526" t="str">
        <f t="shared" si="167"/>
        <v xml:space="preserve"> HSC-220R</v>
      </c>
      <c r="F4424" s="136"/>
      <c r="G4424" s="81"/>
    </row>
    <row r="4425" spans="1:7" ht="14.5">
      <c r="A4425" s="7" t="s">
        <v>4318</v>
      </c>
      <c r="B4425" s="7"/>
      <c r="C4425" s="7"/>
      <c r="D4425" s="131" t="s">
        <v>5230</v>
      </c>
      <c r="E4425" s="526" t="str">
        <f t="shared" si="167"/>
        <v xml:space="preserve"> LE-HSC-4R</v>
      </c>
      <c r="F4425" s="136"/>
      <c r="G4425" s="81"/>
    </row>
    <row r="4426" spans="1:7" ht="14.5">
      <c r="A4426" s="7" t="s">
        <v>4318</v>
      </c>
      <c r="B4426" s="7"/>
      <c r="C4426" s="7"/>
      <c r="D4426" s="737" t="s">
        <v>8251</v>
      </c>
      <c r="E4426" s="526" t="str">
        <f t="shared" si="167"/>
        <v xml:space="preserve"> LF-DH-100-P</v>
      </c>
      <c r="F4426" s="136"/>
      <c r="G4426" s="81"/>
    </row>
    <row r="4427" spans="1:7" ht="14.5">
      <c r="A4427" s="7" t="s">
        <v>4318</v>
      </c>
      <c r="B4427" s="7"/>
      <c r="C4427" s="7"/>
      <c r="D4427" s="131" t="s">
        <v>5231</v>
      </c>
      <c r="E4427" s="526" t="str">
        <f t="shared" si="167"/>
        <v xml:space="preserve"> STS-2.5</v>
      </c>
      <c r="F4427" s="136"/>
      <c r="G4427" s="81"/>
    </row>
    <row r="4428" spans="1:7" ht="14.5">
      <c r="A4428" s="7" t="s">
        <v>4318</v>
      </c>
      <c r="B4428" s="7"/>
      <c r="C4428" s="7"/>
      <c r="D4428" s="131" t="s">
        <v>5232</v>
      </c>
      <c r="E4428" s="526" t="str">
        <f t="shared" si="167"/>
        <v xml:space="preserve"> STS-5.0</v>
      </c>
      <c r="F4428" s="136"/>
      <c r="G4428" s="81"/>
    </row>
    <row r="4429" spans="1:7" ht="14.5">
      <c r="A4429" s="7" t="s">
        <v>4318</v>
      </c>
      <c r="B4429" s="7"/>
      <c r="C4429" s="7"/>
      <c r="D4429" s="131" t="s">
        <v>5233</v>
      </c>
      <c r="E4429" s="526" t="str">
        <f t="shared" si="167"/>
        <v xml:space="preserve"> STS-10</v>
      </c>
      <c r="F4429" s="136"/>
      <c r="G4429" s="81"/>
    </row>
    <row r="4430" spans="1:7" ht="14.5">
      <c r="A4430" s="203"/>
      <c r="B4430" s="203"/>
      <c r="C4430" s="203"/>
      <c r="D4430" s="739" t="s">
        <v>281</v>
      </c>
      <c r="E4430" s="201"/>
      <c r="F4430" s="201"/>
      <c r="G4430" s="201"/>
    </row>
    <row r="4431" spans="1:7" ht="14.5">
      <c r="A4431" s="77" t="s">
        <v>267</v>
      </c>
      <c r="B4431" s="77"/>
      <c r="C4431" s="77"/>
      <c r="D4431" s="163" t="s">
        <v>282</v>
      </c>
      <c r="E4431" s="526" t="str">
        <f t="shared" si="167"/>
        <v xml:space="preserve">: MS-RA </v>
      </c>
      <c r="F4431" s="136"/>
      <c r="G4431" s="81"/>
    </row>
    <row r="4432" spans="1:7" ht="14.5">
      <c r="A4432" s="7" t="s">
        <v>267</v>
      </c>
      <c r="B4432" s="7"/>
      <c r="C4432" s="7"/>
      <c r="D4432" s="29" t="s">
        <v>283</v>
      </c>
      <c r="E4432" s="526" t="str">
        <f t="shared" si="167"/>
        <v xml:space="preserve">: MS-RA/P </v>
      </c>
      <c r="F4432" s="136"/>
      <c r="G4432" s="81"/>
    </row>
    <row r="4433" spans="1:7" ht="14.5">
      <c r="A4433" s="7" t="s">
        <v>267</v>
      </c>
      <c r="B4433" s="7"/>
      <c r="C4433" s="7"/>
      <c r="D4433" s="29" t="s">
        <v>284</v>
      </c>
      <c r="E4433" s="526" t="str">
        <f t="shared" si="167"/>
        <v xml:space="preserve">: MS-RA/R </v>
      </c>
      <c r="F4433" s="136"/>
      <c r="G4433" s="81"/>
    </row>
    <row r="4434" spans="1:7" ht="14.5">
      <c r="A4434" s="203"/>
      <c r="B4434" s="203"/>
      <c r="C4434" s="203"/>
      <c r="D4434" s="237" t="s">
        <v>265</v>
      </c>
      <c r="E4434" s="201"/>
      <c r="F4434" s="201"/>
      <c r="G4434" s="201"/>
    </row>
    <row r="4435" spans="1:7" ht="14.5">
      <c r="A4435" s="77" t="s">
        <v>4318</v>
      </c>
      <c r="B4435" s="77"/>
      <c r="C4435" s="77"/>
      <c r="D4435" s="198" t="s">
        <v>5234</v>
      </c>
      <c r="E4435" s="526" t="str">
        <f t="shared" si="167"/>
        <v xml:space="preserve"> LE-HPS-DAH</v>
      </c>
      <c r="F4435" s="136"/>
      <c r="G4435" s="81"/>
    </row>
    <row r="4436" spans="1:7" ht="14.5">
      <c r="A4436" s="7" t="s">
        <v>4318</v>
      </c>
      <c r="B4436" s="7"/>
      <c r="C4436" s="7"/>
      <c r="D4436" s="131" t="s">
        <v>5235</v>
      </c>
      <c r="E4436" s="526" t="str">
        <f t="shared" si="167"/>
        <v xml:space="preserve"> LE-HPS-SAH-WP</v>
      </c>
      <c r="F4436" s="136"/>
      <c r="G4436" s="81"/>
    </row>
    <row r="4437" spans="1:7" ht="14.5">
      <c r="A4437" s="77" t="s">
        <v>267</v>
      </c>
      <c r="B4437" s="77"/>
      <c r="C4437" s="77"/>
      <c r="D4437" s="198" t="s">
        <v>291</v>
      </c>
      <c r="E4437" s="526" t="str">
        <f t="shared" si="167"/>
        <v xml:space="preserve"> HPS-SA-EX/WP</v>
      </c>
      <c r="F4437" s="136"/>
      <c r="G4437" s="81"/>
    </row>
    <row r="4438" spans="1:7" ht="14.5">
      <c r="A4438" s="7" t="s">
        <v>267</v>
      </c>
      <c r="B4438" s="7"/>
      <c r="C4438" s="7"/>
      <c r="D4438" s="131" t="s">
        <v>292</v>
      </c>
      <c r="E4438" s="526" t="str">
        <f t="shared" si="167"/>
        <v xml:space="preserve"> HPS-SAH-PSK</v>
      </c>
      <c r="F4438" s="136"/>
      <c r="G4438" s="81"/>
    </row>
    <row r="4439" spans="1:7" ht="14.5">
      <c r="A4439" s="7" t="s">
        <v>267</v>
      </c>
      <c r="B4439" s="7"/>
      <c r="C4439" s="7"/>
      <c r="D4439" s="29" t="s">
        <v>293</v>
      </c>
      <c r="E4439" s="526" t="str">
        <f t="shared" si="167"/>
        <v xml:space="preserve">: HPS-DAK-SR </v>
      </c>
      <c r="F4439" s="136"/>
      <c r="G4439" s="81"/>
    </row>
    <row r="4440" spans="1:7" ht="14.5">
      <c r="A4440" s="203"/>
      <c r="B4440" s="203"/>
      <c r="C4440" s="203"/>
      <c r="D4440" s="237" t="s">
        <v>266</v>
      </c>
      <c r="E4440" s="201"/>
      <c r="F4440" s="201"/>
      <c r="G4440" s="201"/>
    </row>
    <row r="4441" spans="1:7" ht="14.5">
      <c r="A4441" s="77" t="s">
        <v>267</v>
      </c>
      <c r="B4441" s="77"/>
      <c r="C4441" s="77"/>
      <c r="D4441" s="163" t="s">
        <v>268</v>
      </c>
      <c r="E4441" s="526" t="str">
        <f t="shared" si="167"/>
        <v/>
      </c>
      <c r="F4441" s="136"/>
      <c r="G4441" s="81"/>
    </row>
    <row r="4442" spans="1:7" ht="14.5">
      <c r="A4442" s="7" t="s">
        <v>267</v>
      </c>
      <c r="B4442" s="7"/>
      <c r="C4442" s="7"/>
      <c r="D4442" s="29" t="s">
        <v>269</v>
      </c>
      <c r="E4442" s="526" t="str">
        <f t="shared" si="167"/>
        <v>: FN-4127-NIC</v>
      </c>
      <c r="F4442" s="136"/>
      <c r="G4442" s="81"/>
    </row>
    <row r="4443" spans="1:7" ht="14.5">
      <c r="A4443" s="7" t="s">
        <v>267</v>
      </c>
      <c r="B4443" s="7"/>
      <c r="C4443" s="7"/>
      <c r="D4443" s="29" t="s">
        <v>270</v>
      </c>
      <c r="E4443" s="526" t="str">
        <f t="shared" si="167"/>
        <v>: FN-4127-IO</v>
      </c>
      <c r="F4443" s="136"/>
      <c r="G4443" s="81"/>
    </row>
    <row r="4444" spans="1:7" ht="14.5">
      <c r="A4444" s="7" t="s">
        <v>267</v>
      </c>
      <c r="B4444" s="7"/>
      <c r="C4444" s="7"/>
      <c r="D4444" s="29" t="s">
        <v>271</v>
      </c>
      <c r="E4444" s="526" t="str">
        <f t="shared" si="167"/>
        <v/>
      </c>
      <c r="F4444" s="136"/>
      <c r="G4444" s="81"/>
    </row>
    <row r="4445" spans="1:7" ht="14.5">
      <c r="A4445" s="7" t="s">
        <v>267</v>
      </c>
      <c r="B4445" s="7"/>
      <c r="C4445" s="7"/>
      <c r="D4445" s="29" t="s">
        <v>272</v>
      </c>
      <c r="E4445" s="526" t="str">
        <f t="shared" si="167"/>
        <v>: FN-ACC-R</v>
      </c>
      <c r="F4445" s="136"/>
      <c r="G4445" s="81"/>
    </row>
    <row r="4446" spans="1:7" ht="14.5">
      <c r="A4446" s="64" t="s">
        <v>267</v>
      </c>
      <c r="B4446" s="64"/>
      <c r="C4446" s="64"/>
      <c r="D4446" s="62" t="s">
        <v>8254</v>
      </c>
      <c r="E4446" s="526" t="str">
        <f t="shared" si="167"/>
        <v>: AP7</v>
      </c>
      <c r="F4446" s="136"/>
      <c r="G4446" s="81"/>
    </row>
    <row r="4447" spans="1:7" ht="14.5">
      <c r="A4447" s="7" t="s">
        <v>267</v>
      </c>
      <c r="B4447" s="7"/>
      <c r="C4447" s="7"/>
      <c r="D4447" s="29" t="s">
        <v>273</v>
      </c>
      <c r="E4447" s="526" t="str">
        <f t="shared" si="167"/>
        <v xml:space="preserve">: X187 </v>
      </c>
      <c r="F4447" s="136"/>
      <c r="G4447" s="81"/>
    </row>
    <row r="4448" spans="1:7" ht="14.5">
      <c r="A4448" s="7" t="s">
        <v>267</v>
      </c>
      <c r="B4448" s="7"/>
      <c r="C4448" s="7"/>
      <c r="D4448" s="62" t="s">
        <v>274</v>
      </c>
      <c r="E4448" s="526" t="str">
        <f t="shared" si="167"/>
        <v>: SPB-24/24N</v>
      </c>
      <c r="F4448" s="136"/>
      <c r="G4448" s="81"/>
    </row>
    <row r="4449" spans="1:7" ht="14.5">
      <c r="A4449" s="7" t="s">
        <v>267</v>
      </c>
      <c r="B4449" s="7"/>
      <c r="C4449" s="7"/>
      <c r="D4449" s="390" t="s">
        <v>5236</v>
      </c>
      <c r="E4449" s="526" t="str">
        <f t="shared" si="167"/>
        <v xml:space="preserve"> PAM-4</v>
      </c>
      <c r="F4449" s="136"/>
      <c r="G4449" s="81"/>
    </row>
    <row r="4450" spans="1:7" ht="14.5">
      <c r="A4450" s="7" t="s">
        <v>267</v>
      </c>
      <c r="B4450" s="7"/>
      <c r="C4450" s="7"/>
      <c r="D4450" s="29" t="s">
        <v>275</v>
      </c>
      <c r="E4450" s="526" t="str">
        <f t="shared" si="167"/>
        <v>: SOC-E-IS</v>
      </c>
      <c r="F4450" s="136"/>
      <c r="G4450" s="81"/>
    </row>
    <row r="4451" spans="1:7" ht="14.5">
      <c r="A4451" s="7" t="s">
        <v>267</v>
      </c>
      <c r="B4451" s="7"/>
      <c r="C4451" s="7"/>
      <c r="D4451" s="29" t="s">
        <v>276</v>
      </c>
      <c r="E4451" s="526" t="str">
        <f t="shared" si="167"/>
        <v xml:space="preserve">: DCD-1E-IS </v>
      </c>
      <c r="F4451" s="136"/>
      <c r="G4451" s="81"/>
    </row>
    <row r="4452" spans="1:7" ht="14.5">
      <c r="A4452" s="7" t="s">
        <v>267</v>
      </c>
      <c r="B4452" s="7"/>
      <c r="C4452" s="7"/>
      <c r="D4452" s="29" t="s">
        <v>277</v>
      </c>
      <c r="E4452" s="526" t="str">
        <f t="shared" si="167"/>
        <v xml:space="preserve">: YBN-R/4IS </v>
      </c>
      <c r="F4452" s="136"/>
      <c r="G4452" s="81"/>
    </row>
    <row r="4453" spans="1:7" ht="14.5">
      <c r="A4453" s="7" t="s">
        <v>267</v>
      </c>
      <c r="B4453" s="7"/>
      <c r="C4453" s="7"/>
      <c r="D4453" s="29" t="s">
        <v>278</v>
      </c>
      <c r="E4453" s="526" t="str">
        <f t="shared" si="167"/>
        <v xml:space="preserve">: CCP-E-IS </v>
      </c>
      <c r="F4453" s="136"/>
      <c r="G4453" s="81"/>
    </row>
    <row r="4454" spans="1:7" ht="14.5">
      <c r="A4454" s="7" t="s">
        <v>267</v>
      </c>
      <c r="B4454" s="7"/>
      <c r="C4454" s="7"/>
      <c r="D4454" s="29" t="s">
        <v>8255</v>
      </c>
      <c r="E4454" s="526" t="str">
        <f t="shared" si="167"/>
        <v>: LF-SCI-B47</v>
      </c>
      <c r="F4454" s="136"/>
      <c r="G4454" s="81"/>
    </row>
    <row r="4455" spans="1:7" ht="14.5">
      <c r="A4455" s="7" t="s">
        <v>267</v>
      </c>
      <c r="B4455" s="7"/>
      <c r="C4455" s="7"/>
      <c r="D4455" s="29" t="s">
        <v>8256</v>
      </c>
      <c r="E4455" s="526" t="str">
        <f t="shared" si="167"/>
        <v>: LF-SCI-B67</v>
      </c>
      <c r="F4455" s="136"/>
      <c r="G4455" s="81"/>
    </row>
    <row r="4456" spans="1:7" ht="14.5">
      <c r="A4456" s="7" t="s">
        <v>267</v>
      </c>
      <c r="B4456" s="7"/>
      <c r="C4456" s="7"/>
      <c r="D4456" s="29" t="s">
        <v>8257</v>
      </c>
      <c r="E4456" s="526" t="str">
        <f t="shared" si="167"/>
        <v>: ASBL-7</v>
      </c>
      <c r="F4456" s="136"/>
      <c r="G4456" s="81"/>
    </row>
    <row r="4457" spans="1:7" ht="14.5">
      <c r="A4457" s="7" t="s">
        <v>267</v>
      </c>
      <c r="B4457" s="7"/>
      <c r="C4457" s="7"/>
      <c r="D4457" s="29" t="s">
        <v>279</v>
      </c>
      <c r="E4457" s="526" t="str">
        <f t="shared" si="167"/>
        <v>: KFD0-CS-EX2.51P</v>
      </c>
      <c r="F4457" s="136"/>
      <c r="G4457" s="81"/>
    </row>
    <row r="4458" spans="1:7" ht="14.5">
      <c r="A4458" s="7" t="s">
        <v>267</v>
      </c>
      <c r="B4458" s="7"/>
      <c r="C4458" s="7"/>
      <c r="D4458" s="29" t="s">
        <v>280</v>
      </c>
      <c r="E4458" s="526" t="str">
        <f t="shared" si="167"/>
        <v xml:space="preserve">: DX070 </v>
      </c>
      <c r="F4458" s="136"/>
      <c r="G4458" s="81"/>
    </row>
    <row r="4459" spans="1:7" ht="14.5">
      <c r="A4459" s="203"/>
      <c r="B4459" s="203"/>
      <c r="C4459" s="203"/>
      <c r="D4459" s="237" t="s">
        <v>285</v>
      </c>
      <c r="E4459" s="201"/>
      <c r="F4459" s="201"/>
      <c r="G4459" s="201"/>
    </row>
    <row r="4460" spans="1:7" ht="14.5">
      <c r="A4460" s="199" t="s">
        <v>267</v>
      </c>
      <c r="B4460" s="199"/>
      <c r="C4460" s="199"/>
      <c r="D4460" s="200" t="s">
        <v>286</v>
      </c>
      <c r="E4460" s="526" t="str">
        <f t="shared" si="167"/>
        <v xml:space="preserve">: WHES24-75WR </v>
      </c>
      <c r="F4460" s="136">
        <v>108.48558105000002</v>
      </c>
      <c r="G4460" s="81">
        <f>F4460*3.675</f>
        <v>398.68451035875006</v>
      </c>
    </row>
    <row r="4461" spans="1:7" ht="14.5">
      <c r="A4461" s="64" t="s">
        <v>267</v>
      </c>
      <c r="B4461" s="64"/>
      <c r="C4461" s="64"/>
      <c r="D4461" s="62" t="s">
        <v>287</v>
      </c>
      <c r="E4461" s="526" t="str">
        <f t="shared" si="167"/>
        <v xml:space="preserve">: WHEC24-75WR </v>
      </c>
      <c r="F4461" s="136">
        <v>133.36870748299322</v>
      </c>
      <c r="G4461" s="81">
        <f>F4461*3.675</f>
        <v>490.13000000000005</v>
      </c>
    </row>
    <row r="4462" spans="1:7" ht="14.5">
      <c r="A4462" s="64" t="s">
        <v>267</v>
      </c>
      <c r="B4462" s="64"/>
      <c r="C4462" s="64"/>
      <c r="D4462" s="29" t="s">
        <v>4303</v>
      </c>
      <c r="E4462" s="526" t="str">
        <f t="shared" ref="E4462:E4475" si="168">IFERROR(RIGHT(D4462, LEN(D4462)- SEARCH("Model",D4462) - LEN("Model") + 1),"")</f>
        <v xml:space="preserve"> HEC24-1575WR UL</v>
      </c>
      <c r="F4462" s="136"/>
      <c r="G4462" s="81"/>
    </row>
    <row r="4463" spans="1:7" ht="14.5">
      <c r="A4463" s="64" t="s">
        <v>267</v>
      </c>
      <c r="B4463" s="64"/>
      <c r="C4463" s="64"/>
      <c r="D4463" s="29" t="s">
        <v>288</v>
      </c>
      <c r="E4463" s="526" t="str">
        <f t="shared" si="168"/>
        <v xml:space="preserve">: HEH24-WR </v>
      </c>
      <c r="F4463" s="136"/>
      <c r="G4463" s="81"/>
    </row>
    <row r="4464" spans="1:7" ht="14.5">
      <c r="A4464" s="64" t="s">
        <v>267</v>
      </c>
      <c r="B4464" s="64"/>
      <c r="C4464" s="64"/>
      <c r="D4464" s="29" t="s">
        <v>289</v>
      </c>
      <c r="E4464" s="526" t="str">
        <f t="shared" si="168"/>
        <v xml:space="preserve">: HES3-24WR </v>
      </c>
      <c r="F4464" s="136"/>
      <c r="G4464" s="81"/>
    </row>
    <row r="4465" spans="1:7" ht="14.5">
      <c r="A4465" s="64" t="s">
        <v>267</v>
      </c>
      <c r="B4465" s="64"/>
      <c r="C4465" s="64"/>
      <c r="D4465" s="62" t="s">
        <v>290</v>
      </c>
      <c r="E4465" s="526" t="str">
        <f t="shared" si="168"/>
        <v xml:space="preserve">: HEC3-24WR </v>
      </c>
      <c r="F4465" s="136"/>
      <c r="G4465" s="81"/>
    </row>
    <row r="4466" spans="1:7" ht="14.5">
      <c r="A4466" s="203"/>
      <c r="B4466" s="203"/>
      <c r="C4466" s="203"/>
      <c r="D4466" s="237" t="s">
        <v>295</v>
      </c>
      <c r="E4466" s="201"/>
      <c r="F4466" s="201"/>
      <c r="G4466" s="201"/>
    </row>
    <row r="4467" spans="1:7" ht="14.5">
      <c r="A4467" s="77" t="s">
        <v>267</v>
      </c>
      <c r="B4467" s="77"/>
      <c r="C4467" s="77"/>
      <c r="D4467" s="163" t="s">
        <v>296</v>
      </c>
      <c r="E4467" s="526" t="str">
        <f t="shared" si="168"/>
        <v xml:space="preserve">: TCF-142-M-ST </v>
      </c>
      <c r="F4467" s="136"/>
      <c r="G4467" s="81"/>
    </row>
    <row r="4468" spans="1:7" ht="14.5">
      <c r="A4468" s="7" t="s">
        <v>267</v>
      </c>
      <c r="B4468" s="7"/>
      <c r="C4468" s="7"/>
      <c r="D4468" s="29" t="s">
        <v>297</v>
      </c>
      <c r="E4468" s="526" t="str">
        <f t="shared" si="168"/>
        <v>: TCF-142-S-ST</v>
      </c>
      <c r="F4468" s="136"/>
      <c r="G4468" s="81"/>
    </row>
    <row r="4469" spans="1:7" ht="14.5">
      <c r="A4469" s="203"/>
      <c r="B4469" s="203"/>
      <c r="C4469" s="203"/>
      <c r="D4469" s="237" t="s">
        <v>298</v>
      </c>
      <c r="E4469" s="201"/>
      <c r="F4469" s="201"/>
      <c r="G4469" s="201"/>
    </row>
    <row r="4470" spans="1:7" ht="14.5">
      <c r="A4470" s="77" t="s">
        <v>267</v>
      </c>
      <c r="B4470" s="77"/>
      <c r="C4470" s="77"/>
      <c r="D4470" s="163" t="s">
        <v>299</v>
      </c>
      <c r="E4470" s="526" t="str">
        <f t="shared" si="168"/>
        <v xml:space="preserve"> PE-6SN (220V)</v>
      </c>
      <c r="F4470" s="136"/>
      <c r="G4470" s="81"/>
    </row>
    <row r="4471" spans="1:7" ht="14.5">
      <c r="A4471" s="7" t="s">
        <v>267</v>
      </c>
      <c r="B4471" s="7"/>
      <c r="C4471" s="7"/>
      <c r="D4471" s="29" t="s">
        <v>300</v>
      </c>
      <c r="E4471" s="526" t="str">
        <f t="shared" si="168"/>
        <v xml:space="preserve"> PE-10SN (220V)</v>
      </c>
      <c r="F4471" s="136"/>
      <c r="G4471" s="81"/>
    </row>
    <row r="4472" spans="1:7" ht="14.5">
      <c r="A4472" s="7" t="s">
        <v>267</v>
      </c>
      <c r="B4472" s="7"/>
      <c r="C4472" s="7"/>
      <c r="D4472" s="29" t="s">
        <v>3865</v>
      </c>
      <c r="E4472" s="526" t="str">
        <f t="shared" si="168"/>
        <v xml:space="preserve"> FN-300X/220V</v>
      </c>
      <c r="F4472" s="136"/>
      <c r="G4472" s="81"/>
    </row>
    <row r="4473" spans="1:7" ht="14.5">
      <c r="A4473" s="7" t="s">
        <v>267</v>
      </c>
      <c r="B4473" s="7"/>
      <c r="C4473" s="7"/>
      <c r="D4473" s="29" t="s">
        <v>3866</v>
      </c>
      <c r="E4473" s="526" t="str">
        <f t="shared" si="168"/>
        <v xml:space="preserve"> FN-400X/220V</v>
      </c>
      <c r="F4473" s="136"/>
      <c r="G4473" s="81"/>
    </row>
    <row r="4474" spans="1:7" ht="14.5">
      <c r="A4474" s="7" t="s">
        <v>267</v>
      </c>
      <c r="B4474" s="7"/>
      <c r="C4474" s="7"/>
      <c r="D4474" s="29" t="s">
        <v>3867</v>
      </c>
      <c r="E4474" s="526" t="str">
        <f t="shared" si="168"/>
        <v xml:space="preserve"> FN-600X/220V</v>
      </c>
      <c r="F4474" s="136"/>
      <c r="G4474" s="81"/>
    </row>
    <row r="4475" spans="1:7" ht="14.5">
      <c r="A4475" s="7" t="s">
        <v>267</v>
      </c>
      <c r="B4475" s="7"/>
      <c r="C4475" s="7"/>
      <c r="D4475" s="29" t="s">
        <v>3868</v>
      </c>
      <c r="E4475" s="526" t="str">
        <f t="shared" si="168"/>
        <v xml:space="preserve"> FN-1024X/220V</v>
      </c>
      <c r="F4475" s="136"/>
      <c r="G4475" s="81"/>
    </row>
    <row r="4476" spans="1:7" ht="18.5">
      <c r="A4476" s="527"/>
      <c r="B4476" s="527"/>
      <c r="C4476" s="527"/>
      <c r="D4476" s="527" t="s">
        <v>301</v>
      </c>
      <c r="E4476" s="528" t="str">
        <f t="shared" ref="E4476:E4490" si="169">IFERROR(RIGHT(D4476, LEN(D4476)- SEARCH("Model",D4476) - LEN("Model") + 1),"")</f>
        <v/>
      </c>
      <c r="F4476" s="527"/>
      <c r="G4476" s="527"/>
    </row>
    <row r="4477" spans="1:7" ht="29">
      <c r="A4477" s="409" t="s">
        <v>0</v>
      </c>
      <c r="B4477" s="409" t="s">
        <v>4315</v>
      </c>
      <c r="C4477" s="409" t="s">
        <v>3880</v>
      </c>
      <c r="D4477" s="409" t="s">
        <v>1</v>
      </c>
      <c r="E4477" s="415" t="str">
        <f t="shared" si="169"/>
        <v/>
      </c>
      <c r="F4477" s="410" t="s">
        <v>4316</v>
      </c>
      <c r="G4477" s="411" t="s">
        <v>4591</v>
      </c>
    </row>
    <row r="4478" spans="1:7" ht="14.5">
      <c r="A4478" s="463"/>
      <c r="B4478" s="463"/>
      <c r="C4478" s="463"/>
      <c r="D4478" s="433" t="s">
        <v>302</v>
      </c>
      <c r="E4478" s="434" t="str">
        <f t="shared" si="169"/>
        <v/>
      </c>
      <c r="F4478" s="463"/>
      <c r="G4478" s="463"/>
    </row>
    <row r="4479" spans="1:7" ht="14.5">
      <c r="A4479" s="529" t="s">
        <v>4318</v>
      </c>
      <c r="B4479" s="529"/>
      <c r="C4479" s="529"/>
      <c r="D4479" s="651" t="s">
        <v>7389</v>
      </c>
      <c r="E4479" s="524" t="str">
        <f t="shared" si="169"/>
        <v xml:space="preserve"> LF1810-12</v>
      </c>
      <c r="F4479" s="413"/>
      <c r="G4479" s="465"/>
    </row>
    <row r="4480" spans="1:7" ht="29">
      <c r="A4480" s="529" t="s">
        <v>4318</v>
      </c>
      <c r="B4480" s="529" t="s">
        <v>3406</v>
      </c>
      <c r="C4480" s="529" t="s">
        <v>3406</v>
      </c>
      <c r="D4480" s="142" t="s">
        <v>7381</v>
      </c>
      <c r="E4480" s="530" t="str">
        <f t="shared" si="169"/>
        <v xml:space="preserve"> LF1810-13</v>
      </c>
      <c r="F4480" s="108">
        <f>G4480/3.675</f>
        <v>600.00636734693865</v>
      </c>
      <c r="G4480" s="81">
        <v>2205.0233999999996</v>
      </c>
    </row>
    <row r="4481" spans="1:7" ht="29">
      <c r="A4481" s="529" t="s">
        <v>4318</v>
      </c>
      <c r="B4481" s="529" t="s">
        <v>3407</v>
      </c>
      <c r="C4481" s="529" t="s">
        <v>3407</v>
      </c>
      <c r="D4481" s="651" t="s">
        <v>7382</v>
      </c>
      <c r="E4481" s="503" t="str">
        <f t="shared" si="169"/>
        <v xml:space="preserve"> LF1823-10</v>
      </c>
      <c r="F4481" s="108">
        <f t="shared" ref="F4481:F4487" si="170">G4481/3.675</f>
        <v>89.680473469387763</v>
      </c>
      <c r="G4481" s="465">
        <v>329.57574</v>
      </c>
    </row>
    <row r="4482" spans="1:7" ht="29">
      <c r="A4482" s="529" t="s">
        <v>4318</v>
      </c>
      <c r="B4482" s="529" t="s">
        <v>3408</v>
      </c>
      <c r="C4482" s="529" t="s">
        <v>3408</v>
      </c>
      <c r="D4482" s="55" t="s">
        <v>7383</v>
      </c>
      <c r="E4482" s="524" t="str">
        <f t="shared" si="169"/>
        <v xml:space="preserve"> LF1832-10</v>
      </c>
      <c r="F4482" s="108">
        <f t="shared" si="170"/>
        <v>134.06081034013602</v>
      </c>
      <c r="G4482" s="465">
        <v>492.67347799999988</v>
      </c>
    </row>
    <row r="4483" spans="1:7" ht="14.5">
      <c r="A4483" s="529" t="s">
        <v>4318</v>
      </c>
      <c r="B4483" s="529"/>
      <c r="C4483" s="529"/>
      <c r="D4483" s="651" t="s">
        <v>7384</v>
      </c>
      <c r="E4483" s="503" t="str">
        <f t="shared" si="169"/>
        <v xml:space="preserve"> LF1821-11</v>
      </c>
      <c r="F4483" s="108">
        <f t="shared" si="170"/>
        <v>209.41540304761904</v>
      </c>
      <c r="G4483" s="465">
        <v>769.60160619999988</v>
      </c>
    </row>
    <row r="4484" spans="1:7" ht="14.5">
      <c r="A4484" s="529" t="s">
        <v>4318</v>
      </c>
      <c r="B4484" s="529"/>
      <c r="C4484" s="529"/>
      <c r="D4484" s="651" t="s">
        <v>7385</v>
      </c>
      <c r="E4484" s="503" t="str">
        <f t="shared" si="169"/>
        <v xml:space="preserve">  LF1821-12</v>
      </c>
      <c r="F4484" s="108">
        <f t="shared" si="170"/>
        <v>222.75421981581749</v>
      </c>
      <c r="G4484" s="465">
        <v>818.6217578231292</v>
      </c>
    </row>
    <row r="4485" spans="1:7" ht="14.5">
      <c r="A4485" s="529" t="s">
        <v>4318</v>
      </c>
      <c r="B4485" s="529"/>
      <c r="C4485" s="529"/>
      <c r="D4485" s="651" t="s">
        <v>7386</v>
      </c>
      <c r="E4485" s="503" t="str">
        <f t="shared" si="169"/>
        <v xml:space="preserve"> LF1821-13</v>
      </c>
      <c r="F4485" s="108">
        <f t="shared" si="170"/>
        <v>235.60670029931973</v>
      </c>
      <c r="G4485" s="465">
        <v>865.85462359999997</v>
      </c>
    </row>
    <row r="4486" spans="1:7" ht="14.5">
      <c r="A4486" s="529" t="s">
        <v>4318</v>
      </c>
      <c r="B4486" s="529"/>
      <c r="C4486" s="529"/>
      <c r="D4486" s="651" t="s">
        <v>7387</v>
      </c>
      <c r="E4486" s="503" t="str">
        <f t="shared" si="169"/>
        <v xml:space="preserve"> LF1821-14</v>
      </c>
      <c r="F4486" s="108">
        <f t="shared" si="170"/>
        <v>254.16506766625017</v>
      </c>
      <c r="G4486" s="465">
        <v>934.05662367346929</v>
      </c>
    </row>
    <row r="4487" spans="1:7" ht="29">
      <c r="A4487" s="529" t="s">
        <v>4318</v>
      </c>
      <c r="B4487" s="529" t="s">
        <v>3409</v>
      </c>
      <c r="C4487" s="529" t="s">
        <v>3409</v>
      </c>
      <c r="D4487" s="661" t="s">
        <v>7388</v>
      </c>
      <c r="E4487" s="503" t="str">
        <f t="shared" si="169"/>
        <v xml:space="preserve"> LF1822-10</v>
      </c>
      <c r="F4487" s="108">
        <f t="shared" si="170"/>
        <v>349.04100174149659</v>
      </c>
      <c r="G4487" s="465">
        <v>1282.7256814</v>
      </c>
    </row>
    <row r="4488" spans="1:7" ht="14.5">
      <c r="A4488" s="463"/>
      <c r="B4488" s="463"/>
      <c r="C4488" s="463"/>
      <c r="D4488" s="433" t="s">
        <v>303</v>
      </c>
      <c r="E4488" s="434" t="str">
        <f t="shared" si="169"/>
        <v/>
      </c>
      <c r="F4488" s="463"/>
      <c r="G4488" s="463"/>
    </row>
    <row r="4489" spans="1:7" ht="29">
      <c r="A4489" s="520" t="s">
        <v>4318</v>
      </c>
      <c r="B4489" s="520" t="s">
        <v>3396</v>
      </c>
      <c r="C4489" s="520" t="s">
        <v>3396</v>
      </c>
      <c r="D4489" s="480" t="s">
        <v>5238</v>
      </c>
      <c r="E4489" s="460" t="str">
        <f t="shared" si="169"/>
        <v xml:space="preserve"> LF/EX</v>
      </c>
      <c r="F4489" s="413">
        <v>321.92489795918362</v>
      </c>
      <c r="G4489" s="465">
        <v>1183.0739999999998</v>
      </c>
    </row>
    <row r="4490" spans="1:7" ht="29">
      <c r="A4490" s="520" t="s">
        <v>4318</v>
      </c>
      <c r="B4490" s="520" t="s">
        <v>3397</v>
      </c>
      <c r="C4490" s="520" t="s">
        <v>3397</v>
      </c>
      <c r="D4490" s="480" t="s">
        <v>5239</v>
      </c>
      <c r="E4490" s="460" t="str">
        <f t="shared" si="169"/>
        <v xml:space="preserve"> LF/RS </v>
      </c>
      <c r="F4490" s="413">
        <v>10.639455782312924</v>
      </c>
      <c r="G4490" s="465">
        <v>39.099999999999994</v>
      </c>
    </row>
    <row r="4491" spans="1:7" ht="14.5">
      <c r="A4491" s="463"/>
      <c r="B4491" s="463"/>
      <c r="C4491" s="463"/>
      <c r="D4491" s="591" t="s">
        <v>4215</v>
      </c>
      <c r="E4491" s="434" t="str">
        <f>IFERROR(RIGHT(D4491, LEN(D4491)- SEARCH("Model",D4491) - LEN("Model") + 1),"")</f>
        <v/>
      </c>
      <c r="F4491" s="463"/>
      <c r="G4491" s="463"/>
    </row>
    <row r="4492" spans="1:7" ht="14.5">
      <c r="A4492" s="520" t="s">
        <v>4318</v>
      </c>
      <c r="B4492" s="520"/>
      <c r="C4492" s="291" t="s">
        <v>4216</v>
      </c>
      <c r="D4492" s="255" t="s">
        <v>4217</v>
      </c>
      <c r="E4492" s="460" t="str">
        <f>IFERROR(RIGHT(D4492, LEN(D4492)- SEARCH("Model",D4492) - LEN("Model") + 1),"")</f>
        <v/>
      </c>
      <c r="F4492" s="108">
        <f t="array" ref="F4492">'Releasing Extinguishant Panel'!F17</f>
        <v>53</v>
      </c>
      <c r="G4492" s="81">
        <f>F4492*3.675</f>
        <v>194.77499999999998</v>
      </c>
    </row>
    <row r="4493" spans="1:7" ht="18.5">
      <c r="A4493" s="740" t="s">
        <v>3500</v>
      </c>
      <c r="B4493" s="741"/>
      <c r="C4493" s="741"/>
      <c r="D4493" s="741"/>
      <c r="E4493" s="741"/>
      <c r="F4493" s="741"/>
      <c r="G4493" s="742"/>
    </row>
    <row r="4494" spans="1:7" ht="29">
      <c r="A4494" s="444" t="s">
        <v>0</v>
      </c>
      <c r="B4494" s="409" t="s">
        <v>4315</v>
      </c>
      <c r="C4494" s="409" t="s">
        <v>3880</v>
      </c>
      <c r="D4494" s="444" t="s">
        <v>1</v>
      </c>
      <c r="E4494" s="444"/>
      <c r="F4494" s="444" t="s">
        <v>4316</v>
      </c>
      <c r="G4494" s="444" t="s">
        <v>4317</v>
      </c>
    </row>
    <row r="4495" spans="1:7" ht="14.5">
      <c r="A4495" s="331"/>
      <c r="B4495" s="331"/>
      <c r="C4495" s="331"/>
      <c r="D4495" s="552" t="s">
        <v>3501</v>
      </c>
      <c r="E4495" s="331"/>
      <c r="F4495" s="331"/>
      <c r="G4495" s="331"/>
    </row>
    <row r="4496" spans="1:7" ht="14.5">
      <c r="A4496" s="69" t="s">
        <v>4318</v>
      </c>
      <c r="B4496" s="69"/>
      <c r="C4496" s="69"/>
      <c r="D4496" s="35" t="s">
        <v>3543</v>
      </c>
      <c r="E4496" s="524" t="str">
        <f>IFERROR(RIGHT(D4496, LEN(D4496)- SEARCH("Part",D4496) - LEN("Part") + 1),"")</f>
        <v xml:space="preserve"> LF227SP-25-16.6C</v>
      </c>
      <c r="F4496" s="127">
        <v>1231.3444</v>
      </c>
      <c r="G4496" s="81">
        <f>F4496*3.675</f>
        <v>4525.19067</v>
      </c>
    </row>
    <row r="4497" spans="1:7" ht="14.5">
      <c r="A4497" s="69" t="s">
        <v>4318</v>
      </c>
      <c r="B4497" s="69"/>
      <c r="C4497" s="69"/>
      <c r="D4497" s="35" t="s">
        <v>3544</v>
      </c>
      <c r="E4497" s="524" t="str">
        <f t="shared" ref="E4497:E4507" si="171">IFERROR(RIGHT(D4497, LEN(D4497)- SEARCH("Part",D4497) - LEN("Part") + 1),"")</f>
        <v xml:space="preserve"> LF227SP-25-28.3C</v>
      </c>
      <c r="F4497" s="127">
        <v>1343.2848000000001</v>
      </c>
      <c r="G4497" s="81">
        <f t="shared" ref="G4497:G4568" si="172">F4497*3.675</f>
        <v>4936.5716400000001</v>
      </c>
    </row>
    <row r="4498" spans="1:7" ht="14.5">
      <c r="A4498" s="69" t="s">
        <v>4318</v>
      </c>
      <c r="B4498" s="69"/>
      <c r="C4498" s="69"/>
      <c r="D4498" s="35" t="s">
        <v>3545</v>
      </c>
      <c r="E4498" s="524" t="str">
        <f t="shared" si="171"/>
        <v xml:space="preserve"> LF227SP-25-40M</v>
      </c>
      <c r="F4498" s="127">
        <v>1679.106</v>
      </c>
      <c r="G4498" s="81">
        <f t="shared" si="172"/>
        <v>6170.7145499999997</v>
      </c>
    </row>
    <row r="4499" spans="1:7" ht="14.5">
      <c r="A4499" s="69" t="s">
        <v>4318</v>
      </c>
      <c r="B4499" s="69"/>
      <c r="C4499" s="69"/>
      <c r="D4499" s="35" t="s">
        <v>3546</v>
      </c>
      <c r="E4499" s="524" t="str">
        <f t="shared" si="171"/>
        <v xml:space="preserve"> LF227SP-25-50M</v>
      </c>
      <c r="F4499" s="127">
        <v>1750.9434799999999</v>
      </c>
      <c r="G4499" s="81">
        <f t="shared" si="172"/>
        <v>6434.7172889999993</v>
      </c>
    </row>
    <row r="4500" spans="1:7" ht="14.5">
      <c r="A4500" s="69" t="s">
        <v>4318</v>
      </c>
      <c r="B4500" s="69"/>
      <c r="C4500" s="69"/>
      <c r="D4500" s="35" t="s">
        <v>3547</v>
      </c>
      <c r="E4500" s="524" t="str">
        <f t="shared" si="171"/>
        <v xml:space="preserve"> LF227SP-25-60M</v>
      </c>
      <c r="F4500" s="127">
        <v>1823.8677600000001</v>
      </c>
      <c r="G4500" s="81">
        <f t="shared" si="172"/>
        <v>6702.7140179999997</v>
      </c>
    </row>
    <row r="4501" spans="1:7" ht="14.5">
      <c r="A4501" s="69" t="s">
        <v>4318</v>
      </c>
      <c r="B4501" s="69"/>
      <c r="C4501" s="69"/>
      <c r="D4501" s="35" t="s">
        <v>3548</v>
      </c>
      <c r="E4501" s="524" t="str">
        <f t="shared" si="171"/>
        <v xml:space="preserve"> LF227SP-25-70M</v>
      </c>
      <c r="F4501" s="127">
        <v>1968.8468799999996</v>
      </c>
      <c r="G4501" s="81">
        <f t="shared" si="172"/>
        <v>7235.5122839999985</v>
      </c>
    </row>
    <row r="4502" spans="1:7" ht="14.5">
      <c r="A4502" s="69" t="s">
        <v>4318</v>
      </c>
      <c r="B4502" s="69"/>
      <c r="C4502" s="69"/>
      <c r="D4502" s="35" t="s">
        <v>3549</v>
      </c>
      <c r="E4502" s="524" t="str">
        <f t="shared" si="171"/>
        <v xml:space="preserve"> LF227SP-25-80M</v>
      </c>
      <c r="F4502" s="127">
        <v>2034.5982799999997</v>
      </c>
      <c r="G4502" s="81">
        <f t="shared" si="172"/>
        <v>7477.148678999999</v>
      </c>
    </row>
    <row r="4503" spans="1:7" ht="14.5">
      <c r="A4503" s="69" t="s">
        <v>4318</v>
      </c>
      <c r="B4503" s="69"/>
      <c r="C4503" s="69"/>
      <c r="D4503" s="35" t="s">
        <v>3550</v>
      </c>
      <c r="E4503" s="524" t="str">
        <f t="shared" si="171"/>
        <v xml:space="preserve"> LF227SP-25-90M</v>
      </c>
      <c r="F4503" s="127">
        <v>2106.8704799999996</v>
      </c>
      <c r="G4503" s="81">
        <f t="shared" si="172"/>
        <v>7742.7490139999982</v>
      </c>
    </row>
    <row r="4504" spans="1:7" ht="14.5">
      <c r="A4504" s="69" t="s">
        <v>4318</v>
      </c>
      <c r="B4504" s="69"/>
      <c r="C4504" s="69"/>
      <c r="D4504" s="35" t="s">
        <v>3551</v>
      </c>
      <c r="E4504" s="524" t="str">
        <f t="shared" si="171"/>
        <v xml:space="preserve"> LF227SP-25-100M</v>
      </c>
      <c r="F4504" s="127">
        <v>2168.9267600000003</v>
      </c>
      <c r="G4504" s="81">
        <f t="shared" si="172"/>
        <v>7970.805843000001</v>
      </c>
    </row>
    <row r="4505" spans="1:7" ht="14.5">
      <c r="A4505" s="69" t="s">
        <v>4318</v>
      </c>
      <c r="B4505" s="69"/>
      <c r="C4505" s="69"/>
      <c r="D4505" s="35" t="s">
        <v>3552</v>
      </c>
      <c r="E4505" s="524" t="str">
        <f t="shared" si="171"/>
        <v xml:space="preserve"> LF227SP-25-120M</v>
      </c>
      <c r="F4505" s="127">
        <v>2248.26316</v>
      </c>
      <c r="G4505" s="81">
        <f t="shared" si="172"/>
        <v>8262.3671130000002</v>
      </c>
    </row>
    <row r="4506" spans="1:7" ht="14.5">
      <c r="A4506" s="69" t="s">
        <v>4318</v>
      </c>
      <c r="B4506" s="69"/>
      <c r="C4506" s="69"/>
      <c r="D4506" s="35" t="s">
        <v>3553</v>
      </c>
      <c r="E4506" s="524" t="str">
        <f t="shared" si="171"/>
        <v xml:space="preserve"> LF227SP-25-150M</v>
      </c>
      <c r="F4506" s="127">
        <v>2603.9728</v>
      </c>
      <c r="G4506" s="81">
        <f t="shared" si="172"/>
        <v>9569.6000399999994</v>
      </c>
    </row>
    <row r="4507" spans="1:7" ht="14.5">
      <c r="A4507" s="69" t="s">
        <v>4318</v>
      </c>
      <c r="B4507" s="69"/>
      <c r="C4507" s="69"/>
      <c r="D4507" s="35" t="s">
        <v>3554</v>
      </c>
      <c r="E4507" s="524" t="str">
        <f t="shared" si="171"/>
        <v xml:space="preserve"> LF227SP-25-160D</v>
      </c>
      <c r="F4507" s="127">
        <v>3003.3717999999999</v>
      </c>
      <c r="G4507" s="81">
        <f t="shared" si="172"/>
        <v>11037.391364999999</v>
      </c>
    </row>
    <row r="4508" spans="1:7" ht="14.5">
      <c r="A4508" s="331"/>
      <c r="B4508" s="331"/>
      <c r="C4508" s="331"/>
      <c r="D4508" s="553" t="s">
        <v>3530</v>
      </c>
      <c r="E4508" s="331"/>
      <c r="F4508" s="331"/>
      <c r="G4508" s="331"/>
    </row>
    <row r="4509" spans="1:7" ht="14.5">
      <c r="A4509" s="69" t="s">
        <v>4318</v>
      </c>
      <c r="B4509" s="69"/>
      <c r="C4509" s="69"/>
      <c r="D4509" s="35" t="s">
        <v>3555</v>
      </c>
      <c r="E4509" s="524" t="str">
        <f t="shared" ref="E4509:E4520" si="173">IFERROR(RIGHT(D4509, LEN(D4509)- SEARCH("Part",D4509) - LEN("Part") + 1),"")</f>
        <v xml:space="preserve"> LF227SP-42-16.6C</v>
      </c>
      <c r="F4509" s="127">
        <v>1231.3444</v>
      </c>
      <c r="G4509" s="81">
        <f t="shared" si="172"/>
        <v>4525.19067</v>
      </c>
    </row>
    <row r="4510" spans="1:7" ht="14.5">
      <c r="A4510" s="69" t="s">
        <v>4318</v>
      </c>
      <c r="B4510" s="69"/>
      <c r="C4510" s="69"/>
      <c r="D4510" s="35" t="s">
        <v>3556</v>
      </c>
      <c r="E4510" s="524" t="str">
        <f t="shared" si="173"/>
        <v xml:space="preserve"> LF227SP-42-28.3C</v>
      </c>
      <c r="F4510" s="127">
        <v>1343.2848000000001</v>
      </c>
      <c r="G4510" s="81">
        <f t="shared" si="172"/>
        <v>4936.5716400000001</v>
      </c>
    </row>
    <row r="4511" spans="1:7" ht="14.5">
      <c r="A4511" s="69" t="s">
        <v>4318</v>
      </c>
      <c r="B4511" s="69"/>
      <c r="C4511" s="69"/>
      <c r="D4511" s="35" t="s">
        <v>3557</v>
      </c>
      <c r="E4511" s="524" t="str">
        <f t="shared" si="173"/>
        <v xml:space="preserve"> LF227SP-42-40M</v>
      </c>
      <c r="F4511" s="127">
        <v>1679.106</v>
      </c>
      <c r="G4511" s="81">
        <f t="shared" si="172"/>
        <v>6170.7145499999997</v>
      </c>
    </row>
    <row r="4512" spans="1:7" ht="14.5">
      <c r="A4512" s="69" t="s">
        <v>4318</v>
      </c>
      <c r="B4512" s="69"/>
      <c r="C4512" s="69"/>
      <c r="D4512" s="35" t="s">
        <v>3558</v>
      </c>
      <c r="E4512" s="524" t="str">
        <f t="shared" si="173"/>
        <v xml:space="preserve"> LF227SP-42-50M</v>
      </c>
      <c r="F4512" s="127">
        <v>1750.9434799999999</v>
      </c>
      <c r="G4512" s="81">
        <f t="shared" si="172"/>
        <v>6434.7172889999993</v>
      </c>
    </row>
    <row r="4513" spans="1:7" ht="14.5">
      <c r="A4513" s="69" t="s">
        <v>4318</v>
      </c>
      <c r="B4513" s="69"/>
      <c r="C4513" s="69"/>
      <c r="D4513" s="35" t="s">
        <v>3559</v>
      </c>
      <c r="E4513" s="524" t="str">
        <f t="shared" si="173"/>
        <v xml:space="preserve"> LF227SP-42-60M</v>
      </c>
      <c r="F4513" s="127">
        <v>1823.8677600000001</v>
      </c>
      <c r="G4513" s="81">
        <f t="shared" si="172"/>
        <v>6702.7140179999997</v>
      </c>
    </row>
    <row r="4514" spans="1:7" ht="14.5">
      <c r="A4514" s="69" t="s">
        <v>4318</v>
      </c>
      <c r="B4514" s="69"/>
      <c r="C4514" s="69"/>
      <c r="D4514" s="35" t="s">
        <v>3560</v>
      </c>
      <c r="E4514" s="524" t="str">
        <f t="shared" si="173"/>
        <v xml:space="preserve"> LF227SP-42-70M</v>
      </c>
      <c r="F4514" s="127">
        <v>1968.8468799999996</v>
      </c>
      <c r="G4514" s="81">
        <f t="shared" si="172"/>
        <v>7235.5122839999985</v>
      </c>
    </row>
    <row r="4515" spans="1:7" ht="14.5">
      <c r="A4515" s="69" t="s">
        <v>4318</v>
      </c>
      <c r="B4515" s="69"/>
      <c r="C4515" s="69"/>
      <c r="D4515" s="35" t="s">
        <v>3561</v>
      </c>
      <c r="E4515" s="524" t="str">
        <f t="shared" si="173"/>
        <v xml:space="preserve"> LF227SP-42-80M</v>
      </c>
      <c r="F4515" s="127">
        <v>2034.5982799999997</v>
      </c>
      <c r="G4515" s="81">
        <f t="shared" si="172"/>
        <v>7477.148678999999</v>
      </c>
    </row>
    <row r="4516" spans="1:7" ht="14.5">
      <c r="A4516" s="69" t="s">
        <v>4318</v>
      </c>
      <c r="B4516" s="69"/>
      <c r="C4516" s="69"/>
      <c r="D4516" s="35" t="s">
        <v>3562</v>
      </c>
      <c r="E4516" s="524" t="str">
        <f t="shared" si="173"/>
        <v xml:space="preserve"> LF227SP-42-90M</v>
      </c>
      <c r="F4516" s="127">
        <v>2106.8704799999996</v>
      </c>
      <c r="G4516" s="81">
        <f t="shared" si="172"/>
        <v>7742.7490139999982</v>
      </c>
    </row>
    <row r="4517" spans="1:7" ht="14.5">
      <c r="A4517" s="69" t="s">
        <v>4318</v>
      </c>
      <c r="B4517" s="69"/>
      <c r="C4517" s="69"/>
      <c r="D4517" s="35" t="s">
        <v>3563</v>
      </c>
      <c r="E4517" s="524" t="str">
        <f t="shared" si="173"/>
        <v xml:space="preserve"> LF227SP-42-100M</v>
      </c>
      <c r="F4517" s="127">
        <v>2168.9267600000003</v>
      </c>
      <c r="G4517" s="81">
        <f t="shared" si="172"/>
        <v>7970.805843000001</v>
      </c>
    </row>
    <row r="4518" spans="1:7" ht="14.5">
      <c r="A4518" s="69" t="s">
        <v>4318</v>
      </c>
      <c r="B4518" s="69"/>
      <c r="C4518" s="69"/>
      <c r="D4518" s="35" t="s">
        <v>3564</v>
      </c>
      <c r="E4518" s="524" t="str">
        <f t="shared" si="173"/>
        <v xml:space="preserve"> LF227SP-42-120M</v>
      </c>
      <c r="F4518" s="127">
        <v>2248.26316</v>
      </c>
      <c r="G4518" s="81">
        <f t="shared" si="172"/>
        <v>8262.3671130000002</v>
      </c>
    </row>
    <row r="4519" spans="1:7" ht="14.5">
      <c r="A4519" s="69" t="s">
        <v>4318</v>
      </c>
      <c r="B4519" s="69"/>
      <c r="C4519" s="69"/>
      <c r="D4519" s="35" t="s">
        <v>3565</v>
      </c>
      <c r="E4519" s="524" t="str">
        <f t="shared" si="173"/>
        <v xml:space="preserve"> LF227SP-42-150M</v>
      </c>
      <c r="F4519" s="127">
        <v>2603.9728</v>
      </c>
      <c r="G4519" s="81">
        <f t="shared" si="172"/>
        <v>9569.6000399999994</v>
      </c>
    </row>
    <row r="4520" spans="1:7" ht="14.5">
      <c r="A4520" s="69" t="s">
        <v>4318</v>
      </c>
      <c r="B4520" s="69"/>
      <c r="C4520" s="69"/>
      <c r="D4520" s="35" t="s">
        <v>3566</v>
      </c>
      <c r="E4520" s="524" t="str">
        <f t="shared" si="173"/>
        <v xml:space="preserve"> LF227SP-42-170M</v>
      </c>
      <c r="F4520" s="127">
        <v>3003.3717999999999</v>
      </c>
      <c r="G4520" s="81">
        <f t="shared" si="172"/>
        <v>11037.391364999999</v>
      </c>
    </row>
    <row r="4521" spans="1:7" ht="29">
      <c r="A4521" s="69" t="s">
        <v>4318</v>
      </c>
      <c r="B4521" s="69"/>
      <c r="C4521" s="69"/>
      <c r="D4521" s="35" t="s">
        <v>7393</v>
      </c>
      <c r="E4521" s="524" t="str">
        <f>IFERROR(RIGHT(D4521, LEN(D4521)- SEARCH("Part",D4521) - LEN("Part") + 1),"")</f>
        <v xml:space="preserve"> 811.101.0137, Assembly Type No. LF227SP-42-16.6C</v>
      </c>
      <c r="F4521" s="127">
        <v>1231.3444</v>
      </c>
      <c r="G4521" s="81">
        <f>F4521*3.675</f>
        <v>4525.19067</v>
      </c>
    </row>
    <row r="4522" spans="1:7" ht="29">
      <c r="A4522" s="69" t="s">
        <v>4318</v>
      </c>
      <c r="B4522" s="69"/>
      <c r="C4522" s="69"/>
      <c r="D4522" s="35" t="s">
        <v>7392</v>
      </c>
      <c r="E4522" s="524" t="str">
        <f>IFERROR(RIGHT(D4522, LEN(D4522)- SEARCH("Part",D4522) - LEN("Part") + 1),"")</f>
        <v xml:space="preserve"> 811.101.0158, Assembly Type No. LF227SP-42-40D</v>
      </c>
      <c r="F4522" s="127">
        <v>1936.0255200000001</v>
      </c>
      <c r="G4522" s="81">
        <f t="shared" si="172"/>
        <v>7114.8937860000005</v>
      </c>
    </row>
    <row r="4523" spans="1:7" ht="29">
      <c r="A4523" s="69" t="s">
        <v>4318</v>
      </c>
      <c r="B4523" s="69"/>
      <c r="C4523" s="69"/>
      <c r="D4523" s="35" t="s">
        <v>7394</v>
      </c>
      <c r="E4523" s="524" t="str">
        <f>IFERROR(RIGHT(D4523, LEN(D4523)- SEARCH("Part",D4523) - LEN("Part") + 1),"")</f>
        <v xml:space="preserve"> 811.101.0178, Assembly Type No. LF227SP-42-60D</v>
      </c>
      <c r="F4523" s="127">
        <v>2076.65744</v>
      </c>
      <c r="G4523" s="81">
        <f>F4523*3.675</f>
        <v>7631.7160919999997</v>
      </c>
    </row>
    <row r="4524" spans="1:7" ht="29">
      <c r="A4524" s="69" t="s">
        <v>4318</v>
      </c>
      <c r="B4524" s="69"/>
      <c r="C4524" s="69"/>
      <c r="D4524" s="35" t="s">
        <v>7395</v>
      </c>
      <c r="E4524" s="524" t="str">
        <f>IFERROR(RIGHT(D4524, LEN(D4524)- SEARCH("Part",D4524) - LEN("Part") + 1),"")</f>
        <v xml:space="preserve"> 811.101.0228, Assembly Type No. LF227SP-42-120D</v>
      </c>
      <c r="F4524" s="127">
        <v>2543.2206799999999</v>
      </c>
      <c r="G4524" s="81">
        <f t="shared" si="172"/>
        <v>9346.335998999999</v>
      </c>
    </row>
    <row r="4525" spans="1:7" ht="29">
      <c r="A4525" s="69" t="s">
        <v>4318</v>
      </c>
      <c r="B4525" s="69"/>
      <c r="C4525" s="69"/>
      <c r="D4525" s="35" t="s">
        <v>7396</v>
      </c>
      <c r="E4525" s="524" t="str">
        <f>IFERROR(RIGHT(D4525, LEN(D4525)- SEARCH("Part",D4525) - LEN("Part") + 1),"")</f>
        <v xml:space="preserve"> 811.101.0258, Assembly Type No. LF227SP-42-170D</v>
      </c>
      <c r="F4525" s="127">
        <v>3053.6906400000003</v>
      </c>
      <c r="G4525" s="81">
        <f>F4525*3.675</f>
        <v>11222.313102</v>
      </c>
    </row>
    <row r="4526" spans="1:7" ht="14.5">
      <c r="A4526" s="331"/>
      <c r="B4526" s="331"/>
      <c r="C4526" s="331"/>
      <c r="D4526" s="552" t="s">
        <v>3483</v>
      </c>
      <c r="E4526" s="331"/>
      <c r="F4526" s="331"/>
      <c r="G4526" s="331"/>
    </row>
    <row r="4527" spans="1:7" ht="29">
      <c r="A4527" s="69" t="s">
        <v>4318</v>
      </c>
      <c r="B4527" s="69"/>
      <c r="C4527" s="69"/>
      <c r="D4527" s="35" t="s">
        <v>3484</v>
      </c>
      <c r="E4527" s="524" t="str">
        <f t="shared" ref="E4527:E4532" si="174">IFERROR(RIGHT(D4527, LEN(D4527)- SEARCH("Part",D4527) - LEN("Part") + 1),"")</f>
        <v xml:space="preserve"> 811.106.601</v>
      </c>
      <c r="F4527" s="127">
        <v>111.83172000000002</v>
      </c>
      <c r="G4527" s="81">
        <f t="shared" si="172"/>
        <v>410.98157100000003</v>
      </c>
    </row>
    <row r="4528" spans="1:7" ht="29">
      <c r="A4528" s="69" t="s">
        <v>4318</v>
      </c>
      <c r="B4528" s="69"/>
      <c r="C4528" s="69"/>
      <c r="D4528" s="35" t="s">
        <v>3485</v>
      </c>
      <c r="E4528" s="524" t="str">
        <f t="shared" si="174"/>
        <v xml:space="preserve"> 811.106.602</v>
      </c>
      <c r="F4528" s="127">
        <v>118.67856</v>
      </c>
      <c r="G4528" s="81">
        <f t="shared" si="172"/>
        <v>436.143708</v>
      </c>
    </row>
    <row r="4529" spans="1:7" ht="29">
      <c r="A4529" s="69" t="s">
        <v>4318</v>
      </c>
      <c r="B4529" s="69"/>
      <c r="C4529" s="69"/>
      <c r="D4529" s="35" t="s">
        <v>3486</v>
      </c>
      <c r="E4529" s="524" t="str">
        <f t="shared" si="174"/>
        <v xml:space="preserve"> 811.106.603</v>
      </c>
      <c r="F4529" s="127">
        <v>140.41455999999997</v>
      </c>
      <c r="G4529" s="81">
        <f t="shared" si="172"/>
        <v>516.02350799999988</v>
      </c>
    </row>
    <row r="4530" spans="1:7" ht="29">
      <c r="A4530" s="69" t="s">
        <v>4318</v>
      </c>
      <c r="B4530" s="69"/>
      <c r="C4530" s="69"/>
      <c r="D4530" s="35" t="s">
        <v>3487</v>
      </c>
      <c r="E4530" s="524" t="str">
        <f t="shared" si="174"/>
        <v xml:space="preserve"> 811.106.604</v>
      </c>
      <c r="F4530" s="127">
        <v>140.41455999999997</v>
      </c>
      <c r="G4530" s="81">
        <f t="shared" si="172"/>
        <v>516.02350799999988</v>
      </c>
    </row>
    <row r="4531" spans="1:7" ht="29">
      <c r="A4531" s="69" t="s">
        <v>4318</v>
      </c>
      <c r="B4531" s="69"/>
      <c r="C4531" s="69"/>
      <c r="D4531" s="35" t="s">
        <v>3488</v>
      </c>
      <c r="E4531" s="524" t="str">
        <f t="shared" si="174"/>
        <v xml:space="preserve"> 811.106.605</v>
      </c>
      <c r="F4531" s="127">
        <v>167.14984000000004</v>
      </c>
      <c r="G4531" s="81">
        <f t="shared" si="172"/>
        <v>614.27566200000012</v>
      </c>
    </row>
    <row r="4532" spans="1:7" ht="29">
      <c r="A4532" s="69" t="s">
        <v>4318</v>
      </c>
      <c r="B4532" s="69"/>
      <c r="C4532" s="69"/>
      <c r="D4532" s="35" t="s">
        <v>3489</v>
      </c>
      <c r="E4532" s="524" t="str">
        <f t="shared" si="174"/>
        <v xml:space="preserve"> 811.106.606</v>
      </c>
      <c r="F4532" s="127">
        <v>189.97264000000001</v>
      </c>
      <c r="G4532" s="81">
        <f t="shared" si="172"/>
        <v>698.149452</v>
      </c>
    </row>
    <row r="4533" spans="1:7" ht="14.5">
      <c r="A4533" s="331"/>
      <c r="B4533" s="331"/>
      <c r="C4533" s="331"/>
      <c r="D4533" s="183" t="s">
        <v>4858</v>
      </c>
      <c r="E4533" s="331"/>
      <c r="F4533" s="331"/>
      <c r="G4533" s="331"/>
    </row>
    <row r="4534" spans="1:7" ht="14.5">
      <c r="A4534" s="69" t="s">
        <v>4318</v>
      </c>
      <c r="B4534" s="69"/>
      <c r="C4534" s="69"/>
      <c r="D4534" s="35" t="s">
        <v>3490</v>
      </c>
      <c r="E4534" s="524" t="str">
        <f>IFERROR(RIGHT(D4534, LEN(D4534)- SEARCH("Part",D4534) - LEN("Part") + 1),"")</f>
        <v/>
      </c>
      <c r="F4534" s="127">
        <v>36</v>
      </c>
      <c r="G4534" s="81">
        <f t="shared" si="172"/>
        <v>132.29999999999998</v>
      </c>
    </row>
    <row r="4535" spans="1:7" ht="14.5">
      <c r="A4535" s="331"/>
      <c r="B4535" s="331"/>
      <c r="C4535" s="331"/>
      <c r="D4535" s="183" t="s">
        <v>153</v>
      </c>
      <c r="E4535" s="331"/>
      <c r="F4535" s="331"/>
      <c r="G4535" s="331"/>
    </row>
    <row r="4536" spans="1:7" ht="14.5">
      <c r="A4536" s="69" t="s">
        <v>4318</v>
      </c>
      <c r="B4536" s="69"/>
      <c r="C4536" s="406"/>
      <c r="D4536" s="35" t="s">
        <v>3491</v>
      </c>
      <c r="E4536" s="524" t="str">
        <f>IFERROR(RIGHT(D4536, LEN(D4536)- SEARCH("Part",D4536) - LEN("Part") + 1),"")</f>
        <v xml:space="preserve"> 811.101.060</v>
      </c>
      <c r="F4536" s="127">
        <v>592.79999999999995</v>
      </c>
      <c r="G4536" s="81">
        <f t="shared" si="172"/>
        <v>2178.5399999999995</v>
      </c>
    </row>
    <row r="4537" spans="1:7" ht="14.5">
      <c r="A4537" s="69" t="s">
        <v>4318</v>
      </c>
      <c r="B4537" s="69"/>
      <c r="C4537" s="406"/>
      <c r="D4537" s="35" t="s">
        <v>3774</v>
      </c>
      <c r="E4537" s="524" t="str">
        <f>IFERROR(RIGHT(D4537, LEN(D4537)- SEARCH("Part",D4537) - LEN("Part") + 1),"")</f>
        <v/>
      </c>
      <c r="F4537" s="127">
        <v>81.509999999999991</v>
      </c>
      <c r="G4537" s="81">
        <f>F4537*3.675</f>
        <v>299.54924999999997</v>
      </c>
    </row>
    <row r="4538" spans="1:7" ht="14.5">
      <c r="A4538" s="69" t="s">
        <v>4318</v>
      </c>
      <c r="B4538" s="69"/>
      <c r="C4538" s="406"/>
      <c r="D4538" s="35" t="s">
        <v>3520</v>
      </c>
      <c r="E4538" s="524" t="str">
        <f>IFERROR(RIGHT(D4538, LEN(D4538)- SEARCH("Part",D4538) - LEN("Part") + 1),"")</f>
        <v xml:space="preserve"> 811.101.064</v>
      </c>
      <c r="F4538" s="127">
        <v>104.33280000000001</v>
      </c>
      <c r="G4538" s="81">
        <f t="shared" si="172"/>
        <v>383.42304000000001</v>
      </c>
    </row>
    <row r="4539" spans="1:7" ht="14.5">
      <c r="A4539" s="69" t="s">
        <v>4318</v>
      </c>
      <c r="B4539" s="69"/>
      <c r="C4539" s="406"/>
      <c r="D4539" s="35" t="s">
        <v>3519</v>
      </c>
      <c r="E4539" s="524" t="str">
        <f>IFERROR(RIGHT(D4539, LEN(D4539)- SEARCH("Part",D4539) - LEN("Part") + 1),"")</f>
        <v xml:space="preserve"> 811.101.065</v>
      </c>
      <c r="F4539" s="127">
        <v>123.67783999999999</v>
      </c>
      <c r="G4539" s="81">
        <f t="shared" si="172"/>
        <v>454.51606199999992</v>
      </c>
    </row>
    <row r="4540" spans="1:7" ht="14.5">
      <c r="A4540" s="69" t="s">
        <v>4318</v>
      </c>
      <c r="B4540" s="69"/>
      <c r="C4540" s="406"/>
      <c r="D4540" s="35" t="s">
        <v>3521</v>
      </c>
      <c r="E4540" s="524" t="str">
        <f>IFERROR(RIGHT(D4540, LEN(D4540)- SEARCH("Part",D4540) - LEN("Part") + 1),"")</f>
        <v xml:space="preserve"> 811.101.063</v>
      </c>
      <c r="F4540" s="127">
        <v>114.114</v>
      </c>
      <c r="G4540" s="81">
        <f t="shared" si="172"/>
        <v>419.36894999999998</v>
      </c>
    </row>
    <row r="4541" spans="1:7" ht="14.5">
      <c r="A4541" s="331"/>
      <c r="B4541" s="331"/>
      <c r="C4541" s="331"/>
      <c r="D4541" s="183" t="s">
        <v>154</v>
      </c>
      <c r="E4541" s="331"/>
      <c r="F4541" s="331"/>
      <c r="G4541" s="331"/>
    </row>
    <row r="4542" spans="1:7" ht="14.5">
      <c r="A4542" s="69" t="s">
        <v>4318</v>
      </c>
      <c r="B4542" s="69"/>
      <c r="C4542" s="406"/>
      <c r="D4542" s="35" t="s">
        <v>3494</v>
      </c>
      <c r="E4542" s="524" t="str">
        <f>IFERROR(RIGHT(D4542, LEN(D4542)- SEARCH("Part",D4542) - LEN("Part") + 1),"")</f>
        <v xml:space="preserve"> 811.103.001</v>
      </c>
      <c r="F4542" s="127">
        <v>323.75771999999995</v>
      </c>
      <c r="G4542" s="81">
        <f t="shared" si="172"/>
        <v>1189.8096209999997</v>
      </c>
    </row>
    <row r="4543" spans="1:7" ht="14.5">
      <c r="A4543" s="69" t="s">
        <v>4318</v>
      </c>
      <c r="B4543" s="69"/>
      <c r="C4543" s="406"/>
      <c r="D4543" s="35" t="s">
        <v>3495</v>
      </c>
      <c r="E4543" s="524" t="str">
        <f>IFERROR(RIGHT(D4543, LEN(D4543)- SEARCH("Part",D4543) - LEN("Part") + 1),"")</f>
        <v xml:space="preserve"> 811.103.002</v>
      </c>
      <c r="F4543" s="127">
        <v>464.49831999999992</v>
      </c>
      <c r="G4543" s="81">
        <f t="shared" si="172"/>
        <v>1707.0313259999996</v>
      </c>
    </row>
    <row r="4544" spans="1:7" ht="14.5">
      <c r="A4544" s="331"/>
      <c r="B4544" s="331"/>
      <c r="C4544" s="331"/>
      <c r="D4544" s="552" t="s">
        <v>3518</v>
      </c>
      <c r="E4544" s="331"/>
      <c r="F4544" s="331"/>
      <c r="G4544" s="331"/>
    </row>
    <row r="4545" spans="1:7" ht="14.5">
      <c r="A4545" s="69" t="s">
        <v>4318</v>
      </c>
      <c r="B4545" s="69"/>
      <c r="C4545" s="406"/>
      <c r="D4545" s="35" t="s">
        <v>3503</v>
      </c>
      <c r="E4545" s="524" t="str">
        <f t="shared" ref="E4545:E4551" si="175">IFERROR(RIGHT(D4545, LEN(D4545)- SEARCH("Part",D4545) - LEN("Part") + 1),"")</f>
        <v xml:space="preserve"> 811.104.0XX</v>
      </c>
      <c r="F4545" s="127">
        <v>36.516480000000001</v>
      </c>
      <c r="G4545" s="81">
        <f t="shared" si="172"/>
        <v>134.19806399999999</v>
      </c>
    </row>
    <row r="4546" spans="1:7" ht="14.5">
      <c r="A4546" s="69" t="s">
        <v>4318</v>
      </c>
      <c r="B4546" s="69"/>
      <c r="C4546" s="406"/>
      <c r="D4546" s="35" t="s">
        <v>3504</v>
      </c>
      <c r="E4546" s="524" t="str">
        <f t="shared" si="175"/>
        <v xml:space="preserve"> 811.104.1XX</v>
      </c>
      <c r="F4546" s="127">
        <v>40.646320000000003</v>
      </c>
      <c r="G4546" s="81">
        <f t="shared" si="172"/>
        <v>149.375226</v>
      </c>
    </row>
    <row r="4547" spans="1:7" ht="14.5">
      <c r="A4547" s="69" t="s">
        <v>4318</v>
      </c>
      <c r="B4547" s="69"/>
      <c r="C4547" s="406"/>
      <c r="D4547" s="35" t="s">
        <v>3505</v>
      </c>
      <c r="E4547" s="524" t="str">
        <f t="shared" si="175"/>
        <v xml:space="preserve"> 811.104.2XX</v>
      </c>
      <c r="F4547" s="127">
        <v>43.472000000000001</v>
      </c>
      <c r="G4547" s="81">
        <f t="shared" si="172"/>
        <v>159.75960000000001</v>
      </c>
    </row>
    <row r="4548" spans="1:7" ht="14.5">
      <c r="A4548" s="69" t="s">
        <v>4318</v>
      </c>
      <c r="B4548" s="69"/>
      <c r="C4548" s="406"/>
      <c r="D4548" s="35" t="s">
        <v>3506</v>
      </c>
      <c r="E4548" s="524" t="str">
        <f t="shared" si="175"/>
        <v xml:space="preserve"> 811.104.3XX</v>
      </c>
      <c r="F4548" s="127">
        <v>46.406359999999999</v>
      </c>
      <c r="G4548" s="81">
        <f t="shared" si="172"/>
        <v>170.543373</v>
      </c>
    </row>
    <row r="4549" spans="1:7" ht="14.5">
      <c r="A4549" s="69" t="s">
        <v>4318</v>
      </c>
      <c r="B4549" s="69"/>
      <c r="C4549" s="406"/>
      <c r="D4549" s="35" t="s">
        <v>3507</v>
      </c>
      <c r="E4549" s="524" t="str">
        <f t="shared" si="175"/>
        <v xml:space="preserve"> 811.104.4XX</v>
      </c>
      <c r="F4549" s="127">
        <v>80.857920000000021</v>
      </c>
      <c r="G4549" s="81">
        <f t="shared" si="172"/>
        <v>297.15285600000004</v>
      </c>
    </row>
    <row r="4550" spans="1:7" ht="14.5">
      <c r="A4550" s="69" t="s">
        <v>4318</v>
      </c>
      <c r="B4550" s="69"/>
      <c r="C4550" s="406"/>
      <c r="D4550" s="35" t="s">
        <v>3508</v>
      </c>
      <c r="E4550" s="524" t="str">
        <f t="shared" si="175"/>
        <v xml:space="preserve"> 811.104.5XX</v>
      </c>
      <c r="F4550" s="127">
        <v>110.09283999999998</v>
      </c>
      <c r="G4550" s="81">
        <f t="shared" si="172"/>
        <v>404.59118699999993</v>
      </c>
    </row>
    <row r="4551" spans="1:7" ht="14.5">
      <c r="A4551" s="69" t="s">
        <v>4318</v>
      </c>
      <c r="B4551" s="69"/>
      <c r="C4551" s="406"/>
      <c r="D4551" s="35" t="s">
        <v>3509</v>
      </c>
      <c r="E4551" s="524" t="str">
        <f t="shared" si="175"/>
        <v xml:space="preserve"> 811.104.6XX</v>
      </c>
      <c r="F4551" s="127">
        <v>144.5444</v>
      </c>
      <c r="G4551" s="81">
        <f t="shared" si="172"/>
        <v>531.20066999999995</v>
      </c>
    </row>
    <row r="4552" spans="1:7" ht="14.5">
      <c r="A4552" s="331"/>
      <c r="B4552" s="331"/>
      <c r="C4552" s="331"/>
      <c r="D4552" s="552" t="s">
        <v>3517</v>
      </c>
      <c r="E4552" s="331"/>
      <c r="F4552" s="331"/>
      <c r="G4552" s="331"/>
    </row>
    <row r="4553" spans="1:7" ht="14.5">
      <c r="A4553" s="69" t="s">
        <v>4318</v>
      </c>
      <c r="B4553" s="69"/>
      <c r="C4553" s="406"/>
      <c r="D4553" s="35" t="s">
        <v>3510</v>
      </c>
      <c r="E4553" s="524" t="str">
        <f t="shared" ref="E4553:E4559" si="176">IFERROR(RIGHT(D4553, LEN(D4553)- SEARCH("Part",D4553) - LEN("Part") + 1),"")</f>
        <v xml:space="preserve"> 811.114.0XX</v>
      </c>
      <c r="F4553" s="127">
        <v>36.516480000000001</v>
      </c>
      <c r="G4553" s="81">
        <f t="shared" si="172"/>
        <v>134.19806399999999</v>
      </c>
    </row>
    <row r="4554" spans="1:7" ht="14.5">
      <c r="A4554" s="69" t="s">
        <v>4318</v>
      </c>
      <c r="B4554" s="69"/>
      <c r="C4554" s="406"/>
      <c r="D4554" s="35" t="s">
        <v>3511</v>
      </c>
      <c r="E4554" s="524" t="str">
        <f t="shared" si="176"/>
        <v xml:space="preserve"> 811.114.1XX</v>
      </c>
      <c r="F4554" s="127">
        <v>40.646320000000003</v>
      </c>
      <c r="G4554" s="81">
        <f t="shared" si="172"/>
        <v>149.375226</v>
      </c>
    </row>
    <row r="4555" spans="1:7" ht="14.5">
      <c r="A4555" s="69" t="s">
        <v>4318</v>
      </c>
      <c r="B4555" s="69"/>
      <c r="C4555" s="406"/>
      <c r="D4555" s="35" t="s">
        <v>3512</v>
      </c>
      <c r="E4555" s="524" t="str">
        <f t="shared" si="176"/>
        <v xml:space="preserve"> 811.114.2XX</v>
      </c>
      <c r="F4555" s="127">
        <v>43.472000000000001</v>
      </c>
      <c r="G4555" s="81">
        <f t="shared" si="172"/>
        <v>159.75960000000001</v>
      </c>
    </row>
    <row r="4556" spans="1:7" ht="14.5">
      <c r="A4556" s="69" t="s">
        <v>4318</v>
      </c>
      <c r="B4556" s="69"/>
      <c r="C4556" s="406"/>
      <c r="D4556" s="35" t="s">
        <v>3513</v>
      </c>
      <c r="E4556" s="524" t="str">
        <f t="shared" si="176"/>
        <v xml:space="preserve"> 811.114.3XX</v>
      </c>
      <c r="F4556" s="127">
        <v>46.406359999999999</v>
      </c>
      <c r="G4556" s="81">
        <f t="shared" si="172"/>
        <v>170.543373</v>
      </c>
    </row>
    <row r="4557" spans="1:7" ht="14.5">
      <c r="A4557" s="69" t="s">
        <v>4318</v>
      </c>
      <c r="B4557" s="69"/>
      <c r="C4557" s="406"/>
      <c r="D4557" s="35" t="s">
        <v>3514</v>
      </c>
      <c r="E4557" s="524" t="str">
        <f t="shared" si="176"/>
        <v xml:space="preserve"> 811.114.4XX</v>
      </c>
      <c r="F4557" s="127">
        <v>80.857920000000021</v>
      </c>
      <c r="G4557" s="81">
        <f t="shared" si="172"/>
        <v>297.15285600000004</v>
      </c>
    </row>
    <row r="4558" spans="1:7" ht="14.5">
      <c r="A4558" s="69" t="s">
        <v>4318</v>
      </c>
      <c r="B4558" s="69"/>
      <c r="C4558" s="406"/>
      <c r="D4558" s="35" t="s">
        <v>3515</v>
      </c>
      <c r="E4558" s="524" t="str">
        <f t="shared" si="176"/>
        <v xml:space="preserve"> 811.114.5XX</v>
      </c>
      <c r="F4558" s="127">
        <v>110.09283999999998</v>
      </c>
      <c r="G4558" s="81">
        <f t="shared" si="172"/>
        <v>404.59118699999993</v>
      </c>
    </row>
    <row r="4559" spans="1:7" ht="14.5">
      <c r="A4559" s="69" t="s">
        <v>4318</v>
      </c>
      <c r="B4559" s="69"/>
      <c r="C4559" s="406"/>
      <c r="D4559" s="35" t="s">
        <v>3516</v>
      </c>
      <c r="E4559" s="524" t="str">
        <f t="shared" si="176"/>
        <v xml:space="preserve"> 811.114.6XX</v>
      </c>
      <c r="F4559" s="127">
        <v>144.5444</v>
      </c>
      <c r="G4559" s="81">
        <f t="shared" si="172"/>
        <v>531.20066999999995</v>
      </c>
    </row>
    <row r="4560" spans="1:7" ht="14.5">
      <c r="A4560" s="331"/>
      <c r="B4560" s="331"/>
      <c r="C4560" s="331"/>
      <c r="D4560" s="183" t="s">
        <v>155</v>
      </c>
      <c r="E4560" s="331"/>
      <c r="F4560" s="331"/>
      <c r="G4560" s="331"/>
    </row>
    <row r="4561" spans="1:7" ht="14.5">
      <c r="A4561" s="69" t="s">
        <v>4318</v>
      </c>
      <c r="B4561" s="69"/>
      <c r="C4561" s="406"/>
      <c r="D4561" s="35" t="s">
        <v>3498</v>
      </c>
      <c r="E4561" s="524" t="str">
        <f>IFERROR(RIGHT(D4561, LEN(D4561)- SEARCH("Part",D4561) - LEN("Part") + 1),"")</f>
        <v/>
      </c>
      <c r="F4561" s="127">
        <v>113.62</v>
      </c>
      <c r="G4561" s="81">
        <f t="shared" si="172"/>
        <v>417.55349999999999</v>
      </c>
    </row>
    <row r="4562" spans="1:7" ht="14.5">
      <c r="A4562" s="69" t="s">
        <v>4318</v>
      </c>
      <c r="B4562" s="69"/>
      <c r="C4562" s="406"/>
      <c r="D4562" s="35" t="s">
        <v>3499</v>
      </c>
      <c r="E4562" s="524" t="str">
        <f>IFERROR(RIGHT(D4562, LEN(D4562)- SEARCH("Part",D4562) - LEN("Part") + 1),"")</f>
        <v/>
      </c>
      <c r="F4562" s="127">
        <v>113.62</v>
      </c>
      <c r="G4562" s="81">
        <f t="shared" si="172"/>
        <v>417.55349999999999</v>
      </c>
    </row>
    <row r="4563" spans="1:7" ht="14.5">
      <c r="A4563" s="69" t="s">
        <v>4318</v>
      </c>
      <c r="B4563" s="69"/>
      <c r="C4563" s="406"/>
      <c r="D4563" s="35" t="s">
        <v>3502</v>
      </c>
      <c r="E4563" s="524" t="str">
        <f>IFERROR(RIGHT(D4563, LEN(D4563)- SEARCH("Part",D4563) - LEN("Part") + 1),"")</f>
        <v xml:space="preserve"> 811.108.008</v>
      </c>
      <c r="F4563" s="127">
        <v>454.17372</v>
      </c>
      <c r="G4563" s="81">
        <f t="shared" si="172"/>
        <v>1669.0884209999999</v>
      </c>
    </row>
    <row r="4564" spans="1:7" ht="14.5">
      <c r="A4564" s="331"/>
      <c r="B4564" s="331"/>
      <c r="C4564" s="331"/>
      <c r="D4564" s="183" t="s">
        <v>1153</v>
      </c>
      <c r="E4564" s="331"/>
      <c r="F4564" s="331"/>
      <c r="G4564" s="331"/>
    </row>
    <row r="4565" spans="1:7" ht="14.5">
      <c r="A4565" s="69" t="s">
        <v>4318</v>
      </c>
      <c r="B4565" s="69"/>
      <c r="C4565" s="406"/>
      <c r="D4565" s="35" t="s">
        <v>3492</v>
      </c>
      <c r="E4565" s="524" t="str">
        <f>IFERROR(RIGHT(D4565, LEN(D4565)- SEARCH("Part",D4565) - LEN("Part") + 1),"")</f>
        <v xml:space="preserve"> 881.102.001</v>
      </c>
      <c r="F4565" s="127">
        <v>413.96212000000003</v>
      </c>
      <c r="G4565" s="81">
        <f t="shared" si="172"/>
        <v>1521.3107910000001</v>
      </c>
    </row>
    <row r="4566" spans="1:7" ht="14.5">
      <c r="A4566" s="69" t="s">
        <v>4318</v>
      </c>
      <c r="B4566" s="69"/>
      <c r="C4566" s="406"/>
      <c r="D4566" s="35" t="s">
        <v>3493</v>
      </c>
      <c r="E4566" s="524" t="str">
        <f>IFERROR(RIGHT(D4566, LEN(D4566)- SEARCH("Part",D4566) - LEN("Part") + 1),"")</f>
        <v xml:space="preserve"> 881.102.002</v>
      </c>
      <c r="F4566" s="127">
        <v>695.33463999999992</v>
      </c>
      <c r="G4566" s="81">
        <f t="shared" si="172"/>
        <v>2555.3548019999994</v>
      </c>
    </row>
    <row r="4567" spans="1:7" ht="14.5">
      <c r="A4567" s="331"/>
      <c r="B4567" s="331"/>
      <c r="C4567" s="331"/>
      <c r="D4567" s="553" t="s">
        <v>156</v>
      </c>
      <c r="E4567" s="331"/>
      <c r="F4567" s="331"/>
      <c r="G4567" s="331"/>
    </row>
    <row r="4568" spans="1:7" ht="14.5">
      <c r="A4568" s="69" t="s">
        <v>4318</v>
      </c>
      <c r="B4568" s="69"/>
      <c r="C4568" s="406"/>
      <c r="D4568" s="35" t="s">
        <v>3522</v>
      </c>
      <c r="E4568" s="524" t="str">
        <f t="shared" ref="E4568:E4575" si="177">IFERROR(RIGHT(D4568, LEN(D4568)- SEARCH("Part",D4568) - LEN("Part") + 1),"")</f>
        <v xml:space="preserve"> 811.102.003</v>
      </c>
      <c r="F4568" s="127">
        <v>55.644160000000007</v>
      </c>
      <c r="G4568" s="81">
        <f t="shared" si="172"/>
        <v>204.492288</v>
      </c>
    </row>
    <row r="4569" spans="1:7" ht="14.5">
      <c r="A4569" s="69" t="s">
        <v>4318</v>
      </c>
      <c r="B4569" s="69"/>
      <c r="C4569" s="406"/>
      <c r="D4569" s="35" t="s">
        <v>3523</v>
      </c>
      <c r="E4569" s="524" t="str">
        <f t="shared" si="177"/>
        <v xml:space="preserve"> 811.102.004</v>
      </c>
      <c r="F4569" s="127">
        <v>63.143080000000005</v>
      </c>
      <c r="G4569" s="81">
        <f t="shared" ref="G4569:G4575" si="178">F4569*3.675</f>
        <v>232.05081900000002</v>
      </c>
    </row>
    <row r="4570" spans="1:7" ht="14.5">
      <c r="A4570" s="69" t="s">
        <v>4318</v>
      </c>
      <c r="B4570" s="69"/>
      <c r="C4570" s="406"/>
      <c r="D4570" s="35" t="s">
        <v>3524</v>
      </c>
      <c r="E4570" s="524" t="str">
        <f t="shared" si="177"/>
        <v xml:space="preserve"> 811.102.005</v>
      </c>
      <c r="F4570" s="127">
        <v>73.250320000000002</v>
      </c>
      <c r="G4570" s="81">
        <f t="shared" si="178"/>
        <v>269.19492600000001</v>
      </c>
    </row>
    <row r="4571" spans="1:7" ht="14.5">
      <c r="A4571" s="69" t="s">
        <v>4318</v>
      </c>
      <c r="B4571" s="69"/>
      <c r="C4571" s="406"/>
      <c r="D4571" s="35" t="s">
        <v>3526</v>
      </c>
      <c r="E4571" s="524" t="str">
        <f t="shared" si="177"/>
        <v xml:space="preserve"> 811.111.001</v>
      </c>
      <c r="F4571" s="127">
        <v>10.107240000000003</v>
      </c>
      <c r="G4571" s="81">
        <f t="shared" si="178"/>
        <v>37.144107000000005</v>
      </c>
    </row>
    <row r="4572" spans="1:7" ht="14.5">
      <c r="A4572" s="69" t="s">
        <v>4318</v>
      </c>
      <c r="B4572" s="69"/>
      <c r="C4572" s="406"/>
      <c r="D4572" s="35" t="s">
        <v>3525</v>
      </c>
      <c r="E4572" s="524" t="str">
        <f t="shared" si="177"/>
        <v xml:space="preserve"> 811.111.002</v>
      </c>
      <c r="F4572" s="127">
        <v>10.107240000000003</v>
      </c>
      <c r="G4572" s="81">
        <f t="shared" si="178"/>
        <v>37.144107000000005</v>
      </c>
    </row>
    <row r="4573" spans="1:7" ht="14.5">
      <c r="A4573" s="69" t="s">
        <v>4318</v>
      </c>
      <c r="B4573" s="69"/>
      <c r="C4573" s="406"/>
      <c r="D4573" s="35" t="s">
        <v>3527</v>
      </c>
      <c r="E4573" s="524" t="str">
        <f t="shared" si="177"/>
        <v xml:space="preserve"> 811.111.003</v>
      </c>
      <c r="F4573" s="127">
        <v>10.107240000000003</v>
      </c>
      <c r="G4573" s="81">
        <f t="shared" si="178"/>
        <v>37.144107000000005</v>
      </c>
    </row>
    <row r="4574" spans="1:7" ht="14.5">
      <c r="A4574" s="69" t="s">
        <v>4318</v>
      </c>
      <c r="B4574" s="69"/>
      <c r="C4574" s="406"/>
      <c r="D4574" s="35" t="s">
        <v>3528</v>
      </c>
      <c r="E4574" s="524" t="str">
        <f t="shared" si="177"/>
        <v xml:space="preserve"> 811.111.004</v>
      </c>
      <c r="F4574" s="127">
        <v>10.107240000000003</v>
      </c>
      <c r="G4574" s="81">
        <f t="shared" si="178"/>
        <v>37.144107000000005</v>
      </c>
    </row>
    <row r="4575" spans="1:7" ht="29">
      <c r="A4575" s="69" t="s">
        <v>4318</v>
      </c>
      <c r="B4575" s="69"/>
      <c r="C4575" s="406"/>
      <c r="D4575" s="35" t="s">
        <v>3529</v>
      </c>
      <c r="E4575" s="524" t="str">
        <f t="shared" si="177"/>
        <v xml:space="preserve"> 811.101.006</v>
      </c>
      <c r="F4575" s="127">
        <v>87.487400000000008</v>
      </c>
      <c r="G4575" s="81">
        <f t="shared" si="178"/>
        <v>321.51619500000004</v>
      </c>
    </row>
    <row r="4576" spans="1:7" ht="14.5">
      <c r="A4576" s="331"/>
      <c r="B4576" s="331"/>
      <c r="C4576" s="331"/>
      <c r="D4576" s="183" t="s">
        <v>157</v>
      </c>
      <c r="E4576" s="331"/>
      <c r="F4576" s="331"/>
      <c r="G4576" s="331"/>
    </row>
    <row r="4577" spans="1:7" ht="14.5">
      <c r="A4577" s="69" t="s">
        <v>4318</v>
      </c>
      <c r="B4577" s="69"/>
      <c r="C4577" s="406"/>
      <c r="D4577" s="35" t="s">
        <v>3496</v>
      </c>
      <c r="E4577" s="524" t="str">
        <f>IFERROR(RIGHT(D4577, LEN(D4577)- SEARCH("Part",D4577) - LEN("Part") + 1),"")</f>
        <v xml:space="preserve"> 811.108.104</v>
      </c>
      <c r="F4577" s="127">
        <v>11.954799999999999</v>
      </c>
      <c r="G4577" s="81">
        <f>F4577*3.675</f>
        <v>43.933889999999991</v>
      </c>
    </row>
    <row r="4578" spans="1:7" ht="14.5">
      <c r="A4578" s="69" t="s">
        <v>4318</v>
      </c>
      <c r="B4578" s="69"/>
      <c r="C4578" s="406"/>
      <c r="D4578" s="35" t="s">
        <v>3497</v>
      </c>
      <c r="E4578" s="524" t="str">
        <f>IFERROR(RIGHT(D4578, LEN(D4578)- SEARCH("Part",D4578) - LEN("Part") + 1),"")</f>
        <v xml:space="preserve"> 811.108.105</v>
      </c>
      <c r="F4578" s="127">
        <v>11.954799999999999</v>
      </c>
      <c r="G4578" s="81">
        <f>F4578*3.675</f>
        <v>43.933889999999991</v>
      </c>
    </row>
    <row r="4579" spans="1:7" ht="14.5">
      <c r="A4579" s="331"/>
      <c r="B4579" s="331"/>
      <c r="C4579" s="331"/>
      <c r="D4579" s="183" t="s">
        <v>158</v>
      </c>
      <c r="E4579" s="331"/>
      <c r="F4579" s="331"/>
      <c r="G4579" s="331"/>
    </row>
    <row r="4580" spans="1:7" ht="14.5">
      <c r="A4580" s="69" t="s">
        <v>4318</v>
      </c>
      <c r="B4580" s="69"/>
      <c r="C4580" s="406"/>
      <c r="D4580" s="35" t="s">
        <v>3531</v>
      </c>
      <c r="E4580" s="524" t="str">
        <f t="shared" ref="E4580:E4591" si="179">IFERROR(RIGHT(D4580, LEN(D4580)- SEARCH("Part",D4580) - LEN("Part") + 1),"")</f>
        <v xml:space="preserve"> 811.101.302</v>
      </c>
      <c r="F4580" s="127">
        <v>559.702</v>
      </c>
      <c r="G4580" s="81">
        <f t="shared" ref="G4580:G4591" si="180">F4580*3.675</f>
        <v>2056.9048499999999</v>
      </c>
    </row>
    <row r="4581" spans="1:7" ht="14.5">
      <c r="A4581" s="69" t="s">
        <v>4318</v>
      </c>
      <c r="B4581" s="69"/>
      <c r="C4581" s="406"/>
      <c r="D4581" s="35" t="s">
        <v>3532</v>
      </c>
      <c r="E4581" s="524" t="str">
        <f t="shared" si="179"/>
        <v xml:space="preserve"> 811.103.003</v>
      </c>
      <c r="F4581" s="127">
        <v>116.72232</v>
      </c>
      <c r="G4581" s="81">
        <f t="shared" si="180"/>
        <v>428.95452599999999</v>
      </c>
    </row>
    <row r="4582" spans="1:7" ht="14.5">
      <c r="A4582" s="69" t="s">
        <v>4318</v>
      </c>
      <c r="B4582" s="69"/>
      <c r="C4582" s="406"/>
      <c r="D4582" s="35" t="s">
        <v>3533</v>
      </c>
      <c r="E4582" s="524" t="str">
        <f t="shared" si="179"/>
        <v xml:space="preserve"> 811.106.500</v>
      </c>
      <c r="F4582" s="127">
        <v>55.209440000000001</v>
      </c>
      <c r="G4582" s="81">
        <f t="shared" si="180"/>
        <v>202.89469199999999</v>
      </c>
    </row>
    <row r="4583" spans="1:7" ht="14.5">
      <c r="A4583" s="69" t="s">
        <v>4318</v>
      </c>
      <c r="B4583" s="69"/>
      <c r="C4583" s="406"/>
      <c r="D4583" s="35" t="s">
        <v>3534</v>
      </c>
      <c r="E4583" s="524" t="str">
        <f t="shared" si="179"/>
        <v xml:space="preserve"> 811.112.003</v>
      </c>
      <c r="F4583" s="127">
        <v>1074.1931200000001</v>
      </c>
      <c r="G4583" s="81">
        <f t="shared" si="180"/>
        <v>3947.6597160000001</v>
      </c>
    </row>
    <row r="4584" spans="1:7" ht="14.5">
      <c r="A4584" s="69" t="s">
        <v>4318</v>
      </c>
      <c r="B4584" s="69"/>
      <c r="C4584" s="406"/>
      <c r="D4584" s="35" t="s">
        <v>3535</v>
      </c>
      <c r="E4584" s="524" t="str">
        <f t="shared" si="179"/>
        <v xml:space="preserve"> 811.112.004</v>
      </c>
      <c r="F4584" s="127">
        <v>1617.5931200000002</v>
      </c>
      <c r="G4584" s="81">
        <f t="shared" si="180"/>
        <v>5944.6547160000009</v>
      </c>
    </row>
    <row r="4585" spans="1:7" ht="14.5">
      <c r="A4585" s="69" t="s">
        <v>4318</v>
      </c>
      <c r="B4585" s="69"/>
      <c r="C4585" s="406"/>
      <c r="D4585" s="35" t="s">
        <v>3536</v>
      </c>
      <c r="E4585" s="524" t="str">
        <f t="shared" si="179"/>
        <v xml:space="preserve"> 811.112.005</v>
      </c>
      <c r="F4585" s="127">
        <v>1774.3096799999998</v>
      </c>
      <c r="G4585" s="81">
        <f t="shared" si="180"/>
        <v>6520.5880739999993</v>
      </c>
    </row>
    <row r="4586" spans="1:7" ht="14.5">
      <c r="A4586" s="69" t="s">
        <v>4318</v>
      </c>
      <c r="B4586" s="69"/>
      <c r="C4586" s="406"/>
      <c r="D4586" s="35" t="s">
        <v>3537</v>
      </c>
      <c r="E4586" s="524" t="str">
        <f t="shared" si="179"/>
        <v xml:space="preserve"> 811.112.006</v>
      </c>
      <c r="F4586" s="127">
        <v>2315.1013599999997</v>
      </c>
      <c r="G4586" s="81">
        <f t="shared" si="180"/>
        <v>8507.9974979999988</v>
      </c>
    </row>
    <row r="4587" spans="1:7" ht="14.5">
      <c r="A4587" s="69" t="s">
        <v>4318</v>
      </c>
      <c r="B4587" s="69"/>
      <c r="C4587" s="406"/>
      <c r="D4587" s="35" t="s">
        <v>3538</v>
      </c>
      <c r="E4587" s="524" t="str">
        <f t="shared" si="179"/>
        <v xml:space="preserve"> 811.112.007</v>
      </c>
      <c r="F4587" s="127">
        <v>3510.5813600000001</v>
      </c>
      <c r="G4587" s="81">
        <f t="shared" si="180"/>
        <v>12901.386498</v>
      </c>
    </row>
    <row r="4588" spans="1:7" ht="14.5">
      <c r="A4588" s="69" t="s">
        <v>4318</v>
      </c>
      <c r="B4588" s="69"/>
      <c r="C4588" s="406"/>
      <c r="D4588" s="35" t="s">
        <v>3539</v>
      </c>
      <c r="E4588" s="524" t="str">
        <f>IFERROR(RIGHT(D4588, LEN(D4588)- SEARCH("Part",D4588) - LEN("Part") + 1),"")</f>
        <v xml:space="preserve"> 811.112.008</v>
      </c>
      <c r="F4588" s="127">
        <v>3758.2630800000002</v>
      </c>
      <c r="G4588" s="81">
        <f t="shared" si="180"/>
        <v>13811.616819000001</v>
      </c>
    </row>
    <row r="4589" spans="1:7" ht="14.5">
      <c r="A4589" s="69" t="s">
        <v>4318</v>
      </c>
      <c r="B4589" s="69"/>
      <c r="C4589" s="406"/>
      <c r="D4589" s="35" t="s">
        <v>3540</v>
      </c>
      <c r="E4589" s="524" t="str">
        <f t="shared" si="179"/>
        <v xml:space="preserve"> 811.112.009</v>
      </c>
      <c r="F4589" s="127">
        <v>7536.8493199999994</v>
      </c>
      <c r="G4589" s="81">
        <f t="shared" si="180"/>
        <v>27697.921250999996</v>
      </c>
    </row>
    <row r="4590" spans="1:7" ht="14.5">
      <c r="A4590" s="69" t="s">
        <v>4318</v>
      </c>
      <c r="B4590" s="69"/>
      <c r="C4590" s="406"/>
      <c r="D4590" s="35" t="s">
        <v>3541</v>
      </c>
      <c r="E4590" s="524" t="str">
        <f t="shared" si="179"/>
        <v xml:space="preserve"> 811.112.010</v>
      </c>
      <c r="F4590" s="127">
        <v>12131.731039999999</v>
      </c>
      <c r="G4590" s="81">
        <f t="shared" si="180"/>
        <v>44584.111571999994</v>
      </c>
    </row>
    <row r="4591" spans="1:7" ht="14.5">
      <c r="A4591" s="69" t="s">
        <v>4318</v>
      </c>
      <c r="B4591" s="69"/>
      <c r="C4591" s="406"/>
      <c r="D4591" s="35" t="s">
        <v>3542</v>
      </c>
      <c r="E4591" s="524" t="str">
        <f t="shared" si="179"/>
        <v xml:space="preserve"> 811.112.011</v>
      </c>
      <c r="F4591" s="127">
        <v>15900.101360000001</v>
      </c>
      <c r="G4591" s="81">
        <f t="shared" si="180"/>
        <v>58432.872497999997</v>
      </c>
    </row>
    <row r="4592" spans="1:7" ht="14.5">
      <c r="A4592" s="331"/>
      <c r="B4592" s="331"/>
      <c r="C4592" s="331"/>
      <c r="D4592" s="666" t="s">
        <v>7413</v>
      </c>
      <c r="E4592" s="331"/>
      <c r="F4592" s="331"/>
      <c r="G4592" s="331"/>
    </row>
    <row r="4593" spans="1:7" ht="14.5">
      <c r="A4593" s="378" t="s">
        <v>4318</v>
      </c>
      <c r="B4593" s="378"/>
      <c r="C4593" s="406"/>
      <c r="D4593" s="2" t="s">
        <v>7414</v>
      </c>
      <c r="E4593" s="524" t="str">
        <f t="shared" ref="E4593:E4601" si="181">IFERROR(RIGHT(D4593, LEN(D4593)- SEARCH("Model",D4593) - LEN("Model") + 1),"")</f>
        <v xml:space="preserve"> 811.102.010</v>
      </c>
      <c r="F4593" s="127">
        <v>159.76149999999998</v>
      </c>
      <c r="G4593" s="81">
        <v>618.02474999999993</v>
      </c>
    </row>
    <row r="4594" spans="1:7" ht="14.5">
      <c r="A4594" s="69" t="s">
        <v>4318</v>
      </c>
      <c r="B4594" s="69"/>
      <c r="C4594" s="406"/>
      <c r="D4594" s="2" t="s">
        <v>7415</v>
      </c>
      <c r="E4594" s="524" t="str">
        <f t="shared" si="181"/>
        <v xml:space="preserve"> 811.102.011</v>
      </c>
      <c r="F4594" s="127">
        <v>248.767</v>
      </c>
      <c r="G4594" s="81">
        <v>962.33550000000002</v>
      </c>
    </row>
    <row r="4595" spans="1:7" ht="14.5">
      <c r="A4595" s="69" t="s">
        <v>4318</v>
      </c>
      <c r="B4595" s="69"/>
      <c r="C4595" s="406"/>
      <c r="D4595" s="2" t="s">
        <v>7710</v>
      </c>
      <c r="E4595" s="524" t="str">
        <f t="shared" si="181"/>
        <v xml:space="preserve"> 811.102.010</v>
      </c>
      <c r="F4595" s="127">
        <v>215.64999999999998</v>
      </c>
      <c r="G4595" s="81">
        <f>F4595*3.675</f>
        <v>792.51374999999985</v>
      </c>
    </row>
    <row r="4596" spans="1:7" ht="14.5">
      <c r="A4596" s="69" t="s">
        <v>4318</v>
      </c>
      <c r="B4596" s="69"/>
      <c r="C4596" s="406"/>
      <c r="D4596" s="2" t="s">
        <v>7711</v>
      </c>
      <c r="E4596" s="524" t="str">
        <f t="shared" si="181"/>
        <v xml:space="preserve"> 811.102.011</v>
      </c>
      <c r="F4596" s="127">
        <v>335.84399999999999</v>
      </c>
      <c r="G4596" s="81">
        <f>F4596*3.675</f>
        <v>1234.2266999999999</v>
      </c>
    </row>
    <row r="4597" spans="1:7" ht="14.5">
      <c r="A4597" s="69" t="s">
        <v>4318</v>
      </c>
      <c r="B4597" s="69"/>
      <c r="C4597" s="406"/>
      <c r="D4597" s="35"/>
      <c r="E4597" s="524" t="str">
        <f t="shared" si="181"/>
        <v/>
      </c>
      <c r="F4597" s="127"/>
      <c r="G4597" s="81"/>
    </row>
    <row r="4598" spans="1:7" ht="14.5">
      <c r="A4598" s="69" t="s">
        <v>4318</v>
      </c>
      <c r="B4598" s="69"/>
      <c r="C4598" s="406"/>
      <c r="D4598" s="35"/>
      <c r="E4598" s="524" t="str">
        <f t="shared" si="181"/>
        <v/>
      </c>
      <c r="F4598" s="127"/>
      <c r="G4598" s="81"/>
    </row>
    <row r="4599" spans="1:7" ht="14.5">
      <c r="A4599" s="69" t="s">
        <v>4318</v>
      </c>
      <c r="B4599" s="69"/>
      <c r="C4599" s="406"/>
      <c r="D4599" s="35"/>
      <c r="E4599" s="524" t="str">
        <f t="shared" si="181"/>
        <v/>
      </c>
      <c r="F4599" s="127"/>
      <c r="G4599" s="81"/>
    </row>
    <row r="4600" spans="1:7" ht="14.5">
      <c r="A4600" s="69" t="s">
        <v>4318</v>
      </c>
      <c r="B4600" s="69"/>
      <c r="C4600" s="406"/>
      <c r="D4600" s="35"/>
      <c r="E4600" s="524" t="str">
        <f t="shared" si="181"/>
        <v/>
      </c>
      <c r="F4600" s="127"/>
      <c r="G4600" s="81"/>
    </row>
    <row r="4601" spans="1:7" ht="14.5">
      <c r="A4601" s="69" t="s">
        <v>4318</v>
      </c>
      <c r="B4601" s="69"/>
      <c r="C4601" s="406"/>
      <c r="D4601" s="35"/>
      <c r="E4601" s="524" t="str">
        <f t="shared" si="181"/>
        <v/>
      </c>
      <c r="F4601" s="127"/>
      <c r="G4601" s="81"/>
    </row>
    <row r="4602" spans="1:7" ht="14.5">
      <c r="A4602" s="331"/>
      <c r="B4602" s="331"/>
      <c r="C4602" s="331"/>
      <c r="D4602" s="557" t="s">
        <v>3775</v>
      </c>
      <c r="E4602" s="331"/>
      <c r="F4602" s="331"/>
      <c r="G4602" s="331"/>
    </row>
    <row r="4603" spans="1:7" ht="20">
      <c r="A4603" s="378" t="s">
        <v>4318</v>
      </c>
      <c r="B4603" s="378"/>
      <c r="C4603" s="406" t="s">
        <v>3818</v>
      </c>
      <c r="D4603" s="2" t="s">
        <v>3776</v>
      </c>
      <c r="E4603" s="524" t="str">
        <f t="shared" ref="E4603:E4611" si="182">IFERROR(RIGHT(D4603, LEN(D4603)- SEARCH("Model",D4603) - LEN("Model") + 1),"")</f>
        <v/>
      </c>
      <c r="F4603" s="127">
        <v>104.88000000000001</v>
      </c>
      <c r="G4603" s="81">
        <v>385.43400000000003</v>
      </c>
    </row>
    <row r="4604" spans="1:7" ht="20">
      <c r="A4604" s="69" t="s">
        <v>4318</v>
      </c>
      <c r="B4604" s="69"/>
      <c r="C4604" s="406" t="s">
        <v>3819</v>
      </c>
      <c r="D4604" s="35" t="s">
        <v>3777</v>
      </c>
      <c r="E4604" s="524" t="str">
        <f t="shared" si="182"/>
        <v/>
      </c>
      <c r="F4604" s="127">
        <v>120.17578231292518</v>
      </c>
      <c r="G4604" s="81">
        <v>441.64600000000002</v>
      </c>
    </row>
    <row r="4605" spans="1:7" ht="20">
      <c r="A4605" s="69" t="s">
        <v>4318</v>
      </c>
      <c r="B4605" s="69"/>
      <c r="C4605" s="406" t="s">
        <v>3820</v>
      </c>
      <c r="D4605" s="35" t="s">
        <v>3778</v>
      </c>
      <c r="E4605" s="524" t="str">
        <f t="shared" si="182"/>
        <v/>
      </c>
      <c r="F4605" s="127">
        <v>126.72843537414965</v>
      </c>
      <c r="G4605" s="81">
        <v>465.72699999999998</v>
      </c>
    </row>
    <row r="4606" spans="1:7" ht="20">
      <c r="A4606" s="69" t="s">
        <v>4318</v>
      </c>
      <c r="B4606" s="69"/>
      <c r="C4606" s="406" t="s">
        <v>3821</v>
      </c>
      <c r="D4606" s="35" t="s">
        <v>3779</v>
      </c>
      <c r="E4606" s="524" t="str">
        <f t="shared" si="182"/>
        <v/>
      </c>
      <c r="F4606" s="127">
        <v>249.08843537414967</v>
      </c>
      <c r="G4606" s="81">
        <v>915.4</v>
      </c>
    </row>
    <row r="4607" spans="1:7" ht="20">
      <c r="A4607" s="69" t="s">
        <v>4318</v>
      </c>
      <c r="B4607" s="69"/>
      <c r="C4607" s="406" t="s">
        <v>3822</v>
      </c>
      <c r="D4607" s="35" t="s">
        <v>3780</v>
      </c>
      <c r="E4607" s="524" t="str">
        <f t="shared" si="182"/>
        <v/>
      </c>
      <c r="F4607" s="127">
        <v>108.14693877550999</v>
      </c>
      <c r="G4607" s="81">
        <v>397.44</v>
      </c>
    </row>
    <row r="4608" spans="1:7" ht="20">
      <c r="A4608" s="69" t="s">
        <v>4318</v>
      </c>
      <c r="B4608" s="69"/>
      <c r="C4608" s="406" t="s">
        <v>3823</v>
      </c>
      <c r="D4608" s="35" t="s">
        <v>3781</v>
      </c>
      <c r="E4608" s="524" t="str">
        <f t="shared" si="182"/>
        <v/>
      </c>
      <c r="F4608" s="127">
        <v>113.61687074829932</v>
      </c>
      <c r="G4608" s="81">
        <v>417.54199999999997</v>
      </c>
    </row>
    <row r="4609" spans="1:7" ht="20">
      <c r="A4609" s="69" t="s">
        <v>4318</v>
      </c>
      <c r="B4609" s="69"/>
      <c r="C4609" s="406" t="s">
        <v>3824</v>
      </c>
      <c r="D4609" s="35" t="s">
        <v>3782</v>
      </c>
      <c r="E4609" s="524" t="str">
        <f t="shared" si="182"/>
        <v/>
      </c>
      <c r="F4609" s="127">
        <v>126.72843537414965</v>
      </c>
      <c r="G4609" s="81">
        <v>465.72699999999998</v>
      </c>
    </row>
    <row r="4610" spans="1:7" ht="20">
      <c r="A4610" s="69" t="s">
        <v>4318</v>
      </c>
      <c r="B4610" s="69"/>
      <c r="C4610" s="406" t="s">
        <v>3825</v>
      </c>
      <c r="D4610" s="35" t="s">
        <v>3783</v>
      </c>
      <c r="E4610" s="524" t="str">
        <f t="shared" si="182"/>
        <v/>
      </c>
      <c r="F4610" s="127">
        <v>130.6087074829932</v>
      </c>
      <c r="G4610" s="81">
        <v>479.98700000000002</v>
      </c>
    </row>
    <row r="4611" spans="1:7" ht="20">
      <c r="A4611" s="69" t="s">
        <v>4318</v>
      </c>
      <c r="B4611" s="69"/>
      <c r="C4611" s="406" t="s">
        <v>3826</v>
      </c>
      <c r="D4611" s="35" t="s">
        <v>3784</v>
      </c>
      <c r="E4611" s="524" t="str">
        <f t="shared" si="182"/>
        <v/>
      </c>
      <c r="F4611" s="127">
        <v>196.74857142857144</v>
      </c>
      <c r="G4611" s="81">
        <v>723.05100000000004</v>
      </c>
    </row>
    <row r="4612" spans="1:7" ht="20">
      <c r="A4612" s="378" t="s">
        <v>4318</v>
      </c>
      <c r="B4612" s="378"/>
      <c r="C4612" s="406" t="s">
        <v>3827</v>
      </c>
      <c r="D4612" s="2" t="s">
        <v>3785</v>
      </c>
      <c r="E4612" s="524" t="str">
        <f>IFERROR(RIGHT(D4612, LEN(D4612)- SEARCH("Model",D4612) - LEN("Model") + 1),"")</f>
        <v/>
      </c>
      <c r="F4612" s="127">
        <v>284.05469387755107</v>
      </c>
      <c r="G4612" s="81">
        <v>1043.9010000000001</v>
      </c>
    </row>
    <row r="4613" spans="1:7" ht="20">
      <c r="A4613" s="69" t="s">
        <v>4318</v>
      </c>
      <c r="B4613" s="69"/>
      <c r="C4613" s="406" t="s">
        <v>3828</v>
      </c>
      <c r="D4613" s="35" t="s">
        <v>3786</v>
      </c>
      <c r="E4613" s="524"/>
      <c r="F4613" s="127">
        <v>183.53687074829935</v>
      </c>
      <c r="G4613" s="81">
        <v>674.49800000000005</v>
      </c>
    </row>
    <row r="4614" spans="1:7" ht="20">
      <c r="A4614" s="69" t="s">
        <v>4318</v>
      </c>
      <c r="B4614" s="69"/>
      <c r="C4614" s="406" t="s">
        <v>3829</v>
      </c>
      <c r="D4614" s="35" t="s">
        <v>3787</v>
      </c>
      <c r="E4614" s="524"/>
      <c r="F4614" s="127">
        <v>11.496870748299319</v>
      </c>
      <c r="G4614" s="81">
        <v>42.250999999999998</v>
      </c>
    </row>
    <row r="4615" spans="1:7" ht="20">
      <c r="A4615" s="69" t="s">
        <v>4318</v>
      </c>
      <c r="B4615" s="69"/>
      <c r="C4615" s="406" t="s">
        <v>3830</v>
      </c>
      <c r="D4615" s="35" t="s">
        <v>3788</v>
      </c>
      <c r="E4615" s="524"/>
      <c r="F4615" s="127">
        <v>13.8</v>
      </c>
      <c r="G4615" s="81">
        <v>50.715000000000003</v>
      </c>
    </row>
    <row r="4616" spans="1:7" ht="20">
      <c r="A4616" s="69" t="s">
        <v>4318</v>
      </c>
      <c r="B4616" s="69"/>
      <c r="C4616" s="406" t="s">
        <v>3831</v>
      </c>
      <c r="D4616" s="35" t="s">
        <v>3789</v>
      </c>
      <c r="E4616" s="524"/>
      <c r="F4616" s="127">
        <v>14.025306122448979</v>
      </c>
      <c r="G4616" s="81">
        <v>51.542999999999999</v>
      </c>
    </row>
    <row r="4617" spans="1:7" ht="20">
      <c r="A4617" s="69" t="s">
        <v>4318</v>
      </c>
      <c r="B4617" s="69"/>
      <c r="C4617" s="406" t="s">
        <v>3832</v>
      </c>
      <c r="D4617" s="35" t="s">
        <v>3790</v>
      </c>
      <c r="E4617" s="524"/>
      <c r="F4617" s="127">
        <v>11.72843537414966</v>
      </c>
      <c r="G4617" s="81">
        <v>43.101999999999997</v>
      </c>
    </row>
    <row r="4618" spans="1:7" ht="20">
      <c r="A4618" s="69" t="s">
        <v>4318</v>
      </c>
      <c r="B4618" s="69"/>
      <c r="C4618" s="406" t="s">
        <v>3833</v>
      </c>
      <c r="D4618" s="35" t="s">
        <v>3791</v>
      </c>
      <c r="E4618" s="524"/>
      <c r="F4618" s="127">
        <v>14.482176870748301</v>
      </c>
      <c r="G4618" s="81">
        <v>53.222000000000001</v>
      </c>
    </row>
    <row r="4619" spans="1:7" ht="20">
      <c r="A4619" s="69" t="s">
        <v>4318</v>
      </c>
      <c r="B4619" s="69"/>
      <c r="C4619" s="406" t="s">
        <v>3834</v>
      </c>
      <c r="D4619" s="35" t="s">
        <v>3792</v>
      </c>
      <c r="E4619" s="524"/>
      <c r="F4619" s="127">
        <v>14.031564625850342</v>
      </c>
      <c r="G4619" s="81">
        <v>51.566000000000003</v>
      </c>
    </row>
    <row r="4620" spans="1:7" ht="20">
      <c r="A4620" s="69" t="s">
        <v>4318</v>
      </c>
      <c r="B4620" s="69"/>
      <c r="C4620" s="406" t="s">
        <v>3835</v>
      </c>
      <c r="D4620" s="35" t="s">
        <v>3793</v>
      </c>
      <c r="E4620" s="524"/>
      <c r="F4620" s="127">
        <v>14.025306122448979</v>
      </c>
      <c r="G4620" s="81">
        <v>51.542999999999999</v>
      </c>
    </row>
    <row r="4621" spans="1:7" ht="20">
      <c r="A4621" s="378" t="s">
        <v>4318</v>
      </c>
      <c r="B4621" s="378"/>
      <c r="C4621" s="406" t="s">
        <v>3836</v>
      </c>
      <c r="D4621" s="2" t="s">
        <v>3794</v>
      </c>
      <c r="E4621" s="524"/>
      <c r="F4621" s="127">
        <v>3.861496598639456</v>
      </c>
      <c r="G4621" s="81">
        <v>14.191000000000001</v>
      </c>
    </row>
    <row r="4622" spans="1:7" ht="20">
      <c r="A4622" s="69" t="s">
        <v>4318</v>
      </c>
      <c r="B4622" s="69"/>
      <c r="C4622" s="406" t="s">
        <v>3837</v>
      </c>
      <c r="D4622" s="35" t="s">
        <v>3795</v>
      </c>
      <c r="E4622" s="524"/>
      <c r="F4622" s="127">
        <v>6.0895238095238104</v>
      </c>
      <c r="G4622" s="81">
        <v>22.379000000000001</v>
      </c>
    </row>
    <row r="4623" spans="1:7" ht="20">
      <c r="A4623" s="69" t="s">
        <v>4318</v>
      </c>
      <c r="B4623" s="69"/>
      <c r="C4623" s="406" t="s">
        <v>3838</v>
      </c>
      <c r="D4623" s="35" t="s">
        <v>3796</v>
      </c>
      <c r="E4623" s="524"/>
      <c r="F4623" s="127">
        <v>5.9768707482993202</v>
      </c>
      <c r="G4623" s="81">
        <v>21.965</v>
      </c>
    </row>
    <row r="4624" spans="1:7" ht="20">
      <c r="A4624" s="69" t="s">
        <v>4318</v>
      </c>
      <c r="B4624" s="69"/>
      <c r="C4624" s="406" t="s">
        <v>3839</v>
      </c>
      <c r="D4624" s="35" t="s">
        <v>3797</v>
      </c>
      <c r="E4624" s="524"/>
      <c r="F4624" s="127">
        <v>3.861496598639456</v>
      </c>
      <c r="G4624" s="81">
        <v>14.191000000000001</v>
      </c>
    </row>
    <row r="4625" spans="1:7" ht="20">
      <c r="A4625" s="69" t="s">
        <v>4318</v>
      </c>
      <c r="B4625" s="69"/>
      <c r="C4625" s="406" t="s">
        <v>3840</v>
      </c>
      <c r="D4625" s="35" t="s">
        <v>3798</v>
      </c>
      <c r="E4625" s="524"/>
      <c r="F4625" s="127">
        <v>5.9768707482993202</v>
      </c>
      <c r="G4625" s="81">
        <v>21.965</v>
      </c>
    </row>
    <row r="4626" spans="1:7" ht="20">
      <c r="A4626" s="69" t="s">
        <v>4318</v>
      </c>
      <c r="B4626" s="69"/>
      <c r="C4626" s="406" t="s">
        <v>3841</v>
      </c>
      <c r="D4626" s="35" t="s">
        <v>3799</v>
      </c>
      <c r="E4626" s="524"/>
      <c r="F4626" s="127">
        <v>14.025306122448979</v>
      </c>
      <c r="G4626" s="81">
        <v>51.542999999999999</v>
      </c>
    </row>
    <row r="4627" spans="1:7" ht="20">
      <c r="A4627" s="69" t="s">
        <v>4318</v>
      </c>
      <c r="B4627" s="69"/>
      <c r="C4627" s="406" t="s">
        <v>3842</v>
      </c>
      <c r="D4627" s="35" t="s">
        <v>3800</v>
      </c>
      <c r="E4627" s="524"/>
      <c r="F4627" s="127">
        <v>4.3684353741496595</v>
      </c>
      <c r="G4627" s="81">
        <v>16.053999999999998</v>
      </c>
    </row>
    <row r="4628" spans="1:7" ht="20">
      <c r="A4628" s="69" t="s">
        <v>4318</v>
      </c>
      <c r="B4628" s="69"/>
      <c r="C4628" s="406" t="s">
        <v>3843</v>
      </c>
      <c r="D4628" s="35" t="s">
        <v>3801</v>
      </c>
      <c r="E4628" s="524"/>
      <c r="F4628" s="127">
        <v>3.861496598639456</v>
      </c>
      <c r="G4628" s="81">
        <v>14.191000000000001</v>
      </c>
    </row>
    <row r="4629" spans="1:7" ht="20">
      <c r="A4629" s="69" t="s">
        <v>4318</v>
      </c>
      <c r="B4629" s="69"/>
      <c r="C4629" s="406" t="s">
        <v>3844</v>
      </c>
      <c r="D4629" s="35" t="s">
        <v>3802</v>
      </c>
      <c r="E4629" s="524"/>
      <c r="F4629" s="127">
        <v>5.9768707482993202</v>
      </c>
      <c r="G4629" s="81">
        <v>21.965</v>
      </c>
    </row>
    <row r="4630" spans="1:7" ht="20">
      <c r="A4630" s="378" t="s">
        <v>4318</v>
      </c>
      <c r="B4630" s="378"/>
      <c r="C4630" s="406" t="s">
        <v>3845</v>
      </c>
      <c r="D4630" s="2" t="s">
        <v>3803</v>
      </c>
      <c r="E4630" s="524"/>
      <c r="F4630" s="127">
        <v>4.2682993197278911</v>
      </c>
      <c r="G4630" s="81">
        <v>15.686</v>
      </c>
    </row>
    <row r="4631" spans="1:7" ht="20">
      <c r="A4631" s="69" t="s">
        <v>4318</v>
      </c>
      <c r="B4631" s="69"/>
      <c r="C4631" s="406" t="s">
        <v>3846</v>
      </c>
      <c r="D4631" s="35" t="s">
        <v>3804</v>
      </c>
      <c r="E4631" s="524"/>
      <c r="F4631" s="127">
        <v>5.9768707482993202</v>
      </c>
      <c r="G4631" s="81">
        <v>21.965</v>
      </c>
    </row>
    <row r="4632" spans="1:7" ht="20">
      <c r="A4632" s="69" t="s">
        <v>4318</v>
      </c>
      <c r="B4632" s="69"/>
      <c r="C4632" s="406" t="s">
        <v>3847</v>
      </c>
      <c r="D4632" s="35" t="s">
        <v>3805</v>
      </c>
      <c r="E4632" s="524"/>
      <c r="F4632" s="127">
        <v>6.433741496598639</v>
      </c>
      <c r="G4632" s="81">
        <v>23.643999999999998</v>
      </c>
    </row>
    <row r="4633" spans="1:7" ht="20">
      <c r="A4633" s="69" t="s">
        <v>4318</v>
      </c>
      <c r="B4633" s="69"/>
      <c r="C4633" s="406" t="s">
        <v>3848</v>
      </c>
      <c r="D4633" s="35" t="s">
        <v>3806</v>
      </c>
      <c r="E4633" s="524"/>
      <c r="F4633" s="127">
        <v>6.433741496598639</v>
      </c>
      <c r="G4633" s="81">
        <v>23.643999999999998</v>
      </c>
    </row>
    <row r="4634" spans="1:7" ht="20">
      <c r="A4634" s="69" t="s">
        <v>4318</v>
      </c>
      <c r="B4634" s="69"/>
      <c r="C4634" s="406" t="s">
        <v>3849</v>
      </c>
      <c r="D4634" s="35" t="s">
        <v>3807</v>
      </c>
      <c r="E4634" s="524"/>
      <c r="F4634" s="127">
        <v>6.433741496598639</v>
      </c>
      <c r="G4634" s="81">
        <v>23.643999999999998</v>
      </c>
    </row>
    <row r="4635" spans="1:7" ht="20">
      <c r="A4635" s="69" t="s">
        <v>4318</v>
      </c>
      <c r="B4635" s="69"/>
      <c r="C4635" s="406" t="s">
        <v>3850</v>
      </c>
      <c r="D4635" s="35" t="s">
        <v>3808</v>
      </c>
      <c r="E4635" s="524"/>
      <c r="F4635" s="127">
        <v>4.3684353741496595</v>
      </c>
      <c r="G4635" s="81">
        <v>16.053999999999998</v>
      </c>
    </row>
    <row r="4636" spans="1:7" ht="20">
      <c r="A4636" s="69" t="s">
        <v>4318</v>
      </c>
      <c r="B4636" s="69"/>
      <c r="C4636" s="406" t="s">
        <v>3851</v>
      </c>
      <c r="D4636" s="35" t="s">
        <v>3809</v>
      </c>
      <c r="E4636" s="524"/>
      <c r="F4636" s="127">
        <v>12.18530612244898</v>
      </c>
      <c r="G4636" s="81">
        <v>44.780999999999999</v>
      </c>
    </row>
    <row r="4637" spans="1:7" ht="20">
      <c r="A4637" s="69" t="s">
        <v>4318</v>
      </c>
      <c r="B4637" s="69"/>
      <c r="C4637" s="406" t="s">
        <v>3852</v>
      </c>
      <c r="D4637" s="35" t="s">
        <v>3810</v>
      </c>
      <c r="E4637" s="524"/>
      <c r="F4637" s="127">
        <v>259.90938775510205</v>
      </c>
      <c r="G4637" s="81">
        <v>955.16700000000003</v>
      </c>
    </row>
    <row r="4638" spans="1:7" ht="20">
      <c r="A4638" s="69" t="s">
        <v>4318</v>
      </c>
      <c r="B4638" s="69"/>
      <c r="C4638" s="406" t="s">
        <v>3853</v>
      </c>
      <c r="D4638" s="35" t="s">
        <v>3811</v>
      </c>
      <c r="E4638" s="524"/>
      <c r="F4638" s="127">
        <v>383.73387755102044</v>
      </c>
      <c r="G4638" s="81">
        <v>1410.222</v>
      </c>
    </row>
    <row r="4639" spans="1:7" ht="20">
      <c r="A4639" s="69" t="s">
        <v>4318</v>
      </c>
      <c r="B4639" s="69"/>
      <c r="C4639" s="406" t="s">
        <v>3854</v>
      </c>
      <c r="D4639" s="35" t="s">
        <v>3812</v>
      </c>
      <c r="E4639" s="524"/>
      <c r="F4639" s="127">
        <v>512.27727891156462</v>
      </c>
      <c r="G4639" s="81">
        <v>1882.6189999999999</v>
      </c>
    </row>
    <row r="4640" spans="1:7" ht="20">
      <c r="A4640" s="69" t="s">
        <v>4318</v>
      </c>
      <c r="B4640" s="69"/>
      <c r="C4640" s="406" t="s">
        <v>3855</v>
      </c>
      <c r="D4640" s="35" t="s">
        <v>3813</v>
      </c>
      <c r="E4640" s="524"/>
      <c r="F4640" s="127">
        <v>79.695782312925175</v>
      </c>
      <c r="G4640" s="81">
        <v>292.88200000000001</v>
      </c>
    </row>
    <row r="4641" spans="1:7" ht="20">
      <c r="A4641" s="69" t="s">
        <v>4318</v>
      </c>
      <c r="B4641" s="69"/>
      <c r="C4641" s="406" t="s">
        <v>3856</v>
      </c>
      <c r="D4641" s="35" t="s">
        <v>3814</v>
      </c>
      <c r="E4641" s="524"/>
      <c r="F4641" s="127">
        <v>79.695782312925175</v>
      </c>
      <c r="G4641" s="81">
        <v>292.88200000000001</v>
      </c>
    </row>
    <row r="4642" spans="1:7" ht="20">
      <c r="A4642" s="69" t="s">
        <v>4318</v>
      </c>
      <c r="B4642" s="69"/>
      <c r="C4642" s="406" t="s">
        <v>3857</v>
      </c>
      <c r="D4642" s="35" t="s">
        <v>3815</v>
      </c>
      <c r="E4642" s="524"/>
      <c r="F4642" s="127">
        <v>69.469387755102048</v>
      </c>
      <c r="G4642" s="81">
        <v>255.3</v>
      </c>
    </row>
    <row r="4643" spans="1:7" ht="20">
      <c r="A4643" s="69" t="s">
        <v>4318</v>
      </c>
      <c r="B4643" s="69"/>
      <c r="C4643" s="406" t="s">
        <v>3858</v>
      </c>
      <c r="D4643" s="35" t="s">
        <v>3816</v>
      </c>
      <c r="E4643" s="524"/>
      <c r="F4643" s="127">
        <v>77.824489795918367</v>
      </c>
      <c r="G4643" s="81">
        <v>286.005</v>
      </c>
    </row>
    <row r="4644" spans="1:7" ht="20">
      <c r="A4644" s="69" t="s">
        <v>4318</v>
      </c>
      <c r="B4644" s="69"/>
      <c r="C4644" s="406" t="s">
        <v>3859</v>
      </c>
      <c r="D4644" s="35" t="s">
        <v>3817</v>
      </c>
      <c r="E4644" s="524"/>
      <c r="F4644" s="127">
        <v>34.496870748299322</v>
      </c>
      <c r="G4644" s="81">
        <v>126.776</v>
      </c>
    </row>
    <row r="4645" spans="1:7" ht="18.5">
      <c r="A4645" s="743" t="s">
        <v>5240</v>
      </c>
      <c r="B4645" s="743"/>
      <c r="C4645" s="743"/>
      <c r="D4645" s="744"/>
      <c r="E4645" s="743"/>
      <c r="F4645" s="743"/>
      <c r="G4645" s="743"/>
    </row>
    <row r="4646" spans="1:7" ht="29">
      <c r="A4646" s="444" t="s">
        <v>0</v>
      </c>
      <c r="B4646" s="409" t="s">
        <v>4315</v>
      </c>
      <c r="C4646" s="409" t="s">
        <v>3880</v>
      </c>
      <c r="D4646" s="444" t="s">
        <v>1</v>
      </c>
      <c r="E4646" s="444"/>
      <c r="F4646" s="444" t="s">
        <v>4316</v>
      </c>
      <c r="G4646" s="444" t="s">
        <v>4317</v>
      </c>
    </row>
    <row r="4647" spans="1:7" ht="14.5">
      <c r="A4647" s="339"/>
      <c r="B4647" s="339"/>
      <c r="C4647" s="339"/>
      <c r="D4647" s="215" t="s">
        <v>241</v>
      </c>
      <c r="E4647" s="341"/>
      <c r="F4647" s="341"/>
      <c r="G4647" s="343"/>
    </row>
    <row r="4648" spans="1:7" ht="29">
      <c r="A4648" s="291" t="s">
        <v>4318</v>
      </c>
      <c r="B4648" s="291"/>
      <c r="C4648" s="291"/>
      <c r="D4648" s="657" t="s">
        <v>7327</v>
      </c>
      <c r="E4648" s="462" t="str">
        <f t="shared" ref="E4648:E4659" si="183">IFERROR(RIGHT(D4648, LEN(D4648)- SEARCH("Model",D4648) - LEN("Model") + 1),"")</f>
        <v xml:space="preserve"> LF-X500-4</v>
      </c>
      <c r="F4648" s="118">
        <v>2296</v>
      </c>
      <c r="G4648" s="119">
        <v>8437.7999999999993</v>
      </c>
    </row>
    <row r="4649" spans="1:7" ht="29">
      <c r="A4649" s="290" t="s">
        <v>4318</v>
      </c>
      <c r="B4649" s="290"/>
      <c r="C4649" s="290"/>
      <c r="D4649" s="657" t="s">
        <v>7329</v>
      </c>
      <c r="E4649" s="462" t="str">
        <f t="shared" si="183"/>
        <v xml:space="preserve"> LF-X500-2</v>
      </c>
      <c r="F4649" s="118">
        <v>1250</v>
      </c>
      <c r="G4649" s="119">
        <v>4593.75</v>
      </c>
    </row>
    <row r="4650" spans="1:7" ht="29">
      <c r="A4650" s="290" t="s">
        <v>4318</v>
      </c>
      <c r="B4650" s="290"/>
      <c r="C4650" s="290"/>
      <c r="D4650" s="657" t="s">
        <v>7328</v>
      </c>
      <c r="E4650" s="462" t="str">
        <f t="shared" si="183"/>
        <v xml:space="preserve"> LF-X500-1</v>
      </c>
      <c r="F4650" s="118">
        <v>685</v>
      </c>
      <c r="G4650" s="119">
        <v>2517.375</v>
      </c>
    </row>
    <row r="4651" spans="1:7" ht="14.5">
      <c r="A4651" s="290" t="s">
        <v>4318</v>
      </c>
      <c r="B4651" s="290"/>
      <c r="C4651" s="290"/>
      <c r="D4651" s="647" t="s">
        <v>7336</v>
      </c>
      <c r="E4651" s="462" t="str">
        <f t="shared" si="183"/>
        <v xml:space="preserve"> LF-X5330</v>
      </c>
      <c r="F4651" s="118">
        <v>255.17</v>
      </c>
      <c r="G4651" s="119">
        <v>937.74974999999995</v>
      </c>
    </row>
    <row r="4652" spans="1:7" ht="29">
      <c r="A4652" s="290" t="s">
        <v>4318</v>
      </c>
      <c r="B4652" s="290"/>
      <c r="C4652" s="290"/>
      <c r="D4652" s="647" t="s">
        <v>7337</v>
      </c>
      <c r="E4652" s="462" t="str">
        <f t="shared" si="183"/>
        <v xml:space="preserve"> LF-X5331</v>
      </c>
      <c r="F4652" s="118">
        <v>215</v>
      </c>
      <c r="G4652" s="119">
        <v>790.125</v>
      </c>
    </row>
    <row r="4653" spans="1:7" ht="14.5">
      <c r="A4653" s="290" t="s">
        <v>4318</v>
      </c>
      <c r="B4653" s="290"/>
      <c r="C4653" s="290"/>
      <c r="D4653" s="657" t="s">
        <v>4297</v>
      </c>
      <c r="E4653" s="462" t="str">
        <f t="shared" si="183"/>
        <v xml:space="preserve"> LF-5814</v>
      </c>
      <c r="F4653" s="118">
        <v>811.45833333333337</v>
      </c>
      <c r="G4653" s="119">
        <v>2982.109375</v>
      </c>
    </row>
    <row r="4654" spans="1:7" ht="29">
      <c r="A4654" s="290" t="s">
        <v>4318</v>
      </c>
      <c r="B4654" s="290"/>
      <c r="C4654" s="290"/>
      <c r="D4654" s="657" t="s">
        <v>7334</v>
      </c>
      <c r="E4654" s="462" t="str">
        <f t="shared" si="183"/>
        <v xml:space="preserve"> LF-NC5004</v>
      </c>
      <c r="F4654" s="118">
        <v>316.66666666666669</v>
      </c>
      <c r="G4654" s="119">
        <v>1163.75</v>
      </c>
    </row>
    <row r="4655" spans="1:7" ht="29">
      <c r="A4655" s="290" t="s">
        <v>4318</v>
      </c>
      <c r="B4655" s="290"/>
      <c r="C4655" s="290"/>
      <c r="D4655" s="657" t="s">
        <v>7331</v>
      </c>
      <c r="E4655" s="462" t="str">
        <f t="shared" si="183"/>
        <v xml:space="preserve"> LF-NC5004-Modbus</v>
      </c>
      <c r="F4655" s="118">
        <v>356.25</v>
      </c>
      <c r="G4655" s="119">
        <v>1309.21875</v>
      </c>
    </row>
    <row r="4656" spans="1:7" ht="29">
      <c r="A4656" s="290" t="s">
        <v>4318</v>
      </c>
      <c r="B4656" s="290"/>
      <c r="C4656" s="290"/>
      <c r="D4656" s="657" t="s">
        <v>7332</v>
      </c>
      <c r="E4656" s="462" t="str">
        <f t="shared" si="183"/>
        <v xml:space="preserve"> LF-NC5004-IP</v>
      </c>
      <c r="F4656" s="118">
        <v>356.25</v>
      </c>
      <c r="G4656" s="119">
        <v>1309.21875</v>
      </c>
    </row>
    <row r="4657" spans="1:7" ht="14.5">
      <c r="A4657" s="291" t="s">
        <v>4318</v>
      </c>
      <c r="B4657" s="291"/>
      <c r="C4657" s="291"/>
      <c r="D4657" s="657" t="s">
        <v>7330</v>
      </c>
      <c r="E4657" s="462" t="str">
        <f t="shared" si="183"/>
        <v xml:space="preserve"> LF-LC5004</v>
      </c>
      <c r="F4657" s="118">
        <v>491</v>
      </c>
      <c r="G4657" s="119">
        <v>1804.425</v>
      </c>
    </row>
    <row r="4658" spans="1:7" ht="14.5">
      <c r="A4658" s="290" t="s">
        <v>4318</v>
      </c>
      <c r="B4658" s="290"/>
      <c r="C4658" s="290"/>
      <c r="D4658" s="657" t="s">
        <v>7333</v>
      </c>
      <c r="E4658" s="462" t="str">
        <f t="shared" si="183"/>
        <v xml:space="preserve"> LF-MC201</v>
      </c>
      <c r="F4658" s="118">
        <v>675.21249999999998</v>
      </c>
      <c r="G4658" s="119">
        <v>2481.4059374999997</v>
      </c>
    </row>
    <row r="4659" spans="1:7" ht="101.5">
      <c r="A4659" s="290" t="s">
        <v>4318</v>
      </c>
      <c r="B4659" s="290"/>
      <c r="C4659" s="290"/>
      <c r="D4659" s="657" t="s">
        <v>7338</v>
      </c>
      <c r="E4659" s="462" t="str">
        <f t="shared" si="183"/>
        <v xml:space="preserve"> LF-X5812</v>
      </c>
      <c r="F4659" s="118">
        <v>1187.5</v>
      </c>
      <c r="G4659" s="119">
        <v>4364.0625</v>
      </c>
    </row>
    <row r="4660" spans="1:7" ht="14.5">
      <c r="A4660" s="143"/>
      <c r="B4660" s="143"/>
      <c r="C4660" s="143"/>
      <c r="D4660" s="637" t="s">
        <v>4304</v>
      </c>
      <c r="E4660" s="143"/>
      <c r="F4660" s="143"/>
      <c r="G4660" s="143"/>
    </row>
    <row r="4661" spans="1:7" ht="14.5">
      <c r="A4661" s="290" t="s">
        <v>4318</v>
      </c>
      <c r="B4661" s="290"/>
      <c r="C4661" s="290"/>
      <c r="D4661" s="648" t="s">
        <v>4280</v>
      </c>
      <c r="E4661" s="462" t="str">
        <f t="shared" ref="E4661:E4669" si="184">IFERROR(RIGHT(D4661, LEN(D4661)- SEARCH("Model",D4661) - LEN("Model") + 1),"")</f>
        <v xml:space="preserve"> LF-X5100</v>
      </c>
      <c r="F4661" s="118">
        <v>26.67</v>
      </c>
      <c r="G4661" s="119">
        <v>98.012249999999995</v>
      </c>
    </row>
    <row r="4662" spans="1:7" ht="14.5">
      <c r="A4662" s="290" t="s">
        <v>4318</v>
      </c>
      <c r="B4662" s="290"/>
      <c r="C4662" s="290"/>
      <c r="D4662" s="648" t="s">
        <v>7340</v>
      </c>
      <c r="E4662" s="462" t="str">
        <f t="shared" si="184"/>
        <v xml:space="preserve"> LF-X5110</v>
      </c>
      <c r="F4662" s="118">
        <v>24.73</v>
      </c>
      <c r="G4662" s="119">
        <v>90.882750000000001</v>
      </c>
    </row>
    <row r="4663" spans="1:7" ht="14.5">
      <c r="A4663" s="290" t="s">
        <v>4318</v>
      </c>
      <c r="B4663" s="290"/>
      <c r="C4663" s="290"/>
      <c r="D4663" s="648" t="s">
        <v>7341</v>
      </c>
      <c r="E4663" s="462" t="str">
        <f t="shared" si="184"/>
        <v xml:space="preserve"> LF-X5120</v>
      </c>
      <c r="F4663" s="118">
        <v>43.1</v>
      </c>
      <c r="G4663" s="119">
        <v>158.39249999999998</v>
      </c>
    </row>
    <row r="4664" spans="1:7" ht="14.5">
      <c r="A4664" s="290" t="s">
        <v>4318</v>
      </c>
      <c r="B4664" s="290"/>
      <c r="C4664" s="290"/>
      <c r="D4664" s="648" t="s">
        <v>7339</v>
      </c>
      <c r="E4664" s="462" t="str">
        <f t="shared" si="184"/>
        <v xml:space="preserve"> LF-X5980</v>
      </c>
      <c r="F4664" s="118" t="s">
        <v>4284</v>
      </c>
      <c r="G4664" s="118" t="s">
        <v>4284</v>
      </c>
    </row>
    <row r="4665" spans="1:7" ht="14.5">
      <c r="A4665" s="290" t="s">
        <v>4318</v>
      </c>
      <c r="B4665" s="290"/>
      <c r="C4665" s="290"/>
      <c r="D4665" s="648" t="s">
        <v>4281</v>
      </c>
      <c r="E4665" s="462" t="str">
        <f t="shared" si="184"/>
        <v xml:space="preserve"> LF-X5322</v>
      </c>
      <c r="F4665" s="118">
        <v>33.447916666666664</v>
      </c>
      <c r="G4665" s="119">
        <v>122.92109374999998</v>
      </c>
    </row>
    <row r="4666" spans="1:7" ht="14.5">
      <c r="A4666" s="290" t="s">
        <v>4318</v>
      </c>
      <c r="B4666" s="290"/>
      <c r="C4666" s="290"/>
      <c r="D4666" s="636" t="s">
        <v>4282</v>
      </c>
      <c r="E4666" s="462" t="str">
        <f t="shared" si="184"/>
        <v xml:space="preserve"> LF-X5232</v>
      </c>
      <c r="F4666" s="118">
        <v>18.208333333333332</v>
      </c>
      <c r="G4666" s="119">
        <v>66.915624999999991</v>
      </c>
    </row>
    <row r="4667" spans="1:7" ht="14.5">
      <c r="A4667" s="290" t="s">
        <v>4318</v>
      </c>
      <c r="B4667" s="290"/>
      <c r="C4667" s="290"/>
      <c r="D4667" s="636" t="s">
        <v>4283</v>
      </c>
      <c r="E4667" s="462" t="str">
        <f t="shared" si="184"/>
        <v xml:space="preserve"> LF-X5302</v>
      </c>
      <c r="F4667" s="118">
        <v>35.427083333333329</v>
      </c>
      <c r="G4667" s="119">
        <v>130.19453124999998</v>
      </c>
    </row>
    <row r="4668" spans="1:7" ht="14.5">
      <c r="A4668" s="290" t="s">
        <v>4318</v>
      </c>
      <c r="B4668" s="290"/>
      <c r="C4668" s="290"/>
      <c r="D4668" s="636" t="s">
        <v>4285</v>
      </c>
      <c r="E4668" s="462" t="str">
        <f t="shared" si="184"/>
        <v xml:space="preserve"> LF-X5130</v>
      </c>
      <c r="F4668" s="118">
        <v>351.86</v>
      </c>
      <c r="G4668" s="119">
        <v>1293.0854999999999</v>
      </c>
    </row>
    <row r="4669" spans="1:7" ht="14.5">
      <c r="A4669" s="290" t="s">
        <v>4318</v>
      </c>
      <c r="B4669" s="290"/>
      <c r="C4669" s="290"/>
      <c r="D4669" s="636" t="s">
        <v>4286</v>
      </c>
      <c r="E4669" s="462" t="str">
        <f t="shared" si="184"/>
        <v xml:space="preserve"> LF-X5130-R</v>
      </c>
      <c r="F4669" s="118">
        <v>316.66666666666669</v>
      </c>
      <c r="G4669" s="119">
        <v>1163.75</v>
      </c>
    </row>
    <row r="4670" spans="1:7" ht="14.5">
      <c r="A4670" s="290" t="s">
        <v>4318</v>
      </c>
      <c r="B4670" s="290"/>
      <c r="C4670" s="290"/>
      <c r="D4670" s="648" t="s">
        <v>7391</v>
      </c>
      <c r="E4670" s="462" t="str">
        <f>IFERROR(RIGHT(D4670, LEN(D4670)- SEARCH("Model",D4670) - LEN("Model") + 1),"")</f>
        <v xml:space="preserve"> LF-X5988</v>
      </c>
      <c r="F4670" s="118">
        <v>98.8</v>
      </c>
      <c r="G4670" s="119">
        <v>363.09</v>
      </c>
    </row>
    <row r="4671" spans="1:7" ht="14.5">
      <c r="A4671" s="143"/>
      <c r="B4671" s="143"/>
      <c r="C4671" s="143"/>
      <c r="D4671" s="637" t="s">
        <v>4305</v>
      </c>
      <c r="E4671" s="143"/>
      <c r="F4671" s="143"/>
      <c r="G4671" s="143"/>
    </row>
    <row r="4672" spans="1:7" ht="14.5">
      <c r="A4672" s="290" t="s">
        <v>4318</v>
      </c>
      <c r="B4672" s="290"/>
      <c r="C4672" s="290"/>
      <c r="D4672" s="636" t="s">
        <v>4298</v>
      </c>
      <c r="E4672" s="462" t="str">
        <f>IFERROR(RIGHT(D4672, LEN(D4672)- SEARCH("Model",D4672) - LEN("Model") + 1),"")</f>
        <v xml:space="preserve"> LF-X5140</v>
      </c>
      <c r="F4672" s="118">
        <v>34.479999999999997</v>
      </c>
      <c r="G4672" s="119">
        <v>126.71399999999998</v>
      </c>
    </row>
    <row r="4673" spans="1:7" ht="14.5">
      <c r="A4673" s="290" t="s">
        <v>4318</v>
      </c>
      <c r="B4673" s="290"/>
      <c r="C4673" s="290"/>
      <c r="D4673" s="636" t="s">
        <v>4299</v>
      </c>
      <c r="E4673" s="462" t="str">
        <f>IFERROR(RIGHT(D4673, LEN(D4673)- SEARCH("Model",D4673) - LEN("Model") + 1),"")</f>
        <v xml:space="preserve"> LF-X5140-PFC</v>
      </c>
      <c r="F4673" s="118">
        <v>3.1666666666666665</v>
      </c>
      <c r="G4673" s="119">
        <v>11.637499999999999</v>
      </c>
    </row>
    <row r="4674" spans="1:7" ht="14.5">
      <c r="A4674" s="290" t="s">
        <v>4318</v>
      </c>
      <c r="B4674" s="290"/>
      <c r="C4674" s="290"/>
      <c r="D4674" s="636" t="s">
        <v>4300</v>
      </c>
      <c r="E4674" s="462" t="str">
        <f>IFERROR(RIGHT(D4674, LEN(D4674)- SEARCH("Model",D4674) - LEN("Model") + 1),"")</f>
        <v xml:space="preserve"> LF-X5140-MB</v>
      </c>
      <c r="F4674" s="118">
        <v>3.0874999999999999</v>
      </c>
      <c r="G4674" s="119">
        <v>11.346562499999999</v>
      </c>
    </row>
    <row r="4675" spans="1:7" ht="14.5">
      <c r="A4675" s="290" t="s">
        <v>4318</v>
      </c>
      <c r="B4675" s="290"/>
      <c r="C4675" s="290"/>
      <c r="D4675" s="648" t="s">
        <v>7390</v>
      </c>
      <c r="E4675" s="462" t="str">
        <f>IFERROR(RIGHT(D4675, LEN(D4675)- SEARCH("Model",D4675) - LEN("Model") + 1),"")</f>
        <v xml:space="preserve"> LF-X5963</v>
      </c>
      <c r="F4675" s="118">
        <v>20.8</v>
      </c>
      <c r="G4675" s="119">
        <v>76.44</v>
      </c>
    </row>
    <row r="4676" spans="1:7" ht="14.5">
      <c r="A4676" s="143"/>
      <c r="B4676" s="143"/>
      <c r="C4676" s="143"/>
      <c r="D4676" s="637" t="s">
        <v>4306</v>
      </c>
      <c r="E4676" s="143"/>
      <c r="F4676" s="143"/>
      <c r="G4676" s="143"/>
    </row>
    <row r="4677" spans="1:7" ht="14.5">
      <c r="A4677" s="290" t="s">
        <v>4318</v>
      </c>
      <c r="B4677" s="290"/>
      <c r="C4677" s="290"/>
      <c r="D4677" s="636" t="s">
        <v>4289</v>
      </c>
      <c r="E4677" s="462" t="str">
        <f t="shared" ref="E4677:E4686" si="185">IFERROR(RIGHT(D4677, LEN(D4677)- SEARCH("Model",D4677) - LEN("Model") + 1),"")</f>
        <v xml:space="preserve"> LF-X5200</v>
      </c>
      <c r="F4677" s="118">
        <v>26.78</v>
      </c>
      <c r="G4677" s="119">
        <v>98.416499999999999</v>
      </c>
    </row>
    <row r="4678" spans="1:7" ht="14.5">
      <c r="A4678" s="290" t="s">
        <v>4318</v>
      </c>
      <c r="B4678" s="290"/>
      <c r="C4678" s="290"/>
      <c r="D4678" s="636" t="s">
        <v>4287</v>
      </c>
      <c r="E4678" s="462" t="str">
        <f t="shared" si="185"/>
        <v xml:space="preserve"> LF-X5210</v>
      </c>
      <c r="F4678" s="118">
        <v>40.17</v>
      </c>
      <c r="G4678" s="119">
        <v>147.62475000000001</v>
      </c>
    </row>
    <row r="4679" spans="1:7" ht="14.5">
      <c r="A4679" s="290" t="s">
        <v>4318</v>
      </c>
      <c r="B4679" s="290"/>
      <c r="C4679" s="290"/>
      <c r="D4679" s="636" t="s">
        <v>4290</v>
      </c>
      <c r="E4679" s="462" t="str">
        <f t="shared" si="185"/>
        <v xml:space="preserve"> LF-X5220</v>
      </c>
      <c r="F4679" s="118">
        <v>64.125</v>
      </c>
      <c r="G4679" s="119">
        <v>235.65937499999998</v>
      </c>
    </row>
    <row r="4680" spans="1:7" ht="14.5">
      <c r="A4680" s="290" t="s">
        <v>4318</v>
      </c>
      <c r="B4680" s="290"/>
      <c r="C4680" s="290"/>
      <c r="D4680" s="636" t="s">
        <v>4291</v>
      </c>
      <c r="E4680" s="462" t="str">
        <f t="shared" si="185"/>
        <v xml:space="preserve"> LF-X5211</v>
      </c>
      <c r="F4680" s="118">
        <v>44.333333333333329</v>
      </c>
      <c r="G4680" s="119">
        <v>162.92499999999998</v>
      </c>
    </row>
    <row r="4681" spans="1:7" ht="14.5">
      <c r="A4681" s="290" t="s">
        <v>4318</v>
      </c>
      <c r="B4681" s="290"/>
      <c r="C4681" s="290"/>
      <c r="D4681" s="636" t="s">
        <v>4288</v>
      </c>
      <c r="E4681" s="462" t="str">
        <f t="shared" si="185"/>
        <v xml:space="preserve"> LF-X5230</v>
      </c>
      <c r="F4681" s="118">
        <v>29.31</v>
      </c>
      <c r="G4681" s="119">
        <v>107.71424999999999</v>
      </c>
    </row>
    <row r="4682" spans="1:7" ht="14.5">
      <c r="A4682" s="290" t="s">
        <v>4318</v>
      </c>
      <c r="B4682" s="290"/>
      <c r="C4682" s="290"/>
      <c r="D4682" s="636" t="s">
        <v>4292</v>
      </c>
      <c r="E4682" s="462" t="str">
        <f t="shared" si="185"/>
        <v xml:space="preserve"> LF-X5201</v>
      </c>
      <c r="F4682" s="118">
        <v>39.1875</v>
      </c>
      <c r="G4682" s="119">
        <v>144.01406249999999</v>
      </c>
    </row>
    <row r="4683" spans="1:7" ht="14.5">
      <c r="A4683" s="290" t="s">
        <v>4318</v>
      </c>
      <c r="B4683" s="290"/>
      <c r="C4683" s="290"/>
      <c r="D4683" s="636" t="s">
        <v>4293</v>
      </c>
      <c r="E4683" s="462" t="str">
        <f t="shared" si="185"/>
        <v xml:space="preserve"> LF-X5990</v>
      </c>
      <c r="F4683" s="118">
        <v>2.96875</v>
      </c>
      <c r="G4683" s="119">
        <v>10.91015625</v>
      </c>
    </row>
    <row r="4684" spans="1:7" ht="14.5">
      <c r="A4684" s="290" t="s">
        <v>4318</v>
      </c>
      <c r="B4684" s="290"/>
      <c r="C4684" s="290"/>
      <c r="D4684" s="636" t="s">
        <v>4294</v>
      </c>
      <c r="E4684" s="462" t="str">
        <f t="shared" si="185"/>
        <v xml:space="preserve"> LF-X5221</v>
      </c>
      <c r="F4684" s="118">
        <v>138.06666666666669</v>
      </c>
      <c r="G4684" s="119">
        <v>507.39500000000004</v>
      </c>
    </row>
    <row r="4685" spans="1:7" ht="14.5">
      <c r="A4685" s="290" t="s">
        <v>4318</v>
      </c>
      <c r="B4685" s="290"/>
      <c r="C4685" s="290"/>
      <c r="D4685" s="636" t="s">
        <v>4295</v>
      </c>
      <c r="E4685" s="462" t="str">
        <f t="shared" si="185"/>
        <v xml:space="preserve"> LF-X5223</v>
      </c>
      <c r="F4685" s="118">
        <v>144.47916666666669</v>
      </c>
      <c r="G4685" s="119">
        <v>530.9609375</v>
      </c>
    </row>
    <row r="4686" spans="1:7" ht="14.5">
      <c r="A4686" s="290" t="s">
        <v>4318</v>
      </c>
      <c r="B4686" s="290"/>
      <c r="C4686" s="290"/>
      <c r="D4686" s="636" t="s">
        <v>4296</v>
      </c>
      <c r="E4686" s="462" t="str">
        <f t="shared" si="185"/>
        <v xml:space="preserve"> LF-X5240</v>
      </c>
      <c r="F4686" s="118">
        <v>150.02083333333334</v>
      </c>
      <c r="G4686" s="119">
        <v>551.32656250000002</v>
      </c>
    </row>
    <row r="4687" spans="1:7" ht="14.5">
      <c r="A4687" s="143"/>
      <c r="B4687" s="143"/>
      <c r="C4687" s="143"/>
      <c r="D4687" s="637" t="s">
        <v>4307</v>
      </c>
      <c r="E4687" s="143"/>
      <c r="F4687" s="143"/>
      <c r="G4687" s="143"/>
    </row>
    <row r="4688" spans="1:7" ht="14.5">
      <c r="A4688" s="290" t="s">
        <v>4318</v>
      </c>
      <c r="B4688" s="290"/>
      <c r="C4688" s="290"/>
      <c r="D4688" s="648" t="s">
        <v>7342</v>
      </c>
      <c r="E4688" s="462" t="str">
        <f>IFERROR(RIGHT(D4688, LEN(D4688)- SEARCH("Model",D4688) - LEN("Model") + 1),"")</f>
        <v xml:space="preserve"> LF-X5300</v>
      </c>
      <c r="F4688" s="118">
        <v>34.479999999999997</v>
      </c>
      <c r="G4688" s="119">
        <v>126.71399999999998</v>
      </c>
    </row>
    <row r="4689" spans="1:7" ht="14.5">
      <c r="A4689" s="290" t="s">
        <v>4318</v>
      </c>
      <c r="B4689" s="290"/>
      <c r="C4689" s="290"/>
      <c r="D4689" s="648" t="s">
        <v>7343</v>
      </c>
      <c r="E4689" s="462" t="str">
        <f>IFERROR(RIGHT(D4689, LEN(D4689)- SEARCH("Model",D4689) - LEN("Model") + 1),"")</f>
        <v xml:space="preserve"> LF-X5320</v>
      </c>
      <c r="F4689" s="118">
        <v>31</v>
      </c>
      <c r="G4689" s="119">
        <v>113.925</v>
      </c>
    </row>
    <row r="4690" spans="1:7" ht="14.5">
      <c r="A4690" s="143"/>
      <c r="B4690" s="143"/>
      <c r="C4690" s="143"/>
      <c r="D4690" s="637" t="s">
        <v>4308</v>
      </c>
      <c r="E4690" s="143"/>
      <c r="F4690" s="143"/>
      <c r="G4690" s="143"/>
    </row>
    <row r="4691" spans="1:7" ht="29">
      <c r="A4691" s="290" t="s">
        <v>4318</v>
      </c>
      <c r="B4691" s="290"/>
      <c r="C4691" s="290"/>
      <c r="D4691" s="647" t="s">
        <v>7335</v>
      </c>
      <c r="E4691" s="462" t="str">
        <f>IFERROR(RIGHT(D4691, LEN(D4691)- SEARCH("Model",D4691) - LEN("Model") + 1),"")</f>
        <v xml:space="preserve"> LF-X5932</v>
      </c>
      <c r="F4691" s="118">
        <v>187.66</v>
      </c>
      <c r="G4691" s="119">
        <v>689.65049999999997</v>
      </c>
    </row>
    <row r="4692" spans="1:7" ht="14.5">
      <c r="A4692" s="143"/>
      <c r="B4692" s="143"/>
      <c r="C4692" s="143"/>
      <c r="D4692" s="637" t="s">
        <v>4309</v>
      </c>
      <c r="E4692" s="143"/>
      <c r="F4692" s="143"/>
      <c r="G4692" s="143"/>
    </row>
    <row r="4693" spans="1:7" ht="14.5">
      <c r="A4693" s="290" t="s">
        <v>4318</v>
      </c>
      <c r="B4693" s="290"/>
      <c r="C4693" s="290"/>
      <c r="D4693" s="647" t="s">
        <v>4301</v>
      </c>
      <c r="E4693" s="462" t="str">
        <f>IFERROR(RIGHT(D4693, LEN(D4693)- SEARCH("Model",D4693) - LEN("Model") + 1),"")</f>
        <v xml:space="preserve"> LF-X24-5A</v>
      </c>
      <c r="F4693" s="118">
        <v>517.24</v>
      </c>
      <c r="G4693" s="119">
        <v>1900.857</v>
      </c>
    </row>
    <row r="4694" spans="1:7" ht="14.5">
      <c r="A4694" s="290" t="s">
        <v>4318</v>
      </c>
      <c r="B4694" s="290"/>
      <c r="C4694" s="290"/>
      <c r="D4694" s="658" t="s">
        <v>4302</v>
      </c>
      <c r="E4694" s="462" t="str">
        <f>IFERROR(RIGHT(D4694, LEN(D4694)- SEARCH("Model",D4694) - LEN("Model") + 1),"")</f>
        <v xml:space="preserve"> LF-X24-10A</v>
      </c>
      <c r="F4694" s="118">
        <v>620.69000000000005</v>
      </c>
      <c r="G4694" s="119">
        <v>2281.03575</v>
      </c>
    </row>
    <row r="4695" spans="1:7" ht="18.5">
      <c r="A4695" s="741" t="s">
        <v>7419</v>
      </c>
      <c r="B4695" s="741"/>
      <c r="C4695" s="741"/>
      <c r="D4695" s="741"/>
      <c r="E4695" s="741"/>
      <c r="F4695" s="741"/>
      <c r="G4695" s="741"/>
    </row>
    <row r="4696" spans="1:7" ht="29">
      <c r="A4696" s="668" t="s">
        <v>3880</v>
      </c>
      <c r="B4696" s="668" t="s">
        <v>3880</v>
      </c>
      <c r="C4696" s="668" t="s">
        <v>7420</v>
      </c>
      <c r="D4696" s="669" t="s">
        <v>1</v>
      </c>
      <c r="E4696" s="444"/>
      <c r="F4696" s="444" t="s">
        <v>4316</v>
      </c>
      <c r="G4696" s="444" t="s">
        <v>4317</v>
      </c>
    </row>
    <row r="4697" spans="1:7" ht="14.5">
      <c r="A4697" s="644"/>
      <c r="B4697" s="644"/>
      <c r="C4697" s="644"/>
      <c r="D4697" s="603" t="s">
        <v>7422</v>
      </c>
      <c r="E4697" s="341"/>
      <c r="F4697" s="341"/>
      <c r="G4697" s="343"/>
    </row>
    <row r="4698" spans="1:7" ht="14.5">
      <c r="A4698" s="646" t="s">
        <v>7604</v>
      </c>
      <c r="B4698" s="646"/>
      <c r="C4698" s="646"/>
      <c r="D4698" s="674" t="s">
        <v>7423</v>
      </c>
      <c r="E4698" s="462" t="str">
        <f t="shared" ref="E4698:E4761" si="186">IFERROR(RIGHT(D4698, LEN(D4698)- SEARCH("Model",D4698) - LEN("Model") + 1),"")</f>
        <v/>
      </c>
      <c r="F4698" s="675">
        <v>40</v>
      </c>
      <c r="G4698" s="676">
        <f>F4698*3.675</f>
        <v>147</v>
      </c>
    </row>
    <row r="4699" spans="1:7" ht="14.5">
      <c r="A4699" s="646" t="s">
        <v>7604</v>
      </c>
      <c r="B4699" s="646"/>
      <c r="C4699" s="646"/>
      <c r="D4699" s="674" t="s">
        <v>7424</v>
      </c>
      <c r="E4699" s="462" t="str">
        <f t="shared" si="186"/>
        <v/>
      </c>
      <c r="F4699" s="675"/>
      <c r="G4699" s="119"/>
    </row>
    <row r="4700" spans="1:7" ht="14.5">
      <c r="A4700" s="644"/>
      <c r="B4700" s="644"/>
      <c r="C4700" s="644"/>
      <c r="D4700" s="614" t="s">
        <v>7425</v>
      </c>
      <c r="E4700" s="672"/>
      <c r="F4700" s="672"/>
      <c r="G4700" s="672"/>
    </row>
    <row r="4701" spans="1:7" ht="43.5">
      <c r="A4701" s="646" t="s">
        <v>7604</v>
      </c>
      <c r="B4701" s="643" t="s">
        <v>7426</v>
      </c>
      <c r="C4701" s="643"/>
      <c r="D4701" s="674" t="s">
        <v>7590</v>
      </c>
      <c r="E4701" s="462" t="str">
        <f t="shared" si="186"/>
        <v xml:space="preserve"> LF-VA25) for LIFECO-HFC227 system, UL Listed, Model LF-16HFCD-25</v>
      </c>
      <c r="F4701" s="675">
        <v>1347.23</v>
      </c>
      <c r="G4701" s="119">
        <f>F4701*3.675</f>
        <v>4951.0702499999998</v>
      </c>
    </row>
    <row r="4702" spans="1:7" ht="43.5">
      <c r="A4702" s="646" t="s">
        <v>7604</v>
      </c>
      <c r="B4702" s="645" t="s">
        <v>7427</v>
      </c>
      <c r="C4702" s="645"/>
      <c r="D4702" s="674" t="s">
        <v>7591</v>
      </c>
      <c r="E4702" s="462" t="str">
        <f>IFERROR(RIGHT(D4702, LEN(D4702)- SEARCH("Model",D4702) - LEN("Model") + 1),"")</f>
        <v xml:space="preserve"> LF-VA25) for LIFECO-HFC227 system, UL Listed, Model LF-28HFCD-25</v>
      </c>
      <c r="F4702" s="675">
        <v>1356.16</v>
      </c>
      <c r="G4702" s="119">
        <f>F4702*3.675</f>
        <v>4983.8879999999999</v>
      </c>
    </row>
    <row r="4703" spans="1:7" ht="43.5">
      <c r="A4703" s="646" t="s">
        <v>7604</v>
      </c>
      <c r="B4703" s="643" t="s">
        <v>7428</v>
      </c>
      <c r="C4703" s="643"/>
      <c r="D4703" s="674" t="s">
        <v>7592</v>
      </c>
      <c r="E4703" s="462" t="str">
        <f t="shared" si="186"/>
        <v xml:space="preserve"> LF-VA50) for LIFECO-HFC227 system, UL Listed, Model LF-52HFCD-25</v>
      </c>
      <c r="F4703" s="675">
        <v>2006.3414799999998</v>
      </c>
      <c r="G4703" s="119">
        <f>F4703*3.675</f>
        <v>7373.3049389999987</v>
      </c>
    </row>
    <row r="4704" spans="1:7" ht="43.5">
      <c r="A4704" s="646" t="s">
        <v>7604</v>
      </c>
      <c r="B4704" s="643" t="s">
        <v>7429</v>
      </c>
      <c r="C4704" s="643"/>
      <c r="D4704" s="674" t="s">
        <v>7593</v>
      </c>
      <c r="E4704" s="462" t="str">
        <f t="shared" si="186"/>
        <v xml:space="preserve"> LF-VA50) for LIFECO-HFC227 system, UL Listed, Model LF-106HFCD-25</v>
      </c>
      <c r="F4704" s="675">
        <v>2453.6683599999997</v>
      </c>
      <c r="G4704" s="119">
        <f t="shared" ref="G4704:G4710" si="187">F4704*3.675</f>
        <v>9017.2312229999989</v>
      </c>
    </row>
    <row r="4705" spans="1:7" ht="43.5">
      <c r="A4705" s="646" t="s">
        <v>7604</v>
      </c>
      <c r="B4705" s="643" t="s">
        <v>7430</v>
      </c>
      <c r="C4705" s="643"/>
      <c r="D4705" s="674" t="s">
        <v>7594</v>
      </c>
      <c r="E4705" s="462" t="str">
        <f t="shared" si="186"/>
        <v xml:space="preserve"> LF-VA50) for LIFECO-HFC227 system, UL Listed, Model LF-147HFCD-25</v>
      </c>
      <c r="F4705" s="675">
        <v>2945.5540400000004</v>
      </c>
      <c r="G4705" s="119">
        <f t="shared" si="187"/>
        <v>10824.911097000002</v>
      </c>
    </row>
    <row r="4706" spans="1:7" ht="43.5">
      <c r="A4706" s="646" t="s">
        <v>7604</v>
      </c>
      <c r="B4706" s="643" t="s">
        <v>7431</v>
      </c>
      <c r="C4706" s="643"/>
      <c r="D4706" s="674" t="s">
        <v>7595</v>
      </c>
      <c r="E4706" s="462" t="str">
        <f t="shared" si="186"/>
        <v xml:space="preserve"> LF-VA50) for LIFECO-HFC227 system, UL Listed, Model LF-180HFCD-25</v>
      </c>
      <c r="F4706" s="675">
        <v>3294.7599999999998</v>
      </c>
      <c r="G4706" s="119">
        <f t="shared" si="187"/>
        <v>12108.242999999999</v>
      </c>
    </row>
    <row r="4707" spans="1:7" ht="43.5">
      <c r="A4707" s="646" t="s">
        <v>7604</v>
      </c>
      <c r="B4707" s="645" t="s">
        <v>7432</v>
      </c>
      <c r="C4707" s="645"/>
      <c r="D4707" s="674" t="s">
        <v>7433</v>
      </c>
      <c r="E4707" s="462" t="str">
        <f t="shared" si="186"/>
        <v xml:space="preserve"> LF-VA50), for LIFECO-HFC227 system, UL Listed, Model LF-240HFCD-25</v>
      </c>
      <c r="F4707" s="675">
        <v>3844.92</v>
      </c>
      <c r="G4707" s="119">
        <f t="shared" si="187"/>
        <v>14130.081</v>
      </c>
    </row>
    <row r="4708" spans="1:7" ht="43.5">
      <c r="A4708" s="646" t="s">
        <v>7604</v>
      </c>
      <c r="B4708" s="643" t="s">
        <v>7434</v>
      </c>
      <c r="C4708" s="643"/>
      <c r="D4708" s="674" t="s">
        <v>7435</v>
      </c>
      <c r="E4708" s="462" t="str">
        <f t="shared" si="186"/>
        <v xml:space="preserve"> LF-VA80), for LIFECO-HFC227 system, UL Listed, Model LF-270HFCD-25</v>
      </c>
      <c r="F4708" s="675">
        <v>5333.8099999999995</v>
      </c>
      <c r="G4708" s="119">
        <f t="shared" si="187"/>
        <v>19601.751749999996</v>
      </c>
    </row>
    <row r="4709" spans="1:7" ht="43.5">
      <c r="A4709" s="646" t="s">
        <v>7604</v>
      </c>
      <c r="B4709" s="643" t="s">
        <v>7436</v>
      </c>
      <c r="C4709" s="643"/>
      <c r="D4709" s="674" t="s">
        <v>7596</v>
      </c>
      <c r="E4709" s="462" t="str">
        <f t="shared" si="186"/>
        <v xml:space="preserve"> LF-VA80) for LIFECO-HFC227 system, UL Listed, Model LF-369HFCD-25</v>
      </c>
      <c r="F4709" s="675">
        <v>6431.92</v>
      </c>
      <c r="G4709" s="119">
        <f t="shared" si="187"/>
        <v>23637.306</v>
      </c>
    </row>
    <row r="4710" spans="1:7" ht="43.5">
      <c r="A4710" s="646" t="s">
        <v>7604</v>
      </c>
      <c r="B4710" s="643" t="s">
        <v>7437</v>
      </c>
      <c r="C4710" s="643"/>
      <c r="D4710" s="674" t="s">
        <v>7438</v>
      </c>
      <c r="E4710" s="462" t="str">
        <f t="shared" si="186"/>
        <v xml:space="preserve"> LF-VA80), for LIFECO-HFC227 system, UL Listed, Model LF-453HFCD-25</v>
      </c>
      <c r="F4710" s="675">
        <v>6383.43</v>
      </c>
      <c r="G4710" s="119">
        <f t="shared" si="187"/>
        <v>23459.105250000001</v>
      </c>
    </row>
    <row r="4711" spans="1:7" ht="14.5">
      <c r="A4711" s="644"/>
      <c r="B4711" s="644"/>
      <c r="C4711" s="644"/>
      <c r="D4711" s="614" t="s">
        <v>7439</v>
      </c>
      <c r="E4711" s="672"/>
      <c r="F4711" s="672"/>
      <c r="G4711" s="672"/>
    </row>
    <row r="4712" spans="1:7" ht="43.5">
      <c r="A4712" s="646" t="s">
        <v>7604</v>
      </c>
      <c r="B4712" s="643" t="s">
        <v>7440</v>
      </c>
      <c r="C4712" s="643"/>
      <c r="D4712" s="674" t="s">
        <v>7597</v>
      </c>
      <c r="E4712" s="462" t="str">
        <f t="shared" si="186"/>
        <v xml:space="preserve"> LF-VA25) for LIFECO-FK5112 system, UL Listed, Model LF-16FKD-25</v>
      </c>
      <c r="F4712" s="675">
        <v>1347.23</v>
      </c>
      <c r="G4712" s="119">
        <f>F4712*3.675</f>
        <v>4951.0702499999998</v>
      </c>
    </row>
    <row r="4713" spans="1:7" ht="43.5">
      <c r="A4713" s="646" t="s">
        <v>7604</v>
      </c>
      <c r="B4713" s="645" t="s">
        <v>7441</v>
      </c>
      <c r="C4713" s="645"/>
      <c r="D4713" s="674" t="s">
        <v>7598</v>
      </c>
      <c r="E4713" s="462" t="str">
        <f t="shared" si="186"/>
        <v xml:space="preserve"> LF-VA25) for LIFECO-FK5112 system, UL Listed, Model LF-28FKD-25</v>
      </c>
      <c r="F4713" s="675">
        <v>1356.16</v>
      </c>
      <c r="G4713" s="119">
        <f>F4713*3.675</f>
        <v>4983.8879999999999</v>
      </c>
    </row>
    <row r="4714" spans="1:7" ht="43.5">
      <c r="A4714" s="646" t="s">
        <v>7604</v>
      </c>
      <c r="B4714" s="643" t="s">
        <v>7442</v>
      </c>
      <c r="C4714" s="643"/>
      <c r="D4714" s="674" t="s">
        <v>7599</v>
      </c>
      <c r="E4714" s="462" t="str">
        <f t="shared" si="186"/>
        <v xml:space="preserve"> LF-VA50) for LIFECO-FK5112 system, UL Listed, Model LF-52FKD-25</v>
      </c>
      <c r="F4714" s="675">
        <v>2006.3414799999998</v>
      </c>
      <c r="G4714" s="119">
        <f>F4714*3.675</f>
        <v>7373.3049389999987</v>
      </c>
    </row>
    <row r="4715" spans="1:7" ht="43.5">
      <c r="A4715" s="646" t="s">
        <v>7604</v>
      </c>
      <c r="B4715" s="643" t="s">
        <v>7443</v>
      </c>
      <c r="C4715" s="643"/>
      <c r="D4715" s="674" t="s">
        <v>7600</v>
      </c>
      <c r="E4715" s="462" t="str">
        <f t="shared" si="186"/>
        <v xml:space="preserve"> LF-VA50) for LIFECO-FK5112 system, UL Listed, Model LF-106FKD-25</v>
      </c>
      <c r="F4715" s="675">
        <v>2453.6683599999997</v>
      </c>
      <c r="G4715" s="119">
        <f t="shared" ref="G4715:G4721" si="188">F4715*3.675</f>
        <v>9017.2312229999989</v>
      </c>
    </row>
    <row r="4716" spans="1:7" ht="43.5">
      <c r="A4716" s="646" t="s">
        <v>7604</v>
      </c>
      <c r="B4716" s="643" t="s">
        <v>7444</v>
      </c>
      <c r="C4716" s="643"/>
      <c r="D4716" s="674" t="s">
        <v>7601</v>
      </c>
      <c r="E4716" s="462" t="str">
        <f t="shared" si="186"/>
        <v xml:space="preserve"> LF-VA50) for LIFECO-FK5112 system, UL Listed, Model LF-147FKD-25</v>
      </c>
      <c r="F4716" s="675">
        <v>2945.5540400000004</v>
      </c>
      <c r="G4716" s="119">
        <f t="shared" si="188"/>
        <v>10824.911097000002</v>
      </c>
    </row>
    <row r="4717" spans="1:7" ht="43.5">
      <c r="A4717" s="646" t="s">
        <v>7604</v>
      </c>
      <c r="B4717" s="643" t="s">
        <v>7445</v>
      </c>
      <c r="C4717" s="643"/>
      <c r="D4717" s="674" t="s">
        <v>7602</v>
      </c>
      <c r="E4717" s="462" t="str">
        <f t="shared" si="186"/>
        <v xml:space="preserve"> LF-VA50) for LIFECO-FK5112 system, UL Listed, Model LF-180FKD-25</v>
      </c>
      <c r="F4717" s="675">
        <v>3294.7599999999998</v>
      </c>
      <c r="G4717" s="119">
        <f t="shared" si="188"/>
        <v>12108.242999999999</v>
      </c>
    </row>
    <row r="4718" spans="1:7" ht="43.5">
      <c r="A4718" s="646" t="s">
        <v>7604</v>
      </c>
      <c r="B4718" s="645" t="s">
        <v>7446</v>
      </c>
      <c r="C4718" s="645"/>
      <c r="D4718" s="674" t="s">
        <v>7447</v>
      </c>
      <c r="E4718" s="462" t="str">
        <f t="shared" si="186"/>
        <v xml:space="preserve"> LF-VA50), for LIFECO-FK5112 system, UL Listed, Model LF-240FKD-25</v>
      </c>
      <c r="F4718" s="675">
        <v>3844.92</v>
      </c>
      <c r="G4718" s="119">
        <f t="shared" si="188"/>
        <v>14130.081</v>
      </c>
    </row>
    <row r="4719" spans="1:7" ht="43.5">
      <c r="A4719" s="646" t="s">
        <v>7604</v>
      </c>
      <c r="B4719" s="643" t="s">
        <v>7448</v>
      </c>
      <c r="C4719" s="643"/>
      <c r="D4719" s="674" t="s">
        <v>7449</v>
      </c>
      <c r="E4719" s="462" t="str">
        <f t="shared" si="186"/>
        <v xml:space="preserve"> LF-VA80), for LIFECO-FK5112 system, UL Listed, Model LF-270FKD-25</v>
      </c>
      <c r="F4719" s="675">
        <v>5333.8099999999995</v>
      </c>
      <c r="G4719" s="119">
        <f t="shared" si="188"/>
        <v>19601.751749999996</v>
      </c>
    </row>
    <row r="4720" spans="1:7" ht="43.5">
      <c r="A4720" s="646" t="s">
        <v>7604</v>
      </c>
      <c r="B4720" s="643" t="s">
        <v>7450</v>
      </c>
      <c r="C4720" s="643"/>
      <c r="D4720" s="674" t="s">
        <v>7603</v>
      </c>
      <c r="E4720" s="462" t="str">
        <f t="shared" si="186"/>
        <v xml:space="preserve"> LF-VA80) for LIFECO-FK5112 system, UL Listed, Model LF-369FKD-25</v>
      </c>
      <c r="F4720" s="675">
        <v>6431.92</v>
      </c>
      <c r="G4720" s="119">
        <f t="shared" si="188"/>
        <v>23637.306</v>
      </c>
    </row>
    <row r="4721" spans="1:7" ht="43.5">
      <c r="A4721" s="646" t="s">
        <v>7604</v>
      </c>
      <c r="B4721" s="643" t="s">
        <v>7451</v>
      </c>
      <c r="C4721" s="643"/>
      <c r="D4721" s="674" t="s">
        <v>7452</v>
      </c>
      <c r="E4721" s="462" t="str">
        <f t="shared" si="186"/>
        <v xml:space="preserve"> LF-VA80), for LIFECO-FK5112 system, UL Listed, Model LF-453FKD-25</v>
      </c>
      <c r="F4721" s="675">
        <v>6383.43</v>
      </c>
      <c r="G4721" s="119">
        <f t="shared" si="188"/>
        <v>23459.105250000001</v>
      </c>
    </row>
    <row r="4722" spans="1:7" ht="14.5">
      <c r="A4722" s="644"/>
      <c r="B4722" s="644"/>
      <c r="C4722" s="644"/>
      <c r="D4722" s="603" t="s">
        <v>7453</v>
      </c>
      <c r="E4722" s="672"/>
      <c r="F4722" s="672"/>
      <c r="G4722" s="672"/>
    </row>
    <row r="4723" spans="1:7" ht="14.5">
      <c r="A4723" s="646" t="s">
        <v>7604</v>
      </c>
      <c r="B4723" s="645" t="s">
        <v>7454</v>
      </c>
      <c r="C4723" s="645"/>
      <c r="D4723" s="677" t="s">
        <v>7455</v>
      </c>
      <c r="E4723" s="462" t="str">
        <f t="shared" si="186"/>
        <v xml:space="preserve"> LF-CL1</v>
      </c>
      <c r="F4723" s="675">
        <v>50</v>
      </c>
      <c r="G4723" s="119">
        <v>183.75</v>
      </c>
    </row>
    <row r="4724" spans="1:7" ht="14.5">
      <c r="A4724" s="646" t="s">
        <v>7604</v>
      </c>
      <c r="B4724" s="645" t="s">
        <v>7456</v>
      </c>
      <c r="C4724" s="645"/>
      <c r="D4724" s="677" t="s">
        <v>7457</v>
      </c>
      <c r="E4724" s="462" t="str">
        <f t="shared" si="186"/>
        <v xml:space="preserve"> LF-CL2</v>
      </c>
      <c r="F4724" s="675">
        <v>50</v>
      </c>
      <c r="G4724" s="119">
        <v>183.75</v>
      </c>
    </row>
    <row r="4725" spans="1:7" ht="14.5">
      <c r="A4725" s="644"/>
      <c r="B4725" s="644"/>
      <c r="C4725" s="644"/>
      <c r="D4725" s="603" t="s">
        <v>7458</v>
      </c>
      <c r="E4725" s="672"/>
      <c r="F4725" s="672"/>
      <c r="G4725" s="672"/>
    </row>
    <row r="4726" spans="1:7" ht="14.5">
      <c r="A4726" s="646" t="s">
        <v>7604</v>
      </c>
      <c r="B4726" s="646" t="s">
        <v>7459</v>
      </c>
      <c r="C4726" s="646"/>
      <c r="D4726" s="674" t="s">
        <v>7460</v>
      </c>
      <c r="E4726" s="462" t="str">
        <f t="shared" si="186"/>
        <v xml:space="preserve"> LF-1ADNPT</v>
      </c>
      <c r="F4726" s="675">
        <v>160.5</v>
      </c>
      <c r="G4726" s="119">
        <v>589.83749999999998</v>
      </c>
    </row>
    <row r="4727" spans="1:7" ht="14.5">
      <c r="A4727" s="646" t="s">
        <v>7604</v>
      </c>
      <c r="B4727" s="646" t="s">
        <v>7461</v>
      </c>
      <c r="C4727" s="646"/>
      <c r="D4727" s="674" t="s">
        <v>7462</v>
      </c>
      <c r="E4727" s="462" t="str">
        <f t="shared" si="186"/>
        <v xml:space="preserve"> LF-2ADNPT</v>
      </c>
      <c r="F4727" s="675">
        <v>235.5</v>
      </c>
      <c r="G4727" s="119">
        <v>865.46249999999998</v>
      </c>
    </row>
    <row r="4728" spans="1:7" ht="14.5">
      <c r="A4728" s="646" t="s">
        <v>7604</v>
      </c>
      <c r="B4728" s="646" t="s">
        <v>7463</v>
      </c>
      <c r="C4728" s="646"/>
      <c r="D4728" s="674" t="s">
        <v>7464</v>
      </c>
      <c r="E4728" s="462" t="str">
        <f t="shared" si="186"/>
        <v xml:space="preserve"> LF-3ADNPT</v>
      </c>
      <c r="F4728" s="675">
        <v>300</v>
      </c>
      <c r="G4728" s="119">
        <v>1102.5</v>
      </c>
    </row>
    <row r="4729" spans="1:7" ht="14.5">
      <c r="A4729" s="646" t="s">
        <v>7604</v>
      </c>
      <c r="B4729" s="646" t="s">
        <v>7465</v>
      </c>
      <c r="C4729" s="646"/>
      <c r="D4729" s="674" t="s">
        <v>7466</v>
      </c>
      <c r="E4729" s="462" t="str">
        <f t="shared" si="186"/>
        <v xml:space="preserve"> LF-3ADBSP</v>
      </c>
      <c r="F4729" s="675">
        <v>300</v>
      </c>
      <c r="G4729" s="119">
        <v>1102.5</v>
      </c>
    </row>
    <row r="4730" spans="1:7" ht="14.5">
      <c r="A4730" s="646" t="s">
        <v>7604</v>
      </c>
      <c r="B4730" s="646" t="s">
        <v>7467</v>
      </c>
      <c r="C4730" s="646"/>
      <c r="D4730" s="674" t="s">
        <v>7468</v>
      </c>
      <c r="E4730" s="462" t="str">
        <f t="shared" si="186"/>
        <v xml:space="preserve"> LF-3ADG</v>
      </c>
      <c r="F4730" s="675">
        <v>300</v>
      </c>
      <c r="G4730" s="119">
        <v>1102.5</v>
      </c>
    </row>
    <row r="4731" spans="1:7" ht="14.5">
      <c r="A4731" s="644"/>
      <c r="B4731" s="644"/>
      <c r="C4731" s="644"/>
      <c r="D4731" s="603" t="s">
        <v>7469</v>
      </c>
      <c r="E4731" s="672"/>
      <c r="F4731" s="672"/>
      <c r="G4731" s="672"/>
    </row>
    <row r="4732" spans="1:7" ht="14.5">
      <c r="A4732" s="646" t="s">
        <v>7604</v>
      </c>
      <c r="B4732" s="646" t="s">
        <v>7470</v>
      </c>
      <c r="C4732" s="646"/>
      <c r="D4732" s="674" t="s">
        <v>7471</v>
      </c>
      <c r="E4732" s="462" t="str">
        <f t="shared" si="186"/>
        <v xml:space="preserve"> LF-LLI1</v>
      </c>
      <c r="F4732" s="675">
        <v>789</v>
      </c>
      <c r="G4732" s="119">
        <v>2899.5749999999998</v>
      </c>
    </row>
    <row r="4733" spans="1:7" ht="14.5">
      <c r="A4733" s="646" t="s">
        <v>7604</v>
      </c>
      <c r="B4733" s="646" t="s">
        <v>7472</v>
      </c>
      <c r="C4733" s="646"/>
      <c r="D4733" s="674" t="s">
        <v>7473</v>
      </c>
      <c r="E4733" s="462" t="str">
        <f t="shared" si="186"/>
        <v xml:space="preserve"> LF-LLI2</v>
      </c>
      <c r="F4733" s="675">
        <v>789</v>
      </c>
      <c r="G4733" s="119">
        <v>2899.5749999999998</v>
      </c>
    </row>
    <row r="4734" spans="1:7" ht="14.5">
      <c r="A4734" s="646" t="s">
        <v>7604</v>
      </c>
      <c r="B4734" s="646" t="s">
        <v>7474</v>
      </c>
      <c r="C4734" s="646"/>
      <c r="D4734" s="674" t="s">
        <v>7475</v>
      </c>
      <c r="E4734" s="462" t="str">
        <f t="shared" si="186"/>
        <v xml:space="preserve"> LF-LLI3</v>
      </c>
      <c r="F4734" s="675">
        <v>789</v>
      </c>
      <c r="G4734" s="119">
        <v>2899.5749999999998</v>
      </c>
    </row>
    <row r="4735" spans="1:7" ht="14.5">
      <c r="A4735" s="644"/>
      <c r="B4735" s="644"/>
      <c r="C4735" s="644"/>
      <c r="D4735" s="603" t="s">
        <v>7476</v>
      </c>
      <c r="E4735" s="672"/>
      <c r="F4735" s="672"/>
      <c r="G4735" s="672"/>
    </row>
    <row r="4736" spans="1:7" ht="14.5">
      <c r="A4736" s="646" t="s">
        <v>7604</v>
      </c>
      <c r="B4736" s="645" t="s">
        <v>7477</v>
      </c>
      <c r="C4736" s="645"/>
      <c r="D4736" s="674" t="s">
        <v>7478</v>
      </c>
      <c r="E4736" s="462" t="str">
        <f t="shared" si="186"/>
        <v xml:space="preserve"> LF-EASV-LS</v>
      </c>
      <c r="F4736" s="675">
        <v>540</v>
      </c>
      <c r="G4736" s="119">
        <v>1984.5</v>
      </c>
    </row>
    <row r="4737" spans="1:7" ht="14.5">
      <c r="A4737" s="646" t="s">
        <v>7604</v>
      </c>
      <c r="B4737" s="645" t="s">
        <v>7479</v>
      </c>
      <c r="C4737" s="645"/>
      <c r="D4737" s="674" t="s">
        <v>7480</v>
      </c>
      <c r="E4737" s="462" t="str">
        <f t="shared" si="186"/>
        <v xml:space="preserve"> LF-MA</v>
      </c>
      <c r="F4737" s="675">
        <v>111</v>
      </c>
      <c r="G4737" s="119">
        <v>407.92499999999995</v>
      </c>
    </row>
    <row r="4738" spans="1:7" ht="14.5">
      <c r="A4738" s="646" t="s">
        <v>7604</v>
      </c>
      <c r="B4738" s="645" t="s">
        <v>7481</v>
      </c>
      <c r="C4738" s="645"/>
      <c r="D4738" s="674" t="s">
        <v>7482</v>
      </c>
      <c r="E4738" s="462" t="str">
        <f t="shared" si="186"/>
        <v xml:space="preserve"> LF-PA</v>
      </c>
      <c r="F4738" s="675">
        <v>111</v>
      </c>
      <c r="G4738" s="119">
        <v>407.92499999999995</v>
      </c>
    </row>
    <row r="4739" spans="1:7" ht="14.5">
      <c r="A4739" s="646" t="s">
        <v>7604</v>
      </c>
      <c r="B4739" s="645" t="s">
        <v>7483</v>
      </c>
      <c r="C4739" s="645"/>
      <c r="D4739" s="674" t="s">
        <v>7484</v>
      </c>
      <c r="E4739" s="462" t="str">
        <f t="shared" si="186"/>
        <v xml:space="preserve"> LF-FH710</v>
      </c>
      <c r="F4739" s="675">
        <v>20.25</v>
      </c>
      <c r="G4739" s="119">
        <v>74.418750000000003</v>
      </c>
    </row>
    <row r="4740" spans="1:7" ht="14.5">
      <c r="A4740" s="646" t="s">
        <v>7604</v>
      </c>
      <c r="B4740" s="645" t="s">
        <v>7485</v>
      </c>
      <c r="C4740" s="645"/>
      <c r="D4740" s="674" t="s">
        <v>7486</v>
      </c>
      <c r="E4740" s="462" t="str">
        <f t="shared" si="186"/>
        <v xml:space="preserve"> LF-025N</v>
      </c>
      <c r="F4740" s="675">
        <v>3</v>
      </c>
      <c r="G4740" s="119">
        <v>11.024999999999999</v>
      </c>
    </row>
    <row r="4741" spans="1:7" ht="14.5">
      <c r="A4741" s="646" t="s">
        <v>7604</v>
      </c>
      <c r="B4741" s="645" t="s">
        <v>7487</v>
      </c>
      <c r="C4741" s="645"/>
      <c r="D4741" s="674" t="s">
        <v>7488</v>
      </c>
      <c r="E4741" s="462" t="str">
        <f t="shared" si="186"/>
        <v xml:space="preserve"> LF-025T</v>
      </c>
      <c r="F4741" s="675">
        <v>12</v>
      </c>
      <c r="G4741" s="119">
        <v>44.099999999999994</v>
      </c>
    </row>
    <row r="4742" spans="1:7" ht="14.5">
      <c r="A4742" s="646" t="s">
        <v>7604</v>
      </c>
      <c r="B4742" s="645" t="s">
        <v>7489</v>
      </c>
      <c r="C4742" s="645"/>
      <c r="D4742" s="674" t="s">
        <v>7490</v>
      </c>
      <c r="E4742" s="462" t="str">
        <f t="shared" si="186"/>
        <v xml:space="preserve"> LF-025E</v>
      </c>
      <c r="F4742" s="675">
        <v>7.8000000000000007</v>
      </c>
      <c r="G4742" s="119">
        <v>28.665000000000003</v>
      </c>
    </row>
    <row r="4743" spans="1:7" ht="14.5">
      <c r="A4743" s="646" t="s">
        <v>7604</v>
      </c>
      <c r="B4743" s="645" t="s">
        <v>7491</v>
      </c>
      <c r="C4743" s="645"/>
      <c r="D4743" s="674" t="s">
        <v>7492</v>
      </c>
      <c r="E4743" s="462" t="str">
        <f t="shared" si="186"/>
        <v xml:space="preserve"> LF-DPS</v>
      </c>
      <c r="F4743" s="675">
        <v>567</v>
      </c>
      <c r="G4743" s="119">
        <v>2083.7249999999999</v>
      </c>
    </row>
    <row r="4744" spans="1:7" ht="14.5">
      <c r="A4744" s="646" t="s">
        <v>7604</v>
      </c>
      <c r="B4744" s="645" t="s">
        <v>7493</v>
      </c>
      <c r="C4744" s="645"/>
      <c r="D4744" s="674" t="s">
        <v>7494</v>
      </c>
      <c r="E4744" s="462" t="str">
        <f t="shared" si="186"/>
        <v xml:space="preserve"> LF-05ADNPT</v>
      </c>
      <c r="F4744" s="675">
        <v>3.9000000000000004</v>
      </c>
      <c r="G4744" s="119">
        <v>14.332500000000001</v>
      </c>
    </row>
    <row r="4745" spans="1:7" ht="14.5">
      <c r="A4745" s="644"/>
      <c r="B4745" s="644"/>
      <c r="C4745" s="644"/>
      <c r="D4745" s="603" t="s">
        <v>7495</v>
      </c>
      <c r="E4745" s="672"/>
      <c r="F4745" s="672"/>
      <c r="G4745" s="672"/>
    </row>
    <row r="4746" spans="1:7" ht="14.5">
      <c r="A4746" s="646" t="s">
        <v>7604</v>
      </c>
      <c r="B4746" s="645" t="s">
        <v>7496</v>
      </c>
      <c r="C4746" s="645"/>
      <c r="D4746" s="674" t="s">
        <v>7497</v>
      </c>
      <c r="E4746" s="462" t="str">
        <f t="shared" si="186"/>
        <v xml:space="preserve"> LF-DH25</v>
      </c>
      <c r="F4746" s="675">
        <v>58.050000000000004</v>
      </c>
      <c r="G4746" s="119">
        <v>213.33375000000001</v>
      </c>
    </row>
    <row r="4747" spans="1:7" ht="14.5">
      <c r="A4747" s="646" t="s">
        <v>7604</v>
      </c>
      <c r="B4747" s="645" t="s">
        <v>7498</v>
      </c>
      <c r="C4747" s="645"/>
      <c r="D4747" s="674" t="s">
        <v>7499</v>
      </c>
      <c r="E4747" s="462" t="str">
        <f t="shared" si="186"/>
        <v xml:space="preserve"> LF-DH50</v>
      </c>
      <c r="F4747" s="675">
        <v>264.60000000000002</v>
      </c>
      <c r="G4747" s="119">
        <v>972.40500000000009</v>
      </c>
    </row>
    <row r="4748" spans="1:7" ht="14.5">
      <c r="A4748" s="646" t="s">
        <v>7604</v>
      </c>
      <c r="B4748" s="645" t="s">
        <v>7500</v>
      </c>
      <c r="C4748" s="645"/>
      <c r="D4748" s="674" t="s">
        <v>7501</v>
      </c>
      <c r="E4748" s="462" t="str">
        <f t="shared" si="186"/>
        <v xml:space="preserve"> LF-DH80</v>
      </c>
      <c r="F4748" s="675">
        <v>711</v>
      </c>
      <c r="G4748" s="119">
        <v>2612.9249999999997</v>
      </c>
    </row>
    <row r="4749" spans="1:7" ht="14.5">
      <c r="A4749" s="646" t="s">
        <v>7604</v>
      </c>
      <c r="B4749" s="645" t="s">
        <v>7502</v>
      </c>
      <c r="C4749" s="645"/>
      <c r="D4749" s="674" t="s">
        <v>7503</v>
      </c>
      <c r="E4749" s="462" t="str">
        <f t="shared" si="186"/>
        <v xml:space="preserve"> LF-CV25</v>
      </c>
      <c r="F4749" s="675">
        <v>180.60000000000002</v>
      </c>
      <c r="G4749" s="119">
        <v>663.70500000000004</v>
      </c>
    </row>
    <row r="4750" spans="1:7" ht="14.5">
      <c r="A4750" s="646" t="s">
        <v>7604</v>
      </c>
      <c r="B4750" s="645" t="s">
        <v>7504</v>
      </c>
      <c r="C4750" s="645"/>
      <c r="D4750" s="674" t="s">
        <v>7505</v>
      </c>
      <c r="E4750" s="462" t="str">
        <f t="shared" si="186"/>
        <v xml:space="preserve"> LF-CV50</v>
      </c>
      <c r="F4750" s="675">
        <v>265.04999999999995</v>
      </c>
      <c r="G4750" s="119">
        <v>974.0587499999998</v>
      </c>
    </row>
    <row r="4751" spans="1:7" ht="14.5">
      <c r="A4751" s="646" t="s">
        <v>7604</v>
      </c>
      <c r="B4751" s="645" t="s">
        <v>7506</v>
      </c>
      <c r="C4751" s="645"/>
      <c r="D4751" s="674" t="s">
        <v>7507</v>
      </c>
      <c r="E4751" s="462" t="str">
        <f t="shared" si="186"/>
        <v xml:space="preserve"> LF-CV80</v>
      </c>
      <c r="F4751" s="675">
        <v>993</v>
      </c>
      <c r="G4751" s="119">
        <v>3649.2749999999996</v>
      </c>
    </row>
    <row r="4752" spans="1:7" ht="14.5">
      <c r="A4752" s="644"/>
      <c r="B4752" s="644"/>
      <c r="C4752" s="644"/>
      <c r="D4752" s="603" t="s">
        <v>7508</v>
      </c>
      <c r="E4752" s="672"/>
      <c r="F4752" s="672"/>
      <c r="G4752" s="672"/>
    </row>
    <row r="4753" spans="1:7" ht="14.5">
      <c r="A4753" s="646" t="s">
        <v>7604</v>
      </c>
      <c r="B4753" s="678" t="s">
        <v>7509</v>
      </c>
      <c r="C4753" s="678"/>
      <c r="D4753" s="679" t="s">
        <v>7510</v>
      </c>
      <c r="E4753" s="462" t="str">
        <f t="shared" si="186"/>
        <v xml:space="preserve"> LF-PGLPS1</v>
      </c>
      <c r="F4753" s="675">
        <v>375</v>
      </c>
      <c r="G4753" s="119">
        <v>1378.125</v>
      </c>
    </row>
    <row r="4754" spans="1:7" ht="14.5">
      <c r="A4754" s="646" t="s">
        <v>7604</v>
      </c>
      <c r="B4754" s="678" t="s">
        <v>7509</v>
      </c>
      <c r="C4754" s="678"/>
      <c r="D4754" s="679" t="s">
        <v>7511</v>
      </c>
      <c r="E4754" s="462" t="str">
        <f t="shared" si="186"/>
        <v xml:space="preserve"> LF-PGLPS2</v>
      </c>
      <c r="F4754" s="675">
        <v>375</v>
      </c>
      <c r="G4754" s="119">
        <v>1378.125</v>
      </c>
    </row>
    <row r="4755" spans="1:7" ht="14.5">
      <c r="A4755" s="644"/>
      <c r="B4755" s="644"/>
      <c r="C4755" s="644"/>
      <c r="D4755" s="603" t="s">
        <v>7512</v>
      </c>
      <c r="E4755" s="672"/>
      <c r="F4755" s="672"/>
      <c r="G4755" s="672"/>
    </row>
    <row r="4756" spans="1:7" ht="14.5">
      <c r="A4756" s="645" t="s">
        <v>7604</v>
      </c>
      <c r="B4756" s="645" t="s">
        <v>7513</v>
      </c>
      <c r="C4756" s="645"/>
      <c r="D4756" s="674" t="s">
        <v>7514</v>
      </c>
      <c r="E4756" s="462" t="str">
        <f t="shared" si="186"/>
        <v xml:space="preserve"> LF-CB1</v>
      </c>
      <c r="F4756" s="675">
        <v>122.69999999999999</v>
      </c>
      <c r="G4756" s="119">
        <v>450.92249999999996</v>
      </c>
    </row>
    <row r="4757" spans="1:7" ht="14.5">
      <c r="A4757" s="645" t="s">
        <v>7604</v>
      </c>
      <c r="B4757" s="645" t="s">
        <v>7515</v>
      </c>
      <c r="C4757" s="645"/>
      <c r="D4757" s="674" t="s">
        <v>7516</v>
      </c>
      <c r="E4757" s="462" t="str">
        <f t="shared" si="186"/>
        <v xml:space="preserve"> LF-CB2</v>
      </c>
      <c r="F4757" s="675">
        <v>160.5</v>
      </c>
      <c r="G4757" s="119">
        <v>589.83749999999998</v>
      </c>
    </row>
    <row r="4758" spans="1:7" ht="14.5">
      <c r="A4758" s="645" t="s">
        <v>7604</v>
      </c>
      <c r="B4758" s="645" t="s">
        <v>7517</v>
      </c>
      <c r="C4758" s="645"/>
      <c r="D4758" s="674" t="s">
        <v>7518</v>
      </c>
      <c r="E4758" s="462" t="str">
        <f t="shared" si="186"/>
        <v xml:space="preserve"> LF-CB3</v>
      </c>
      <c r="F4758" s="675">
        <v>174</v>
      </c>
      <c r="G4758" s="119">
        <v>639.44999999999993</v>
      </c>
    </row>
    <row r="4759" spans="1:7" ht="14.5">
      <c r="A4759" s="645" t="s">
        <v>7604</v>
      </c>
      <c r="B4759" s="645" t="s">
        <v>7519</v>
      </c>
      <c r="C4759" s="645"/>
      <c r="D4759" s="674" t="s">
        <v>7520</v>
      </c>
      <c r="E4759" s="462" t="str">
        <f t="shared" si="186"/>
        <v xml:space="preserve"> LF-CB4</v>
      </c>
      <c r="F4759" s="675">
        <v>270</v>
      </c>
      <c r="G4759" s="119">
        <v>992.25</v>
      </c>
    </row>
    <row r="4760" spans="1:7" ht="14.5">
      <c r="A4760" s="645" t="s">
        <v>7604</v>
      </c>
      <c r="B4760" s="645" t="s">
        <v>7521</v>
      </c>
      <c r="C4760" s="645"/>
      <c r="D4760" s="674" t="s">
        <v>7522</v>
      </c>
      <c r="E4760" s="462" t="str">
        <f t="shared" si="186"/>
        <v xml:space="preserve"> LF-CB5</v>
      </c>
      <c r="F4760" s="675">
        <v>312</v>
      </c>
      <c r="G4760" s="119">
        <v>1146.5999999999999</v>
      </c>
    </row>
    <row r="4761" spans="1:7" ht="14.5">
      <c r="A4761" s="645" t="s">
        <v>7604</v>
      </c>
      <c r="B4761" s="645" t="s">
        <v>7523</v>
      </c>
      <c r="C4761" s="645"/>
      <c r="D4761" s="674" t="s">
        <v>7524</v>
      </c>
      <c r="E4761" s="462" t="str">
        <f t="shared" si="186"/>
        <v xml:space="preserve"> LF-CB6</v>
      </c>
      <c r="F4761" s="675"/>
      <c r="G4761" s="119"/>
    </row>
    <row r="4762" spans="1:7" ht="14.5">
      <c r="A4762" s="680" t="s">
        <v>7525</v>
      </c>
      <c r="B4762" s="680"/>
      <c r="C4762" s="680"/>
      <c r="D4762" s="680"/>
      <c r="E4762" s="462" t="str">
        <f t="shared" ref="E4762:E4802" si="189">IFERROR(RIGHT(D4762, LEN(D4762)- SEARCH("Model",D4762) - LEN("Model") + 1),"")</f>
        <v/>
      </c>
      <c r="F4762" s="680"/>
      <c r="G4762" s="119"/>
    </row>
    <row r="4763" spans="1:7" ht="14.5">
      <c r="A4763" s="644"/>
      <c r="B4763" s="644"/>
      <c r="C4763" s="644"/>
      <c r="D4763" s="603" t="s">
        <v>7526</v>
      </c>
      <c r="E4763" s="672"/>
      <c r="F4763" s="672"/>
      <c r="G4763" s="672"/>
    </row>
    <row r="4764" spans="1:7" ht="14.5">
      <c r="A4764" s="646" t="s">
        <v>7604</v>
      </c>
      <c r="B4764" s="645" t="s">
        <v>7527</v>
      </c>
      <c r="C4764" s="645"/>
      <c r="D4764" s="674" t="s">
        <v>7528</v>
      </c>
      <c r="E4764" s="462" t="str">
        <f t="shared" si="189"/>
        <v xml:space="preserve"> LF-360F-15</v>
      </c>
      <c r="F4764" s="675">
        <v>162</v>
      </c>
      <c r="G4764" s="119">
        <v>595.35</v>
      </c>
    </row>
    <row r="4765" spans="1:7" ht="14.5">
      <c r="A4765" s="646" t="s">
        <v>7604</v>
      </c>
      <c r="B4765" s="645" t="s">
        <v>7529</v>
      </c>
      <c r="C4765" s="645"/>
      <c r="D4765" s="674" t="s">
        <v>7530</v>
      </c>
      <c r="E4765" s="462" t="str">
        <f t="shared" si="189"/>
        <v xml:space="preserve"> LF-360F-20</v>
      </c>
      <c r="F4765" s="675">
        <v>162</v>
      </c>
      <c r="G4765" s="119">
        <v>595.35</v>
      </c>
    </row>
    <row r="4766" spans="1:7" ht="14.5">
      <c r="A4766" s="646" t="s">
        <v>7604</v>
      </c>
      <c r="B4766" s="645" t="s">
        <v>7531</v>
      </c>
      <c r="C4766" s="645"/>
      <c r="D4766" s="674" t="s">
        <v>7532</v>
      </c>
      <c r="E4766" s="462" t="str">
        <f t="shared" si="189"/>
        <v xml:space="preserve"> LF-360F-25</v>
      </c>
      <c r="F4766" s="675">
        <v>162</v>
      </c>
      <c r="G4766" s="119">
        <v>595.35</v>
      </c>
    </row>
    <row r="4767" spans="1:7" ht="14.5">
      <c r="A4767" s="646" t="s">
        <v>7604</v>
      </c>
      <c r="B4767" s="645" t="s">
        <v>7533</v>
      </c>
      <c r="C4767" s="645"/>
      <c r="D4767" s="674" t="s">
        <v>7534</v>
      </c>
      <c r="E4767" s="462" t="str">
        <f t="shared" si="189"/>
        <v xml:space="preserve"> LF-360F-32</v>
      </c>
      <c r="F4767" s="675">
        <v>162</v>
      </c>
      <c r="G4767" s="119">
        <v>595.35</v>
      </c>
    </row>
    <row r="4768" spans="1:7" ht="14.5">
      <c r="A4768" s="646" t="s">
        <v>7604</v>
      </c>
      <c r="B4768" s="645" t="s">
        <v>7535</v>
      </c>
      <c r="C4768" s="645"/>
      <c r="D4768" s="674" t="s">
        <v>7536</v>
      </c>
      <c r="E4768" s="462" t="str">
        <f t="shared" si="189"/>
        <v xml:space="preserve"> LF-360F-40</v>
      </c>
      <c r="F4768" s="675">
        <v>180</v>
      </c>
      <c r="G4768" s="119">
        <v>661.5</v>
      </c>
    </row>
    <row r="4769" spans="1:7" ht="14.5">
      <c r="A4769" s="646" t="s">
        <v>7604</v>
      </c>
      <c r="B4769" s="645" t="s">
        <v>7537</v>
      </c>
      <c r="C4769" s="645"/>
      <c r="D4769" s="674" t="s">
        <v>7538</v>
      </c>
      <c r="E4769" s="462" t="str">
        <f t="shared" si="189"/>
        <v xml:space="preserve"> LF-360F-50</v>
      </c>
      <c r="F4769" s="675">
        <v>267</v>
      </c>
      <c r="G4769" s="119">
        <v>981.22499999999991</v>
      </c>
    </row>
    <row r="4770" spans="1:7" ht="14.5">
      <c r="A4770" s="644"/>
      <c r="B4770" s="644"/>
      <c r="C4770" s="644"/>
      <c r="D4770" s="603" t="s">
        <v>7539</v>
      </c>
      <c r="E4770" s="672"/>
      <c r="F4770" s="672"/>
      <c r="G4770" s="672"/>
    </row>
    <row r="4771" spans="1:7" ht="14.5">
      <c r="A4771" s="646" t="s">
        <v>7604</v>
      </c>
      <c r="B4771" s="645" t="s">
        <v>7540</v>
      </c>
      <c r="C4771" s="645"/>
      <c r="D4771" s="674" t="s">
        <v>7541</v>
      </c>
      <c r="E4771" s="462" t="str">
        <f t="shared" si="189"/>
        <v xml:space="preserve"> LF-180F-15</v>
      </c>
      <c r="F4771" s="675">
        <v>162</v>
      </c>
      <c r="G4771" s="119">
        <v>595.35</v>
      </c>
    </row>
    <row r="4772" spans="1:7" ht="14.5">
      <c r="A4772" s="646" t="s">
        <v>7604</v>
      </c>
      <c r="B4772" s="645" t="s">
        <v>7542</v>
      </c>
      <c r="C4772" s="645"/>
      <c r="D4772" s="674" t="s">
        <v>7543</v>
      </c>
      <c r="E4772" s="462" t="str">
        <f t="shared" si="189"/>
        <v xml:space="preserve"> LF-180F-20</v>
      </c>
      <c r="F4772" s="675">
        <v>162</v>
      </c>
      <c r="G4772" s="119">
        <v>595.35</v>
      </c>
    </row>
    <row r="4773" spans="1:7" ht="14.5">
      <c r="A4773" s="646" t="s">
        <v>7604</v>
      </c>
      <c r="B4773" s="645" t="s">
        <v>7544</v>
      </c>
      <c r="C4773" s="645"/>
      <c r="D4773" s="674" t="s">
        <v>7545</v>
      </c>
      <c r="E4773" s="462" t="str">
        <f t="shared" si="189"/>
        <v xml:space="preserve"> LF-180F-25</v>
      </c>
      <c r="F4773" s="675">
        <v>162</v>
      </c>
      <c r="G4773" s="119">
        <v>595.35</v>
      </c>
    </row>
    <row r="4774" spans="1:7" ht="14.5">
      <c r="A4774" s="646" t="s">
        <v>7604</v>
      </c>
      <c r="B4774" s="645" t="s">
        <v>7546</v>
      </c>
      <c r="C4774" s="645"/>
      <c r="D4774" s="674" t="s">
        <v>7547</v>
      </c>
      <c r="E4774" s="462" t="str">
        <f t="shared" si="189"/>
        <v xml:space="preserve"> LF-180F-32</v>
      </c>
      <c r="F4774" s="675">
        <v>162</v>
      </c>
      <c r="G4774" s="119">
        <v>595.35</v>
      </c>
    </row>
    <row r="4775" spans="1:7" ht="14.5">
      <c r="A4775" s="646" t="s">
        <v>7604</v>
      </c>
      <c r="B4775" s="645" t="s">
        <v>7548</v>
      </c>
      <c r="C4775" s="645"/>
      <c r="D4775" s="674" t="s">
        <v>7549</v>
      </c>
      <c r="E4775" s="462" t="str">
        <f t="shared" si="189"/>
        <v xml:space="preserve"> LF-180F-40</v>
      </c>
      <c r="F4775" s="675">
        <v>180</v>
      </c>
      <c r="G4775" s="119">
        <v>661.5</v>
      </c>
    </row>
    <row r="4776" spans="1:7" ht="14.5">
      <c r="A4776" s="646" t="s">
        <v>7604</v>
      </c>
      <c r="B4776" s="645" t="s">
        <v>7550</v>
      </c>
      <c r="C4776" s="645"/>
      <c r="D4776" s="674" t="s">
        <v>7551</v>
      </c>
      <c r="E4776" s="462" t="str">
        <f t="shared" si="189"/>
        <v xml:space="preserve"> LF-180F-50</v>
      </c>
      <c r="F4776" s="675">
        <v>262</v>
      </c>
      <c r="G4776" s="119">
        <v>962.84999999999991</v>
      </c>
    </row>
    <row r="4777" spans="1:7" ht="14.5">
      <c r="A4777" s="644"/>
      <c r="B4777" s="644"/>
      <c r="C4777" s="644"/>
      <c r="D4777" s="603" t="s">
        <v>7552</v>
      </c>
      <c r="E4777" s="672"/>
      <c r="F4777" s="672"/>
      <c r="G4777" s="672"/>
    </row>
    <row r="4778" spans="1:7" ht="14.5">
      <c r="A4778" s="646" t="s">
        <v>7604</v>
      </c>
      <c r="B4778" s="645" t="s">
        <v>7553</v>
      </c>
      <c r="C4778" s="645"/>
      <c r="D4778" s="674" t="s">
        <v>7554</v>
      </c>
      <c r="E4778" s="462" t="str">
        <f t="shared" si="189"/>
        <v xml:space="preserve"> LF-360H-15</v>
      </c>
      <c r="F4778" s="675">
        <v>162</v>
      </c>
      <c r="G4778" s="119">
        <v>595.35</v>
      </c>
    </row>
    <row r="4779" spans="1:7" ht="14.5">
      <c r="A4779" s="646" t="s">
        <v>7604</v>
      </c>
      <c r="B4779" s="645" t="s">
        <v>7555</v>
      </c>
      <c r="C4779" s="645"/>
      <c r="D4779" s="674" t="s">
        <v>7556</v>
      </c>
      <c r="E4779" s="462" t="str">
        <f t="shared" si="189"/>
        <v xml:space="preserve"> LF-360H-20</v>
      </c>
      <c r="F4779" s="675">
        <v>162</v>
      </c>
      <c r="G4779" s="119">
        <v>595.35</v>
      </c>
    </row>
    <row r="4780" spans="1:7" ht="14.5">
      <c r="A4780" s="646" t="s">
        <v>7604</v>
      </c>
      <c r="B4780" s="645" t="s">
        <v>7557</v>
      </c>
      <c r="C4780" s="645"/>
      <c r="D4780" s="674" t="s">
        <v>7558</v>
      </c>
      <c r="E4780" s="462" t="str">
        <f t="shared" si="189"/>
        <v xml:space="preserve"> LF-360H-25</v>
      </c>
      <c r="F4780" s="675">
        <v>162</v>
      </c>
      <c r="G4780" s="119">
        <v>595.35</v>
      </c>
    </row>
    <row r="4781" spans="1:7" ht="14.5">
      <c r="A4781" s="646" t="s">
        <v>7604</v>
      </c>
      <c r="B4781" s="645" t="s">
        <v>7559</v>
      </c>
      <c r="C4781" s="645"/>
      <c r="D4781" s="674" t="s">
        <v>7560</v>
      </c>
      <c r="E4781" s="462" t="str">
        <f t="shared" si="189"/>
        <v xml:space="preserve"> LF-360H-32</v>
      </c>
      <c r="F4781" s="675">
        <v>162</v>
      </c>
      <c r="G4781" s="119">
        <v>595.35</v>
      </c>
    </row>
    <row r="4782" spans="1:7" ht="14.5">
      <c r="A4782" s="646" t="s">
        <v>7604</v>
      </c>
      <c r="B4782" s="645" t="s">
        <v>7561</v>
      </c>
      <c r="C4782" s="645"/>
      <c r="D4782" s="674" t="s">
        <v>7562</v>
      </c>
      <c r="E4782" s="462" t="str">
        <f t="shared" si="189"/>
        <v xml:space="preserve"> LF-360H-40</v>
      </c>
      <c r="F4782" s="675">
        <v>180</v>
      </c>
      <c r="G4782" s="119">
        <v>661.5</v>
      </c>
    </row>
    <row r="4783" spans="1:7" ht="14.5">
      <c r="A4783" s="646" t="s">
        <v>7604</v>
      </c>
      <c r="B4783" s="645" t="s">
        <v>7563</v>
      </c>
      <c r="C4783" s="645"/>
      <c r="D4783" s="674" t="s">
        <v>7564</v>
      </c>
      <c r="E4783" s="462" t="str">
        <f t="shared" si="189"/>
        <v xml:space="preserve"> LF-360H-50</v>
      </c>
      <c r="F4783" s="675">
        <v>267</v>
      </c>
      <c r="G4783" s="119">
        <v>981.22499999999991</v>
      </c>
    </row>
    <row r="4784" spans="1:7" ht="14.5">
      <c r="A4784" s="644"/>
      <c r="B4784" s="644"/>
      <c r="C4784" s="644"/>
      <c r="D4784" s="603" t="s">
        <v>7565</v>
      </c>
      <c r="E4784" s="672"/>
      <c r="F4784" s="672"/>
      <c r="G4784" s="672"/>
    </row>
    <row r="4785" spans="1:7" ht="14.5">
      <c r="A4785" s="646" t="s">
        <v>7604</v>
      </c>
      <c r="B4785" s="645" t="s">
        <v>7566</v>
      </c>
      <c r="C4785" s="645"/>
      <c r="D4785" s="674" t="s">
        <v>7567</v>
      </c>
      <c r="E4785" s="462" t="str">
        <f t="shared" si="189"/>
        <v xml:space="preserve"> LF-180H-15</v>
      </c>
      <c r="F4785" s="675">
        <v>162</v>
      </c>
      <c r="G4785" s="119">
        <v>595.35</v>
      </c>
    </row>
    <row r="4786" spans="1:7" ht="14.5">
      <c r="A4786" s="646" t="s">
        <v>7604</v>
      </c>
      <c r="B4786" s="645" t="s">
        <v>7568</v>
      </c>
      <c r="C4786" s="645"/>
      <c r="D4786" s="674" t="s">
        <v>7569</v>
      </c>
      <c r="E4786" s="462" t="str">
        <f t="shared" si="189"/>
        <v xml:space="preserve"> LF-180H-20</v>
      </c>
      <c r="F4786" s="675">
        <v>162</v>
      </c>
      <c r="G4786" s="119">
        <v>595.35</v>
      </c>
    </row>
    <row r="4787" spans="1:7" ht="14.5">
      <c r="A4787" s="646" t="s">
        <v>7604</v>
      </c>
      <c r="B4787" s="645" t="s">
        <v>7570</v>
      </c>
      <c r="C4787" s="645"/>
      <c r="D4787" s="674" t="s">
        <v>7571</v>
      </c>
      <c r="E4787" s="462" t="str">
        <f t="shared" si="189"/>
        <v xml:space="preserve"> LF-180H-25</v>
      </c>
      <c r="F4787" s="675">
        <v>162</v>
      </c>
      <c r="G4787" s="119">
        <v>595.35</v>
      </c>
    </row>
    <row r="4788" spans="1:7" ht="14.5">
      <c r="A4788" s="646" t="s">
        <v>7604</v>
      </c>
      <c r="B4788" s="645" t="s">
        <v>7572</v>
      </c>
      <c r="C4788" s="645"/>
      <c r="D4788" s="674" t="s">
        <v>7573</v>
      </c>
      <c r="E4788" s="462" t="str">
        <f t="shared" si="189"/>
        <v xml:space="preserve"> LF-180H-32</v>
      </c>
      <c r="F4788" s="675">
        <v>162</v>
      </c>
      <c r="G4788" s="119">
        <v>595.35</v>
      </c>
    </row>
    <row r="4789" spans="1:7" ht="14.5">
      <c r="A4789" s="646" t="s">
        <v>7604</v>
      </c>
      <c r="B4789" s="645" t="s">
        <v>7574</v>
      </c>
      <c r="C4789" s="645"/>
      <c r="D4789" s="674" t="s">
        <v>7575</v>
      </c>
      <c r="E4789" s="462" t="str">
        <f t="shared" si="189"/>
        <v xml:space="preserve"> LF-180H-40</v>
      </c>
      <c r="F4789" s="675">
        <v>180</v>
      </c>
      <c r="G4789" s="119">
        <v>661.5</v>
      </c>
    </row>
    <row r="4790" spans="1:7" ht="14.5">
      <c r="A4790" s="646" t="s">
        <v>7604</v>
      </c>
      <c r="B4790" s="645" t="s">
        <v>7576</v>
      </c>
      <c r="C4790" s="645"/>
      <c r="D4790" s="674" t="s">
        <v>7577</v>
      </c>
      <c r="E4790" s="462" t="str">
        <f t="shared" si="189"/>
        <v xml:space="preserve"> LF-180H-50</v>
      </c>
      <c r="F4790" s="675">
        <v>262</v>
      </c>
      <c r="G4790" s="119">
        <v>962.84999999999991</v>
      </c>
    </row>
    <row r="4791" spans="1:7" ht="14.5">
      <c r="A4791" s="644"/>
      <c r="B4791" s="644"/>
      <c r="C4791" s="644"/>
      <c r="D4791" s="603" t="s">
        <v>7578</v>
      </c>
      <c r="E4791" s="672"/>
      <c r="F4791" s="672"/>
      <c r="G4791" s="672"/>
    </row>
    <row r="4792" spans="1:7" ht="14.5">
      <c r="A4792" s="646" t="s">
        <v>7604</v>
      </c>
      <c r="B4792" s="645"/>
      <c r="C4792" s="645"/>
      <c r="D4792" s="674" t="s">
        <v>7579</v>
      </c>
      <c r="E4792" s="462" t="str">
        <f t="shared" si="189"/>
        <v xml:space="preserve"> CSFK1</v>
      </c>
      <c r="F4792" s="675">
        <v>101.22448979591837</v>
      </c>
      <c r="G4792" s="676">
        <v>372</v>
      </c>
    </row>
    <row r="4793" spans="1:7" ht="14.5">
      <c r="A4793" s="646" t="s">
        <v>7604</v>
      </c>
      <c r="B4793" s="645"/>
      <c r="C4793" s="645"/>
      <c r="D4793" s="674" t="s">
        <v>7580</v>
      </c>
      <c r="E4793" s="462" t="str">
        <f t="shared" si="189"/>
        <v xml:space="preserve"> CSFK2</v>
      </c>
      <c r="F4793" s="675">
        <v>81.632653061224488</v>
      </c>
      <c r="G4793" s="676">
        <v>300</v>
      </c>
    </row>
    <row r="4794" spans="1:7" ht="14.5">
      <c r="A4794" s="646" t="s">
        <v>7604</v>
      </c>
      <c r="B4794" s="645"/>
      <c r="C4794" s="645"/>
      <c r="D4794" s="674" t="s">
        <v>7581</v>
      </c>
      <c r="E4794" s="462" t="str">
        <f t="shared" si="189"/>
        <v xml:space="preserve"> CSFK3</v>
      </c>
      <c r="F4794" s="675">
        <v>57.142857142857146</v>
      </c>
      <c r="G4794" s="676">
        <v>210</v>
      </c>
    </row>
    <row r="4795" spans="1:7" ht="14.5">
      <c r="A4795" s="646" t="s">
        <v>7604</v>
      </c>
      <c r="B4795" s="645"/>
      <c r="C4795" s="645"/>
      <c r="D4795" s="674" t="s">
        <v>7582</v>
      </c>
      <c r="E4795" s="462" t="str">
        <f t="shared" si="189"/>
        <v xml:space="preserve"> CSFK4</v>
      </c>
      <c r="F4795" s="675">
        <v>40.816326530612244</v>
      </c>
      <c r="G4795" s="676">
        <v>150</v>
      </c>
    </row>
    <row r="4796" spans="1:7" ht="14.5">
      <c r="A4796" s="646" t="s">
        <v>7604</v>
      </c>
      <c r="B4796" s="645"/>
      <c r="C4796" s="645"/>
      <c r="D4796" s="674" t="s">
        <v>7583</v>
      </c>
      <c r="E4796" s="462" t="str">
        <f t="shared" si="189"/>
        <v xml:space="preserve"> CSFK5</v>
      </c>
      <c r="F4796" s="675">
        <v>57.142857142857146</v>
      </c>
      <c r="G4796" s="676">
        <v>210</v>
      </c>
    </row>
    <row r="4797" spans="1:7" ht="14.5">
      <c r="A4797" s="644"/>
      <c r="B4797" s="644"/>
      <c r="C4797" s="644"/>
      <c r="D4797" s="603" t="s">
        <v>7584</v>
      </c>
      <c r="E4797" s="672"/>
      <c r="F4797" s="672"/>
      <c r="G4797" s="673"/>
    </row>
    <row r="4798" spans="1:7" ht="14.5">
      <c r="A4798" s="646" t="s">
        <v>7604</v>
      </c>
      <c r="B4798" s="645"/>
      <c r="C4798" s="645"/>
      <c r="D4798" s="674" t="s">
        <v>7585</v>
      </c>
      <c r="E4798" s="462" t="str">
        <f t="shared" si="189"/>
        <v xml:space="preserve"> CSHFC1</v>
      </c>
      <c r="F4798" s="675">
        <v>101.22448979591837</v>
      </c>
      <c r="G4798" s="676">
        <v>372</v>
      </c>
    </row>
    <row r="4799" spans="1:7" ht="14.5">
      <c r="A4799" s="646" t="s">
        <v>7604</v>
      </c>
      <c r="B4799" s="645"/>
      <c r="C4799" s="645"/>
      <c r="D4799" s="674" t="s">
        <v>7586</v>
      </c>
      <c r="E4799" s="462" t="str">
        <f t="shared" si="189"/>
        <v xml:space="preserve"> CSHFC2</v>
      </c>
      <c r="F4799" s="675">
        <v>81.632653061224488</v>
      </c>
      <c r="G4799" s="676">
        <v>300</v>
      </c>
    </row>
    <row r="4800" spans="1:7" ht="14.5">
      <c r="A4800" s="646" t="s">
        <v>7604</v>
      </c>
      <c r="B4800" s="645"/>
      <c r="C4800" s="645"/>
      <c r="D4800" s="674" t="s">
        <v>7587</v>
      </c>
      <c r="E4800" s="462" t="str">
        <f t="shared" si="189"/>
        <v xml:space="preserve"> CSHFC3</v>
      </c>
      <c r="F4800" s="675">
        <v>57.142857142857146</v>
      </c>
      <c r="G4800" s="676">
        <v>210</v>
      </c>
    </row>
    <row r="4801" spans="1:7" ht="14.5">
      <c r="A4801" s="646" t="s">
        <v>7604</v>
      </c>
      <c r="B4801" s="645"/>
      <c r="C4801" s="645"/>
      <c r="D4801" s="674" t="s">
        <v>7588</v>
      </c>
      <c r="E4801" s="462" t="str">
        <f t="shared" si="189"/>
        <v xml:space="preserve"> CSHFC4</v>
      </c>
      <c r="F4801" s="675">
        <v>40.816326530612244</v>
      </c>
      <c r="G4801" s="676">
        <v>150</v>
      </c>
    </row>
    <row r="4802" spans="1:7" ht="14.5">
      <c r="A4802" s="646" t="s">
        <v>7604</v>
      </c>
      <c r="B4802" s="645"/>
      <c r="C4802" s="645"/>
      <c r="D4802" s="674" t="s">
        <v>7589</v>
      </c>
      <c r="E4802" s="462" t="str">
        <f t="shared" si="189"/>
        <v xml:space="preserve"> CSHFC5</v>
      </c>
      <c r="F4802" s="675">
        <v>57.142857142857146</v>
      </c>
      <c r="G4802" s="676">
        <v>210</v>
      </c>
    </row>
    <row r="4803" spans="1:7" ht="18.5">
      <c r="A4803" s="741" t="s">
        <v>7605</v>
      </c>
      <c r="B4803" s="741"/>
      <c r="C4803" s="741"/>
      <c r="D4803" s="741"/>
      <c r="E4803" s="741"/>
      <c r="F4803" s="741"/>
      <c r="G4803" s="741"/>
    </row>
    <row r="4804" spans="1:7" ht="29">
      <c r="A4804" s="668" t="s">
        <v>3880</v>
      </c>
      <c r="B4804" s="668" t="s">
        <v>3880</v>
      </c>
      <c r="C4804" s="668" t="s">
        <v>7420</v>
      </c>
      <c r="D4804" s="669" t="s">
        <v>1</v>
      </c>
      <c r="E4804" s="444"/>
      <c r="F4804" s="444" t="s">
        <v>4316</v>
      </c>
      <c r="G4804" s="444" t="s">
        <v>4317</v>
      </c>
    </row>
    <row r="4805" spans="1:7" ht="14.5">
      <c r="A4805" s="646" t="s">
        <v>7604</v>
      </c>
      <c r="B4805" s="646"/>
      <c r="C4805" s="646"/>
      <c r="D4805" s="674" t="s">
        <v>7606</v>
      </c>
      <c r="E4805" s="462" t="str">
        <f t="shared" ref="E4805:E4819" si="190">IFERROR(RIGHT(D4805, LEN(D4805)- SEARCH("Model",D4805) - LEN("Model") + 1),"")</f>
        <v/>
      </c>
      <c r="F4805" s="736">
        <v>12.42</v>
      </c>
      <c r="G4805" s="119">
        <f>F4805*3.675</f>
        <v>45.643499999999996</v>
      </c>
    </row>
    <row r="4806" spans="1:7" ht="14.5">
      <c r="A4806" s="646" t="s">
        <v>7604</v>
      </c>
      <c r="B4806" s="646"/>
      <c r="C4806" s="646"/>
      <c r="D4806" s="674" t="s">
        <v>7607</v>
      </c>
      <c r="E4806" s="462" t="str">
        <f t="shared" si="190"/>
        <v/>
      </c>
      <c r="F4806" s="736">
        <v>15.962</v>
      </c>
      <c r="G4806" s="119">
        <f t="shared" ref="G4806:G4819" si="191">F4806*3.675</f>
        <v>58.660349999999994</v>
      </c>
    </row>
    <row r="4807" spans="1:7" ht="14.5">
      <c r="A4807" s="646" t="s">
        <v>7604</v>
      </c>
      <c r="B4807" s="646"/>
      <c r="C4807" s="646"/>
      <c r="D4807" s="674" t="s">
        <v>7608</v>
      </c>
      <c r="E4807" s="462" t="str">
        <f t="shared" si="190"/>
        <v/>
      </c>
      <c r="F4807" s="736">
        <v>23.022999999999996</v>
      </c>
      <c r="G4807" s="119">
        <f t="shared" si="191"/>
        <v>84.609524999999977</v>
      </c>
    </row>
    <row r="4808" spans="1:7" ht="14.5">
      <c r="A4808" s="646" t="s">
        <v>7604</v>
      </c>
      <c r="B4808" s="646"/>
      <c r="C4808" s="646"/>
      <c r="D4808" s="674" t="s">
        <v>7609</v>
      </c>
      <c r="E4808" s="462" t="str">
        <f t="shared" si="190"/>
        <v/>
      </c>
      <c r="F4808" s="736">
        <v>30.774000000000001</v>
      </c>
      <c r="G4808" s="119">
        <f t="shared" si="191"/>
        <v>113.09444999999999</v>
      </c>
    </row>
    <row r="4809" spans="1:7" ht="14.5">
      <c r="A4809" s="646" t="s">
        <v>7604</v>
      </c>
      <c r="B4809" s="646"/>
      <c r="C4809" s="646"/>
      <c r="D4809" s="674" t="s">
        <v>7610</v>
      </c>
      <c r="E4809" s="462" t="str">
        <f t="shared" si="190"/>
        <v/>
      </c>
      <c r="F4809" s="736">
        <v>36.524000000000001</v>
      </c>
      <c r="G4809" s="119">
        <f t="shared" si="191"/>
        <v>134.22569999999999</v>
      </c>
    </row>
    <row r="4810" spans="1:7" ht="14.5">
      <c r="A4810" s="646" t="s">
        <v>7604</v>
      </c>
      <c r="B4810" s="646"/>
      <c r="C4810" s="646"/>
      <c r="D4810" s="674" t="s">
        <v>7611</v>
      </c>
      <c r="E4810" s="462" t="str">
        <f t="shared" si="190"/>
        <v/>
      </c>
      <c r="F4810" s="736">
        <v>48.483999999999995</v>
      </c>
      <c r="G4810" s="119">
        <f t="shared" si="191"/>
        <v>178.17869999999996</v>
      </c>
    </row>
    <row r="4811" spans="1:7" ht="14.5">
      <c r="A4811" s="646" t="s">
        <v>7604</v>
      </c>
      <c r="B4811" s="646"/>
      <c r="C4811" s="646"/>
      <c r="D4811" s="674" t="s">
        <v>7612</v>
      </c>
      <c r="E4811" s="462" t="str">
        <f t="shared" si="190"/>
        <v/>
      </c>
      <c r="F4811" s="736">
        <v>76.727999999999994</v>
      </c>
      <c r="G4811" s="119">
        <f t="shared" si="191"/>
        <v>281.97539999999998</v>
      </c>
    </row>
    <row r="4812" spans="1:7" ht="14.5">
      <c r="A4812" s="646" t="s">
        <v>7604</v>
      </c>
      <c r="B4812" s="646"/>
      <c r="C4812" s="646"/>
      <c r="D4812" s="674" t="s">
        <v>7613</v>
      </c>
      <c r="E4812" s="462" t="str">
        <f t="shared" si="190"/>
        <v/>
      </c>
      <c r="F4812" s="736">
        <v>99.566999999999993</v>
      </c>
      <c r="G4812" s="119">
        <f t="shared" si="191"/>
        <v>365.90872499999995</v>
      </c>
    </row>
    <row r="4813" spans="1:7" ht="14.5">
      <c r="A4813" s="646" t="s">
        <v>7604</v>
      </c>
      <c r="B4813" s="646"/>
      <c r="C4813" s="646"/>
      <c r="D4813" s="674" t="s">
        <v>7614</v>
      </c>
      <c r="E4813" s="462" t="str">
        <f t="shared" si="190"/>
        <v/>
      </c>
      <c r="F4813" s="736">
        <v>140.59899999999999</v>
      </c>
      <c r="G4813" s="119">
        <f t="shared" si="191"/>
        <v>516.70132499999988</v>
      </c>
    </row>
    <row r="4814" spans="1:7" ht="14.5">
      <c r="A4814" s="646" t="s">
        <v>7604</v>
      </c>
      <c r="B4814" s="646"/>
      <c r="C4814" s="646"/>
      <c r="D4814" s="683" t="s">
        <v>7615</v>
      </c>
      <c r="E4814" s="462" t="str">
        <f t="shared" si="190"/>
        <v/>
      </c>
      <c r="F4814" s="736">
        <v>189.12899999999999</v>
      </c>
      <c r="G4814" s="119">
        <f t="shared" si="191"/>
        <v>695.0490749999999</v>
      </c>
    </row>
    <row r="4815" spans="1:7" ht="14.5">
      <c r="A4815" s="646" t="s">
        <v>7604</v>
      </c>
      <c r="B4815" s="646"/>
      <c r="C4815" s="646"/>
      <c r="D4815" s="674" t="s">
        <v>7616</v>
      </c>
      <c r="E4815" s="462" t="str">
        <f t="shared" si="190"/>
        <v/>
      </c>
      <c r="F4815" s="736">
        <v>244.76599999999999</v>
      </c>
      <c r="G4815" s="119">
        <f t="shared" si="191"/>
        <v>899.51504999999997</v>
      </c>
    </row>
    <row r="4816" spans="1:7" ht="14.5">
      <c r="A4816" s="646" t="s">
        <v>7604</v>
      </c>
      <c r="B4816" s="646"/>
      <c r="C4816" s="646"/>
      <c r="D4816" s="674" t="s">
        <v>7617</v>
      </c>
      <c r="E4816" s="462" t="str">
        <f t="shared" si="190"/>
        <v/>
      </c>
      <c r="F4816" s="736">
        <v>368.483</v>
      </c>
      <c r="G4816" s="119">
        <f t="shared" si="191"/>
        <v>1354.175025</v>
      </c>
    </row>
    <row r="4817" spans="1:7" ht="14.5">
      <c r="A4817" s="646" t="s">
        <v>7604</v>
      </c>
      <c r="B4817" s="646"/>
      <c r="C4817" s="646"/>
      <c r="D4817" s="683" t="s">
        <v>7619</v>
      </c>
      <c r="E4817" s="462" t="str">
        <f t="shared" si="190"/>
        <v/>
      </c>
      <c r="F4817" s="736">
        <v>537.78599999999994</v>
      </c>
      <c r="G4817" s="119">
        <f t="shared" si="191"/>
        <v>1976.3635499999998</v>
      </c>
    </row>
    <row r="4818" spans="1:7" ht="14.5">
      <c r="A4818" s="646" t="s">
        <v>7604</v>
      </c>
      <c r="B4818" s="646"/>
      <c r="C4818" s="646"/>
      <c r="D4818" s="682" t="s">
        <v>7620</v>
      </c>
      <c r="E4818" s="462" t="str">
        <f t="shared" si="190"/>
        <v/>
      </c>
      <c r="F4818" s="736">
        <v>710.976</v>
      </c>
      <c r="G4818" s="119">
        <f t="shared" si="191"/>
        <v>2612.8368</v>
      </c>
    </row>
    <row r="4819" spans="1:7" ht="14.5">
      <c r="A4819" s="646" t="s">
        <v>7604</v>
      </c>
      <c r="B4819" s="646"/>
      <c r="C4819" s="646"/>
      <c r="D4819" s="674" t="s">
        <v>7618</v>
      </c>
      <c r="E4819" s="462" t="str">
        <f t="shared" si="190"/>
        <v/>
      </c>
      <c r="F4819" s="736">
        <v>889.40999999999985</v>
      </c>
      <c r="G4819" s="119">
        <f t="shared" si="191"/>
        <v>3268.5817499999994</v>
      </c>
    </row>
    <row r="4820" spans="1:7" ht="14.5">
      <c r="A4820" s="646" t="s">
        <v>7604</v>
      </c>
      <c r="B4820" s="646"/>
      <c r="C4820" s="646"/>
      <c r="D4820" s="699" t="s">
        <v>7706</v>
      </c>
      <c r="E4820" s="462" t="str">
        <f>IFERROR(RIGHT(D4820, LEN(D4820)- SEARCH("Model",D4820) - LEN("Model") + 1),"")</f>
        <v/>
      </c>
      <c r="F4820" s="736">
        <v>1123.6189999999999</v>
      </c>
      <c r="G4820" s="119">
        <f>F4820*3.675</f>
        <v>4129.2998249999991</v>
      </c>
    </row>
    <row r="4821" spans="1:7" ht="14.5">
      <c r="A4821" s="646" t="s">
        <v>7604</v>
      </c>
      <c r="B4821" s="646"/>
      <c r="C4821" s="646"/>
      <c r="D4821" s="699" t="s">
        <v>7707</v>
      </c>
      <c r="E4821" s="462" t="str">
        <f>IFERROR(RIGHT(D4821, LEN(D4821)- SEARCH("Model",D4821) - LEN("Model") + 1),"")</f>
        <v/>
      </c>
      <c r="F4821" s="736">
        <v>1480.809</v>
      </c>
      <c r="G4821" s="119">
        <f>F4821*3.675</f>
        <v>5441.9730749999999</v>
      </c>
    </row>
    <row r="4822" spans="1:7" ht="14.5">
      <c r="A4822" s="646" t="s">
        <v>7604</v>
      </c>
      <c r="B4822" s="646"/>
      <c r="C4822" s="646"/>
      <c r="D4822" s="699" t="s">
        <v>7708</v>
      </c>
      <c r="E4822" s="462" t="str">
        <f>IFERROR(RIGHT(D4822, LEN(D4822)- SEARCH("Model",D4822) - LEN("Model") + 1),"")</f>
        <v/>
      </c>
      <c r="F4822" s="736">
        <v>1779.2339999999999</v>
      </c>
      <c r="G4822" s="119">
        <f>F4822*3.675</f>
        <v>6538.6849499999998</v>
      </c>
    </row>
    <row r="4823" spans="1:7" ht="14.5">
      <c r="A4823" s="646" t="s">
        <v>7604</v>
      </c>
      <c r="B4823" s="646"/>
      <c r="C4823" s="646"/>
      <c r="D4823" s="699" t="s">
        <v>7709</v>
      </c>
      <c r="E4823" s="462" t="str">
        <f>IFERROR(RIGHT(D4823, LEN(D4823)- SEARCH("Model",D4823) - LEN("Model") + 1),"")</f>
        <v/>
      </c>
      <c r="F4823" s="736">
        <v>2502.5839999999998</v>
      </c>
      <c r="G4823" s="119">
        <f>F4823*3.675</f>
        <v>9196.9961999999996</v>
      </c>
    </row>
  </sheetData>
  <sheetProtection algorithmName="SHA-512" hashValue="elVJzeOW9sbglwHaIOhPFcTUlugeIXRCnV8TFw152ZQv+z0ejDPQMOhlWQdRYKzVIoWqk20b9ov2+r9JD+p/SQ==" saltValue="sGmLV7FyxhYjVCljT2pR8g==" spinCount="100000" sheet="1" objects="1" scenarios="1"/>
  <autoFilter ref="A1:G4644" xr:uid="{00000000-0009-0000-0000-000027000000}"/>
  <conditionalFormatting sqref="A4701:A4710 A4712:A4721 A4723:A4724 A4736:A4744 A4746:A4751 A4753:A4754 A4764:A4769 A4771:A4776 A4778:A4783 A4785:A4790 A4792:A4796 A4798:A4802 A4698:C4699 A4726:C4730 A4732:C4734">
    <cfRule type="expression" dxfId="89" priority="18" stopIfTrue="1">
      <formula>AND(COUNTIF($B:$D, A4698)&gt;1,NOT(ISBLANK(A4698)))</formula>
    </cfRule>
  </conditionalFormatting>
  <conditionalFormatting sqref="A4701:A4710">
    <cfRule type="duplicateValues" dxfId="88" priority="16"/>
  </conditionalFormatting>
  <conditionalFormatting sqref="A4712:A4721">
    <cfRule type="duplicateValues" dxfId="87" priority="15"/>
  </conditionalFormatting>
  <conditionalFormatting sqref="A4723:A4724">
    <cfRule type="duplicateValues" dxfId="86" priority="14"/>
  </conditionalFormatting>
  <conditionalFormatting sqref="A4736:A4744">
    <cfRule type="duplicateValues" dxfId="85" priority="13"/>
  </conditionalFormatting>
  <conditionalFormatting sqref="A4746:A4751">
    <cfRule type="duplicateValues" dxfId="84" priority="12"/>
  </conditionalFormatting>
  <conditionalFormatting sqref="A4753:A4754">
    <cfRule type="duplicateValues" dxfId="83" priority="11"/>
  </conditionalFormatting>
  <conditionalFormatting sqref="A4764:A4769">
    <cfRule type="duplicateValues" dxfId="82" priority="10"/>
  </conditionalFormatting>
  <conditionalFormatting sqref="A4771:A4776">
    <cfRule type="duplicateValues" dxfId="81" priority="9"/>
  </conditionalFormatting>
  <conditionalFormatting sqref="A4778:A4783">
    <cfRule type="duplicateValues" dxfId="80" priority="8"/>
  </conditionalFormatting>
  <conditionalFormatting sqref="A4785:A4790">
    <cfRule type="duplicateValues" dxfId="79" priority="7"/>
  </conditionalFormatting>
  <conditionalFormatting sqref="A4792:A4796">
    <cfRule type="duplicateValues" dxfId="78" priority="6"/>
  </conditionalFormatting>
  <conditionalFormatting sqref="A4798:A4802">
    <cfRule type="duplicateValues" dxfId="77" priority="5"/>
  </conditionalFormatting>
  <conditionalFormatting sqref="A2796:C2796">
    <cfRule type="expression" dxfId="76" priority="925" stopIfTrue="1">
      <formula>AND(COUNTIF(#REF!, A2796)&gt;1,NOT(ISBLANK(A2796)))</formula>
    </cfRule>
  </conditionalFormatting>
  <conditionalFormatting sqref="A4017:C4017 A4039:C4039">
    <cfRule type="expression" dxfId="75" priority="771" stopIfTrue="1">
      <formula>AND(COUNTIF(#REF!, A4017)&gt;1,NOT(ISBLANK(A4017)))</formula>
    </cfRule>
  </conditionalFormatting>
  <conditionalFormatting sqref="A4320:C4321">
    <cfRule type="expression" dxfId="74" priority="78" stopIfTrue="1">
      <formula>AND( COUNTIF(#REF!,#REF!)&gt;1,NOT(ISBLANK(#REF!)))</formula>
    </cfRule>
  </conditionalFormatting>
  <conditionalFormatting sqref="A4711:C4711">
    <cfRule type="duplicateValues" dxfId="73" priority="17"/>
  </conditionalFormatting>
  <conditionalFormatting sqref="A4722:C4722 A4697:C4700 A4725:C4734">
    <cfRule type="duplicateValues" dxfId="72" priority="19"/>
  </conditionalFormatting>
  <conditionalFormatting sqref="A4805:C4823">
    <cfRule type="expression" dxfId="71" priority="3" stopIfTrue="1">
      <formula>AND(COUNTIF($B:$D, A4805)&gt;1,NOT(ISBLANK(A4805)))</formula>
    </cfRule>
    <cfRule type="duplicateValues" dxfId="70" priority="1733"/>
  </conditionalFormatting>
  <conditionalFormatting sqref="C2294:C2303 C2305:C2309 C2311:C2314">
    <cfRule type="duplicateValues" dxfId="69" priority="54" stopIfTrue="1"/>
  </conditionalFormatting>
  <conditionalFormatting sqref="C3421">
    <cfRule type="duplicateValues" dxfId="68" priority="34"/>
  </conditionalFormatting>
  <conditionalFormatting sqref="C3425">
    <cfRule type="duplicateValues" dxfId="67" priority="33"/>
  </conditionalFormatting>
  <conditionalFormatting sqref="C3427">
    <cfRule type="duplicateValues" dxfId="66" priority="35"/>
  </conditionalFormatting>
  <conditionalFormatting sqref="C3446:C3575 C3598:C3600 C3427 C3421 C3425">
    <cfRule type="expression" dxfId="65" priority="37" stopIfTrue="1">
      <formula>AND(COUNTIF($C:$D, C3421)&gt;1,NOT(ISBLANK(C3421)))</formula>
    </cfRule>
  </conditionalFormatting>
  <conditionalFormatting sqref="C3598:C3600">
    <cfRule type="duplicateValues" dxfId="64" priority="38" stopIfTrue="1"/>
    <cfRule type="duplicateValues" dxfId="63" priority="39" stopIfTrue="1"/>
  </conditionalFormatting>
  <conditionalFormatting sqref="C3605 C3589 C3585 C3445:C3575 C3327 C3330 C3332 C3337 C3339 C3341 C3343 C3347 C3361 C3375 C3379 C3400 C3598:C3601 C3582">
    <cfRule type="duplicateValues" dxfId="62" priority="36"/>
  </conditionalFormatting>
  <conditionalFormatting sqref="D2411:D2428">
    <cfRule type="expression" dxfId="61" priority="2" stopIfTrue="1">
      <formula>AND(COUNTIF(#REF!, D2411)&gt;1,NOT(ISBLANK(D2411)))</formula>
    </cfRule>
  </conditionalFormatting>
  <conditionalFormatting sqref="D2430">
    <cfRule type="expression" dxfId="60" priority="52" stopIfTrue="1">
      <formula>AND(COUNTIF(#REF!, D2430)+COUNTIF(#REF!, D2430)+COUNTIF(#REF!, D2430)+COUNTIF(#REF!, D2430)+COUNTIF(#REF!, D2430)+COUNTIF(#REF!, D2430)+COUNTIF(#REF!, D2430)+COUNTIF(#REF!, D2430)+COUNTIF(#REF!, D2430)+COUNTIF(#REF!, D2430)+COUNTIF(#REF!, D2430)+COUNTIF(#REF!, D2430)+COUNTIF(#REF!, D2430)+COUNTIF(#REF!, D2430)+COUNTIF(#REF!, D2430)+COUNTIF(#REF!, D2430)+COUNTIF(#REF!, D2430)+COUNTIF(#REF!, D2430)&gt;1,NOT(ISBLANK(D2430)))</formula>
    </cfRule>
    <cfRule type="expression" dxfId="59" priority="53" stopIfTrue="1">
      <formula>AND(COUNTIF(#REF!, D2430)+COUNTIF(#REF!, D2430)+COUNTIF(#REF!, D2430)+COUNTIF(#REF!, D2430)+COUNTIF(#REF!, D2430)+COUNTIF(#REF!, D2430)+COUNTIF(#REF!, D2430)+COUNTIF(#REF!, D2430)+COUNTIF(#REF!, D2430)+COUNTIF(#REF!, D2430)+COUNTIF(#REF!, D2430)+COUNTIF(#REF!, D2430)+COUNTIF(#REF!, D2430)+COUNTIF(#REF!, D2430)+COUNTIF(#REF!, D2430)+COUNTIF(#REF!, D2430)+COUNTIF(#REF!, D2430)+COUNTIF(#REF!, D2430)&gt;1,NOT(ISBLANK(D2430)))</formula>
    </cfRule>
  </conditionalFormatting>
  <conditionalFormatting sqref="D2430:D2437">
    <cfRule type="expression" dxfId="58" priority="51" stopIfTrue="1">
      <formula>AND(COUNTIF(#REF!, D2430)+COUNTIF(#REF!, D2430)+COUNTIF(#REF!, D2430)+COUNTIF(#REF!, D2430)+COUNTIF(#REF!, D2430)+COUNTIF(#REF!, D2430)+COUNTIF(#REF!, D2430)+COUNTIF(#REF!, D2430)+COUNTIF(#REF!, D2430)+COUNTIF(#REF!, D2430)+COUNTIF(#REF!, D2430)+COUNTIF(#REF!, D2430)+COUNTIF(#REF!, D2430)+COUNTIF(#REF!, D2430)+COUNTIF(#REF!, D2430)+COUNTIF(#REF!, D2430)+COUNTIF(#REF!, D2430)+COUNTIF(#REF!, D2430)&gt;1,NOT(ISBLANK(D2430)))</formula>
    </cfRule>
    <cfRule type="expression" dxfId="57" priority="50" stopIfTrue="1">
      <formula>AND(COUNTIF(#REF!, D2430)+COUNTIF(#REF!, D2430)+COUNTIF(#REF!, D2430)+COUNTIF(#REF!, D2430)+COUNTIF(#REF!, D2430)+COUNTIF(#REF!, D2430)+COUNTIF(#REF!, D2430)+COUNTIF(#REF!, D2430)+COUNTIF(#REF!, D2430)+COUNTIF(#REF!, D2430)+COUNTIF(#REF!, D2430)+COUNTIF(#REF!, D2430)+COUNTIF(#REF!, D2430)+COUNTIF(#REF!, D2430)+COUNTIF(#REF!, D2430)+COUNTIF(#REF!, D2430)+COUNTIF(#REF!, D2430)+COUNTIF(#REF!, D2430)&gt;1,NOT(ISBLANK(D2430)))</formula>
    </cfRule>
  </conditionalFormatting>
  <conditionalFormatting sqref="D2431:D2437">
    <cfRule type="expression" dxfId="56" priority="49" stopIfTrue="1">
      <formula>AND(COUNTIF(#REF!, D2431)+COUNTIF(#REF!, D2431)+COUNTIF(#REF!, D2431)+COUNTIF(#REF!, D2431)+COUNTIF(#REF!, D2431)+COUNTIF(#REF!, D2431)+COUNTIF(#REF!, D2431)+COUNTIF(#REF!, D2431)+COUNTIF(#REF!, D2431)+COUNTIF(#REF!, D2431)+COUNTIF(#REF!, D2431)+COUNTIF(#REF!, D2431)+COUNTIF(#REF!, D2431)+COUNTIF(#REF!, D2431)+COUNTIF(#REF!, D2431)+COUNTIF(#REF!, D2431)+COUNTIF(#REF!, D2431)+COUNTIF(#REF!, D2431)&gt;1,NOT(ISBLANK(D2431)))</formula>
    </cfRule>
    <cfRule type="expression" dxfId="55" priority="48" stopIfTrue="1">
      <formula>AND(COUNTIF(#REF!, D2431)+COUNTIF(#REF!, D2431)+COUNTIF(#REF!, D2431)+COUNTIF(#REF!, D2431)+COUNTIF(#REF!, D2431)+COUNTIF(#REF!, D2431)+COUNTIF(#REF!, D2431)+COUNTIF(#REF!, D2431)+COUNTIF(#REF!, D2431)+COUNTIF(#REF!, D2431)+COUNTIF(#REF!, D2431)+COUNTIF(#REF!, D2431)+COUNTIF(#REF!, D2431)+COUNTIF(#REF!, D2431)+COUNTIF(#REF!, D2431)+COUNTIF(#REF!, D2431)+COUNTIF(#REF!, D2431)+COUNTIF(#REF!, D2431)&gt;1,NOT(ISBLANK(D2431)))</formula>
    </cfRule>
  </conditionalFormatting>
  <conditionalFormatting sqref="D2459:D2460">
    <cfRule type="expression" dxfId="54" priority="47" stopIfTrue="1">
      <formula>AND(COUNTIF(#REF!, D2459)&gt;1,NOT(ISBLANK(D2459)))</formula>
    </cfRule>
  </conditionalFormatting>
  <conditionalFormatting sqref="D2464:D2469">
    <cfRule type="expression" dxfId="53" priority="242" stopIfTrue="1">
      <formula>AND(COUNTIF(#REF!, D2464)+COUNTIF(#REF!, D2464)+COUNTIF(#REF!, D2464)+COUNTIF(#REF!, D2464)+COUNTIF(#REF!, D2464)+COUNTIF(#REF!, D2464)+COUNTIF(#REF!, D2464)+COUNTIF(#REF!, D2464)+COUNTIF(#REF!, D2464)+COUNTIF(#REF!, D2464)+COUNTIF(#REF!, D2464)+COUNTIF(#REF!, D2464)+COUNTIF(#REF!, D2464)+COUNTIF(#REF!, D2464)+COUNTIF(#REF!, D2464)+COUNTIF(#REF!, D2464)+COUNTIF(#REF!, D2464)+COUNTIF(#REF!, D2464)&gt;1,NOT(ISBLANK(D2464)))</formula>
    </cfRule>
    <cfRule type="expression" dxfId="52" priority="243" stopIfTrue="1">
      <formula>AND(COUNTIF(#REF!, D2464)+COUNTIF(#REF!, D2464)+COUNTIF(#REF!, D2464)+COUNTIF(#REF!, D2464)+COUNTIF(#REF!, D2464)+COUNTIF(#REF!, D2464)+COUNTIF(#REF!, D2464)+COUNTIF(#REF!, D2464)+COUNTIF(#REF!, D2464)+COUNTIF(#REF!, D2464)+COUNTIF(#REF!, D2464)+COUNTIF(#REF!, D2464)+COUNTIF(#REF!, D2464)+COUNTIF(#REF!, D2464)+COUNTIF(#REF!, D2464)+COUNTIF(#REF!, D2464)+COUNTIF(#REF!, D2464)+COUNTIF(#REF!, D2464)&gt;1,NOT(ISBLANK(D2464)))</formula>
    </cfRule>
    <cfRule type="expression" dxfId="51" priority="244" stopIfTrue="1">
      <formula>AND(COUNTIF(#REF!, D2464)+COUNTIF(#REF!, D2464)+COUNTIF(#REF!, D2464)+COUNTIF(#REF!, D2464)+COUNTIF(#REF!, D2464)+COUNTIF(#REF!, D2464)+COUNTIF(#REF!, D2464)+COUNTIF(#REF!, D2464)+COUNTIF(#REF!, D2464)+COUNTIF(#REF!, D2464)+COUNTIF(#REF!, D2464)+COUNTIF(#REF!, D2464)+COUNTIF(#REF!, D2464)+COUNTIF(#REF!, D2464)+COUNTIF(#REF!, D2464)+COUNTIF(#REF!, D2464)+COUNTIF(#REF!, D2464)+COUNTIF(#REF!, D2464)&gt;1,NOT(ISBLANK(D2464)))</formula>
    </cfRule>
    <cfRule type="expression" dxfId="50" priority="245" stopIfTrue="1">
      <formula>AND(COUNTIF(#REF!, D2464)+COUNTIF(#REF!, D2464)+COUNTIF(#REF!, D2464)+COUNTIF(#REF!, D2464)+COUNTIF(#REF!, D2464)+COUNTIF(#REF!, D2464)+COUNTIF(#REF!, D2464)+COUNTIF(#REF!, D2464)+COUNTIF(#REF!, D2464)+COUNTIF(#REF!, D2464)+COUNTIF(#REF!, D2464)+COUNTIF(#REF!, D2464)+COUNTIF(#REF!, D2464)+COUNTIF(#REF!, D2464)+COUNTIF(#REF!, D2464)+COUNTIF(#REF!, D2464)+COUNTIF(#REF!, D2464)+COUNTIF(#REF!, D2464)&gt;1,NOT(ISBLANK(D2464)))</formula>
    </cfRule>
  </conditionalFormatting>
  <conditionalFormatting sqref="D2471 D2473:D2477">
    <cfRule type="expression" dxfId="49" priority="637" stopIfTrue="1">
      <formula>AND(COUNTIF(#REF!, D2471)+COUNTIF(#REF!, D2471)+COUNTIF(#REF!, D2471)+COUNTIF(#REF!, D2471)+COUNTIF(#REF!, D2471)+COUNTIF(#REF!, D2471)+COUNTIF(#REF!, D2471)+COUNTIF(#REF!, D2471)+COUNTIF(#REF!, D2471)+COUNTIF(#REF!, D2471)+COUNTIF(#REF!, D2471)+COUNTIF(#REF!, D2471)+COUNTIF(#REF!, D2471)+COUNTIF(#REF!, D2471)+COUNTIF(#REF!, D2471)+COUNTIF(#REF!, D2471)+COUNTIF(#REF!, D2471)+COUNTIF(#REF!, D2471)&gt;1,NOT(ISBLANK(D2471)))</formula>
    </cfRule>
    <cfRule type="expression" dxfId="48" priority="638" stopIfTrue="1">
      <formula>AND(COUNTIF(#REF!, D2471)+COUNTIF(#REF!, D2471)+COUNTIF(#REF!, D2471)+COUNTIF(#REF!, D2471)+COUNTIF(#REF!, D2471)+COUNTIF(#REF!, D2471)+COUNTIF(#REF!, D2471)+COUNTIF(#REF!, D2471)+COUNTIF(#REF!, D2471)+COUNTIF(#REF!, D2471)+COUNTIF(#REF!, D2471)+COUNTIF(#REF!, D2471)+COUNTIF(#REF!, D2471)+COUNTIF(#REF!, D2471)+COUNTIF(#REF!, D2471)+COUNTIF(#REF!, D2471)+COUNTIF(#REF!, D2471)+COUNTIF(#REF!, D2471)&gt;1,NOT(ISBLANK(D2471)))</formula>
    </cfRule>
  </conditionalFormatting>
  <conditionalFormatting sqref="D2471:D2477">
    <cfRule type="expression" dxfId="47" priority="630" stopIfTrue="1">
      <formula>AND(COUNTIF(#REF!, D2471)+COUNTIF(#REF!, D2471)+COUNTIF(#REF!, D2471)+COUNTIF(#REF!, D2471)+COUNTIF(#REF!, D2471)+COUNTIF(#REF!, D2471)+COUNTIF(#REF!, D2471)+COUNTIF(#REF!, D2471)+COUNTIF(#REF!, D2471)+COUNTIF(#REF!, D2471)+COUNTIF(#REF!, D2471)+COUNTIF(#REF!, D2471)+COUNTIF(#REF!, D2471)+COUNTIF(#REF!, D2471)+COUNTIF(#REF!, D2471)+COUNTIF(#REF!, D2471)+COUNTIF(#REF!, D2471)+COUNTIF(#REF!, D2471)&gt;1,NOT(ISBLANK(D2471)))</formula>
    </cfRule>
    <cfRule type="expression" dxfId="46" priority="629" stopIfTrue="1">
      <formula>AND(COUNTIF(#REF!, D2471)+COUNTIF(#REF!, D2471)+COUNTIF(#REF!, D2471)+COUNTIF(#REF!, D2471)+COUNTIF(#REF!, D2471)+COUNTIF(#REF!, D2471)+COUNTIF(#REF!, D2471)+COUNTIF(#REF!, D2471)+COUNTIF(#REF!, D2471)+COUNTIF(#REF!, D2471)+COUNTIF(#REF!, D2471)+COUNTIF(#REF!, D2471)+COUNTIF(#REF!, D2471)+COUNTIF(#REF!, D2471)+COUNTIF(#REF!, D2471)+COUNTIF(#REF!, D2471)+COUNTIF(#REF!, D2471)+COUNTIF(#REF!, D2471)&gt;1,NOT(ISBLANK(D2471)))</formula>
    </cfRule>
  </conditionalFormatting>
  <conditionalFormatting sqref="D2472">
    <cfRule type="expression" dxfId="45" priority="627" stopIfTrue="1">
      <formula>AND(COUNTIF(#REF!, D2472)+COUNTIF(#REF!, D2472)+COUNTIF(#REF!, D2472)+COUNTIF(#REF!, D2472)+COUNTIF(#REF!, D2472)+COUNTIF(#REF!, D2472)+COUNTIF(#REF!, D2472)+COUNTIF(#REF!, D2472)+COUNTIF(#REF!, D2472)+COUNTIF(#REF!, D2472)+COUNTIF(#REF!, D2472)+COUNTIF(#REF!, D2472)+COUNTIF(#REF!, D2472)+COUNTIF(#REF!, D2472)+COUNTIF(#REF!, D2472)+COUNTIF(#REF!, D2472)+COUNTIF(#REF!, D2472)+COUNTIF(#REF!, D2472)&gt;1,NOT(ISBLANK(D2472)))</formula>
    </cfRule>
    <cfRule type="expression" dxfId="44" priority="628" stopIfTrue="1">
      <formula>AND(COUNTIF(#REF!, D2472)+COUNTIF(#REF!, D2472)+COUNTIF(#REF!, D2472)+COUNTIF(#REF!, D2472)+COUNTIF(#REF!, D2472)+COUNTIF(#REF!, D2472)+COUNTIF(#REF!, D2472)+COUNTIF(#REF!, D2472)+COUNTIF(#REF!, D2472)+COUNTIF(#REF!, D2472)+COUNTIF(#REF!, D2472)+COUNTIF(#REF!, D2472)+COUNTIF(#REF!, D2472)+COUNTIF(#REF!, D2472)+COUNTIF(#REF!, D2472)+COUNTIF(#REF!, D2472)+COUNTIF(#REF!, D2472)+COUNTIF(#REF!, D2472)&gt;1,NOT(ISBLANK(D2472)))</formula>
    </cfRule>
  </conditionalFormatting>
  <conditionalFormatting sqref="D2479:D2483">
    <cfRule type="expression" dxfId="43" priority="621" stopIfTrue="1">
      <formula>AND(COUNTIF(#REF!, D2479)+COUNTIF(#REF!, D2479)+COUNTIF(#REF!, D2479)+COUNTIF(#REF!, D2479)+COUNTIF(#REF!, D2479)+COUNTIF(#REF!, D2479)+COUNTIF(#REF!, D2479)+COUNTIF(#REF!, D2479)+COUNTIF(#REF!, D2479)+COUNTIF(#REF!, D2479)+COUNTIF(#REF!, D2479)+COUNTIF(#REF!, D2479)+COUNTIF(#REF!, D2479)+COUNTIF(#REF!, D2479)+COUNTIF(#REF!, D2479)+COUNTIF(#REF!, D2479)+COUNTIF(#REF!, D2479)+COUNTIF(#REF!, D2479)&gt;1,NOT(ISBLANK(D2479)))</formula>
    </cfRule>
    <cfRule type="expression" dxfId="42" priority="622" stopIfTrue="1">
      <formula>AND(COUNTIF(#REF!, D2479)+COUNTIF(#REF!, D2479)+COUNTIF(#REF!, D2479)+COUNTIF(#REF!, D2479)+COUNTIF(#REF!, D2479)+COUNTIF(#REF!, D2479)+COUNTIF(#REF!, D2479)+COUNTIF(#REF!, D2479)+COUNTIF(#REF!, D2479)+COUNTIF(#REF!, D2479)+COUNTIF(#REF!, D2479)+COUNTIF(#REF!, D2479)+COUNTIF(#REF!, D2479)+COUNTIF(#REF!, D2479)+COUNTIF(#REF!, D2479)+COUNTIF(#REF!, D2479)+COUNTIF(#REF!, D2479)+COUNTIF(#REF!, D2479)&gt;1,NOT(ISBLANK(D2479)))</formula>
    </cfRule>
  </conditionalFormatting>
  <conditionalFormatting sqref="D2480:D2483">
    <cfRule type="expression" dxfId="41" priority="619" stopIfTrue="1">
      <formula>AND(COUNTIF(#REF!, D2480)+COUNTIF(#REF!, D2480)+COUNTIF(#REF!, D2480)+COUNTIF(#REF!, D2480)+COUNTIF(#REF!, D2480)+COUNTIF(#REF!, D2480)+COUNTIF(#REF!, D2480)+COUNTIF(#REF!, D2480)+COUNTIF(#REF!, D2480)+COUNTIF(#REF!, D2480)+COUNTIF(#REF!, D2480)+COUNTIF(#REF!, D2480)+COUNTIF(#REF!, D2480)+COUNTIF(#REF!, D2480)+COUNTIF(#REF!, D2480)+COUNTIF(#REF!, D2480)+COUNTIF(#REF!, D2480)+COUNTIF(#REF!, D2480)&gt;1,NOT(ISBLANK(D2480)))</formula>
    </cfRule>
    <cfRule type="expression" dxfId="40" priority="620" stopIfTrue="1">
      <formula>AND(COUNTIF(#REF!, D2480)+COUNTIF(#REF!, D2480)+COUNTIF(#REF!, D2480)+COUNTIF(#REF!, D2480)+COUNTIF(#REF!, D2480)+COUNTIF(#REF!, D2480)+COUNTIF(#REF!, D2480)+COUNTIF(#REF!, D2480)+COUNTIF(#REF!, D2480)+COUNTIF(#REF!, D2480)+COUNTIF(#REF!, D2480)+COUNTIF(#REF!, D2480)+COUNTIF(#REF!, D2480)+COUNTIF(#REF!, D2480)+COUNTIF(#REF!, D2480)+COUNTIF(#REF!, D2480)+COUNTIF(#REF!, D2480)+COUNTIF(#REF!, D2480)&gt;1,NOT(ISBLANK(D2480)))</formula>
    </cfRule>
  </conditionalFormatting>
  <conditionalFormatting sqref="D2485:D2502">
    <cfRule type="expression" dxfId="39" priority="1" stopIfTrue="1">
      <formula>AND(COUNTIF(#REF!, D2485)&gt;1,NOT(ISBLANK(D2485)))</formula>
    </cfRule>
  </conditionalFormatting>
  <conditionalFormatting sqref="D4112">
    <cfRule type="expression" dxfId="38" priority="640" stopIfTrue="1">
      <formula>AND(COUNTIF(#REF!, D4112)&gt;1,NOT(ISBLANK(D4112)))</formula>
    </cfRule>
  </conditionalFormatting>
  <conditionalFormatting sqref="D4141">
    <cfRule type="expression" dxfId="37" priority="27" stopIfTrue="1">
      <formula>AND(COUNTIF(#REF!, D4141)&gt;1,NOT(ISBLANK(D4141)))</formula>
    </cfRule>
  </conditionalFormatting>
  <conditionalFormatting sqref="D4145 D4155 D4160">
    <cfRule type="expression" dxfId="36" priority="1883" stopIfTrue="1">
      <formula>AND(COUNTIF($B:$B, D4145)&gt;1,NOT(ISBLANK(D4145)))</formula>
    </cfRule>
    <cfRule type="expression" dxfId="35" priority="1884" stopIfTrue="1">
      <formula>AND(COUNTIF($B$143:$B$65690, D4145)+COUNTIF($B$9:$B$9, D4145)+COUNTIF(#REF!, D4145)+COUNTIF($B$10:$B$11, D4145)+COUNTIF($B$12:$B$30, D4145)+COUNTIF(#REF!, D4145)+COUNTIF(#REF!, D4145)+COUNTIF(#REF!, D4145)+COUNTIF(#REF!, D4145)+COUNTIF(#REF!, D4145)+COUNTIF(#REF!, D4145)+COUNTIF(#REF!, D4145)+COUNTIF(#REF!, D4145)+COUNTIF($B$31:$B$51, D4145)+COUNTIF($B$52:$B$62, D4145)+COUNTIF($B$63:$B$73, D4145)+COUNTIF($B$74:$B$79, D4145)+COUNTIF($B$80:$B$126, D4145)&gt;1,NOT(ISBLANK(D4145)))</formula>
    </cfRule>
    <cfRule type="expression" dxfId="34" priority="1885" stopIfTrue="1">
      <formula>AND(COUNTIF($B$143:$B$65690, D4145)+COUNTIF($B$9:$B$9, D4145)+COUNTIF(#REF!, D4145)+COUNTIF($B$10:$B$11, D4145)+COUNTIF($B$12:$B$30, D4145)+COUNTIF(#REF!, D4145)+COUNTIF(#REF!, D4145)+COUNTIF(#REF!, D4145)+COUNTIF(#REF!, D4145)+COUNTIF(#REF!, D4145)+COUNTIF(#REF!, D4145)+COUNTIF(#REF!, D4145)+COUNTIF(#REF!, D4145)+COUNTIF($B$31:$B$51, D4145)+COUNTIF($B$52:$B$62, D4145)+COUNTIF($B$63:$B$73, D4145)+COUNTIF($B$74:$B$79, D4145)+COUNTIF($B$80:$B$126, D4145)&gt;1,NOT(ISBLANK(D4145)))</formula>
    </cfRule>
    <cfRule type="expression" dxfId="33" priority="1886" stopIfTrue="1">
      <formula>AND(COUNTIF($B$120:$B$65690, D4145)+COUNTIF($B$9:$B$9, D4145)+COUNTIF(#REF!, D4145)+COUNTIF($B$10:$B$11, D4145)+COUNTIF($B$12:$B$30, D4145)+COUNTIF(#REF!, D4145)+COUNTIF(#REF!, D4145)+COUNTIF(#REF!, D4145)+COUNTIF(#REF!, D4145)+COUNTIF(#REF!, D4145)+COUNTIF(#REF!, D4145)+COUNTIF(#REF!, D4145)+COUNTIF(#REF!, D4145)+COUNTIF($B$31:$B$51, D4145)+COUNTIF($B$52:$B$62, D4145)+COUNTIF($B$63:$B$73, D4145)+COUNTIF($B$74:$B$79, D4145)+COUNTIF($B$80:$B$115, D4145)&gt;1,NOT(ISBLANK(D4145)))</formula>
    </cfRule>
    <cfRule type="expression" dxfId="32" priority="1887" stopIfTrue="1">
      <formula>AND(COUNTIF($B$120:$B$65690, D4145)+COUNTIF($B$9:$B$9, D4145)+COUNTIF(#REF!, D4145)+COUNTIF($B$10:$B$11, D4145)+COUNTIF($B$12:$B$30, D4145)+COUNTIF(#REF!, D4145)+COUNTIF(#REF!, D4145)+COUNTIF(#REF!, D4145)+COUNTIF(#REF!, D4145)+COUNTIF(#REF!, D4145)+COUNTIF(#REF!, D4145)+COUNTIF(#REF!, D4145)+COUNTIF(#REF!, D4145)+COUNTIF($B$31:$B$51, D4145)+COUNTIF($B$52:$B$62, D4145)+COUNTIF($B$63:$B$73, D4145)+COUNTIF($B$74:$B$79, D4145)+COUNTIF($B$80:$B$115, D4145)&gt;1,NOT(ISBLANK(D4145)))</formula>
    </cfRule>
  </conditionalFormatting>
  <conditionalFormatting sqref="D4151">
    <cfRule type="expression" dxfId="31" priority="26" stopIfTrue="1">
      <formula>AND(COUNTIF(#REF!, D4151)&gt;1,NOT(ISBLANK(D4151)))</formula>
    </cfRule>
  </conditionalFormatting>
  <conditionalFormatting sqref="D2406:E2409">
    <cfRule type="expression" dxfId="30" priority="927" stopIfTrue="1">
      <formula>AND(COUNTIF(#REF!, D2406)&gt;1,NOT(ISBLANK(D2406)))</formula>
    </cfRule>
  </conditionalFormatting>
  <conditionalFormatting sqref="D2439:E2441 D2451:E2457">
    <cfRule type="expression" dxfId="29" priority="760" stopIfTrue="1">
      <formula>AND(COUNTIF(#REF!, D2439)&gt;1,NOT(ISBLANK(D2439)))</formula>
    </cfRule>
  </conditionalFormatting>
  <conditionalFormatting sqref="E2411:E2428">
    <cfRule type="expression" dxfId="28" priority="644" stopIfTrue="1">
      <formula>AND(COUNTIF(#REF!, E2411)&gt;1,NOT(ISBLANK(E2411)))</formula>
    </cfRule>
  </conditionalFormatting>
  <conditionalFormatting sqref="E2430:E2437 E2464:E2469 E2471:E2477 E2479:E2483">
    <cfRule type="expression" dxfId="27" priority="758" stopIfTrue="1">
      <formula>AND(COUNTIF(#REF!, E2430)+COUNTIF(#REF!, E2430)+COUNTIF(#REF!, E2430)+COUNTIF(#REF!, E2430)+COUNTIF(#REF!, E2430)+COUNTIF(#REF!, E2430)+COUNTIF(#REF!, E2430)+COUNTIF(#REF!, E2430)+COUNTIF(#REF!, E2430)+COUNTIF(#REF!, E2430)+COUNTIF(#REF!, E2430)+COUNTIF(#REF!, E2430)+COUNTIF(#REF!, E2430)+COUNTIF(#REF!, E2430)+COUNTIF(#REF!, E2430)+COUNTIF(#REF!, E2430)+COUNTIF(#REF!, E2430)+COUNTIF(#REF!, E2430)&gt;1,NOT(ISBLANK(E2430)))</formula>
    </cfRule>
    <cfRule type="expression" dxfId="26" priority="759" stopIfTrue="1">
      <formula>AND(COUNTIF(#REF!, E2430)+COUNTIF(#REF!, E2430)+COUNTIF(#REF!, E2430)+COUNTIF(#REF!, E2430)+COUNTIF(#REF!, E2430)+COUNTIF(#REF!, E2430)+COUNTIF(#REF!, E2430)+COUNTIF(#REF!, E2430)+COUNTIF(#REF!, E2430)+COUNTIF(#REF!, E2430)+COUNTIF(#REF!, E2430)+COUNTIF(#REF!, E2430)+COUNTIF(#REF!, E2430)+COUNTIF(#REF!, E2430)+COUNTIF(#REF!, E2430)+COUNTIF(#REF!, E2430)+COUNTIF(#REF!, E2430)+COUNTIF(#REF!, E2430)&gt;1,NOT(ISBLANK(E2430)))</formula>
    </cfRule>
  </conditionalFormatting>
  <conditionalFormatting sqref="E2485:E2502">
    <cfRule type="expression" dxfId="25" priority="643" stopIfTrue="1">
      <formula>AND(COUNTIF(#REF!, E2485)&gt;1,NOT(ISBLANK(E2485)))</formula>
    </cfRule>
  </conditionalFormatting>
  <conditionalFormatting sqref="G4311:G4312">
    <cfRule type="expression" dxfId="24" priority="20" stopIfTrue="1">
      <formula>AND(COUNTIF(#REF!, G4311)&gt;1,NOT(ISBLANK(G4311)))</formula>
    </cfRule>
  </conditionalFormatting>
  <pageMargins left="0.7" right="0.7" top="0.75" bottom="0.75" header="0.3" footer="0.3"/>
  <pageSetup paperSize="9" scale="37" fitToHeight="0" orientation="portrait" r:id="rId1"/>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58">
    <tabColor theme="7" tint="0.79998168889431442"/>
    <pageSetUpPr fitToPage="1"/>
  </sheetPr>
  <dimension ref="A1:H107"/>
  <sheetViews>
    <sheetView topLeftCell="B1" zoomScale="70" zoomScaleNormal="70" zoomScaleSheetLayoutView="75" workbookViewId="0">
      <selection activeCell="D10" sqref="D10"/>
    </sheetView>
  </sheetViews>
  <sheetFormatPr defaultColWidth="9.109375" defaultRowHeight="14.5"/>
  <cols>
    <col min="1" max="1" width="13.6640625" style="70" customWidth="1"/>
    <col min="2" max="3" width="23.6640625" style="70" customWidth="1"/>
    <col min="4" max="4" width="130.6640625" style="36" customWidth="1"/>
    <col min="5" max="5" width="2" style="34" customWidth="1"/>
    <col min="6" max="6" width="27.6640625" style="110" customWidth="1"/>
    <col min="7" max="7" width="2" style="34" customWidth="1"/>
    <col min="8" max="8" width="27.6640625" style="34" customWidth="1"/>
    <col min="9" max="16384" width="9.109375" style="34"/>
  </cols>
  <sheetData>
    <row r="1" spans="1:8" ht="30" customHeight="1">
      <c r="A1" s="774" t="s">
        <v>3500</v>
      </c>
      <c r="B1" s="774"/>
      <c r="C1" s="774"/>
      <c r="D1" s="797"/>
      <c r="E1" s="774"/>
      <c r="F1" s="774"/>
      <c r="G1" s="774"/>
      <c r="H1" s="774"/>
    </row>
    <row r="2" spans="1:8" ht="30" customHeight="1">
      <c r="A2" s="368" t="s">
        <v>0</v>
      </c>
      <c r="B2" s="368" t="s">
        <v>304</v>
      </c>
      <c r="C2" s="368" t="s">
        <v>304</v>
      </c>
      <c r="D2" s="369" t="s">
        <v>1</v>
      </c>
      <c r="E2" s="362"/>
      <c r="F2" s="362" t="s">
        <v>4316</v>
      </c>
      <c r="G2" s="362"/>
      <c r="H2" s="362" t="s">
        <v>4317</v>
      </c>
    </row>
    <row r="3" spans="1:8" ht="15" customHeight="1">
      <c r="A3" s="331"/>
      <c r="B3" s="331"/>
      <c r="C3" s="331"/>
      <c r="D3" s="552" t="s">
        <v>3501</v>
      </c>
      <c r="E3" s="226"/>
      <c r="F3" s="331"/>
      <c r="G3" s="226"/>
      <c r="H3" s="331"/>
    </row>
    <row r="4" spans="1:8" ht="32.15" customHeight="1">
      <c r="A4" s="69" t="s">
        <v>4318</v>
      </c>
      <c r="B4" s="69"/>
      <c r="C4" s="69"/>
      <c r="D4" s="653" t="s">
        <v>3543</v>
      </c>
      <c r="E4" s="226"/>
      <c r="F4" s="127">
        <v>1231.3444</v>
      </c>
      <c r="G4" s="226"/>
      <c r="H4" s="81">
        <f>F4*3.675</f>
        <v>4525.19067</v>
      </c>
    </row>
    <row r="5" spans="1:8" ht="32.15" customHeight="1">
      <c r="A5" s="69" t="s">
        <v>4318</v>
      </c>
      <c r="B5" s="69"/>
      <c r="C5" s="69"/>
      <c r="D5" s="653" t="s">
        <v>3544</v>
      </c>
      <c r="E5" s="226"/>
      <c r="F5" s="127">
        <v>1343.2848000000001</v>
      </c>
      <c r="G5" s="226"/>
      <c r="H5" s="81">
        <f t="shared" ref="H5:H76" si="0">F5*3.675</f>
        <v>4936.5716400000001</v>
      </c>
    </row>
    <row r="6" spans="1:8" ht="32.15" customHeight="1">
      <c r="A6" s="69" t="s">
        <v>4318</v>
      </c>
      <c r="B6" s="69"/>
      <c r="C6" s="69"/>
      <c r="D6" s="653" t="s">
        <v>3545</v>
      </c>
      <c r="E6" s="226"/>
      <c r="F6" s="127">
        <v>1679.106</v>
      </c>
      <c r="G6" s="226"/>
      <c r="H6" s="81">
        <f t="shared" si="0"/>
        <v>6170.7145499999997</v>
      </c>
    </row>
    <row r="7" spans="1:8" ht="32.15" customHeight="1">
      <c r="A7" s="69" t="s">
        <v>4318</v>
      </c>
      <c r="B7" s="69"/>
      <c r="C7" s="69"/>
      <c r="D7" s="653" t="s">
        <v>3546</v>
      </c>
      <c r="E7" s="226"/>
      <c r="F7" s="127">
        <v>1750.9434799999999</v>
      </c>
      <c r="G7" s="226"/>
      <c r="H7" s="81">
        <f t="shared" si="0"/>
        <v>6434.7172889999993</v>
      </c>
    </row>
    <row r="8" spans="1:8" ht="32.15" customHeight="1">
      <c r="A8" s="69" t="s">
        <v>4318</v>
      </c>
      <c r="B8" s="69"/>
      <c r="C8" s="69"/>
      <c r="D8" s="653" t="s">
        <v>3547</v>
      </c>
      <c r="E8" s="226"/>
      <c r="F8" s="127">
        <v>1823.8677600000001</v>
      </c>
      <c r="G8" s="226"/>
      <c r="H8" s="81">
        <f t="shared" si="0"/>
        <v>6702.7140179999997</v>
      </c>
    </row>
    <row r="9" spans="1:8" ht="32.15" customHeight="1">
      <c r="A9" s="69" t="s">
        <v>4318</v>
      </c>
      <c r="B9" s="69"/>
      <c r="C9" s="69"/>
      <c r="D9" s="653" t="s">
        <v>3548</v>
      </c>
      <c r="E9" s="226"/>
      <c r="F9" s="127">
        <v>1968.8468799999996</v>
      </c>
      <c r="G9" s="226"/>
      <c r="H9" s="81">
        <f t="shared" si="0"/>
        <v>7235.5122839999985</v>
      </c>
    </row>
    <row r="10" spans="1:8" ht="32.15" customHeight="1">
      <c r="A10" s="69" t="s">
        <v>4318</v>
      </c>
      <c r="B10" s="69"/>
      <c r="C10" s="69"/>
      <c r="D10" s="653" t="s">
        <v>3549</v>
      </c>
      <c r="E10" s="226"/>
      <c r="F10" s="127">
        <v>2034.5982799999997</v>
      </c>
      <c r="G10" s="226"/>
      <c r="H10" s="81">
        <f t="shared" si="0"/>
        <v>7477.148678999999</v>
      </c>
    </row>
    <row r="11" spans="1:8" ht="32.15" customHeight="1">
      <c r="A11" s="69" t="s">
        <v>4318</v>
      </c>
      <c r="B11" s="69"/>
      <c r="C11" s="69"/>
      <c r="D11" s="653" t="s">
        <v>3550</v>
      </c>
      <c r="E11" s="226"/>
      <c r="F11" s="127">
        <v>2106.8704799999996</v>
      </c>
      <c r="G11" s="226"/>
      <c r="H11" s="81">
        <f t="shared" si="0"/>
        <v>7742.7490139999982</v>
      </c>
    </row>
    <row r="12" spans="1:8" ht="32.15" customHeight="1">
      <c r="A12" s="69" t="s">
        <v>4318</v>
      </c>
      <c r="B12" s="69"/>
      <c r="C12" s="69"/>
      <c r="D12" s="653" t="s">
        <v>3551</v>
      </c>
      <c r="E12" s="226"/>
      <c r="F12" s="127">
        <v>2168.9267600000003</v>
      </c>
      <c r="G12" s="226"/>
      <c r="H12" s="81">
        <f t="shared" si="0"/>
        <v>7970.805843000001</v>
      </c>
    </row>
    <row r="13" spans="1:8" ht="32.15" customHeight="1">
      <c r="A13" s="69" t="s">
        <v>4318</v>
      </c>
      <c r="B13" s="69"/>
      <c r="C13" s="69"/>
      <c r="D13" s="653" t="s">
        <v>3552</v>
      </c>
      <c r="E13" s="226"/>
      <c r="F13" s="127">
        <v>2248.26316</v>
      </c>
      <c r="G13" s="226"/>
      <c r="H13" s="81">
        <f t="shared" si="0"/>
        <v>8262.3671130000002</v>
      </c>
    </row>
    <row r="14" spans="1:8" ht="32.15" customHeight="1">
      <c r="A14" s="69" t="s">
        <v>4318</v>
      </c>
      <c r="B14" s="69"/>
      <c r="C14" s="69"/>
      <c r="D14" s="653" t="s">
        <v>3553</v>
      </c>
      <c r="E14" s="226"/>
      <c r="F14" s="127">
        <v>2603.9728</v>
      </c>
      <c r="G14" s="226"/>
      <c r="H14" s="81">
        <f t="shared" si="0"/>
        <v>9569.6000399999994</v>
      </c>
    </row>
    <row r="15" spans="1:8" ht="32.15" customHeight="1">
      <c r="A15" s="69" t="s">
        <v>4318</v>
      </c>
      <c r="B15" s="69"/>
      <c r="C15" s="69"/>
      <c r="D15" s="653" t="s">
        <v>3554</v>
      </c>
      <c r="E15" s="226"/>
      <c r="F15" s="127">
        <v>3003.3717999999999</v>
      </c>
      <c r="G15" s="226"/>
      <c r="H15" s="81">
        <f t="shared" si="0"/>
        <v>11037.391364999999</v>
      </c>
    </row>
    <row r="16" spans="1:8" ht="15" customHeight="1">
      <c r="A16" s="331"/>
      <c r="B16" s="331"/>
      <c r="C16" s="331"/>
      <c r="D16" s="553" t="s">
        <v>3530</v>
      </c>
      <c r="E16" s="226"/>
      <c r="F16" s="331"/>
      <c r="G16" s="226"/>
      <c r="H16" s="331"/>
    </row>
    <row r="17" spans="1:8" ht="32.15" hidden="1" customHeight="1">
      <c r="A17" s="69" t="s">
        <v>4318</v>
      </c>
      <c r="B17" s="69"/>
      <c r="C17" s="69"/>
      <c r="D17" s="653" t="s">
        <v>3555</v>
      </c>
      <c r="E17" s="226"/>
      <c r="F17" s="127">
        <v>1231.3444</v>
      </c>
      <c r="G17" s="226"/>
      <c r="H17" s="81">
        <f t="shared" si="0"/>
        <v>4525.19067</v>
      </c>
    </row>
    <row r="18" spans="1:8" ht="32.15" hidden="1" customHeight="1">
      <c r="A18" s="69" t="s">
        <v>4318</v>
      </c>
      <c r="B18" s="69"/>
      <c r="C18" s="69"/>
      <c r="D18" s="653" t="s">
        <v>3556</v>
      </c>
      <c r="E18" s="226"/>
      <c r="F18" s="127">
        <v>1343.2848000000001</v>
      </c>
      <c r="G18" s="226"/>
      <c r="H18" s="81">
        <f t="shared" si="0"/>
        <v>4936.5716400000001</v>
      </c>
    </row>
    <row r="19" spans="1:8" ht="32.15" hidden="1" customHeight="1">
      <c r="A19" s="69" t="s">
        <v>4318</v>
      </c>
      <c r="B19" s="69"/>
      <c r="C19" s="69"/>
      <c r="D19" s="653" t="s">
        <v>3557</v>
      </c>
      <c r="E19" s="226"/>
      <c r="F19" s="127">
        <v>1679.106</v>
      </c>
      <c r="G19" s="226"/>
      <c r="H19" s="81">
        <f t="shared" si="0"/>
        <v>6170.7145499999997</v>
      </c>
    </row>
    <row r="20" spans="1:8" ht="32.15" hidden="1" customHeight="1">
      <c r="A20" s="69" t="s">
        <v>4318</v>
      </c>
      <c r="B20" s="69"/>
      <c r="C20" s="69"/>
      <c r="D20" s="653" t="s">
        <v>3558</v>
      </c>
      <c r="E20" s="226"/>
      <c r="F20" s="127">
        <v>1750.9434799999999</v>
      </c>
      <c r="G20" s="226"/>
      <c r="H20" s="81">
        <f t="shared" si="0"/>
        <v>6434.7172889999993</v>
      </c>
    </row>
    <row r="21" spans="1:8" ht="32.15" hidden="1" customHeight="1">
      <c r="A21" s="69" t="s">
        <v>4318</v>
      </c>
      <c r="B21" s="69"/>
      <c r="C21" s="69"/>
      <c r="D21" s="653" t="s">
        <v>3559</v>
      </c>
      <c r="E21" s="226"/>
      <c r="F21" s="127">
        <v>1823.8677600000001</v>
      </c>
      <c r="G21" s="226"/>
      <c r="H21" s="81">
        <f t="shared" si="0"/>
        <v>6702.7140179999997</v>
      </c>
    </row>
    <row r="22" spans="1:8" ht="32.15" hidden="1" customHeight="1">
      <c r="A22" s="69" t="s">
        <v>4318</v>
      </c>
      <c r="B22" s="69"/>
      <c r="C22" s="69"/>
      <c r="D22" s="653" t="s">
        <v>3560</v>
      </c>
      <c r="E22" s="226"/>
      <c r="F22" s="127">
        <v>1968.8468799999996</v>
      </c>
      <c r="G22" s="226"/>
      <c r="H22" s="81">
        <f t="shared" si="0"/>
        <v>7235.5122839999985</v>
      </c>
    </row>
    <row r="23" spans="1:8" ht="32.15" hidden="1" customHeight="1">
      <c r="A23" s="69" t="s">
        <v>4318</v>
      </c>
      <c r="B23" s="69"/>
      <c r="C23" s="69"/>
      <c r="D23" s="653" t="s">
        <v>3561</v>
      </c>
      <c r="E23" s="226"/>
      <c r="F23" s="127">
        <v>2034.5982799999997</v>
      </c>
      <c r="G23" s="226"/>
      <c r="H23" s="81">
        <f t="shared" si="0"/>
        <v>7477.148678999999</v>
      </c>
    </row>
    <row r="24" spans="1:8" ht="32.15" hidden="1" customHeight="1">
      <c r="A24" s="69" t="s">
        <v>4318</v>
      </c>
      <c r="B24" s="69"/>
      <c r="C24" s="69"/>
      <c r="D24" s="653" t="s">
        <v>3562</v>
      </c>
      <c r="E24" s="226"/>
      <c r="F24" s="127">
        <v>2106.8704799999996</v>
      </c>
      <c r="G24" s="226"/>
      <c r="H24" s="81">
        <f t="shared" si="0"/>
        <v>7742.7490139999982</v>
      </c>
    </row>
    <row r="25" spans="1:8" ht="32.15" hidden="1" customHeight="1">
      <c r="A25" s="69" t="s">
        <v>4318</v>
      </c>
      <c r="B25" s="69"/>
      <c r="C25" s="69"/>
      <c r="D25" s="653" t="s">
        <v>3563</v>
      </c>
      <c r="E25" s="226"/>
      <c r="F25" s="127">
        <v>2168.9267600000003</v>
      </c>
      <c r="G25" s="226"/>
      <c r="H25" s="81">
        <f t="shared" si="0"/>
        <v>7970.805843000001</v>
      </c>
    </row>
    <row r="26" spans="1:8" ht="32.15" hidden="1" customHeight="1">
      <c r="A26" s="69" t="s">
        <v>4318</v>
      </c>
      <c r="B26" s="69"/>
      <c r="C26" s="69"/>
      <c r="D26" s="653" t="s">
        <v>3564</v>
      </c>
      <c r="E26" s="226"/>
      <c r="F26" s="127">
        <v>2248.26316</v>
      </c>
      <c r="G26" s="226"/>
      <c r="H26" s="81">
        <f t="shared" si="0"/>
        <v>8262.3671130000002</v>
      </c>
    </row>
    <row r="27" spans="1:8" ht="32.15" hidden="1" customHeight="1">
      <c r="A27" s="69" t="s">
        <v>4318</v>
      </c>
      <c r="B27" s="69"/>
      <c r="C27" s="69"/>
      <c r="D27" s="653" t="s">
        <v>3565</v>
      </c>
      <c r="E27" s="226"/>
      <c r="F27" s="127">
        <v>2603.9728</v>
      </c>
      <c r="G27" s="226"/>
      <c r="H27" s="81">
        <f t="shared" si="0"/>
        <v>9569.6000399999994</v>
      </c>
    </row>
    <row r="28" spans="1:8" ht="32.15" hidden="1" customHeight="1">
      <c r="A28" s="69" t="s">
        <v>4318</v>
      </c>
      <c r="B28" s="69"/>
      <c r="C28" s="69"/>
      <c r="D28" s="653" t="s">
        <v>4310</v>
      </c>
      <c r="E28" s="226"/>
      <c r="F28" s="127">
        <v>3003.3717999999999</v>
      </c>
      <c r="G28" s="226"/>
      <c r="H28" s="81">
        <f t="shared" si="0"/>
        <v>11037.391364999999</v>
      </c>
    </row>
    <row r="29" spans="1:8" ht="29">
      <c r="A29" s="69" t="s">
        <v>4318</v>
      </c>
      <c r="B29" s="69"/>
      <c r="C29" s="69"/>
      <c r="D29" s="35" t="s">
        <v>7393</v>
      </c>
      <c r="E29" s="226"/>
      <c r="F29" s="127">
        <v>1231.3444</v>
      </c>
      <c r="G29" s="226"/>
      <c r="H29" s="81">
        <f>F29*3.675</f>
        <v>4525.19067</v>
      </c>
    </row>
    <row r="30" spans="1:8" ht="29">
      <c r="A30" s="69" t="s">
        <v>4318</v>
      </c>
      <c r="B30" s="69"/>
      <c r="C30" s="69"/>
      <c r="D30" s="35" t="s">
        <v>7392</v>
      </c>
      <c r="E30" s="226"/>
      <c r="F30" s="127">
        <v>1936.0255200000001</v>
      </c>
      <c r="G30" s="226"/>
      <c r="H30" s="81">
        <f>F30*3.675</f>
        <v>7114.8937860000005</v>
      </c>
    </row>
    <row r="31" spans="1:8" ht="29">
      <c r="A31" s="69" t="s">
        <v>4318</v>
      </c>
      <c r="B31" s="69"/>
      <c r="C31" s="69"/>
      <c r="D31" s="35" t="s">
        <v>7394</v>
      </c>
      <c r="E31" s="226"/>
      <c r="F31" s="127">
        <v>2076.65744</v>
      </c>
      <c r="G31" s="226"/>
      <c r="H31" s="81">
        <f>F31*3.675</f>
        <v>7631.7160919999997</v>
      </c>
    </row>
    <row r="32" spans="1:8" ht="29">
      <c r="A32" s="69" t="s">
        <v>4318</v>
      </c>
      <c r="B32" s="69"/>
      <c r="C32" s="69"/>
      <c r="D32" s="35" t="s">
        <v>7395</v>
      </c>
      <c r="E32" s="226"/>
      <c r="F32" s="127">
        <v>2543.2206799999999</v>
      </c>
      <c r="G32" s="226"/>
      <c r="H32" s="81">
        <f>F32*3.675</f>
        <v>9346.335998999999</v>
      </c>
    </row>
    <row r="33" spans="1:8" ht="29">
      <c r="A33" s="69" t="s">
        <v>4318</v>
      </c>
      <c r="B33" s="69"/>
      <c r="C33" s="69"/>
      <c r="D33" s="35" t="s">
        <v>7396</v>
      </c>
      <c r="E33" s="226"/>
      <c r="F33" s="127">
        <v>3053.6906400000003</v>
      </c>
      <c r="G33" s="226"/>
      <c r="H33" s="81">
        <f>F33*3.675</f>
        <v>11222.313102</v>
      </c>
    </row>
    <row r="34" spans="1:8" ht="15" customHeight="1">
      <c r="A34" s="331"/>
      <c r="B34" s="331"/>
      <c r="C34" s="331"/>
      <c r="D34" s="552" t="s">
        <v>3483</v>
      </c>
      <c r="E34" s="226"/>
      <c r="F34" s="331"/>
      <c r="G34" s="226"/>
      <c r="H34" s="331"/>
    </row>
    <row r="35" spans="1:8" ht="32.15" customHeight="1">
      <c r="A35" s="69" t="s">
        <v>4318</v>
      </c>
      <c r="B35" s="69"/>
      <c r="C35" s="69"/>
      <c r="D35" s="35" t="s">
        <v>3484</v>
      </c>
      <c r="E35" s="226"/>
      <c r="F35" s="127">
        <v>111.83172000000002</v>
      </c>
      <c r="G35" s="226"/>
      <c r="H35" s="81">
        <f t="shared" si="0"/>
        <v>410.98157100000003</v>
      </c>
    </row>
    <row r="36" spans="1:8" ht="32.15" customHeight="1">
      <c r="A36" s="69" t="s">
        <v>4318</v>
      </c>
      <c r="B36" s="69"/>
      <c r="C36" s="69"/>
      <c r="D36" s="35" t="s">
        <v>3485</v>
      </c>
      <c r="E36" s="226"/>
      <c r="F36" s="127">
        <v>118.67856</v>
      </c>
      <c r="G36" s="226"/>
      <c r="H36" s="81">
        <f t="shared" si="0"/>
        <v>436.143708</v>
      </c>
    </row>
    <row r="37" spans="1:8" ht="32.15" customHeight="1">
      <c r="A37" s="69" t="s">
        <v>4318</v>
      </c>
      <c r="B37" s="69"/>
      <c r="C37" s="69"/>
      <c r="D37" s="35" t="s">
        <v>3486</v>
      </c>
      <c r="E37" s="226"/>
      <c r="F37" s="127">
        <v>140.41455999999997</v>
      </c>
      <c r="G37" s="226"/>
      <c r="H37" s="81">
        <f t="shared" si="0"/>
        <v>516.02350799999988</v>
      </c>
    </row>
    <row r="38" spans="1:8" ht="32.15" customHeight="1">
      <c r="A38" s="69" t="s">
        <v>4318</v>
      </c>
      <c r="B38" s="69"/>
      <c r="C38" s="69"/>
      <c r="D38" s="35" t="s">
        <v>3487</v>
      </c>
      <c r="E38" s="226"/>
      <c r="F38" s="127">
        <v>140.41455999999997</v>
      </c>
      <c r="G38" s="226"/>
      <c r="H38" s="81">
        <f t="shared" si="0"/>
        <v>516.02350799999988</v>
      </c>
    </row>
    <row r="39" spans="1:8" ht="55.5" customHeight="1">
      <c r="A39" s="69" t="s">
        <v>4318</v>
      </c>
      <c r="B39" s="69"/>
      <c r="C39" s="69"/>
      <c r="D39" s="35" t="s">
        <v>3488</v>
      </c>
      <c r="E39" s="226"/>
      <c r="F39" s="127">
        <v>167.14984000000004</v>
      </c>
      <c r="G39" s="226"/>
      <c r="H39" s="81">
        <f t="shared" si="0"/>
        <v>614.27566200000012</v>
      </c>
    </row>
    <row r="40" spans="1:8" ht="32.15" customHeight="1">
      <c r="A40" s="69" t="s">
        <v>4318</v>
      </c>
      <c r="B40" s="69"/>
      <c r="C40" s="69"/>
      <c r="D40" s="35" t="s">
        <v>3489</v>
      </c>
      <c r="E40" s="226"/>
      <c r="F40" s="127">
        <v>189.97264000000001</v>
      </c>
      <c r="G40" s="226"/>
      <c r="H40" s="81">
        <f t="shared" si="0"/>
        <v>698.149452</v>
      </c>
    </row>
    <row r="41" spans="1:8" ht="15" customHeight="1">
      <c r="A41" s="331"/>
      <c r="B41" s="331"/>
      <c r="C41" s="331"/>
      <c r="D41" s="183" t="s">
        <v>4858</v>
      </c>
      <c r="E41" s="226"/>
      <c r="F41" s="331"/>
      <c r="G41" s="226"/>
      <c r="H41" s="331"/>
    </row>
    <row r="42" spans="1:8" ht="32.15" customHeight="1">
      <c r="A42" s="69" t="s">
        <v>4318</v>
      </c>
      <c r="B42" s="69"/>
      <c r="C42" s="69"/>
      <c r="D42" s="35" t="s">
        <v>3490</v>
      </c>
      <c r="E42" s="226"/>
      <c r="F42" s="127">
        <v>36</v>
      </c>
      <c r="G42" s="226"/>
      <c r="H42" s="81">
        <f t="shared" si="0"/>
        <v>132.29999999999998</v>
      </c>
    </row>
    <row r="43" spans="1:8" ht="15" customHeight="1">
      <c r="A43" s="331"/>
      <c r="B43" s="331"/>
      <c r="C43" s="331"/>
      <c r="D43" s="183" t="s">
        <v>153</v>
      </c>
      <c r="E43" s="226"/>
      <c r="F43" s="331"/>
      <c r="G43" s="226"/>
      <c r="H43" s="331"/>
    </row>
    <row r="44" spans="1:8">
      <c r="A44" s="69" t="s">
        <v>4318</v>
      </c>
      <c r="B44" s="69"/>
      <c r="C44" s="406"/>
      <c r="D44" s="35" t="s">
        <v>3491</v>
      </c>
      <c r="E44" s="226"/>
      <c r="F44" s="127">
        <v>592.79999999999995</v>
      </c>
      <c r="G44" s="226"/>
      <c r="H44" s="81">
        <f>F44*3.675</f>
        <v>2178.5399999999995</v>
      </c>
    </row>
    <row r="45" spans="1:8">
      <c r="A45" s="69" t="s">
        <v>4318</v>
      </c>
      <c r="B45" s="69"/>
      <c r="C45" s="406"/>
      <c r="D45" s="35" t="s">
        <v>3774</v>
      </c>
      <c r="E45" s="226"/>
      <c r="F45" s="127">
        <v>81.509999999999991</v>
      </c>
      <c r="G45" s="226"/>
      <c r="H45" s="81">
        <f t="shared" si="0"/>
        <v>299.54924999999997</v>
      </c>
    </row>
    <row r="46" spans="1:8">
      <c r="A46" s="69" t="s">
        <v>4318</v>
      </c>
      <c r="B46" s="69"/>
      <c r="C46" s="406"/>
      <c r="D46" s="35" t="s">
        <v>3520</v>
      </c>
      <c r="E46" s="226"/>
      <c r="F46" s="127">
        <v>104.33280000000001</v>
      </c>
      <c r="G46" s="226"/>
      <c r="H46" s="81">
        <f t="shared" si="0"/>
        <v>383.42304000000001</v>
      </c>
    </row>
    <row r="47" spans="1:8">
      <c r="A47" s="69" t="s">
        <v>4318</v>
      </c>
      <c r="B47" s="69"/>
      <c r="C47" s="406"/>
      <c r="D47" s="35" t="s">
        <v>3519</v>
      </c>
      <c r="E47" s="226"/>
      <c r="F47" s="127">
        <v>123.67783999999999</v>
      </c>
      <c r="G47" s="226"/>
      <c r="H47" s="81">
        <f t="shared" si="0"/>
        <v>454.51606199999992</v>
      </c>
    </row>
    <row r="48" spans="1:8">
      <c r="A48" s="69" t="s">
        <v>4318</v>
      </c>
      <c r="B48" s="69"/>
      <c r="C48" s="406"/>
      <c r="D48" s="35" t="s">
        <v>3521</v>
      </c>
      <c r="E48" s="226"/>
      <c r="F48" s="127">
        <v>114.114</v>
      </c>
      <c r="G48" s="226"/>
      <c r="H48" s="81">
        <f t="shared" si="0"/>
        <v>419.36894999999998</v>
      </c>
    </row>
    <row r="49" spans="1:8" ht="15" customHeight="1">
      <c r="A49" s="331"/>
      <c r="B49" s="331"/>
      <c r="C49" s="331"/>
      <c r="D49" s="183" t="s">
        <v>154</v>
      </c>
      <c r="E49" s="226"/>
      <c r="F49" s="331"/>
      <c r="G49" s="226"/>
      <c r="H49" s="331"/>
    </row>
    <row r="50" spans="1:8">
      <c r="A50" s="69" t="s">
        <v>4318</v>
      </c>
      <c r="B50" s="69"/>
      <c r="C50" s="406"/>
      <c r="D50" s="35" t="s">
        <v>3494</v>
      </c>
      <c r="E50" s="226"/>
      <c r="F50" s="127">
        <v>323.75771999999995</v>
      </c>
      <c r="G50" s="226"/>
      <c r="H50" s="81">
        <f t="shared" si="0"/>
        <v>1189.8096209999997</v>
      </c>
    </row>
    <row r="51" spans="1:8">
      <c r="A51" s="69" t="s">
        <v>4318</v>
      </c>
      <c r="B51" s="69"/>
      <c r="C51" s="406"/>
      <c r="D51" s="35" t="s">
        <v>3495</v>
      </c>
      <c r="E51" s="226"/>
      <c r="F51" s="127">
        <v>464.49831999999992</v>
      </c>
      <c r="G51" s="226"/>
      <c r="H51" s="81">
        <f t="shared" si="0"/>
        <v>1707.0313259999996</v>
      </c>
    </row>
    <row r="52" spans="1:8" ht="15" customHeight="1">
      <c r="A52" s="331"/>
      <c r="B52" s="331"/>
      <c r="C52" s="331"/>
      <c r="D52" s="552" t="s">
        <v>3518</v>
      </c>
      <c r="E52" s="226"/>
      <c r="F52" s="331"/>
      <c r="G52" s="226"/>
      <c r="H52" s="331"/>
    </row>
    <row r="53" spans="1:8">
      <c r="A53" s="69" t="s">
        <v>4318</v>
      </c>
      <c r="B53" s="69"/>
      <c r="C53" s="406"/>
      <c r="D53" s="35" t="s">
        <v>3503</v>
      </c>
      <c r="E53" s="226"/>
      <c r="F53" s="127">
        <v>36.516480000000001</v>
      </c>
      <c r="G53" s="226"/>
      <c r="H53" s="81">
        <f t="shared" si="0"/>
        <v>134.19806399999999</v>
      </c>
    </row>
    <row r="54" spans="1:8">
      <c r="A54" s="69" t="s">
        <v>4318</v>
      </c>
      <c r="B54" s="69"/>
      <c r="C54" s="406"/>
      <c r="D54" s="35" t="s">
        <v>3504</v>
      </c>
      <c r="E54" s="226"/>
      <c r="F54" s="127">
        <v>40.646320000000003</v>
      </c>
      <c r="G54" s="226"/>
      <c r="H54" s="81">
        <f t="shared" si="0"/>
        <v>149.375226</v>
      </c>
    </row>
    <row r="55" spans="1:8">
      <c r="A55" s="69" t="s">
        <v>4318</v>
      </c>
      <c r="B55" s="69"/>
      <c r="C55" s="406"/>
      <c r="D55" s="35" t="s">
        <v>3505</v>
      </c>
      <c r="E55" s="226"/>
      <c r="F55" s="127">
        <v>43.472000000000001</v>
      </c>
      <c r="G55" s="226"/>
      <c r="H55" s="81">
        <f t="shared" si="0"/>
        <v>159.75960000000001</v>
      </c>
    </row>
    <row r="56" spans="1:8">
      <c r="A56" s="69" t="s">
        <v>4318</v>
      </c>
      <c r="B56" s="69"/>
      <c r="C56" s="406"/>
      <c r="D56" s="35" t="s">
        <v>3506</v>
      </c>
      <c r="E56" s="226"/>
      <c r="F56" s="127">
        <v>46.406359999999999</v>
      </c>
      <c r="G56" s="226"/>
      <c r="H56" s="81">
        <f t="shared" si="0"/>
        <v>170.543373</v>
      </c>
    </row>
    <row r="57" spans="1:8">
      <c r="A57" s="69" t="s">
        <v>4318</v>
      </c>
      <c r="B57" s="69"/>
      <c r="C57" s="406"/>
      <c r="D57" s="35" t="s">
        <v>3507</v>
      </c>
      <c r="E57" s="226"/>
      <c r="F57" s="127">
        <v>80.857920000000021</v>
      </c>
      <c r="G57" s="226"/>
      <c r="H57" s="81">
        <f t="shared" si="0"/>
        <v>297.15285600000004</v>
      </c>
    </row>
    <row r="58" spans="1:8">
      <c r="A58" s="69" t="s">
        <v>4318</v>
      </c>
      <c r="B58" s="69"/>
      <c r="C58" s="406"/>
      <c r="D58" s="35" t="s">
        <v>3508</v>
      </c>
      <c r="E58" s="226"/>
      <c r="F58" s="127">
        <v>110.09283999999998</v>
      </c>
      <c r="G58" s="226"/>
      <c r="H58" s="81">
        <f t="shared" si="0"/>
        <v>404.59118699999993</v>
      </c>
    </row>
    <row r="59" spans="1:8">
      <c r="A59" s="69" t="s">
        <v>4318</v>
      </c>
      <c r="B59" s="69"/>
      <c r="C59" s="406"/>
      <c r="D59" s="35" t="s">
        <v>3509</v>
      </c>
      <c r="E59" s="226"/>
      <c r="F59" s="127">
        <v>144.5444</v>
      </c>
      <c r="G59" s="226"/>
      <c r="H59" s="81">
        <f t="shared" si="0"/>
        <v>531.20066999999995</v>
      </c>
    </row>
    <row r="60" spans="1:8" ht="15" customHeight="1">
      <c r="A60" s="331"/>
      <c r="B60" s="331"/>
      <c r="C60" s="331"/>
      <c r="D60" s="552" t="s">
        <v>3517</v>
      </c>
      <c r="E60" s="226"/>
      <c r="F60" s="331"/>
      <c r="G60" s="226"/>
      <c r="H60" s="331"/>
    </row>
    <row r="61" spans="1:8">
      <c r="A61" s="69" t="s">
        <v>4318</v>
      </c>
      <c r="B61" s="69"/>
      <c r="C61" s="406"/>
      <c r="D61" s="35" t="s">
        <v>3510</v>
      </c>
      <c r="E61" s="226"/>
      <c r="F61" s="127">
        <v>36.516480000000001</v>
      </c>
      <c r="G61" s="226"/>
      <c r="H61" s="81">
        <f t="shared" si="0"/>
        <v>134.19806399999999</v>
      </c>
    </row>
    <row r="62" spans="1:8">
      <c r="A62" s="69" t="s">
        <v>4318</v>
      </c>
      <c r="B62" s="69"/>
      <c r="C62" s="406"/>
      <c r="D62" s="35" t="s">
        <v>3511</v>
      </c>
      <c r="E62" s="226"/>
      <c r="F62" s="127">
        <v>40.646320000000003</v>
      </c>
      <c r="G62" s="226"/>
      <c r="H62" s="81">
        <f t="shared" si="0"/>
        <v>149.375226</v>
      </c>
    </row>
    <row r="63" spans="1:8">
      <c r="A63" s="69" t="s">
        <v>4318</v>
      </c>
      <c r="B63" s="69"/>
      <c r="C63" s="406"/>
      <c r="D63" s="35" t="s">
        <v>3512</v>
      </c>
      <c r="E63" s="226"/>
      <c r="F63" s="127">
        <v>43.472000000000001</v>
      </c>
      <c r="G63" s="226"/>
      <c r="H63" s="81">
        <f t="shared" si="0"/>
        <v>159.75960000000001</v>
      </c>
    </row>
    <row r="64" spans="1:8">
      <c r="A64" s="69" t="s">
        <v>4318</v>
      </c>
      <c r="B64" s="69"/>
      <c r="C64" s="406"/>
      <c r="D64" s="35" t="s">
        <v>3513</v>
      </c>
      <c r="E64" s="226"/>
      <c r="F64" s="127">
        <v>46.406359999999999</v>
      </c>
      <c r="G64" s="226"/>
      <c r="H64" s="81">
        <f t="shared" si="0"/>
        <v>170.543373</v>
      </c>
    </row>
    <row r="65" spans="1:8">
      <c r="A65" s="69" t="s">
        <v>4318</v>
      </c>
      <c r="B65" s="69"/>
      <c r="C65" s="406"/>
      <c r="D65" s="35" t="s">
        <v>3514</v>
      </c>
      <c r="E65" s="226"/>
      <c r="F65" s="127">
        <v>80.857920000000021</v>
      </c>
      <c r="G65" s="226"/>
      <c r="H65" s="81">
        <f t="shared" si="0"/>
        <v>297.15285600000004</v>
      </c>
    </row>
    <row r="66" spans="1:8">
      <c r="A66" s="69" t="s">
        <v>4318</v>
      </c>
      <c r="B66" s="69"/>
      <c r="C66" s="406"/>
      <c r="D66" s="35" t="s">
        <v>3515</v>
      </c>
      <c r="E66" s="226"/>
      <c r="F66" s="127">
        <v>110.09283999999998</v>
      </c>
      <c r="G66" s="226"/>
      <c r="H66" s="81">
        <f t="shared" si="0"/>
        <v>404.59118699999993</v>
      </c>
    </row>
    <row r="67" spans="1:8">
      <c r="A67" s="69" t="s">
        <v>4318</v>
      </c>
      <c r="B67" s="69"/>
      <c r="C67" s="406"/>
      <c r="D67" s="35" t="s">
        <v>3516</v>
      </c>
      <c r="E67" s="226"/>
      <c r="F67" s="127">
        <v>144.5444</v>
      </c>
      <c r="G67" s="226"/>
      <c r="H67" s="81">
        <f t="shared" si="0"/>
        <v>531.20066999999995</v>
      </c>
    </row>
    <row r="68" spans="1:8" ht="15" customHeight="1">
      <c r="A68" s="331"/>
      <c r="B68" s="331"/>
      <c r="C68" s="331"/>
      <c r="D68" s="183" t="s">
        <v>155</v>
      </c>
      <c r="E68" s="226"/>
      <c r="F68" s="331"/>
      <c r="G68" s="226"/>
      <c r="H68" s="331"/>
    </row>
    <row r="69" spans="1:8" ht="32.15" customHeight="1">
      <c r="A69" s="69" t="s">
        <v>4318</v>
      </c>
      <c r="B69" s="69"/>
      <c r="C69" s="406"/>
      <c r="D69" s="35" t="s">
        <v>3498</v>
      </c>
      <c r="E69" s="226"/>
      <c r="F69" s="127">
        <v>113.62</v>
      </c>
      <c r="G69" s="226"/>
      <c r="H69" s="81">
        <f t="shared" si="0"/>
        <v>417.55349999999999</v>
      </c>
    </row>
    <row r="70" spans="1:8" ht="32.15" customHeight="1">
      <c r="A70" s="69" t="s">
        <v>4318</v>
      </c>
      <c r="B70" s="69"/>
      <c r="C70" s="406"/>
      <c r="D70" s="35" t="s">
        <v>3499</v>
      </c>
      <c r="E70" s="226"/>
      <c r="F70" s="127">
        <v>113.62</v>
      </c>
      <c r="G70" s="226"/>
      <c r="H70" s="81">
        <f t="shared" si="0"/>
        <v>417.55349999999999</v>
      </c>
    </row>
    <row r="71" spans="1:8" ht="32.15" customHeight="1">
      <c r="A71" s="69" t="s">
        <v>4318</v>
      </c>
      <c r="B71" s="69"/>
      <c r="C71" s="406"/>
      <c r="D71" s="35" t="s">
        <v>3502</v>
      </c>
      <c r="E71" s="226"/>
      <c r="F71" s="127">
        <v>454.17372</v>
      </c>
      <c r="G71" s="226"/>
      <c r="H71" s="81">
        <f t="shared" si="0"/>
        <v>1669.0884209999999</v>
      </c>
    </row>
    <row r="72" spans="1:8" ht="15" customHeight="1">
      <c r="A72" s="331"/>
      <c r="B72" s="331"/>
      <c r="C72" s="331"/>
      <c r="D72" s="183" t="s">
        <v>1153</v>
      </c>
      <c r="E72" s="226"/>
      <c r="F72" s="331"/>
      <c r="G72" s="226"/>
      <c r="H72" s="331"/>
    </row>
    <row r="73" spans="1:8">
      <c r="A73" s="69" t="s">
        <v>4318</v>
      </c>
      <c r="B73" s="69"/>
      <c r="C73" s="406"/>
      <c r="D73" s="35" t="s">
        <v>3492</v>
      </c>
      <c r="E73" s="226"/>
      <c r="F73" s="127">
        <v>413.96212000000003</v>
      </c>
      <c r="G73" s="226"/>
      <c r="H73" s="81">
        <f t="shared" si="0"/>
        <v>1521.3107910000001</v>
      </c>
    </row>
    <row r="74" spans="1:8">
      <c r="A74" s="69" t="s">
        <v>4318</v>
      </c>
      <c r="B74" s="69"/>
      <c r="C74" s="406"/>
      <c r="D74" s="35" t="s">
        <v>3493</v>
      </c>
      <c r="E74" s="226"/>
      <c r="F74" s="127">
        <v>695.33463999999992</v>
      </c>
      <c r="G74" s="226"/>
      <c r="H74" s="81">
        <f t="shared" si="0"/>
        <v>2555.3548019999994</v>
      </c>
    </row>
    <row r="75" spans="1:8" ht="15" customHeight="1">
      <c r="A75" s="331"/>
      <c r="B75" s="331"/>
      <c r="C75" s="331"/>
      <c r="D75" s="553" t="s">
        <v>156</v>
      </c>
      <c r="E75" s="226"/>
      <c r="F75" s="331"/>
      <c r="G75" s="226"/>
      <c r="H75" s="331"/>
    </row>
    <row r="76" spans="1:8">
      <c r="A76" s="69" t="s">
        <v>4318</v>
      </c>
      <c r="B76" s="69"/>
      <c r="C76" s="406"/>
      <c r="D76" s="35" t="s">
        <v>3522</v>
      </c>
      <c r="E76" s="226"/>
      <c r="F76" s="127">
        <v>55.644160000000007</v>
      </c>
      <c r="G76" s="226"/>
      <c r="H76" s="81">
        <f t="shared" si="0"/>
        <v>204.492288</v>
      </c>
    </row>
    <row r="77" spans="1:8">
      <c r="A77" s="69" t="s">
        <v>4318</v>
      </c>
      <c r="B77" s="69"/>
      <c r="C77" s="406"/>
      <c r="D77" s="35" t="s">
        <v>3523</v>
      </c>
      <c r="E77" s="226"/>
      <c r="F77" s="127">
        <v>63.143080000000005</v>
      </c>
      <c r="G77" s="226"/>
      <c r="H77" s="81">
        <f t="shared" ref="H77:H83" si="1">F77*3.675</f>
        <v>232.05081900000002</v>
      </c>
    </row>
    <row r="78" spans="1:8">
      <c r="A78" s="69" t="s">
        <v>4318</v>
      </c>
      <c r="B78" s="69"/>
      <c r="C78" s="406"/>
      <c r="D78" s="35" t="s">
        <v>3524</v>
      </c>
      <c r="E78" s="226"/>
      <c r="F78" s="127">
        <v>73.250320000000002</v>
      </c>
      <c r="G78" s="226"/>
      <c r="H78" s="81">
        <f t="shared" si="1"/>
        <v>269.19492600000001</v>
      </c>
    </row>
    <row r="79" spans="1:8" ht="29">
      <c r="A79" s="69" t="s">
        <v>4318</v>
      </c>
      <c r="B79" s="69"/>
      <c r="C79" s="406"/>
      <c r="D79" s="35" t="s">
        <v>3526</v>
      </c>
      <c r="E79" s="226"/>
      <c r="F79" s="127">
        <v>10.107240000000003</v>
      </c>
      <c r="G79" s="226"/>
      <c r="H79" s="81">
        <f t="shared" si="1"/>
        <v>37.144107000000005</v>
      </c>
    </row>
    <row r="80" spans="1:8">
      <c r="A80" s="69" t="s">
        <v>4318</v>
      </c>
      <c r="B80" s="69"/>
      <c r="C80" s="406"/>
      <c r="D80" s="35" t="s">
        <v>3525</v>
      </c>
      <c r="E80" s="226"/>
      <c r="F80" s="127">
        <v>10.107240000000003</v>
      </c>
      <c r="G80" s="226"/>
      <c r="H80" s="81">
        <f t="shared" si="1"/>
        <v>37.144107000000005</v>
      </c>
    </row>
    <row r="81" spans="1:8">
      <c r="A81" s="69" t="s">
        <v>4318</v>
      </c>
      <c r="B81" s="69"/>
      <c r="C81" s="406"/>
      <c r="D81" s="35" t="s">
        <v>3527</v>
      </c>
      <c r="E81" s="226"/>
      <c r="F81" s="127">
        <v>10.107240000000003</v>
      </c>
      <c r="G81" s="226"/>
      <c r="H81" s="81">
        <f t="shared" si="1"/>
        <v>37.144107000000005</v>
      </c>
    </row>
    <row r="82" spans="1:8">
      <c r="A82" s="69" t="s">
        <v>4318</v>
      </c>
      <c r="B82" s="69"/>
      <c r="C82" s="406"/>
      <c r="D82" s="35" t="s">
        <v>3528</v>
      </c>
      <c r="E82" s="226"/>
      <c r="F82" s="127">
        <v>10.107240000000003</v>
      </c>
      <c r="G82" s="226"/>
      <c r="H82" s="81">
        <f t="shared" si="1"/>
        <v>37.144107000000005</v>
      </c>
    </row>
    <row r="83" spans="1:8" ht="29">
      <c r="A83" s="69" t="s">
        <v>4318</v>
      </c>
      <c r="B83" s="69"/>
      <c r="C83" s="406"/>
      <c r="D83" s="35" t="s">
        <v>3529</v>
      </c>
      <c r="E83" s="226"/>
      <c r="F83" s="127">
        <v>87.487400000000008</v>
      </c>
      <c r="G83" s="226"/>
      <c r="H83" s="81">
        <f t="shared" si="1"/>
        <v>321.51619500000004</v>
      </c>
    </row>
    <row r="84" spans="1:8" ht="15" customHeight="1">
      <c r="A84" s="331"/>
      <c r="B84" s="331"/>
      <c r="C84" s="331"/>
      <c r="D84" s="183" t="s">
        <v>157</v>
      </c>
      <c r="E84" s="226"/>
      <c r="F84" s="331"/>
      <c r="G84" s="226"/>
      <c r="H84" s="331"/>
    </row>
    <row r="85" spans="1:8">
      <c r="A85" s="69" t="s">
        <v>4318</v>
      </c>
      <c r="B85" s="69"/>
      <c r="C85" s="406"/>
      <c r="D85" s="35" t="s">
        <v>3496</v>
      </c>
      <c r="E85" s="226"/>
      <c r="F85" s="127">
        <v>11.954799999999999</v>
      </c>
      <c r="G85" s="226"/>
      <c r="H85" s="81">
        <f>F85*3.675</f>
        <v>43.933889999999991</v>
      </c>
    </row>
    <row r="86" spans="1:8">
      <c r="A86" s="69" t="s">
        <v>4318</v>
      </c>
      <c r="B86" s="69"/>
      <c r="C86" s="406"/>
      <c r="D86" s="35" t="s">
        <v>3497</v>
      </c>
      <c r="E86" s="226"/>
      <c r="F86" s="127">
        <v>11.954799999999999</v>
      </c>
      <c r="G86" s="226"/>
      <c r="H86" s="81">
        <f>F86*3.675</f>
        <v>43.933889999999991</v>
      </c>
    </row>
    <row r="87" spans="1:8" ht="15" customHeight="1">
      <c r="A87" s="331"/>
      <c r="B87" s="331"/>
      <c r="C87" s="331"/>
      <c r="D87" s="183" t="s">
        <v>158</v>
      </c>
      <c r="E87" s="226"/>
      <c r="F87" s="331"/>
      <c r="G87" s="226"/>
      <c r="H87" s="331"/>
    </row>
    <row r="88" spans="1:8">
      <c r="A88" s="69" t="s">
        <v>4318</v>
      </c>
      <c r="B88" s="69"/>
      <c r="C88" s="406"/>
      <c r="D88" s="35" t="s">
        <v>3531</v>
      </c>
      <c r="E88" s="226"/>
      <c r="F88" s="127">
        <v>559.702</v>
      </c>
      <c r="G88" s="226"/>
      <c r="H88" s="81">
        <f t="shared" ref="H88:H99" si="2">F88*3.675</f>
        <v>2056.9048499999999</v>
      </c>
    </row>
    <row r="89" spans="1:8">
      <c r="A89" s="69" t="s">
        <v>4318</v>
      </c>
      <c r="B89" s="69"/>
      <c r="C89" s="406"/>
      <c r="D89" s="35" t="s">
        <v>3532</v>
      </c>
      <c r="E89" s="226"/>
      <c r="F89" s="127">
        <v>116.72232</v>
      </c>
      <c r="G89" s="226"/>
      <c r="H89" s="81">
        <f t="shared" si="2"/>
        <v>428.95452599999999</v>
      </c>
    </row>
    <row r="90" spans="1:8">
      <c r="A90" s="69" t="s">
        <v>4318</v>
      </c>
      <c r="B90" s="69"/>
      <c r="C90" s="406"/>
      <c r="D90" s="35" t="s">
        <v>3533</v>
      </c>
      <c r="E90" s="226"/>
      <c r="F90" s="127">
        <v>55.209440000000001</v>
      </c>
      <c r="G90" s="226"/>
      <c r="H90" s="81">
        <f t="shared" si="2"/>
        <v>202.89469199999999</v>
      </c>
    </row>
    <row r="91" spans="1:8">
      <c r="A91" s="69" t="s">
        <v>4318</v>
      </c>
      <c r="B91" s="69"/>
      <c r="C91" s="406"/>
      <c r="D91" s="35" t="s">
        <v>3534</v>
      </c>
      <c r="E91" s="226"/>
      <c r="F91" s="127">
        <v>1074.1931200000001</v>
      </c>
      <c r="G91" s="226"/>
      <c r="H91" s="81">
        <f t="shared" si="2"/>
        <v>3947.6597160000001</v>
      </c>
    </row>
    <row r="92" spans="1:8">
      <c r="A92" s="69" t="s">
        <v>4318</v>
      </c>
      <c r="B92" s="69"/>
      <c r="C92" s="406"/>
      <c r="D92" s="35" t="s">
        <v>3535</v>
      </c>
      <c r="E92" s="226"/>
      <c r="F92" s="127">
        <v>1617.5931200000002</v>
      </c>
      <c r="G92" s="226"/>
      <c r="H92" s="81">
        <f t="shared" si="2"/>
        <v>5944.6547160000009</v>
      </c>
    </row>
    <row r="93" spans="1:8">
      <c r="A93" s="69" t="s">
        <v>4318</v>
      </c>
      <c r="B93" s="69"/>
      <c r="C93" s="406"/>
      <c r="D93" s="35" t="s">
        <v>3536</v>
      </c>
      <c r="E93" s="226"/>
      <c r="F93" s="127">
        <v>1774.3096799999998</v>
      </c>
      <c r="G93" s="226"/>
      <c r="H93" s="81">
        <f t="shared" si="2"/>
        <v>6520.5880739999993</v>
      </c>
    </row>
    <row r="94" spans="1:8">
      <c r="A94" s="69" t="s">
        <v>4318</v>
      </c>
      <c r="B94" s="69"/>
      <c r="C94" s="406"/>
      <c r="D94" s="35" t="s">
        <v>3537</v>
      </c>
      <c r="E94" s="226"/>
      <c r="F94" s="127">
        <v>2315.1013599999997</v>
      </c>
      <c r="G94" s="226"/>
      <c r="H94" s="81">
        <f t="shared" si="2"/>
        <v>8507.9974979999988</v>
      </c>
    </row>
    <row r="95" spans="1:8">
      <c r="A95" s="69" t="s">
        <v>4318</v>
      </c>
      <c r="B95" s="69"/>
      <c r="C95" s="406"/>
      <c r="D95" s="35" t="s">
        <v>3538</v>
      </c>
      <c r="E95" s="226"/>
      <c r="F95" s="127">
        <v>3510.5813600000001</v>
      </c>
      <c r="G95" s="226"/>
      <c r="H95" s="81">
        <f t="shared" si="2"/>
        <v>12901.386498</v>
      </c>
    </row>
    <row r="96" spans="1:8">
      <c r="A96" s="69" t="s">
        <v>4318</v>
      </c>
      <c r="B96" s="69"/>
      <c r="C96" s="406"/>
      <c r="D96" s="35" t="s">
        <v>3539</v>
      </c>
      <c r="E96" s="226"/>
      <c r="F96" s="127">
        <v>3758.2630800000002</v>
      </c>
      <c r="G96" s="226"/>
      <c r="H96" s="81">
        <f t="shared" si="2"/>
        <v>13811.616819000001</v>
      </c>
    </row>
    <row r="97" spans="1:8">
      <c r="A97" s="69" t="s">
        <v>4318</v>
      </c>
      <c r="B97" s="69"/>
      <c r="C97" s="406"/>
      <c r="D97" s="35" t="s">
        <v>3540</v>
      </c>
      <c r="E97" s="226"/>
      <c r="F97" s="127">
        <v>7536.8493199999994</v>
      </c>
      <c r="G97" s="226"/>
      <c r="H97" s="81">
        <f t="shared" si="2"/>
        <v>27697.921250999996</v>
      </c>
    </row>
    <row r="98" spans="1:8">
      <c r="A98" s="69" t="s">
        <v>4318</v>
      </c>
      <c r="B98" s="69"/>
      <c r="C98" s="406"/>
      <c r="D98" s="35" t="s">
        <v>3541</v>
      </c>
      <c r="E98" s="226"/>
      <c r="F98" s="127">
        <v>12131.731039999999</v>
      </c>
      <c r="G98" s="226"/>
      <c r="H98" s="81">
        <f t="shared" si="2"/>
        <v>44584.111571999994</v>
      </c>
    </row>
    <row r="99" spans="1:8">
      <c r="A99" s="69" t="s">
        <v>4318</v>
      </c>
      <c r="B99" s="69"/>
      <c r="C99" s="406"/>
      <c r="D99" s="35" t="s">
        <v>3542</v>
      </c>
      <c r="E99" s="226"/>
      <c r="F99" s="127">
        <v>15900.101360000001</v>
      </c>
      <c r="G99" s="226"/>
      <c r="H99" s="81">
        <f t="shared" si="2"/>
        <v>58432.872497999997</v>
      </c>
    </row>
    <row r="100" spans="1:8">
      <c r="A100" s="331"/>
      <c r="B100" s="331"/>
      <c r="C100" s="331"/>
      <c r="D100" s="666" t="s">
        <v>7413</v>
      </c>
      <c r="E100" s="226"/>
      <c r="F100" s="331"/>
      <c r="G100" s="226"/>
      <c r="H100" s="331"/>
    </row>
    <row r="101" spans="1:8">
      <c r="A101" s="378" t="s">
        <v>4318</v>
      </c>
      <c r="B101" s="378"/>
      <c r="C101" s="406"/>
      <c r="D101" s="2" t="s">
        <v>7414</v>
      </c>
      <c r="E101" s="226"/>
      <c r="F101" s="127">
        <v>159.76149999999998</v>
      </c>
      <c r="G101" s="226"/>
      <c r="H101" s="81">
        <f>F101*3.675</f>
        <v>587.12351249999995</v>
      </c>
    </row>
    <row r="102" spans="1:8">
      <c r="A102" s="69" t="s">
        <v>4318</v>
      </c>
      <c r="B102" s="69"/>
      <c r="C102" s="406"/>
      <c r="D102" s="2" t="s">
        <v>7415</v>
      </c>
      <c r="E102" s="226"/>
      <c r="F102" s="127">
        <v>248.767</v>
      </c>
      <c r="G102" s="226"/>
      <c r="H102" s="81">
        <f>F102*3.675</f>
        <v>914.21872499999995</v>
      </c>
    </row>
    <row r="103" spans="1:8">
      <c r="A103" s="378" t="s">
        <v>4318</v>
      </c>
      <c r="B103" s="378"/>
      <c r="C103" s="406"/>
      <c r="D103" s="2" t="s">
        <v>7710</v>
      </c>
      <c r="E103" s="226"/>
      <c r="F103" s="127">
        <v>215.64999999999998</v>
      </c>
      <c r="G103" s="226"/>
      <c r="H103" s="81">
        <f>F103*3.675</f>
        <v>792.51374999999985</v>
      </c>
    </row>
    <row r="104" spans="1:8">
      <c r="A104" s="69" t="s">
        <v>4318</v>
      </c>
      <c r="B104" s="69"/>
      <c r="C104" s="406"/>
      <c r="D104" s="2" t="s">
        <v>7711</v>
      </c>
      <c r="E104" s="226"/>
      <c r="F104" s="127">
        <v>335.84399999999999</v>
      </c>
      <c r="G104" s="226"/>
      <c r="H104" s="81">
        <f>F104*3.675</f>
        <v>1234.2266999999999</v>
      </c>
    </row>
    <row r="107" spans="1:8">
      <c r="D107" s="798"/>
      <c r="E107" s="798"/>
      <c r="F107" s="798"/>
    </row>
  </sheetData>
  <sheetProtection algorithmName="SHA-512" hashValue="8kIVUo+Rft80yIp/tLFzSy5zdKCn6W0HsfFPrvV0stR9cLSQBXXm7TV4qM1FX9qEJp5oc8ln2QsgBiGNYyl/zA==" saltValue="JlDqj4TBU0gC59uNlBc5RA==" spinCount="100000" sheet="1" objects="1" scenarios="1"/>
  <autoFilter ref="A2:H92" xr:uid="{00000000-0009-0000-0000-000028000000}"/>
  <mergeCells count="2">
    <mergeCell ref="A1:H1"/>
    <mergeCell ref="D107:F107"/>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 r:id="rId2"/>
  <legacyDrawingHF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9">
    <pageSetUpPr fitToPage="1"/>
  </sheetPr>
  <dimension ref="A1:M152"/>
  <sheetViews>
    <sheetView topLeftCell="A82" zoomScale="85" zoomScaleNormal="85" zoomScaleSheetLayoutView="75" workbookViewId="0">
      <selection activeCell="D89" sqref="D89"/>
    </sheetView>
  </sheetViews>
  <sheetFormatPr defaultColWidth="9.109375" defaultRowHeight="14.5"/>
  <cols>
    <col min="1" max="1" width="13.6640625" style="40" customWidth="1"/>
    <col min="2" max="3" width="23.6640625" style="40" customWidth="1"/>
    <col min="4" max="4" width="130.6640625" style="39" customWidth="1"/>
    <col min="5" max="5" width="2" style="39" customWidth="1"/>
    <col min="6" max="6" width="27.6640625" style="109" customWidth="1"/>
    <col min="7" max="7" width="2" style="39" customWidth="1"/>
    <col min="8" max="8" width="27.6640625" style="39" customWidth="1"/>
    <col min="9" max="20" width="8" style="39" customWidth="1"/>
    <col min="21" max="16384" width="9.109375" style="39"/>
  </cols>
  <sheetData>
    <row r="1" spans="1:8" ht="30" customHeight="1">
      <c r="A1" s="760" t="s">
        <v>4859</v>
      </c>
      <c r="B1" s="760"/>
      <c r="C1" s="760"/>
      <c r="D1" s="760"/>
      <c r="E1" s="760"/>
      <c r="F1" s="760"/>
      <c r="G1" s="760"/>
      <c r="H1" s="760"/>
    </row>
    <row r="2" spans="1:8" ht="30" customHeight="1">
      <c r="A2" s="361" t="s">
        <v>159</v>
      </c>
      <c r="B2" s="361" t="s">
        <v>304</v>
      </c>
      <c r="C2" s="361" t="s">
        <v>304</v>
      </c>
      <c r="D2" s="361" t="s">
        <v>1</v>
      </c>
      <c r="E2" s="362"/>
      <c r="F2" s="362" t="s">
        <v>4316</v>
      </c>
      <c r="G2" s="362"/>
      <c r="H2" s="362" t="s">
        <v>4317</v>
      </c>
    </row>
    <row r="3" spans="1:8" ht="15" customHeight="1">
      <c r="A3" s="233"/>
      <c r="B3" s="233"/>
      <c r="C3" s="233"/>
      <c r="D3" s="234" t="s">
        <v>160</v>
      </c>
      <c r="E3" s="262"/>
      <c r="F3" s="233"/>
      <c r="G3" s="262"/>
      <c r="H3" s="233"/>
    </row>
    <row r="4" spans="1:8" ht="32.15" customHeight="1">
      <c r="A4" s="69" t="s">
        <v>4857</v>
      </c>
      <c r="B4" s="69"/>
      <c r="C4" s="69"/>
      <c r="D4" s="566" t="s">
        <v>3785</v>
      </c>
      <c r="E4" s="226"/>
      <c r="F4" s="568">
        <v>284.05469387755107</v>
      </c>
      <c r="G4" s="226"/>
      <c r="H4" s="569">
        <f>F4*3.675</f>
        <v>1043.9010000000001</v>
      </c>
    </row>
    <row r="5" spans="1:8" ht="32.15" customHeight="1">
      <c r="A5" s="69" t="s">
        <v>4857</v>
      </c>
      <c r="B5" s="69"/>
      <c r="C5" s="69"/>
      <c r="D5" s="566" t="s">
        <v>3812</v>
      </c>
      <c r="E5" s="226"/>
      <c r="F5" s="568">
        <v>512.27727891156462</v>
      </c>
      <c r="G5" s="226"/>
      <c r="H5" s="569">
        <f>F5*3.675</f>
        <v>1882.6189999999999</v>
      </c>
    </row>
    <row r="6" spans="1:8" ht="32.15" customHeight="1">
      <c r="A6" s="69" t="s">
        <v>4857</v>
      </c>
      <c r="B6" s="69"/>
      <c r="C6" s="69"/>
      <c r="D6" s="37" t="s">
        <v>7409</v>
      </c>
      <c r="E6" s="226"/>
      <c r="F6" s="127" t="s">
        <v>3478</v>
      </c>
      <c r="G6" s="226"/>
      <c r="H6" s="127" t="s">
        <v>3478</v>
      </c>
    </row>
    <row r="7" spans="1:8" ht="32.15" customHeight="1">
      <c r="A7" s="69" t="s">
        <v>4857</v>
      </c>
      <c r="B7" s="69"/>
      <c r="C7" s="69"/>
      <c r="D7" s="37" t="s">
        <v>4860</v>
      </c>
      <c r="E7" s="226"/>
      <c r="F7" s="127">
        <v>189.35076921264002</v>
      </c>
      <c r="G7" s="226"/>
      <c r="H7" s="81">
        <v>695.86407685645202</v>
      </c>
    </row>
    <row r="8" spans="1:8" ht="32.15" customHeight="1">
      <c r="A8" s="69" t="s">
        <v>4857</v>
      </c>
      <c r="B8" s="69"/>
      <c r="C8" s="69"/>
      <c r="D8" s="37" t="s">
        <v>4861</v>
      </c>
      <c r="E8" s="226"/>
      <c r="F8" s="127">
        <v>221.73971657796002</v>
      </c>
      <c r="G8" s="226"/>
      <c r="H8" s="81">
        <v>814.89345842400303</v>
      </c>
    </row>
    <row r="9" spans="1:8" ht="32.15" customHeight="1">
      <c r="A9" s="69" t="s">
        <v>4857</v>
      </c>
      <c r="B9" s="69"/>
      <c r="C9" s="69"/>
      <c r="D9" s="37" t="s">
        <v>4862</v>
      </c>
      <c r="E9" s="226"/>
      <c r="F9" s="127">
        <v>266.58595139148008</v>
      </c>
      <c r="G9" s="226"/>
      <c r="H9" s="81">
        <v>979.70337136368926</v>
      </c>
    </row>
    <row r="10" spans="1:8" ht="32.15" customHeight="1">
      <c r="A10" s="69" t="s">
        <v>4857</v>
      </c>
      <c r="B10" s="69"/>
      <c r="C10" s="69"/>
      <c r="D10" s="37" t="s">
        <v>7696</v>
      </c>
      <c r="E10" s="226"/>
      <c r="F10" s="81" t="s">
        <v>7700</v>
      </c>
      <c r="G10" s="226"/>
      <c r="H10" s="81" t="s">
        <v>7700</v>
      </c>
    </row>
    <row r="11" spans="1:8" ht="32.15" customHeight="1">
      <c r="A11" s="69" t="s">
        <v>4857</v>
      </c>
      <c r="B11" s="69"/>
      <c r="C11" s="69"/>
      <c r="D11" s="37" t="s">
        <v>4863</v>
      </c>
      <c r="E11" s="226"/>
      <c r="F11" s="127">
        <v>421.9413648979592</v>
      </c>
      <c r="G11" s="226"/>
      <c r="H11" s="81">
        <v>1550.6345160000001</v>
      </c>
    </row>
    <row r="12" spans="1:8" ht="32.15" customHeight="1">
      <c r="A12" s="69" t="s">
        <v>4857</v>
      </c>
      <c r="B12" s="69"/>
      <c r="C12" s="69"/>
      <c r="D12" s="37" t="s">
        <v>4864</v>
      </c>
      <c r="E12" s="226"/>
      <c r="F12" s="127">
        <v>639.7618040816327</v>
      </c>
      <c r="G12" s="226"/>
      <c r="H12" s="81">
        <v>2351.1246300000003</v>
      </c>
    </row>
    <row r="13" spans="1:8" ht="32.15" customHeight="1">
      <c r="A13" s="69" t="s">
        <v>4857</v>
      </c>
      <c r="B13" s="69"/>
      <c r="C13" s="69"/>
      <c r="D13" s="37" t="s">
        <v>4865</v>
      </c>
      <c r="E13" s="226"/>
      <c r="F13" s="127">
        <v>1053.8865181177202</v>
      </c>
      <c r="G13" s="226"/>
      <c r="H13" s="81">
        <v>3873.0329540826219</v>
      </c>
    </row>
    <row r="14" spans="1:8" ht="32.15" customHeight="1">
      <c r="A14" s="69" t="s">
        <v>4857</v>
      </c>
      <c r="B14" s="69"/>
      <c r="C14" s="69"/>
      <c r="D14" s="37" t="s">
        <v>4866</v>
      </c>
      <c r="E14" s="226"/>
      <c r="F14" s="127">
        <v>1666.775143224</v>
      </c>
      <c r="G14" s="226"/>
      <c r="H14" s="81">
        <v>6125.3986513481996</v>
      </c>
    </row>
    <row r="15" spans="1:8" ht="32.15" customHeight="1">
      <c r="A15" s="69" t="s">
        <v>4857</v>
      </c>
      <c r="B15" s="69"/>
      <c r="C15" s="69"/>
      <c r="D15" s="37" t="s">
        <v>7410</v>
      </c>
      <c r="E15" s="226"/>
      <c r="F15" s="81" t="s">
        <v>7700</v>
      </c>
      <c r="G15" s="226"/>
      <c r="H15" s="127" t="s">
        <v>7700</v>
      </c>
    </row>
    <row r="16" spans="1:8" ht="32.15" customHeight="1">
      <c r="A16" s="69" t="s">
        <v>4857</v>
      </c>
      <c r="B16" s="69"/>
      <c r="C16" s="69"/>
      <c r="D16" s="37" t="s">
        <v>4867</v>
      </c>
      <c r="E16" s="226"/>
      <c r="F16" s="127">
        <v>189.3507692126401</v>
      </c>
      <c r="G16" s="226"/>
      <c r="H16" s="81">
        <v>695.86407685645236</v>
      </c>
    </row>
    <row r="17" spans="1:8" ht="32.15" customHeight="1">
      <c r="A17" s="69" t="s">
        <v>4857</v>
      </c>
      <c r="B17" s="69"/>
      <c r="C17" s="69"/>
      <c r="D17" s="37" t="s">
        <v>4868</v>
      </c>
      <c r="E17" s="226"/>
      <c r="F17" s="127">
        <v>220.92671466028804</v>
      </c>
      <c r="G17" s="226"/>
      <c r="H17" s="81">
        <v>811.90567637655852</v>
      </c>
    </row>
    <row r="18" spans="1:8" ht="32.15" customHeight="1">
      <c r="A18" s="69" t="s">
        <v>4857</v>
      </c>
      <c r="B18" s="69"/>
      <c r="C18" s="69"/>
      <c r="D18" s="37" t="s">
        <v>4869</v>
      </c>
      <c r="E18" s="226"/>
      <c r="F18" s="127">
        <v>263.41262132572808</v>
      </c>
      <c r="G18" s="226"/>
      <c r="H18" s="81">
        <v>968.04138337205063</v>
      </c>
    </row>
    <row r="19" spans="1:8" ht="32.15" customHeight="1">
      <c r="A19" s="69" t="s">
        <v>4857</v>
      </c>
      <c r="B19" s="69"/>
      <c r="C19" s="69"/>
      <c r="D19" s="37" t="s">
        <v>7697</v>
      </c>
      <c r="E19" s="226"/>
      <c r="F19" s="81" t="s">
        <v>7700</v>
      </c>
      <c r="G19" s="226"/>
      <c r="H19" s="81" t="s">
        <v>7700</v>
      </c>
    </row>
    <row r="20" spans="1:8" ht="32.15" customHeight="1">
      <c r="A20" s="69" t="s">
        <v>4857</v>
      </c>
      <c r="B20" s="69"/>
      <c r="C20" s="69"/>
      <c r="D20" s="37" t="s">
        <v>4870</v>
      </c>
      <c r="E20" s="226"/>
      <c r="F20" s="127">
        <v>436.00506068700014</v>
      </c>
      <c r="G20" s="226"/>
      <c r="H20" s="81">
        <v>1602.3185980247254</v>
      </c>
    </row>
    <row r="21" spans="1:8" ht="32.15" customHeight="1">
      <c r="A21" s="69" t="s">
        <v>4857</v>
      </c>
      <c r="B21" s="69"/>
      <c r="C21" s="69"/>
      <c r="D21" s="37" t="s">
        <v>4871</v>
      </c>
      <c r="E21" s="226"/>
      <c r="F21" s="127">
        <v>707.57392705776022</v>
      </c>
      <c r="G21" s="226"/>
      <c r="H21" s="81">
        <v>2600.3341819372686</v>
      </c>
    </row>
    <row r="22" spans="1:8" ht="32.15" customHeight="1">
      <c r="A22" s="69" t="s">
        <v>4857</v>
      </c>
      <c r="B22" s="69"/>
      <c r="C22" s="69"/>
      <c r="D22" s="37" t="s">
        <v>4872</v>
      </c>
      <c r="E22" s="226"/>
      <c r="F22" s="127">
        <v>1076.3096355244802</v>
      </c>
      <c r="G22" s="226"/>
      <c r="H22" s="81">
        <v>3955.4379105524649</v>
      </c>
    </row>
    <row r="23" spans="1:8" ht="32.15" customHeight="1">
      <c r="A23" s="69" t="s">
        <v>4857</v>
      </c>
      <c r="B23" s="69"/>
      <c r="C23" s="69"/>
      <c r="D23" s="37" t="s">
        <v>4873</v>
      </c>
      <c r="E23" s="226"/>
      <c r="F23" s="127">
        <v>1707.9334479506883</v>
      </c>
      <c r="G23" s="226"/>
      <c r="H23" s="81">
        <v>6276.6554212187793</v>
      </c>
    </row>
    <row r="24" spans="1:8" ht="32.15" customHeight="1">
      <c r="A24" s="69" t="s">
        <v>4857</v>
      </c>
      <c r="B24" s="69"/>
      <c r="C24" s="69"/>
      <c r="D24" s="37" t="s">
        <v>4874</v>
      </c>
      <c r="E24" s="226"/>
      <c r="F24" s="127">
        <v>4033.5189565680002</v>
      </c>
      <c r="G24" s="226"/>
      <c r="H24" s="81">
        <v>14823.182165387399</v>
      </c>
    </row>
    <row r="25" spans="1:8" ht="32.15" customHeight="1">
      <c r="A25" s="69" t="s">
        <v>4857</v>
      </c>
      <c r="B25" s="69"/>
      <c r="C25" s="69"/>
      <c r="D25" s="37" t="s">
        <v>4875</v>
      </c>
      <c r="E25" s="226"/>
      <c r="F25" s="127">
        <v>5923.3241731680009</v>
      </c>
      <c r="G25" s="226"/>
      <c r="H25" s="81">
        <v>21768.216336392401</v>
      </c>
    </row>
    <row r="26" spans="1:8" ht="32.15" customHeight="1">
      <c r="A26" s="69" t="s">
        <v>4857</v>
      </c>
      <c r="B26" s="69"/>
      <c r="C26" s="69"/>
      <c r="D26" s="37" t="s">
        <v>4876</v>
      </c>
      <c r="E26" s="226"/>
      <c r="F26" s="127">
        <v>9207.9733774320011</v>
      </c>
      <c r="G26" s="226"/>
      <c r="H26" s="81">
        <v>33839.302162062602</v>
      </c>
    </row>
    <row r="27" spans="1:8" ht="32.15" customHeight="1">
      <c r="A27" s="69" t="s">
        <v>4857</v>
      </c>
      <c r="B27" s="69"/>
      <c r="C27" s="69"/>
      <c r="D27" s="37" t="s">
        <v>4877</v>
      </c>
      <c r="E27" s="226"/>
      <c r="F27" s="127">
        <v>11891.631465000002</v>
      </c>
      <c r="G27" s="226"/>
      <c r="H27" s="81">
        <v>43701.745633875005</v>
      </c>
    </row>
    <row r="28" spans="1:8" ht="32.15" customHeight="1">
      <c r="A28" s="69" t="s">
        <v>4857</v>
      </c>
      <c r="B28" s="69"/>
      <c r="C28" s="69"/>
      <c r="D28" s="37" t="s">
        <v>4878</v>
      </c>
      <c r="E28" s="226"/>
      <c r="F28" s="127">
        <v>15828.719544432004</v>
      </c>
      <c r="G28" s="226"/>
      <c r="H28" s="81">
        <v>58170.54432578761</v>
      </c>
    </row>
    <row r="29" spans="1:8" ht="15" customHeight="1">
      <c r="A29" s="143"/>
      <c r="B29" s="143"/>
      <c r="C29" s="143"/>
      <c r="D29" s="183" t="s">
        <v>161</v>
      </c>
      <c r="E29" s="226"/>
      <c r="F29" s="143"/>
      <c r="G29" s="226"/>
      <c r="H29" s="143"/>
    </row>
    <row r="30" spans="1:8" ht="32.15" customHeight="1">
      <c r="A30" s="69" t="s">
        <v>4857</v>
      </c>
      <c r="B30" s="69"/>
      <c r="C30" s="69"/>
      <c r="D30" s="567" t="s">
        <v>3810</v>
      </c>
      <c r="E30" s="226"/>
      <c r="F30" s="568">
        <f>H30/3.675</f>
        <v>259.90938775510205</v>
      </c>
      <c r="G30" s="226"/>
      <c r="H30" s="569">
        <v>955.16700000000003</v>
      </c>
    </row>
    <row r="31" spans="1:8" ht="32.15" customHeight="1">
      <c r="A31" s="69" t="s">
        <v>4857</v>
      </c>
      <c r="B31" s="69"/>
      <c r="C31" s="69"/>
      <c r="D31" s="567" t="s">
        <v>3786</v>
      </c>
      <c r="E31" s="226"/>
      <c r="F31" s="568">
        <f>H31/3.675</f>
        <v>183.53687074829935</v>
      </c>
      <c r="G31" s="226"/>
      <c r="H31" s="569">
        <v>674.49800000000005</v>
      </c>
    </row>
    <row r="32" spans="1:8" ht="32.15" customHeight="1">
      <c r="A32" s="69" t="s">
        <v>4857</v>
      </c>
      <c r="B32" s="69"/>
      <c r="C32" s="69"/>
      <c r="D32" s="567" t="s">
        <v>3811</v>
      </c>
      <c r="E32" s="226"/>
      <c r="F32" s="568">
        <f>H32/3.675</f>
        <v>383.73387755102044</v>
      </c>
      <c r="G32" s="226"/>
      <c r="H32" s="569">
        <v>1410.222</v>
      </c>
    </row>
    <row r="33" spans="1:8" ht="32.15" customHeight="1">
      <c r="A33" s="69" t="s">
        <v>4857</v>
      </c>
      <c r="B33" s="69"/>
      <c r="C33" s="69"/>
      <c r="D33" s="37" t="s">
        <v>7411</v>
      </c>
      <c r="E33" s="226"/>
      <c r="F33" s="127" t="s">
        <v>3478</v>
      </c>
      <c r="G33" s="226"/>
      <c r="H33" s="676" t="s">
        <v>7700</v>
      </c>
    </row>
    <row r="34" spans="1:8" ht="32.15" customHeight="1">
      <c r="A34" s="69" t="s">
        <v>4857</v>
      </c>
      <c r="B34" s="69"/>
      <c r="C34" s="69"/>
      <c r="D34" s="37" t="s">
        <v>4879</v>
      </c>
      <c r="E34" s="226"/>
      <c r="F34" s="127">
        <f t="shared" ref="F34:F71" si="0">H34/3.675</f>
        <v>181.87639674371997</v>
      </c>
      <c r="G34" s="226"/>
      <c r="H34" s="676">
        <v>668.39575803317086</v>
      </c>
    </row>
    <row r="35" spans="1:8" ht="32.15" customHeight="1">
      <c r="A35" s="69" t="s">
        <v>4857</v>
      </c>
      <c r="B35" s="69"/>
      <c r="C35" s="69"/>
      <c r="D35" s="37" t="s">
        <v>4880</v>
      </c>
      <c r="E35" s="226"/>
      <c r="F35" s="127">
        <f t="shared" si="0"/>
        <v>209.28242912976003</v>
      </c>
      <c r="G35" s="226"/>
      <c r="H35" s="676">
        <v>769.11292705186804</v>
      </c>
    </row>
    <row r="36" spans="1:8" ht="32.15" customHeight="1">
      <c r="A36" s="69" t="s">
        <v>4857</v>
      </c>
      <c r="B36" s="69"/>
      <c r="C36" s="69"/>
      <c r="D36" s="61" t="s">
        <v>4881</v>
      </c>
      <c r="E36" s="226"/>
      <c r="F36" s="127">
        <f>H36/3.675</f>
        <v>270.57764134799999</v>
      </c>
      <c r="G36" s="226"/>
      <c r="H36" s="676">
        <v>994.3728319539</v>
      </c>
    </row>
    <row r="37" spans="1:8" ht="32.15" customHeight="1">
      <c r="A37" s="69" t="s">
        <v>4857</v>
      </c>
      <c r="B37" s="69"/>
      <c r="C37" s="69"/>
      <c r="D37" s="61" t="s">
        <v>7698</v>
      </c>
      <c r="E37" s="226"/>
      <c r="F37" s="676" t="s">
        <v>7700</v>
      </c>
      <c r="G37" s="226"/>
      <c r="H37" s="676" t="s">
        <v>7700</v>
      </c>
    </row>
    <row r="38" spans="1:8" ht="32.15" customHeight="1">
      <c r="A38" s="69" t="s">
        <v>4857</v>
      </c>
      <c r="B38" s="69"/>
      <c r="C38" s="69"/>
      <c r="D38" s="61" t="s">
        <v>4882</v>
      </c>
      <c r="E38" s="226"/>
      <c r="F38" s="127">
        <f t="shared" si="0"/>
        <v>460.78568625600008</v>
      </c>
      <c r="G38" s="226"/>
      <c r="H38" s="676">
        <v>1693.3873969908002</v>
      </c>
    </row>
    <row r="39" spans="1:8" ht="32.15" customHeight="1">
      <c r="A39" s="69" t="s">
        <v>4857</v>
      </c>
      <c r="B39" s="69"/>
      <c r="C39" s="69"/>
      <c r="D39" s="61" t="s">
        <v>4883</v>
      </c>
      <c r="E39" s="226"/>
      <c r="F39" s="127">
        <f t="shared" si="0"/>
        <v>670.2020647131601</v>
      </c>
      <c r="G39" s="226"/>
      <c r="H39" s="676">
        <v>2462.9925878208633</v>
      </c>
    </row>
    <row r="40" spans="1:8" ht="32.15" customHeight="1">
      <c r="A40" s="69" t="s">
        <v>4857</v>
      </c>
      <c r="B40" s="69"/>
      <c r="C40" s="69"/>
      <c r="D40" s="61" t="s">
        <v>4884</v>
      </c>
      <c r="E40" s="226"/>
      <c r="F40" s="127">
        <f t="shared" si="0"/>
        <v>952.98248978729998</v>
      </c>
      <c r="G40" s="226"/>
      <c r="H40" s="676">
        <v>3502.2106499683273</v>
      </c>
    </row>
    <row r="41" spans="1:8" ht="32.15" customHeight="1">
      <c r="A41" s="69" t="s">
        <v>4857</v>
      </c>
      <c r="B41" s="69"/>
      <c r="C41" s="69"/>
      <c r="D41" s="61" t="s">
        <v>4885</v>
      </c>
      <c r="E41" s="226"/>
      <c r="F41" s="127">
        <f t="shared" si="0"/>
        <v>1589.5498783903199</v>
      </c>
      <c r="G41" s="226"/>
      <c r="H41" s="676">
        <v>5841.5958030844258</v>
      </c>
    </row>
    <row r="42" spans="1:8" ht="32.15" customHeight="1">
      <c r="A42" s="69" t="s">
        <v>4857</v>
      </c>
      <c r="B42" s="69"/>
      <c r="C42" s="69"/>
      <c r="D42" s="61" t="s">
        <v>7412</v>
      </c>
      <c r="E42" s="226"/>
      <c r="F42" s="127" t="s">
        <v>3478</v>
      </c>
      <c r="G42" s="226"/>
      <c r="H42" s="676" t="s">
        <v>7700</v>
      </c>
    </row>
    <row r="43" spans="1:8" ht="32.15" customHeight="1">
      <c r="A43" s="69" t="s">
        <v>4857</v>
      </c>
      <c r="B43" s="69"/>
      <c r="C43" s="69"/>
      <c r="D43" s="61" t="s">
        <v>4886</v>
      </c>
      <c r="E43" s="226"/>
      <c r="F43" s="127">
        <f>H43/3.675</f>
        <v>178.440807994848</v>
      </c>
      <c r="G43" s="226"/>
      <c r="H43" s="676">
        <v>655.7699693810664</v>
      </c>
    </row>
    <row r="44" spans="1:8" ht="32.15" customHeight="1">
      <c r="A44" s="69" t="s">
        <v>4857</v>
      </c>
      <c r="B44" s="69"/>
      <c r="C44" s="69"/>
      <c r="D44" s="37" t="s">
        <v>4887</v>
      </c>
      <c r="E44" s="226"/>
      <c r="F44" s="127">
        <f t="shared" si="0"/>
        <v>212.42953332720003</v>
      </c>
      <c r="G44" s="226"/>
      <c r="H44" s="676">
        <v>780.67853497746012</v>
      </c>
    </row>
    <row r="45" spans="1:8" ht="32.15" customHeight="1">
      <c r="A45" s="69" t="s">
        <v>4857</v>
      </c>
      <c r="B45" s="69"/>
      <c r="C45" s="69"/>
      <c r="D45" s="37" t="s">
        <v>4888</v>
      </c>
      <c r="E45" s="226"/>
      <c r="F45" s="127">
        <f>H45/3.675</f>
        <v>253.49924310379203</v>
      </c>
      <c r="G45" s="226"/>
      <c r="H45" s="676">
        <v>931.6097184064356</v>
      </c>
    </row>
    <row r="46" spans="1:8" ht="32.15" customHeight="1">
      <c r="A46" s="69" t="s">
        <v>4857</v>
      </c>
      <c r="B46" s="69"/>
      <c r="C46" s="69"/>
      <c r="D46" s="37" t="s">
        <v>7699</v>
      </c>
      <c r="E46" s="226"/>
      <c r="F46" s="676" t="s">
        <v>7700</v>
      </c>
      <c r="G46" s="226"/>
      <c r="H46" s="676" t="s">
        <v>7700</v>
      </c>
    </row>
    <row r="47" spans="1:8" ht="32.15" customHeight="1">
      <c r="A47" s="69" t="s">
        <v>4857</v>
      </c>
      <c r="B47" s="69"/>
      <c r="C47" s="69"/>
      <c r="D47" s="37" t="s">
        <v>4889</v>
      </c>
      <c r="E47" s="226"/>
      <c r="F47" s="127">
        <f t="shared" si="0"/>
        <v>419.1942790990081</v>
      </c>
      <c r="G47" s="226"/>
      <c r="H47" s="676">
        <v>1540.5389756888546</v>
      </c>
    </row>
    <row r="48" spans="1:8" ht="32.15" customHeight="1">
      <c r="A48" s="69" t="s">
        <v>4857</v>
      </c>
      <c r="B48" s="69"/>
      <c r="C48" s="69"/>
      <c r="D48" s="37" t="s">
        <v>4890</v>
      </c>
      <c r="E48" s="226"/>
      <c r="F48" s="127">
        <f t="shared" si="0"/>
        <v>696.76886931321633</v>
      </c>
      <c r="G48" s="226"/>
      <c r="H48" s="676">
        <v>2560.6255947260697</v>
      </c>
    </row>
    <row r="49" spans="1:8" ht="32.15" customHeight="1">
      <c r="A49" s="69" t="s">
        <v>4857</v>
      </c>
      <c r="B49" s="69"/>
      <c r="C49" s="69"/>
      <c r="D49" s="37" t="s">
        <v>4891</v>
      </c>
      <c r="E49" s="226"/>
      <c r="F49" s="127">
        <f t="shared" si="0"/>
        <v>1033.8237288590403</v>
      </c>
      <c r="G49" s="226"/>
      <c r="H49" s="676">
        <v>3799.3022035569729</v>
      </c>
    </row>
    <row r="50" spans="1:8" ht="32.15" customHeight="1">
      <c r="A50" s="69" t="s">
        <v>4857</v>
      </c>
      <c r="B50" s="69"/>
      <c r="C50" s="69"/>
      <c r="D50" s="37" t="s">
        <v>4892</v>
      </c>
      <c r="E50" s="226"/>
      <c r="F50" s="127">
        <f t="shared" si="0"/>
        <v>1639.9559972859845</v>
      </c>
      <c r="G50" s="226"/>
      <c r="H50" s="676">
        <v>6026.838290025993</v>
      </c>
    </row>
    <row r="51" spans="1:8" ht="32.15" customHeight="1">
      <c r="A51" s="69" t="s">
        <v>4857</v>
      </c>
      <c r="B51" s="69"/>
      <c r="C51" s="69"/>
      <c r="D51" s="37" t="s">
        <v>4893</v>
      </c>
      <c r="E51" s="226"/>
      <c r="F51" s="127">
        <f t="shared" si="0"/>
        <v>9225.3348532799992</v>
      </c>
      <c r="G51" s="226"/>
      <c r="H51" s="676">
        <v>33903.105585803998</v>
      </c>
    </row>
    <row r="52" spans="1:8" ht="32.15" customHeight="1">
      <c r="A52" s="69" t="s">
        <v>4857</v>
      </c>
      <c r="B52" s="69"/>
      <c r="C52" s="69"/>
      <c r="D52" s="37" t="s">
        <v>4894</v>
      </c>
      <c r="E52" s="226"/>
      <c r="F52" s="127">
        <f t="shared" si="0"/>
        <v>12310.731125279999</v>
      </c>
      <c r="G52" s="226"/>
      <c r="H52" s="676">
        <v>45241.936885403993</v>
      </c>
    </row>
    <row r="53" spans="1:8" ht="32.15" customHeight="1">
      <c r="A53" s="69" t="s">
        <v>4857</v>
      </c>
      <c r="B53" s="69"/>
      <c r="C53" s="69"/>
      <c r="D53" s="37" t="s">
        <v>4895</v>
      </c>
      <c r="E53" s="226"/>
      <c r="F53" s="127">
        <f t="shared" si="0"/>
        <v>3131.6772160800001</v>
      </c>
      <c r="G53" s="226"/>
      <c r="H53" s="676">
        <v>11508.913769094001</v>
      </c>
    </row>
    <row r="54" spans="1:8" ht="32.15" customHeight="1">
      <c r="A54" s="69" t="s">
        <v>4857</v>
      </c>
      <c r="B54" s="69"/>
      <c r="C54" s="69"/>
      <c r="D54" s="37" t="s">
        <v>4896</v>
      </c>
      <c r="E54" s="226"/>
      <c r="F54" s="127">
        <f t="shared" si="0"/>
        <v>4597.240445280001</v>
      </c>
      <c r="G54" s="226"/>
      <c r="H54" s="676">
        <v>16894.858636404002</v>
      </c>
    </row>
    <row r="55" spans="1:8" ht="32.15" customHeight="1">
      <c r="A55" s="69" t="s">
        <v>4857</v>
      </c>
      <c r="B55" s="69"/>
      <c r="C55" s="69"/>
      <c r="D55" s="37" t="s">
        <v>4897</v>
      </c>
      <c r="E55" s="226"/>
      <c r="F55" s="127">
        <f t="shared" si="0"/>
        <v>7034.7035001600007</v>
      </c>
      <c r="G55" s="226"/>
      <c r="H55" s="676">
        <v>25852.535363088002</v>
      </c>
    </row>
    <row r="56" spans="1:8" ht="15" customHeight="1">
      <c r="A56" s="143"/>
      <c r="B56" s="143"/>
      <c r="C56" s="143"/>
      <c r="D56" s="399" t="s">
        <v>1181</v>
      </c>
      <c r="E56" s="226"/>
      <c r="F56" s="143"/>
      <c r="G56" s="226"/>
      <c r="H56" s="143"/>
    </row>
    <row r="57" spans="1:8" ht="32.15" customHeight="1">
      <c r="A57" s="69" t="s">
        <v>4857</v>
      </c>
      <c r="B57" s="69"/>
      <c r="C57" s="69"/>
      <c r="D57" s="37" t="s">
        <v>4898</v>
      </c>
      <c r="E57" s="226"/>
      <c r="F57" s="127">
        <f t="shared" si="0"/>
        <v>109.18096252408388</v>
      </c>
      <c r="G57" s="226"/>
      <c r="H57" s="81">
        <v>401.24003727600825</v>
      </c>
    </row>
    <row r="58" spans="1:8" ht="32.15" customHeight="1">
      <c r="A58" s="69" t="s">
        <v>4857</v>
      </c>
      <c r="B58" s="69"/>
      <c r="C58" s="69"/>
      <c r="D58" s="37" t="s">
        <v>4899</v>
      </c>
      <c r="E58" s="226"/>
      <c r="F58" s="127">
        <f t="shared" si="0"/>
        <v>117.58934783184169</v>
      </c>
      <c r="G58" s="226"/>
      <c r="H58" s="81">
        <v>432.14085328201821</v>
      </c>
    </row>
    <row r="59" spans="1:8" ht="32.15" customHeight="1">
      <c r="A59" s="69" t="s">
        <v>4857</v>
      </c>
      <c r="B59" s="69"/>
      <c r="C59" s="69"/>
      <c r="D59" s="37" t="s">
        <v>4900</v>
      </c>
      <c r="E59" s="226"/>
      <c r="F59" s="127">
        <f t="shared" si="0"/>
        <v>187.53290762122447</v>
      </c>
      <c r="G59" s="226"/>
      <c r="H59" s="81">
        <v>689.18343550799989</v>
      </c>
    </row>
    <row r="60" spans="1:8" ht="32.15" customHeight="1">
      <c r="A60" s="69" t="s">
        <v>4857</v>
      </c>
      <c r="B60" s="69"/>
      <c r="C60" s="69"/>
      <c r="D60" s="37" t="s">
        <v>4901</v>
      </c>
      <c r="E60" s="226"/>
      <c r="F60" s="127">
        <f t="shared" si="0"/>
        <v>218.26830296612246</v>
      </c>
      <c r="G60" s="226"/>
      <c r="H60" s="81">
        <v>802.13601340050002</v>
      </c>
    </row>
    <row r="61" spans="1:8" ht="32.15" customHeight="1">
      <c r="A61" s="69" t="s">
        <v>4857</v>
      </c>
      <c r="B61" s="69"/>
      <c r="C61" s="69"/>
      <c r="D61" s="37" t="s">
        <v>4902</v>
      </c>
      <c r="E61" s="226"/>
      <c r="F61" s="127">
        <f t="shared" si="0"/>
        <v>410.41684610438091</v>
      </c>
      <c r="G61" s="226"/>
      <c r="H61" s="81">
        <v>1508.2819094335998</v>
      </c>
    </row>
    <row r="62" spans="1:8" ht="32.15" customHeight="1">
      <c r="A62" s="69" t="s">
        <v>4857</v>
      </c>
      <c r="B62" s="69"/>
      <c r="C62" s="69"/>
      <c r="D62" s="37" t="s">
        <v>4903</v>
      </c>
      <c r="E62" s="226"/>
      <c r="F62" s="127">
        <f t="shared" si="0"/>
        <v>675.89332761928472</v>
      </c>
      <c r="G62" s="226"/>
      <c r="H62" s="81">
        <v>2483.9079790008714</v>
      </c>
    </row>
    <row r="63" spans="1:8" ht="32.15" customHeight="1">
      <c r="A63" s="69" t="s">
        <v>4857</v>
      </c>
      <c r="B63" s="69"/>
      <c r="C63" s="69"/>
      <c r="D63" s="37" t="s">
        <v>4904</v>
      </c>
      <c r="E63" s="226"/>
      <c r="F63" s="127">
        <f t="shared" si="0"/>
        <v>1252.7185189018869</v>
      </c>
      <c r="G63" s="226"/>
      <c r="H63" s="81">
        <v>4603.7405569644343</v>
      </c>
    </row>
    <row r="64" spans="1:8" ht="32.15" customHeight="1">
      <c r="A64" s="69" t="s">
        <v>4857</v>
      </c>
      <c r="B64" s="69"/>
      <c r="C64" s="69"/>
      <c r="D64" s="37" t="s">
        <v>4905</v>
      </c>
      <c r="E64" s="226"/>
      <c r="F64" s="127">
        <f t="shared" si="0"/>
        <v>2330.0415001584006</v>
      </c>
      <c r="G64" s="226"/>
      <c r="H64" s="81">
        <v>8562.902513082121</v>
      </c>
    </row>
    <row r="65" spans="1:8" ht="32.15" customHeight="1">
      <c r="A65" s="69" t="s">
        <v>4857</v>
      </c>
      <c r="B65" s="69"/>
      <c r="C65" s="69"/>
      <c r="D65" s="37" t="s">
        <v>4906</v>
      </c>
      <c r="E65" s="226"/>
      <c r="F65" s="127">
        <f t="shared" si="0"/>
        <v>79.038563123520021</v>
      </c>
      <c r="G65" s="226"/>
      <c r="H65" s="81">
        <v>290.46671947893606</v>
      </c>
    </row>
    <row r="66" spans="1:8" ht="32.15" customHeight="1">
      <c r="A66" s="69" t="s">
        <v>4857</v>
      </c>
      <c r="B66" s="69"/>
      <c r="C66" s="69"/>
      <c r="D66" s="37" t="s">
        <v>4907</v>
      </c>
      <c r="E66" s="226"/>
      <c r="F66" s="127">
        <f t="shared" si="0"/>
        <v>106.39806574320002</v>
      </c>
      <c r="G66" s="226"/>
      <c r="H66" s="81">
        <v>391.01289160626004</v>
      </c>
    </row>
    <row r="67" spans="1:8" ht="32.15" customHeight="1">
      <c r="A67" s="69" t="s">
        <v>4857</v>
      </c>
      <c r="B67" s="69"/>
      <c r="C67" s="69"/>
      <c r="D67" s="37" t="s">
        <v>4908</v>
      </c>
      <c r="E67" s="226"/>
      <c r="F67" s="127">
        <f t="shared" si="0"/>
        <v>132.37577530127999</v>
      </c>
      <c r="G67" s="226"/>
      <c r="H67" s="81">
        <v>486.48097423220395</v>
      </c>
    </row>
    <row r="68" spans="1:8" ht="32.15" customHeight="1">
      <c r="A68" s="69" t="s">
        <v>4857</v>
      </c>
      <c r="B68" s="69"/>
      <c r="C68" s="69"/>
      <c r="D68" s="37" t="s">
        <v>4909</v>
      </c>
      <c r="E68" s="226"/>
      <c r="F68" s="127">
        <f t="shared" si="0"/>
        <v>270.83144007360005</v>
      </c>
      <c r="G68" s="226"/>
      <c r="H68" s="81">
        <v>995.30554227048003</v>
      </c>
    </row>
    <row r="69" spans="1:8" ht="32.15" customHeight="1">
      <c r="A69" s="69" t="s">
        <v>4857</v>
      </c>
      <c r="B69" s="69"/>
      <c r="C69" s="69"/>
      <c r="D69" s="37" t="s">
        <v>4910</v>
      </c>
      <c r="E69" s="226"/>
      <c r="F69" s="127">
        <f t="shared" si="0"/>
        <v>455.99171032799995</v>
      </c>
      <c r="G69" s="226"/>
      <c r="H69" s="81">
        <v>1675.7695354553998</v>
      </c>
    </row>
    <row r="70" spans="1:8" ht="32.15" customHeight="1">
      <c r="A70" s="69" t="s">
        <v>4857</v>
      </c>
      <c r="B70" s="69"/>
      <c r="C70" s="69"/>
      <c r="D70" s="37" t="s">
        <v>4911</v>
      </c>
      <c r="E70" s="226"/>
      <c r="F70" s="127">
        <f t="shared" si="0"/>
        <v>725.02681942152014</v>
      </c>
      <c r="G70" s="226"/>
      <c r="H70" s="81">
        <v>2664.4735613740863</v>
      </c>
    </row>
    <row r="71" spans="1:8" ht="32.15" customHeight="1">
      <c r="A71" s="69" t="s">
        <v>4857</v>
      </c>
      <c r="B71" s="69"/>
      <c r="C71" s="69"/>
      <c r="D71" s="37" t="s">
        <v>4912</v>
      </c>
      <c r="E71" s="226"/>
      <c r="F71" s="127">
        <f t="shared" si="0"/>
        <v>1127.8194968779201</v>
      </c>
      <c r="G71" s="226"/>
      <c r="H71" s="81">
        <v>4144.7366510263564</v>
      </c>
    </row>
    <row r="72" spans="1:8" ht="15" customHeight="1">
      <c r="A72" s="143"/>
      <c r="B72" s="143"/>
      <c r="C72" s="143"/>
      <c r="D72" s="183" t="s">
        <v>162</v>
      </c>
      <c r="E72" s="226"/>
      <c r="F72" s="143"/>
      <c r="G72" s="226"/>
      <c r="H72" s="143"/>
    </row>
    <row r="73" spans="1:8" ht="24.9" customHeight="1">
      <c r="A73" s="69" t="s">
        <v>4857</v>
      </c>
      <c r="B73" s="69"/>
      <c r="C73" s="69"/>
      <c r="D73" s="124" t="s">
        <v>163</v>
      </c>
      <c r="E73" s="226"/>
      <c r="F73" s="127">
        <v>204.58775510204083</v>
      </c>
      <c r="G73" s="226"/>
      <c r="H73" s="81">
        <v>751.86</v>
      </c>
    </row>
    <row r="74" spans="1:8" ht="24.9" customHeight="1">
      <c r="A74" s="69" t="s">
        <v>4857</v>
      </c>
      <c r="B74" s="69"/>
      <c r="C74" s="69"/>
      <c r="D74" s="124" t="s">
        <v>164</v>
      </c>
      <c r="E74" s="226"/>
      <c r="F74" s="127">
        <v>327.44489795918366</v>
      </c>
      <c r="G74" s="226"/>
      <c r="H74" s="81">
        <v>1203.3599999999999</v>
      </c>
    </row>
    <row r="75" spans="1:8" ht="24.9" customHeight="1">
      <c r="A75" s="69" t="s">
        <v>4857</v>
      </c>
      <c r="B75" s="69"/>
      <c r="C75" s="69"/>
      <c r="D75" s="124" t="s">
        <v>165</v>
      </c>
      <c r="E75" s="226"/>
      <c r="F75" s="127">
        <v>483.37687074829938</v>
      </c>
      <c r="G75" s="226"/>
      <c r="H75" s="81">
        <v>1776.41</v>
      </c>
    </row>
    <row r="76" spans="1:8" ht="24.9" customHeight="1">
      <c r="A76" s="69" t="s">
        <v>4857</v>
      </c>
      <c r="B76" s="69"/>
      <c r="C76" s="69"/>
      <c r="D76" s="124" t="s">
        <v>166</v>
      </c>
      <c r="E76" s="226"/>
      <c r="F76" s="127">
        <v>623.71428571428578</v>
      </c>
      <c r="G76" s="226"/>
      <c r="H76" s="81">
        <v>2292.15</v>
      </c>
    </row>
    <row r="77" spans="1:8" ht="24.9" customHeight="1">
      <c r="A77" s="69" t="s">
        <v>4857</v>
      </c>
      <c r="B77" s="69"/>
      <c r="C77" s="69"/>
      <c r="D77" s="124" t="s">
        <v>167</v>
      </c>
      <c r="E77" s="226"/>
      <c r="F77" s="127">
        <v>904.39727891156463</v>
      </c>
      <c r="G77" s="226"/>
      <c r="H77" s="81">
        <v>3323.66</v>
      </c>
    </row>
    <row r="78" spans="1:8" ht="15" customHeight="1">
      <c r="A78" s="143"/>
      <c r="B78" s="143"/>
      <c r="C78" s="143"/>
      <c r="D78" s="183" t="s">
        <v>168</v>
      </c>
      <c r="E78" s="226"/>
      <c r="F78" s="143"/>
      <c r="G78" s="226"/>
      <c r="H78" s="143"/>
    </row>
    <row r="79" spans="1:8" ht="32.15" customHeight="1">
      <c r="A79" s="69" t="s">
        <v>4857</v>
      </c>
      <c r="B79" s="69"/>
      <c r="C79" s="69"/>
      <c r="D79" s="566" t="s">
        <v>3776</v>
      </c>
      <c r="E79" s="226"/>
      <c r="F79" s="568">
        <v>104.88000000000001</v>
      </c>
      <c r="G79" s="226"/>
      <c r="H79" s="569">
        <v>385.43400000000003</v>
      </c>
    </row>
    <row r="80" spans="1:8" ht="32.15" customHeight="1">
      <c r="A80" s="69" t="s">
        <v>4857</v>
      </c>
      <c r="B80" s="69"/>
      <c r="C80" s="69"/>
      <c r="D80" s="567" t="s">
        <v>3777</v>
      </c>
      <c r="E80" s="226"/>
      <c r="F80" s="568">
        <v>120.17578231292518</v>
      </c>
      <c r="G80" s="226"/>
      <c r="H80" s="569">
        <v>441.64600000000002</v>
      </c>
    </row>
    <row r="81" spans="1:8" ht="32.15" customHeight="1">
      <c r="A81" s="69" t="s">
        <v>4857</v>
      </c>
      <c r="B81" s="69"/>
      <c r="C81" s="69"/>
      <c r="D81" s="567" t="s">
        <v>3778</v>
      </c>
      <c r="E81" s="226"/>
      <c r="F81" s="568">
        <v>126.72843537414965</v>
      </c>
      <c r="G81" s="226"/>
      <c r="H81" s="569">
        <v>465.72699999999998</v>
      </c>
    </row>
    <row r="82" spans="1:8" ht="32.15" customHeight="1">
      <c r="A82" s="69" t="s">
        <v>4857</v>
      </c>
      <c r="B82" s="69"/>
      <c r="C82" s="69"/>
      <c r="D82" s="567" t="s">
        <v>3779</v>
      </c>
      <c r="E82" s="226"/>
      <c r="F82" s="568">
        <v>249.08843537414967</v>
      </c>
      <c r="G82" s="226"/>
      <c r="H82" s="569">
        <v>915.4</v>
      </c>
    </row>
    <row r="83" spans="1:8" ht="32.15" customHeight="1">
      <c r="A83" s="69" t="s">
        <v>4857</v>
      </c>
      <c r="B83" s="69"/>
      <c r="C83" s="69"/>
      <c r="D83" s="567" t="s">
        <v>3780</v>
      </c>
      <c r="E83" s="226"/>
      <c r="F83" s="568">
        <v>108.14693877550999</v>
      </c>
      <c r="G83" s="226"/>
      <c r="H83" s="569">
        <v>397.44</v>
      </c>
    </row>
    <row r="84" spans="1:8" ht="32.15" customHeight="1">
      <c r="A84" s="69" t="s">
        <v>4857</v>
      </c>
      <c r="B84" s="69"/>
      <c r="C84" s="69"/>
      <c r="D84" s="567" t="s">
        <v>3781</v>
      </c>
      <c r="E84" s="226"/>
      <c r="F84" s="568">
        <v>113.61687074829932</v>
      </c>
      <c r="G84" s="226"/>
      <c r="H84" s="569">
        <v>417.54199999999997</v>
      </c>
    </row>
    <row r="85" spans="1:8" ht="32.15" customHeight="1">
      <c r="A85" s="69" t="s">
        <v>4857</v>
      </c>
      <c r="B85" s="69"/>
      <c r="C85" s="69"/>
      <c r="D85" s="567" t="s">
        <v>3782</v>
      </c>
      <c r="E85" s="226"/>
      <c r="F85" s="568">
        <v>126.72843537414965</v>
      </c>
      <c r="G85" s="226"/>
      <c r="H85" s="569">
        <v>465.72699999999998</v>
      </c>
    </row>
    <row r="86" spans="1:8" ht="32.15" customHeight="1">
      <c r="A86" s="69" t="s">
        <v>4857</v>
      </c>
      <c r="B86" s="69"/>
      <c r="C86" s="69"/>
      <c r="D86" s="567" t="s">
        <v>3783</v>
      </c>
      <c r="E86" s="226"/>
      <c r="F86" s="568">
        <v>130.6087074829932</v>
      </c>
      <c r="G86" s="226"/>
      <c r="H86" s="569">
        <v>479.98700000000002</v>
      </c>
    </row>
    <row r="87" spans="1:8" ht="32.15" customHeight="1">
      <c r="A87" s="69" t="s">
        <v>4857</v>
      </c>
      <c r="B87" s="69"/>
      <c r="C87" s="69"/>
      <c r="D87" s="567" t="s">
        <v>3784</v>
      </c>
      <c r="E87" s="226"/>
      <c r="F87" s="568">
        <v>196.74857142857144</v>
      </c>
      <c r="G87" s="226"/>
      <c r="H87" s="569">
        <v>723.05100000000004</v>
      </c>
    </row>
    <row r="88" spans="1:8" ht="32.15" customHeight="1">
      <c r="A88" s="69" t="s">
        <v>4857</v>
      </c>
      <c r="B88" s="69"/>
      <c r="C88" s="69"/>
      <c r="D88" s="715" t="s">
        <v>7399</v>
      </c>
      <c r="E88" s="226"/>
      <c r="F88" s="127">
        <f t="shared" ref="F88:F103" si="1">H88/3.675</f>
        <v>122.33639071206002</v>
      </c>
      <c r="G88" s="226"/>
      <c r="H88" s="676">
        <v>449.58623586682057</v>
      </c>
    </row>
    <row r="89" spans="1:8" ht="32.15" customHeight="1">
      <c r="A89" s="69" t="s">
        <v>4857</v>
      </c>
      <c r="B89" s="69"/>
      <c r="C89" s="69"/>
      <c r="D89" s="715" t="s">
        <v>7750</v>
      </c>
      <c r="E89" s="226"/>
      <c r="F89" s="127">
        <f t="shared" si="1"/>
        <v>132.02539206066004</v>
      </c>
      <c r="G89" s="226"/>
      <c r="H89" s="676">
        <v>485.19331582292557</v>
      </c>
    </row>
    <row r="90" spans="1:8" ht="32.15" customHeight="1">
      <c r="A90" s="69" t="s">
        <v>4857</v>
      </c>
      <c r="B90" s="69"/>
      <c r="C90" s="69"/>
      <c r="D90" s="647" t="s">
        <v>7250</v>
      </c>
      <c r="E90" s="226"/>
      <c r="F90" s="127">
        <f t="shared" si="1"/>
        <v>140.49051955470006</v>
      </c>
      <c r="G90" s="226"/>
      <c r="H90" s="676">
        <v>516.30265936352271</v>
      </c>
    </row>
    <row r="91" spans="1:8" ht="32.15" customHeight="1">
      <c r="A91" s="69" t="s">
        <v>4857</v>
      </c>
      <c r="B91" s="69"/>
      <c r="C91" s="69"/>
      <c r="D91" s="715" t="s">
        <v>7751</v>
      </c>
      <c r="E91" s="226"/>
      <c r="F91" s="127">
        <f t="shared" si="1"/>
        <v>147.75727056615003</v>
      </c>
      <c r="G91" s="226"/>
      <c r="H91" s="676">
        <v>543.00796933060133</v>
      </c>
    </row>
    <row r="92" spans="1:8" ht="32.15" customHeight="1">
      <c r="A92" s="69" t="s">
        <v>4857</v>
      </c>
      <c r="B92" s="69"/>
      <c r="C92" s="69"/>
      <c r="D92" s="647" t="s">
        <v>7251</v>
      </c>
      <c r="E92" s="226"/>
      <c r="F92" s="127">
        <f t="shared" si="1"/>
        <v>218.00253034350004</v>
      </c>
      <c r="G92" s="226"/>
      <c r="H92" s="676">
        <v>801.15929901236257</v>
      </c>
    </row>
    <row r="93" spans="1:8" ht="32.15" customHeight="1">
      <c r="A93" s="69" t="s">
        <v>4857</v>
      </c>
      <c r="B93" s="69"/>
      <c r="C93" s="69"/>
      <c r="D93" s="647" t="s">
        <v>7254</v>
      </c>
      <c r="E93" s="226"/>
      <c r="F93" s="127">
        <f t="shared" si="1"/>
        <v>290.67004045800007</v>
      </c>
      <c r="G93" s="226"/>
      <c r="H93" s="676">
        <v>1068.2123986831502</v>
      </c>
    </row>
    <row r="94" spans="1:8" ht="32.15" customHeight="1">
      <c r="A94" s="69" t="s">
        <v>4857</v>
      </c>
      <c r="B94" s="69"/>
      <c r="C94" s="69"/>
      <c r="D94" s="647" t="s">
        <v>7255</v>
      </c>
      <c r="E94" s="226"/>
      <c r="F94" s="127">
        <f>H94/3.675</f>
        <v>702.45259777350009</v>
      </c>
      <c r="G94" s="226"/>
      <c r="H94" s="676">
        <v>2581.5132968176126</v>
      </c>
    </row>
    <row r="95" spans="1:8" ht="32.15" customHeight="1">
      <c r="A95" s="69" t="s">
        <v>4857</v>
      </c>
      <c r="B95" s="69"/>
      <c r="C95" s="69"/>
      <c r="D95" s="647" t="s">
        <v>7256</v>
      </c>
      <c r="E95" s="226"/>
      <c r="F95" s="127">
        <f>H95/3.675</f>
        <v>908.34387643125001</v>
      </c>
      <c r="G95" s="226"/>
      <c r="H95" s="676">
        <v>3338.1637458848436</v>
      </c>
    </row>
    <row r="96" spans="1:8" ht="32.15" customHeight="1">
      <c r="A96" s="69" t="s">
        <v>4857</v>
      </c>
      <c r="B96" s="69"/>
      <c r="C96" s="69"/>
      <c r="D96" s="715" t="s">
        <v>7752</v>
      </c>
      <c r="E96" s="226"/>
      <c r="F96" s="127">
        <f t="shared" si="1"/>
        <v>116.2680161832</v>
      </c>
      <c r="G96" s="226"/>
      <c r="H96" s="676">
        <v>427.28495947326002</v>
      </c>
    </row>
    <row r="97" spans="1:8" ht="32.15" customHeight="1">
      <c r="A97" s="69" t="s">
        <v>4857</v>
      </c>
      <c r="B97" s="69"/>
      <c r="C97" s="69"/>
      <c r="D97" s="98" t="s">
        <v>7753</v>
      </c>
      <c r="E97" s="226"/>
      <c r="F97" s="127">
        <f t="shared" si="1"/>
        <v>125.95701753180001</v>
      </c>
      <c r="G97" s="226"/>
      <c r="H97" s="676">
        <v>462.89203942936501</v>
      </c>
    </row>
    <row r="98" spans="1:8" ht="32.15" customHeight="1">
      <c r="A98" s="69" t="s">
        <v>4857</v>
      </c>
      <c r="B98" s="69"/>
      <c r="C98" s="69"/>
      <c r="D98" s="715" t="s">
        <v>7252</v>
      </c>
      <c r="E98" s="226"/>
      <c r="F98" s="127">
        <f t="shared" si="1"/>
        <v>133.22376854325</v>
      </c>
      <c r="G98" s="226"/>
      <c r="H98" s="676">
        <v>489.59734939644375</v>
      </c>
    </row>
    <row r="99" spans="1:8" ht="32.15" customHeight="1">
      <c r="A99" s="69" t="s">
        <v>4857</v>
      </c>
      <c r="B99" s="69"/>
      <c r="C99" s="69"/>
      <c r="D99" s="647" t="s">
        <v>7253</v>
      </c>
      <c r="E99" s="226"/>
      <c r="F99" s="127">
        <f t="shared" si="1"/>
        <v>140.49051955470006</v>
      </c>
      <c r="G99" s="226"/>
      <c r="H99" s="676">
        <v>516.30265936352271</v>
      </c>
    </row>
    <row r="100" spans="1:8" ht="32.15" customHeight="1">
      <c r="A100" s="69" t="s">
        <v>4857</v>
      </c>
      <c r="B100" s="69"/>
      <c r="C100" s="69"/>
      <c r="D100" s="384" t="s">
        <v>7754</v>
      </c>
      <c r="E100" s="226"/>
      <c r="F100" s="127">
        <f>H100/3.675</f>
        <v>209.53740284946005</v>
      </c>
      <c r="G100" s="226"/>
      <c r="H100" s="676">
        <v>770.04995547176566</v>
      </c>
    </row>
    <row r="101" spans="1:8" ht="32.15" customHeight="1">
      <c r="A101" s="69" t="s">
        <v>4857</v>
      </c>
      <c r="B101" s="69"/>
      <c r="C101" s="69"/>
      <c r="D101" s="647" t="s">
        <v>7257</v>
      </c>
      <c r="E101" s="226"/>
      <c r="F101" s="127">
        <f t="shared" si="1"/>
        <v>276.13653843510002</v>
      </c>
      <c r="G101" s="226"/>
      <c r="H101" s="676">
        <v>1014.8017787489925</v>
      </c>
    </row>
    <row r="102" spans="1:8" ht="32.15" customHeight="1">
      <c r="A102" s="69" t="s">
        <v>4857</v>
      </c>
      <c r="B102" s="69"/>
      <c r="C102" s="69"/>
      <c r="D102" s="647" t="s">
        <v>7258</v>
      </c>
      <c r="E102" s="226"/>
      <c r="F102" s="127">
        <f t="shared" si="1"/>
        <v>477.16510400999999</v>
      </c>
      <c r="G102" s="226"/>
      <c r="H102" s="676">
        <v>1753.5817572367498</v>
      </c>
    </row>
    <row r="103" spans="1:8" ht="32.15" customHeight="1">
      <c r="A103" s="69" t="s">
        <v>4857</v>
      </c>
      <c r="B103" s="69"/>
      <c r="C103" s="69"/>
      <c r="D103" s="647" t="s">
        <v>7259</v>
      </c>
      <c r="E103" s="226"/>
      <c r="F103" s="127">
        <f t="shared" si="1"/>
        <v>799.34261125950002</v>
      </c>
      <c r="G103" s="226"/>
      <c r="H103" s="676">
        <v>2937.5840963786623</v>
      </c>
    </row>
    <row r="104" spans="1:8" ht="15" customHeight="1">
      <c r="A104" s="153"/>
      <c r="B104" s="153"/>
      <c r="C104" s="153"/>
      <c r="D104" s="187" t="s">
        <v>169</v>
      </c>
      <c r="E104" s="226"/>
      <c r="F104" s="143"/>
      <c r="G104" s="226"/>
      <c r="H104" s="143"/>
    </row>
    <row r="105" spans="1:8" ht="15.9" customHeight="1">
      <c r="A105" s="69" t="s">
        <v>4318</v>
      </c>
      <c r="B105" s="69"/>
      <c r="C105" s="69"/>
      <c r="D105" s="41" t="s">
        <v>4913</v>
      </c>
      <c r="E105" s="226"/>
      <c r="F105" s="127">
        <v>131.55000000000001</v>
      </c>
      <c r="G105" s="226"/>
      <c r="H105" s="81">
        <f>F105*3.675</f>
        <v>483.44625000000002</v>
      </c>
    </row>
    <row r="106" spans="1:8" ht="15.9" customHeight="1">
      <c r="A106" s="69" t="s">
        <v>4318</v>
      </c>
      <c r="B106" s="69"/>
      <c r="C106" s="69"/>
      <c r="D106" s="41" t="s">
        <v>4914</v>
      </c>
      <c r="E106" s="226"/>
      <c r="F106" s="127">
        <v>166.87</v>
      </c>
      <c r="G106" s="226"/>
      <c r="H106" s="81">
        <f t="shared" ref="H106:H120" si="2">F106*3.675</f>
        <v>613.24725000000001</v>
      </c>
    </row>
    <row r="107" spans="1:8" ht="15.9" customHeight="1">
      <c r="A107" s="69" t="s">
        <v>4318</v>
      </c>
      <c r="B107" s="69"/>
      <c r="C107" s="69"/>
      <c r="D107" s="41" t="s">
        <v>4915</v>
      </c>
      <c r="E107" s="226"/>
      <c r="F107" s="127">
        <v>282.37</v>
      </c>
      <c r="G107" s="226"/>
      <c r="H107" s="81">
        <f t="shared" si="2"/>
        <v>1037.70975</v>
      </c>
    </row>
    <row r="108" spans="1:8" ht="15.9" customHeight="1">
      <c r="A108" s="69" t="s">
        <v>4318</v>
      </c>
      <c r="B108" s="69"/>
      <c r="C108" s="69"/>
      <c r="D108" s="41" t="s">
        <v>4916</v>
      </c>
      <c r="E108" s="226"/>
      <c r="F108" s="127">
        <v>433.21</v>
      </c>
      <c r="G108" s="226"/>
      <c r="H108" s="81">
        <f t="shared" si="2"/>
        <v>1592.0467499999997</v>
      </c>
    </row>
    <row r="109" spans="1:8" ht="15.9" customHeight="1">
      <c r="A109" s="69" t="s">
        <v>4318</v>
      </c>
      <c r="B109" s="69"/>
      <c r="C109" s="69"/>
      <c r="D109" s="41" t="s">
        <v>4917</v>
      </c>
      <c r="E109" s="226"/>
      <c r="F109" s="127">
        <v>468.5</v>
      </c>
      <c r="G109" s="226"/>
      <c r="H109" s="81">
        <f t="shared" si="2"/>
        <v>1721.7375</v>
      </c>
    </row>
    <row r="110" spans="1:8" ht="15.9" customHeight="1">
      <c r="A110" s="69" t="s">
        <v>4318</v>
      </c>
      <c r="B110" s="69"/>
      <c r="C110" s="69"/>
      <c r="D110" s="41" t="s">
        <v>4918</v>
      </c>
      <c r="E110" s="226"/>
      <c r="F110" s="127">
        <v>776.55</v>
      </c>
      <c r="G110" s="226"/>
      <c r="H110" s="81">
        <f t="shared" si="2"/>
        <v>2853.8212499999995</v>
      </c>
    </row>
    <row r="111" spans="1:8" ht="15.9" customHeight="1">
      <c r="A111" s="69" t="s">
        <v>4318</v>
      </c>
      <c r="B111" s="69"/>
      <c r="C111" s="69"/>
      <c r="D111" s="41" t="s">
        <v>4919</v>
      </c>
      <c r="E111" s="226"/>
      <c r="F111" s="127">
        <v>1740.8</v>
      </c>
      <c r="G111" s="226"/>
      <c r="H111" s="81">
        <f t="shared" si="2"/>
        <v>6397.44</v>
      </c>
    </row>
    <row r="112" spans="1:8" ht="15.9" customHeight="1">
      <c r="A112" s="69" t="s">
        <v>4318</v>
      </c>
      <c r="B112" s="69"/>
      <c r="C112" s="69"/>
      <c r="D112" s="41" t="s">
        <v>4920</v>
      </c>
      <c r="E112" s="226"/>
      <c r="F112" s="127">
        <v>2502.88</v>
      </c>
      <c r="G112" s="226"/>
      <c r="H112" s="81">
        <f t="shared" si="2"/>
        <v>9198.0840000000007</v>
      </c>
    </row>
    <row r="113" spans="1:8" ht="15.9" customHeight="1">
      <c r="A113" s="69" t="s">
        <v>4318</v>
      </c>
      <c r="B113" s="69"/>
      <c r="C113" s="69"/>
      <c r="D113" s="41" t="s">
        <v>4921</v>
      </c>
      <c r="E113" s="226"/>
      <c r="F113" s="127">
        <v>145.15949520000001</v>
      </c>
      <c r="G113" s="226"/>
      <c r="H113" s="81">
        <f t="shared" si="2"/>
        <v>533.46114485999999</v>
      </c>
    </row>
    <row r="114" spans="1:8" ht="15.9" customHeight="1">
      <c r="A114" s="69" t="s">
        <v>4318</v>
      </c>
      <c r="B114" s="69"/>
      <c r="C114" s="69"/>
      <c r="D114" s="41" t="s">
        <v>4922</v>
      </c>
      <c r="E114" s="226"/>
      <c r="F114" s="127">
        <v>174.17559600000004</v>
      </c>
      <c r="G114" s="226"/>
      <c r="H114" s="81">
        <f t="shared" si="2"/>
        <v>640.09531530000015</v>
      </c>
    </row>
    <row r="115" spans="1:8" ht="15.9" customHeight="1">
      <c r="A115" s="69" t="s">
        <v>4318</v>
      </c>
      <c r="B115" s="69"/>
      <c r="C115" s="69"/>
      <c r="D115" s="41" t="s">
        <v>4923</v>
      </c>
      <c r="E115" s="226"/>
      <c r="F115" s="127">
        <v>297.75732840000001</v>
      </c>
      <c r="G115" s="226"/>
      <c r="H115" s="81">
        <f t="shared" si="2"/>
        <v>1094.25818187</v>
      </c>
    </row>
    <row r="116" spans="1:8" ht="15.9" customHeight="1">
      <c r="A116" s="69" t="s">
        <v>4318</v>
      </c>
      <c r="B116" s="69"/>
      <c r="C116" s="69"/>
      <c r="D116" s="41" t="s">
        <v>4924</v>
      </c>
      <c r="E116" s="226"/>
      <c r="F116" s="127">
        <v>413.87439239999992</v>
      </c>
      <c r="G116" s="226"/>
      <c r="H116" s="81">
        <f t="shared" si="2"/>
        <v>1520.9883920699997</v>
      </c>
    </row>
    <row r="117" spans="1:8" ht="15.9" customHeight="1">
      <c r="A117" s="69" t="s">
        <v>4318</v>
      </c>
      <c r="B117" s="69"/>
      <c r="C117" s="69"/>
      <c r="D117" s="41" t="s">
        <v>4925</v>
      </c>
      <c r="E117" s="226"/>
      <c r="F117" s="127">
        <v>656.06141160000004</v>
      </c>
      <c r="G117" s="226"/>
      <c r="H117" s="81">
        <f t="shared" si="2"/>
        <v>2411.02568763</v>
      </c>
    </row>
    <row r="118" spans="1:8" ht="15.9" customHeight="1">
      <c r="A118" s="69" t="s">
        <v>4318</v>
      </c>
      <c r="B118" s="69"/>
      <c r="C118" s="69"/>
      <c r="D118" s="41" t="s">
        <v>4926</v>
      </c>
      <c r="E118" s="226"/>
      <c r="F118" s="127">
        <v>943.58937960000026</v>
      </c>
      <c r="G118" s="226"/>
      <c r="H118" s="81">
        <f t="shared" si="2"/>
        <v>3467.6909700300007</v>
      </c>
    </row>
    <row r="119" spans="1:8" ht="15.9" customHeight="1">
      <c r="A119" s="69" t="s">
        <v>4318</v>
      </c>
      <c r="B119" s="69"/>
      <c r="C119" s="69"/>
      <c r="D119" s="41" t="s">
        <v>4927</v>
      </c>
      <c r="E119" s="226"/>
      <c r="F119" s="127">
        <v>1654.6681620000002</v>
      </c>
      <c r="G119" s="226"/>
      <c r="H119" s="81">
        <f t="shared" si="2"/>
        <v>6080.9054953499999</v>
      </c>
    </row>
    <row r="120" spans="1:8" ht="15.9" customHeight="1">
      <c r="A120" s="69" t="s">
        <v>4318</v>
      </c>
      <c r="B120" s="69"/>
      <c r="C120" s="69"/>
      <c r="D120" s="41" t="s">
        <v>4928</v>
      </c>
      <c r="E120" s="226"/>
      <c r="F120" s="127">
        <v>2380.3998119999997</v>
      </c>
      <c r="G120" s="226"/>
      <c r="H120" s="81">
        <f t="shared" si="2"/>
        <v>8747.969309099999</v>
      </c>
    </row>
    <row r="121" spans="1:8" ht="15" customHeight="1">
      <c r="A121" s="153"/>
      <c r="B121" s="153"/>
      <c r="C121" s="153"/>
      <c r="D121" s="187" t="s">
        <v>170</v>
      </c>
      <c r="E121" s="226"/>
      <c r="F121" s="143"/>
      <c r="G121" s="226"/>
      <c r="H121" s="143"/>
    </row>
    <row r="122" spans="1:8" ht="15.9" customHeight="1">
      <c r="A122" s="69" t="s">
        <v>4318</v>
      </c>
      <c r="B122" s="69"/>
      <c r="C122" s="69"/>
      <c r="D122" s="41" t="s">
        <v>4929</v>
      </c>
      <c r="E122" s="226"/>
      <c r="F122" s="127">
        <f t="shared" ref="F122:F127" si="3">H122/3.675</f>
        <v>243.29289600000004</v>
      </c>
      <c r="G122" s="226"/>
      <c r="H122" s="81">
        <v>894.1013928000001</v>
      </c>
    </row>
    <row r="123" spans="1:8" ht="15.9" customHeight="1">
      <c r="A123" s="69" t="s">
        <v>4318</v>
      </c>
      <c r="B123" s="69"/>
      <c r="C123" s="69"/>
      <c r="D123" s="41" t="s">
        <v>4930</v>
      </c>
      <c r="E123" s="226"/>
      <c r="F123" s="127">
        <f t="shared" si="3"/>
        <v>428.52725999999996</v>
      </c>
      <c r="G123" s="226"/>
      <c r="H123" s="81">
        <v>1574.8376804999998</v>
      </c>
    </row>
    <row r="124" spans="1:8" ht="15.9" customHeight="1">
      <c r="A124" s="69" t="s">
        <v>4318</v>
      </c>
      <c r="B124" s="69"/>
      <c r="C124" s="69"/>
      <c r="D124" s="41" t="s">
        <v>4931</v>
      </c>
      <c r="E124" s="226"/>
      <c r="F124" s="127">
        <f t="shared" si="3"/>
        <v>547.40901600000007</v>
      </c>
      <c r="G124" s="226"/>
      <c r="H124" s="81">
        <v>2011.7281338</v>
      </c>
    </row>
    <row r="125" spans="1:8" ht="15.9" customHeight="1">
      <c r="A125" s="69" t="s">
        <v>4318</v>
      </c>
      <c r="B125" s="69"/>
      <c r="C125" s="69"/>
      <c r="D125" s="41" t="s">
        <v>4932</v>
      </c>
      <c r="E125" s="226"/>
      <c r="F125" s="127">
        <f>H125/3.675</f>
        <v>727.11399600000016</v>
      </c>
      <c r="G125" s="226"/>
      <c r="H125" s="81">
        <v>2672.1439353000005</v>
      </c>
    </row>
    <row r="126" spans="1:8" ht="15.9" customHeight="1">
      <c r="A126" s="69" t="s">
        <v>4318</v>
      </c>
      <c r="B126" s="69"/>
      <c r="C126" s="69"/>
      <c r="D126" s="41" t="s">
        <v>4933</v>
      </c>
      <c r="E126" s="226"/>
      <c r="F126" s="127">
        <f t="shared" si="3"/>
        <v>1349.1696960000002</v>
      </c>
      <c r="G126" s="226"/>
      <c r="H126" s="81">
        <v>4958.1986328000003</v>
      </c>
    </row>
    <row r="127" spans="1:8" ht="15.9" customHeight="1">
      <c r="A127" s="69" t="s">
        <v>4318</v>
      </c>
      <c r="B127" s="69"/>
      <c r="C127" s="69"/>
      <c r="D127" s="41" t="s">
        <v>4934</v>
      </c>
      <c r="E127" s="226"/>
      <c r="F127" s="127">
        <f t="shared" si="3"/>
        <v>1893.8140200000005</v>
      </c>
      <c r="G127" s="226"/>
      <c r="H127" s="81">
        <v>6959.7665235000013</v>
      </c>
    </row>
    <row r="128" spans="1:8" ht="15.9" customHeight="1">
      <c r="A128" s="69" t="s">
        <v>4318</v>
      </c>
      <c r="B128" s="69"/>
      <c r="C128" s="69"/>
      <c r="D128" s="41" t="s">
        <v>4935</v>
      </c>
      <c r="E128" s="226"/>
      <c r="F128" s="127">
        <f>H128/3.675</f>
        <v>2854.5444899999993</v>
      </c>
      <c r="G128" s="226"/>
      <c r="H128" s="81">
        <v>10490.451000749998</v>
      </c>
    </row>
    <row r="129" spans="1:8" ht="15" customHeight="1">
      <c r="A129" s="143"/>
      <c r="B129" s="143"/>
      <c r="C129" s="143"/>
      <c r="D129" s="183" t="s">
        <v>171</v>
      </c>
      <c r="E129" s="226"/>
      <c r="F129" s="143"/>
      <c r="G129" s="226"/>
      <c r="H129" s="143"/>
    </row>
    <row r="130" spans="1:8" ht="15.9" customHeight="1">
      <c r="A130" s="69" t="s">
        <v>4857</v>
      </c>
      <c r="B130" s="69"/>
      <c r="C130" s="69"/>
      <c r="D130" s="648" t="s">
        <v>7260</v>
      </c>
      <c r="E130" s="226"/>
      <c r="F130" s="127">
        <f>H130/3.675</f>
        <v>539.61004081632655</v>
      </c>
      <c r="G130" s="226"/>
      <c r="H130" s="676">
        <v>1983.0669</v>
      </c>
    </row>
    <row r="131" spans="1:8" ht="15.9" customHeight="1">
      <c r="A131" s="69" t="s">
        <v>4857</v>
      </c>
      <c r="B131" s="69"/>
      <c r="C131" s="69"/>
      <c r="D131" s="648" t="s">
        <v>7261</v>
      </c>
      <c r="E131" s="226"/>
      <c r="F131" s="127">
        <f>H131/3.675</f>
        <v>492.43942857142866</v>
      </c>
      <c r="G131" s="226"/>
      <c r="H131" s="676">
        <v>1809.7149000000002</v>
      </c>
    </row>
    <row r="132" spans="1:8">
      <c r="A132" s="69" t="s">
        <v>4857</v>
      </c>
      <c r="B132" s="69" t="s">
        <v>841</v>
      </c>
      <c r="C132" s="69" t="s">
        <v>841</v>
      </c>
      <c r="D132" s="125" t="s">
        <v>842</v>
      </c>
      <c r="E132" s="226" t="s">
        <v>815</v>
      </c>
      <c r="F132" s="127">
        <f>H132/3.675</f>
        <v>83.115428571428581</v>
      </c>
      <c r="G132" s="226"/>
      <c r="H132" s="676">
        <v>305.44920000000002</v>
      </c>
    </row>
    <row r="133" spans="1:8" ht="15.9" customHeight="1">
      <c r="A133" s="69" t="s">
        <v>4857</v>
      </c>
      <c r="B133" s="69"/>
      <c r="C133" s="69"/>
      <c r="D133" s="125" t="s">
        <v>172</v>
      </c>
      <c r="E133" s="226"/>
      <c r="F133" s="127">
        <v>18.874500399999999</v>
      </c>
      <c r="G133" s="226"/>
      <c r="H133" s="81">
        <v>69.363788970000002</v>
      </c>
    </row>
    <row r="134" spans="1:8" ht="15.9" customHeight="1">
      <c r="A134" s="69" t="s">
        <v>4857</v>
      </c>
      <c r="B134" s="69"/>
      <c r="C134" s="69"/>
      <c r="D134" s="125" t="s">
        <v>173</v>
      </c>
      <c r="E134" s="226"/>
      <c r="F134" s="127">
        <v>18.874500400000002</v>
      </c>
      <c r="G134" s="226"/>
      <c r="H134" s="81">
        <v>69.363788970000002</v>
      </c>
    </row>
    <row r="135" spans="1:8" ht="15.9" customHeight="1">
      <c r="A135" s="69" t="s">
        <v>4857</v>
      </c>
      <c r="B135" s="69"/>
      <c r="C135" s="69"/>
      <c r="D135" s="125" t="s">
        <v>174</v>
      </c>
      <c r="E135" s="226"/>
      <c r="F135" s="127">
        <v>18.874500399999999</v>
      </c>
      <c r="G135" s="226"/>
      <c r="H135" s="81">
        <v>69.363788970000002</v>
      </c>
    </row>
    <row r="136" spans="1:8" ht="15.9" customHeight="1">
      <c r="A136" s="69" t="s">
        <v>4857</v>
      </c>
      <c r="B136" s="69"/>
      <c r="C136" s="69"/>
      <c r="D136" s="125" t="s">
        <v>175</v>
      </c>
      <c r="E136" s="226"/>
      <c r="F136" s="127">
        <v>26.430861800000002</v>
      </c>
      <c r="G136" s="226"/>
      <c r="H136" s="81">
        <v>97.133417115</v>
      </c>
    </row>
    <row r="137" spans="1:8" ht="15.9" customHeight="1">
      <c r="A137" s="69" t="s">
        <v>4857</v>
      </c>
      <c r="B137" s="69"/>
      <c r="C137" s="69"/>
      <c r="D137" s="125" t="s">
        <v>176</v>
      </c>
      <c r="E137" s="226"/>
      <c r="F137" s="127">
        <v>33.221745200000001</v>
      </c>
      <c r="G137" s="226"/>
      <c r="H137" s="81">
        <v>122.08991361</v>
      </c>
    </row>
    <row r="138" spans="1:8" ht="15.9" customHeight="1">
      <c r="A138" s="69" t="s">
        <v>4857</v>
      </c>
      <c r="B138" s="69"/>
      <c r="C138" s="69"/>
      <c r="D138" s="125" t="s">
        <v>177</v>
      </c>
      <c r="E138" s="226"/>
      <c r="F138" s="127">
        <v>37.749000799999997</v>
      </c>
      <c r="G138" s="226"/>
      <c r="H138" s="81">
        <f>F138*3.675</f>
        <v>138.72757793999997</v>
      </c>
    </row>
    <row r="139" spans="1:8" ht="15.9" customHeight="1">
      <c r="A139" s="69" t="s">
        <v>4857</v>
      </c>
      <c r="B139" s="69"/>
      <c r="C139" s="69"/>
      <c r="D139" s="125" t="s">
        <v>178</v>
      </c>
      <c r="E139" s="226"/>
      <c r="F139" s="127">
        <v>45.272555999999994</v>
      </c>
      <c r="G139" s="226"/>
      <c r="H139" s="81">
        <v>166.37664329999998</v>
      </c>
    </row>
    <row r="140" spans="1:8" ht="15.9" customHeight="1">
      <c r="A140" s="69" t="s">
        <v>4857</v>
      </c>
      <c r="B140" s="69"/>
      <c r="C140" s="69"/>
      <c r="D140" s="125" t="s">
        <v>179</v>
      </c>
      <c r="E140" s="226"/>
      <c r="F140" s="127">
        <v>49.0671398</v>
      </c>
      <c r="G140" s="226"/>
      <c r="H140" s="81">
        <v>180.32173876499999</v>
      </c>
    </row>
    <row r="141" spans="1:8" ht="15.9" customHeight="1">
      <c r="A141" s="69" t="s">
        <v>4857</v>
      </c>
      <c r="B141" s="69"/>
      <c r="C141" s="69"/>
      <c r="D141" s="125" t="s">
        <v>180</v>
      </c>
      <c r="E141" s="226"/>
      <c r="F141" s="127">
        <v>49.0671398</v>
      </c>
      <c r="G141" s="226"/>
      <c r="H141" s="81">
        <v>180.32173876499999</v>
      </c>
    </row>
    <row r="142" spans="1:8" ht="15.9" customHeight="1">
      <c r="A142" s="69" t="s">
        <v>4857</v>
      </c>
      <c r="B142" s="69"/>
      <c r="C142" s="69"/>
      <c r="D142" s="125" t="s">
        <v>181</v>
      </c>
      <c r="E142" s="226"/>
      <c r="F142" s="127">
        <v>66.410684200000006</v>
      </c>
      <c r="G142" s="226"/>
      <c r="H142" s="81">
        <v>244.05926443500002</v>
      </c>
    </row>
    <row r="143" spans="1:8" ht="15.9" customHeight="1">
      <c r="A143" s="69" t="s">
        <v>4857</v>
      </c>
      <c r="B143" s="69"/>
      <c r="C143" s="69"/>
      <c r="D143" s="125" t="s">
        <v>182</v>
      </c>
      <c r="E143" s="226"/>
      <c r="F143" s="127">
        <v>66.410684200000006</v>
      </c>
      <c r="G143" s="226"/>
      <c r="H143" s="81">
        <v>244.05926443500002</v>
      </c>
    </row>
    <row r="144" spans="1:8" ht="15.9" customHeight="1">
      <c r="A144" s="69" t="s">
        <v>4857</v>
      </c>
      <c r="B144" s="69"/>
      <c r="C144" s="69"/>
      <c r="D144" s="125" t="s">
        <v>183</v>
      </c>
      <c r="E144" s="226"/>
      <c r="F144" s="127">
        <v>79.248843800000003</v>
      </c>
      <c r="G144" s="226"/>
      <c r="H144" s="81">
        <v>291.23950096499993</v>
      </c>
    </row>
    <row r="145" spans="1:13" ht="15" customHeight="1">
      <c r="A145" s="143"/>
      <c r="B145" s="143"/>
      <c r="C145" s="143"/>
      <c r="D145" s="183" t="s">
        <v>184</v>
      </c>
      <c r="E145" s="226"/>
      <c r="F145" s="143"/>
      <c r="G145" s="226"/>
      <c r="H145" s="143"/>
    </row>
    <row r="146" spans="1:13" ht="15.9" customHeight="1">
      <c r="A146" s="69" t="s">
        <v>4857</v>
      </c>
      <c r="B146" s="69"/>
      <c r="C146" s="69"/>
      <c r="D146" s="65" t="s">
        <v>4936</v>
      </c>
      <c r="E146" s="226"/>
      <c r="F146" s="127">
        <f>H146/3.675</f>
        <v>87.817613772039422</v>
      </c>
      <c r="G146" s="226"/>
      <c r="H146" s="696">
        <v>322.72973061224485</v>
      </c>
    </row>
    <row r="147" spans="1:13" ht="15.9" customHeight="1">
      <c r="A147" s="69" t="s">
        <v>4857</v>
      </c>
      <c r="B147" s="69"/>
      <c r="C147" s="69"/>
      <c r="D147" s="551" t="s">
        <v>4937</v>
      </c>
      <c r="E147" s="226"/>
      <c r="F147" s="127">
        <v>100.9</v>
      </c>
      <c r="G147" s="226"/>
      <c r="H147" s="81">
        <v>370.8075</v>
      </c>
    </row>
    <row r="148" spans="1:13" ht="15.9" customHeight="1">
      <c r="A148" s="69" t="s">
        <v>4857</v>
      </c>
      <c r="B148" s="69"/>
      <c r="C148" s="69"/>
      <c r="D148" s="125" t="s">
        <v>4938</v>
      </c>
      <c r="E148" s="226"/>
      <c r="F148" s="127">
        <f>H148/3.675</f>
        <v>111.53554285714287</v>
      </c>
      <c r="G148" s="226"/>
      <c r="H148" s="81">
        <v>409.89312000000001</v>
      </c>
      <c r="L148" s="128"/>
      <c r="M148" s="129"/>
    </row>
    <row r="149" spans="1:13" ht="15" customHeight="1">
      <c r="A149" s="143"/>
      <c r="B149" s="143"/>
      <c r="C149" s="143"/>
      <c r="D149" s="183" t="s">
        <v>185</v>
      </c>
      <c r="E149" s="226"/>
      <c r="F149" s="143"/>
      <c r="G149" s="226"/>
      <c r="H149" s="143"/>
      <c r="L149" s="128"/>
      <c r="M149" s="129"/>
    </row>
    <row r="150" spans="1:13" ht="15.5">
      <c r="A150" s="69" t="s">
        <v>4857</v>
      </c>
      <c r="B150" s="69"/>
      <c r="C150" s="69"/>
      <c r="D150" s="125" t="s">
        <v>4939</v>
      </c>
      <c r="E150" s="226"/>
      <c r="F150" s="127">
        <f>H150/3.675</f>
        <v>89.626775510204084</v>
      </c>
      <c r="G150" s="226"/>
      <c r="H150" s="81">
        <v>329.3784</v>
      </c>
      <c r="L150" s="128"/>
      <c r="M150" s="129"/>
    </row>
    <row r="151" spans="1:13" ht="15.5">
      <c r="A151" s="69" t="s">
        <v>4857</v>
      </c>
      <c r="B151" s="69"/>
      <c r="C151" s="69"/>
      <c r="D151" s="125" t="s">
        <v>4940</v>
      </c>
      <c r="E151" s="226"/>
      <c r="F151" s="127">
        <f>H151/3.675</f>
        <v>96.265795918367346</v>
      </c>
      <c r="G151" s="226"/>
      <c r="H151" s="81">
        <v>353.77679999999998</v>
      </c>
      <c r="L151" s="130"/>
      <c r="M151" s="129"/>
    </row>
    <row r="152" spans="1:13" ht="15.5">
      <c r="A152" s="69" t="s">
        <v>4857</v>
      </c>
      <c r="B152" s="69"/>
      <c r="C152" s="69"/>
      <c r="D152" s="125" t="s">
        <v>4941</v>
      </c>
      <c r="E152" s="226"/>
      <c r="F152" s="127">
        <f>H152/3.675</f>
        <v>100.91311020408163</v>
      </c>
      <c r="G152" s="226"/>
      <c r="H152" s="81">
        <v>370.85568000000001</v>
      </c>
      <c r="L152" s="128"/>
      <c r="M152" s="129"/>
    </row>
  </sheetData>
  <sheetProtection algorithmName="SHA-512" hashValue="oFmsgkfXRic8znV6DuC7iUl8sLWx3HK9BMSBqlk5inKYNjZSymedEBk0kNk+gWRRLbPpZcsSyPZZr+PmCveFOg==" saltValue="XrDXP68mCtEgX2WN3BTGvg==" spinCount="100000" sheet="1" objects="1" scenarios="1"/>
  <autoFilter ref="A2:H152" xr:uid="{00000000-0009-0000-0000-000029000000}"/>
  <mergeCells count="1">
    <mergeCell ref="A1:H1"/>
  </mergeCells>
  <conditionalFormatting sqref="A153:C65528">
    <cfRule type="expression" dxfId="23" priority="1" stopIfTrue="1">
      <formula>AND(COUNTIF($A:$A, A153)&gt;1,NOT(ISBLANK(A153)))</formula>
    </cfRule>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1">
    <pageSetUpPr fitToPage="1"/>
  </sheetPr>
  <dimension ref="A1:H228"/>
  <sheetViews>
    <sheetView zoomScale="70" zoomScaleNormal="70" zoomScaleSheetLayoutView="75" workbookViewId="0">
      <selection activeCell="F39" sqref="F39"/>
    </sheetView>
  </sheetViews>
  <sheetFormatPr defaultColWidth="9.109375" defaultRowHeight="14.5"/>
  <cols>
    <col min="1" max="1" width="19.44140625" style="44" bestFit="1" customWidth="1"/>
    <col min="2" max="3" width="23.6640625" style="44" customWidth="1"/>
    <col min="4" max="4" width="130.6640625" style="47" customWidth="1"/>
    <col min="5" max="5" width="2" style="49" customWidth="1"/>
    <col min="6" max="6" width="27.6640625" style="103" customWidth="1"/>
    <col min="7" max="7" width="2" style="48" customWidth="1"/>
    <col min="8" max="8" width="27.6640625" style="48" customWidth="1"/>
    <col min="9" max="16384" width="9.109375" style="48"/>
  </cols>
  <sheetData>
    <row r="1" spans="1:8" ht="30" customHeight="1">
      <c r="A1" s="760" t="s">
        <v>4942</v>
      </c>
      <c r="B1" s="760"/>
      <c r="C1" s="760"/>
      <c r="D1" s="760"/>
      <c r="E1" s="760"/>
      <c r="F1" s="760"/>
      <c r="G1" s="760"/>
      <c r="H1" s="760"/>
    </row>
    <row r="2" spans="1:8" ht="30" customHeight="1">
      <c r="A2" s="361" t="s">
        <v>186</v>
      </c>
      <c r="B2" s="361" t="s">
        <v>304</v>
      </c>
      <c r="C2" s="361" t="s">
        <v>304</v>
      </c>
      <c r="D2" s="361" t="s">
        <v>1</v>
      </c>
      <c r="E2" s="362"/>
      <c r="F2" s="362" t="s">
        <v>4316</v>
      </c>
      <c r="G2" s="362"/>
      <c r="H2" s="362" t="s">
        <v>4317</v>
      </c>
    </row>
    <row r="3" spans="1:8" ht="36" customHeight="1">
      <c r="A3" s="285" t="s">
        <v>4318</v>
      </c>
      <c r="B3" s="285"/>
      <c r="C3" s="285"/>
      <c r="D3" s="567" t="s">
        <v>3787</v>
      </c>
      <c r="E3" s="99"/>
      <c r="F3" s="570">
        <f>H3/3.675</f>
        <v>11.496870748299319</v>
      </c>
      <c r="G3" s="1"/>
      <c r="H3" s="569">
        <v>42.250999999999998</v>
      </c>
    </row>
    <row r="4" spans="1:8" ht="36" customHeight="1">
      <c r="A4" s="285" t="s">
        <v>4318</v>
      </c>
      <c r="B4" s="285"/>
      <c r="C4" s="285"/>
      <c r="D4" s="567" t="s">
        <v>3788</v>
      </c>
      <c r="E4" s="99"/>
      <c r="F4" s="570">
        <f t="shared" ref="F4:F9" si="0">H4/3.675</f>
        <v>13.8</v>
      </c>
      <c r="G4" s="1"/>
      <c r="H4" s="569">
        <v>50.715000000000003</v>
      </c>
    </row>
    <row r="5" spans="1:8" ht="36" customHeight="1">
      <c r="A5" s="285" t="s">
        <v>4318</v>
      </c>
      <c r="B5" s="285"/>
      <c r="C5" s="285"/>
      <c r="D5" s="567" t="s">
        <v>3789</v>
      </c>
      <c r="E5" s="99"/>
      <c r="F5" s="570">
        <f t="shared" si="0"/>
        <v>14.025306122448979</v>
      </c>
      <c r="G5" s="1"/>
      <c r="H5" s="569">
        <v>51.542999999999999</v>
      </c>
    </row>
    <row r="6" spans="1:8" ht="36" customHeight="1">
      <c r="A6" s="285" t="s">
        <v>4318</v>
      </c>
      <c r="B6" s="285"/>
      <c r="C6" s="285"/>
      <c r="D6" s="567" t="s">
        <v>3790</v>
      </c>
      <c r="E6" s="99"/>
      <c r="F6" s="570">
        <f t="shared" si="0"/>
        <v>11.72843537414966</v>
      </c>
      <c r="G6" s="1"/>
      <c r="H6" s="569">
        <v>43.101999999999997</v>
      </c>
    </row>
    <row r="7" spans="1:8" ht="36" customHeight="1">
      <c r="A7" s="285" t="s">
        <v>4318</v>
      </c>
      <c r="B7" s="285"/>
      <c r="C7" s="285"/>
      <c r="D7" s="567" t="s">
        <v>3791</v>
      </c>
      <c r="E7" s="99"/>
      <c r="F7" s="570">
        <f t="shared" si="0"/>
        <v>14.482176870748301</v>
      </c>
      <c r="G7" s="1"/>
      <c r="H7" s="569">
        <v>53.222000000000001</v>
      </c>
    </row>
    <row r="8" spans="1:8" ht="36" customHeight="1">
      <c r="A8" s="285" t="s">
        <v>4318</v>
      </c>
      <c r="B8" s="285"/>
      <c r="C8" s="285"/>
      <c r="D8" s="567" t="s">
        <v>3792</v>
      </c>
      <c r="E8" s="99"/>
      <c r="F8" s="570">
        <f t="shared" si="0"/>
        <v>14.031564625850342</v>
      </c>
      <c r="G8" s="1"/>
      <c r="H8" s="569">
        <v>51.566000000000003</v>
      </c>
    </row>
    <row r="9" spans="1:8" ht="36" customHeight="1">
      <c r="A9" s="285" t="s">
        <v>4318</v>
      </c>
      <c r="B9" s="285"/>
      <c r="C9" s="285"/>
      <c r="D9" s="567" t="s">
        <v>3793</v>
      </c>
      <c r="E9" s="99"/>
      <c r="F9" s="570">
        <f t="shared" si="0"/>
        <v>14.025306122448979</v>
      </c>
      <c r="G9" s="1"/>
      <c r="H9" s="569">
        <v>51.542999999999999</v>
      </c>
    </row>
    <row r="10" spans="1:8" ht="36" customHeight="1">
      <c r="A10" s="285" t="s">
        <v>4318</v>
      </c>
      <c r="B10" s="285"/>
      <c r="C10" s="285"/>
      <c r="D10" s="566" t="s">
        <v>3794</v>
      </c>
      <c r="E10" s="99"/>
      <c r="F10" s="570">
        <f>H10/3.675</f>
        <v>3.861496598639456</v>
      </c>
      <c r="G10" s="1"/>
      <c r="H10" s="569">
        <v>14.191000000000001</v>
      </c>
    </row>
    <row r="11" spans="1:8" ht="36" customHeight="1">
      <c r="A11" s="285" t="s">
        <v>4318</v>
      </c>
      <c r="B11" s="285"/>
      <c r="C11" s="285"/>
      <c r="D11" s="567" t="s">
        <v>3795</v>
      </c>
      <c r="E11" s="99"/>
      <c r="F11" s="570">
        <f t="shared" ref="F11:F17" si="1">H11/3.675</f>
        <v>6.0895238095238104</v>
      </c>
      <c r="G11" s="1"/>
      <c r="H11" s="569">
        <v>22.379000000000001</v>
      </c>
    </row>
    <row r="12" spans="1:8" ht="36" customHeight="1">
      <c r="A12" s="285" t="s">
        <v>4318</v>
      </c>
      <c r="B12" s="285"/>
      <c r="C12" s="285"/>
      <c r="D12" s="567" t="s">
        <v>3796</v>
      </c>
      <c r="E12" s="99"/>
      <c r="F12" s="570">
        <f t="shared" si="1"/>
        <v>5.9768707482993202</v>
      </c>
      <c r="G12" s="1"/>
      <c r="H12" s="569">
        <v>21.965</v>
      </c>
    </row>
    <row r="13" spans="1:8" ht="36" customHeight="1">
      <c r="A13" s="285" t="s">
        <v>4318</v>
      </c>
      <c r="B13" s="285"/>
      <c r="C13" s="285"/>
      <c r="D13" s="567" t="s">
        <v>3797</v>
      </c>
      <c r="E13" s="99"/>
      <c r="F13" s="570">
        <f t="shared" si="1"/>
        <v>3.861496598639456</v>
      </c>
      <c r="G13" s="1"/>
      <c r="H13" s="569">
        <v>14.191000000000001</v>
      </c>
    </row>
    <row r="14" spans="1:8" ht="36" customHeight="1">
      <c r="A14" s="285" t="s">
        <v>4318</v>
      </c>
      <c r="B14" s="285"/>
      <c r="C14" s="285"/>
      <c r="D14" s="567" t="s">
        <v>3798</v>
      </c>
      <c r="E14" s="99"/>
      <c r="F14" s="570">
        <f t="shared" si="1"/>
        <v>5.9768707482993202</v>
      </c>
      <c r="G14" s="1"/>
      <c r="H14" s="569">
        <v>21.965</v>
      </c>
    </row>
    <row r="15" spans="1:8" ht="36" customHeight="1">
      <c r="A15" s="285" t="s">
        <v>4318</v>
      </c>
      <c r="B15" s="285"/>
      <c r="C15" s="285"/>
      <c r="D15" s="567" t="s">
        <v>3799</v>
      </c>
      <c r="E15" s="99"/>
      <c r="F15" s="570">
        <f t="shared" si="1"/>
        <v>14.025306122448979</v>
      </c>
      <c r="G15" s="1"/>
      <c r="H15" s="569">
        <v>51.542999999999999</v>
      </c>
    </row>
    <row r="16" spans="1:8" ht="36" customHeight="1">
      <c r="A16" s="285" t="s">
        <v>4318</v>
      </c>
      <c r="B16" s="285"/>
      <c r="C16" s="285"/>
      <c r="D16" s="567" t="s">
        <v>3800</v>
      </c>
      <c r="E16" s="99"/>
      <c r="F16" s="570">
        <f t="shared" si="1"/>
        <v>4.3684353741496595</v>
      </c>
      <c r="G16" s="1"/>
      <c r="H16" s="569">
        <v>16.053999999999998</v>
      </c>
    </row>
    <row r="17" spans="1:8" ht="36" customHeight="1">
      <c r="A17" s="285" t="s">
        <v>4318</v>
      </c>
      <c r="B17" s="285"/>
      <c r="C17" s="285"/>
      <c r="D17" s="567" t="s">
        <v>3801</v>
      </c>
      <c r="E17" s="99"/>
      <c r="F17" s="570">
        <f t="shared" si="1"/>
        <v>3.861496598639456</v>
      </c>
      <c r="G17" s="1"/>
      <c r="H17" s="569">
        <v>14.191000000000001</v>
      </c>
    </row>
    <row r="18" spans="1:8" ht="36" customHeight="1">
      <c r="A18" s="285" t="s">
        <v>4318</v>
      </c>
      <c r="B18" s="285"/>
      <c r="C18" s="285"/>
      <c r="D18" s="567" t="s">
        <v>3802</v>
      </c>
      <c r="E18" s="99"/>
      <c r="F18" s="570">
        <f t="shared" ref="F18:F25" si="2">H18/3.675</f>
        <v>5.9768707482993202</v>
      </c>
      <c r="G18" s="1"/>
      <c r="H18" s="569">
        <v>21.965</v>
      </c>
    </row>
    <row r="19" spans="1:8" ht="36" customHeight="1">
      <c r="A19" s="285" t="s">
        <v>4318</v>
      </c>
      <c r="B19" s="285"/>
      <c r="C19" s="285"/>
      <c r="D19" s="566" t="s">
        <v>3803</v>
      </c>
      <c r="E19" s="99"/>
      <c r="F19" s="570">
        <f t="shared" si="2"/>
        <v>4.2682993197278911</v>
      </c>
      <c r="G19" s="1"/>
      <c r="H19" s="569">
        <v>15.686</v>
      </c>
    </row>
    <row r="20" spans="1:8" ht="32.15" customHeight="1">
      <c r="A20" s="285" t="s">
        <v>4318</v>
      </c>
      <c r="B20" s="285"/>
      <c r="C20" s="285"/>
      <c r="D20" s="567" t="s">
        <v>3804</v>
      </c>
      <c r="E20" s="99"/>
      <c r="F20" s="570">
        <f t="shared" si="2"/>
        <v>5.9768707482993202</v>
      </c>
      <c r="G20" s="1"/>
      <c r="H20" s="569">
        <v>21.965</v>
      </c>
    </row>
    <row r="21" spans="1:8" ht="32.15" customHeight="1">
      <c r="A21" s="285" t="s">
        <v>4318</v>
      </c>
      <c r="B21" s="285"/>
      <c r="C21" s="285"/>
      <c r="D21" s="567" t="s">
        <v>3805</v>
      </c>
      <c r="E21" s="99"/>
      <c r="F21" s="570">
        <f t="shared" si="2"/>
        <v>6.433741496598639</v>
      </c>
      <c r="G21" s="1"/>
      <c r="H21" s="569">
        <v>23.643999999999998</v>
      </c>
    </row>
    <row r="22" spans="1:8" ht="32.15" customHeight="1">
      <c r="A22" s="285" t="s">
        <v>4318</v>
      </c>
      <c r="B22" s="285"/>
      <c r="C22" s="285"/>
      <c r="D22" s="567" t="s">
        <v>3806</v>
      </c>
      <c r="E22" s="99"/>
      <c r="F22" s="570">
        <f t="shared" si="2"/>
        <v>6.433741496598639</v>
      </c>
      <c r="G22" s="1"/>
      <c r="H22" s="569">
        <v>23.643999999999998</v>
      </c>
    </row>
    <row r="23" spans="1:8" ht="32.15" customHeight="1">
      <c r="A23" s="285" t="s">
        <v>4318</v>
      </c>
      <c r="B23" s="285"/>
      <c r="C23" s="285"/>
      <c r="D23" s="567" t="s">
        <v>3807</v>
      </c>
      <c r="E23" s="99"/>
      <c r="F23" s="570">
        <f t="shared" si="2"/>
        <v>6.433741496598639</v>
      </c>
      <c r="G23" s="1"/>
      <c r="H23" s="569">
        <v>23.643999999999998</v>
      </c>
    </row>
    <row r="24" spans="1:8" ht="32.15" customHeight="1">
      <c r="A24" s="285" t="s">
        <v>4318</v>
      </c>
      <c r="B24" s="285"/>
      <c r="C24" s="285"/>
      <c r="D24" s="567" t="s">
        <v>3808</v>
      </c>
      <c r="E24" s="99"/>
      <c r="F24" s="570">
        <f t="shared" si="2"/>
        <v>4.3684353741496595</v>
      </c>
      <c r="G24" s="1"/>
      <c r="H24" s="569">
        <v>16.053999999999998</v>
      </c>
    </row>
    <row r="25" spans="1:8" ht="32.15" customHeight="1">
      <c r="A25" s="285" t="s">
        <v>4318</v>
      </c>
      <c r="B25" s="285"/>
      <c r="C25" s="285"/>
      <c r="D25" s="567" t="s">
        <v>3809</v>
      </c>
      <c r="E25" s="99"/>
      <c r="F25" s="570">
        <f t="shared" si="2"/>
        <v>12.18530612244898</v>
      </c>
      <c r="G25" s="1"/>
      <c r="H25" s="569">
        <v>44.780999999999999</v>
      </c>
    </row>
    <row r="26" spans="1:8" s="39" customFormat="1" ht="15" customHeight="1">
      <c r="A26" s="233"/>
      <c r="B26" s="233"/>
      <c r="C26" s="233"/>
      <c r="D26" s="234" t="s">
        <v>187</v>
      </c>
      <c r="E26" s="212"/>
      <c r="F26" s="233"/>
      <c r="G26" s="212"/>
      <c r="H26" s="233"/>
    </row>
    <row r="27" spans="1:8" s="39" customFormat="1" ht="15" customHeight="1">
      <c r="A27" s="153"/>
      <c r="B27" s="153"/>
      <c r="C27" s="153"/>
      <c r="D27" s="187" t="s">
        <v>188</v>
      </c>
      <c r="E27" s="212"/>
      <c r="F27" s="153"/>
      <c r="G27" s="212"/>
      <c r="H27" s="153"/>
    </row>
    <row r="28" spans="1:8" ht="36" customHeight="1">
      <c r="A28" s="285" t="s">
        <v>4318</v>
      </c>
      <c r="B28" s="285"/>
      <c r="C28" s="285"/>
      <c r="D28" s="80" t="s">
        <v>4943</v>
      </c>
      <c r="E28" s="99"/>
      <c r="F28" s="104">
        <v>4.3</v>
      </c>
      <c r="G28" s="1"/>
      <c r="H28" s="9">
        <f>F28*3.675</f>
        <v>15.802499999999998</v>
      </c>
    </row>
    <row r="29" spans="1:8" ht="36" customHeight="1">
      <c r="A29" s="285" t="s">
        <v>4318</v>
      </c>
      <c r="B29" s="285"/>
      <c r="C29" s="285"/>
      <c r="D29" s="387" t="s">
        <v>4944</v>
      </c>
      <c r="E29" s="99"/>
      <c r="F29" s="104">
        <v>4.3</v>
      </c>
      <c r="G29" s="1"/>
      <c r="H29" s="9">
        <f t="shared" ref="H29:H35" si="3">F29*3.675</f>
        <v>15.802499999999998</v>
      </c>
    </row>
    <row r="30" spans="1:8" ht="36" customHeight="1">
      <c r="A30" s="285" t="s">
        <v>4318</v>
      </c>
      <c r="B30" s="285"/>
      <c r="C30" s="285"/>
      <c r="D30" s="80" t="s">
        <v>4945</v>
      </c>
      <c r="E30" s="99"/>
      <c r="F30" s="104">
        <v>4.3</v>
      </c>
      <c r="G30" s="1"/>
      <c r="H30" s="9">
        <f t="shared" si="3"/>
        <v>15.802499999999998</v>
      </c>
    </row>
    <row r="31" spans="1:8" ht="36" customHeight="1">
      <c r="A31" s="285" t="s">
        <v>4318</v>
      </c>
      <c r="B31" s="285"/>
      <c r="C31" s="285"/>
      <c r="D31" s="80" t="s">
        <v>4946</v>
      </c>
      <c r="E31" s="99"/>
      <c r="F31" s="104">
        <v>4.6500000000000004</v>
      </c>
      <c r="G31" s="1"/>
      <c r="H31" s="9">
        <f t="shared" si="3"/>
        <v>17.088750000000001</v>
      </c>
    </row>
    <row r="32" spans="1:8" ht="36" customHeight="1">
      <c r="A32" s="285" t="s">
        <v>4318</v>
      </c>
      <c r="B32" s="285"/>
      <c r="C32" s="285"/>
      <c r="D32" s="80" t="s">
        <v>4947</v>
      </c>
      <c r="E32" s="99"/>
      <c r="F32" s="104">
        <v>5.3</v>
      </c>
      <c r="G32" s="1"/>
      <c r="H32" s="9">
        <f t="shared" si="3"/>
        <v>19.477499999999999</v>
      </c>
    </row>
    <row r="33" spans="1:8" ht="36" customHeight="1">
      <c r="A33" s="285" t="s">
        <v>4318</v>
      </c>
      <c r="B33" s="285"/>
      <c r="C33" s="285"/>
      <c r="D33" s="80" t="s">
        <v>4948</v>
      </c>
      <c r="E33" s="99"/>
      <c r="F33" s="104">
        <v>5.3</v>
      </c>
      <c r="G33" s="1"/>
      <c r="H33" s="9">
        <f t="shared" si="3"/>
        <v>19.477499999999999</v>
      </c>
    </row>
    <row r="34" spans="1:8" ht="36" customHeight="1">
      <c r="A34" s="285" t="s">
        <v>4318</v>
      </c>
      <c r="B34" s="285"/>
      <c r="C34" s="285"/>
      <c r="D34" s="80" t="s">
        <v>4949</v>
      </c>
      <c r="E34" s="99"/>
      <c r="F34" s="104">
        <v>5.3</v>
      </c>
      <c r="G34" s="1"/>
      <c r="H34" s="9">
        <f t="shared" si="3"/>
        <v>19.477499999999999</v>
      </c>
    </row>
    <row r="35" spans="1:8" ht="36" customHeight="1">
      <c r="A35" s="285" t="s">
        <v>4318</v>
      </c>
      <c r="B35" s="285"/>
      <c r="C35" s="285"/>
      <c r="D35" s="80" t="s">
        <v>4950</v>
      </c>
      <c r="E35" s="99"/>
      <c r="F35" s="104">
        <v>5.6340000000000003</v>
      </c>
      <c r="G35" s="1"/>
      <c r="H35" s="9">
        <f t="shared" si="3"/>
        <v>20.70495</v>
      </c>
    </row>
    <row r="36" spans="1:8" s="39" customFormat="1" ht="15" customHeight="1">
      <c r="A36" s="153"/>
      <c r="B36" s="153"/>
      <c r="C36" s="153"/>
      <c r="D36" s="187" t="s">
        <v>189</v>
      </c>
      <c r="E36" s="212"/>
      <c r="F36" s="143"/>
      <c r="G36" s="212"/>
      <c r="H36" s="143"/>
    </row>
    <row r="37" spans="1:8" ht="36" customHeight="1">
      <c r="A37" s="285" t="s">
        <v>4318</v>
      </c>
      <c r="B37" s="285"/>
      <c r="C37" s="285"/>
      <c r="D37" s="80" t="s">
        <v>4951</v>
      </c>
      <c r="E37" s="99"/>
      <c r="F37" s="719">
        <v>4.3</v>
      </c>
      <c r="G37" s="1"/>
      <c r="H37" s="9">
        <f>F37*3.675</f>
        <v>15.802499999999998</v>
      </c>
    </row>
    <row r="38" spans="1:8" ht="36" customHeight="1">
      <c r="A38" s="285" t="s">
        <v>4318</v>
      </c>
      <c r="B38" s="285"/>
      <c r="C38" s="285"/>
      <c r="D38" s="80" t="s">
        <v>4952</v>
      </c>
      <c r="E38" s="99"/>
      <c r="F38" s="719">
        <v>4.3</v>
      </c>
      <c r="G38" s="1"/>
      <c r="H38" s="9">
        <f t="shared" ref="H38:H56" si="4">F38*3.675</f>
        <v>15.802499999999998</v>
      </c>
    </row>
    <row r="39" spans="1:8" ht="36" customHeight="1">
      <c r="A39" s="285" t="s">
        <v>4318</v>
      </c>
      <c r="B39" s="285"/>
      <c r="C39" s="285"/>
      <c r="D39" s="80" t="s">
        <v>4953</v>
      </c>
      <c r="E39" s="99"/>
      <c r="F39" s="719">
        <v>4.3</v>
      </c>
      <c r="G39" s="1"/>
      <c r="H39" s="9">
        <f t="shared" si="4"/>
        <v>15.802499999999998</v>
      </c>
    </row>
    <row r="40" spans="1:8" ht="36" customHeight="1">
      <c r="A40" s="285" t="s">
        <v>4318</v>
      </c>
      <c r="B40" s="285"/>
      <c r="C40" s="285"/>
      <c r="D40" s="80" t="s">
        <v>4954</v>
      </c>
      <c r="E40" s="99"/>
      <c r="F40" s="719">
        <v>4.6500000000000004</v>
      </c>
      <c r="G40" s="1"/>
      <c r="H40" s="9">
        <f t="shared" si="4"/>
        <v>17.088750000000001</v>
      </c>
    </row>
    <row r="41" spans="1:8" ht="36" customHeight="1">
      <c r="A41" s="285" t="s">
        <v>4318</v>
      </c>
      <c r="B41" s="285"/>
      <c r="C41" s="285"/>
      <c r="D41" s="80" t="s">
        <v>4955</v>
      </c>
      <c r="E41" s="99"/>
      <c r="F41" s="719">
        <v>5.3</v>
      </c>
      <c r="G41" s="1"/>
      <c r="H41" s="9">
        <f t="shared" si="4"/>
        <v>19.477499999999999</v>
      </c>
    </row>
    <row r="42" spans="1:8" ht="36" customHeight="1">
      <c r="A42" s="285" t="s">
        <v>4318</v>
      </c>
      <c r="B42" s="285"/>
      <c r="C42" s="285"/>
      <c r="D42" s="80" t="s">
        <v>4956</v>
      </c>
      <c r="E42" s="99"/>
      <c r="F42" s="719">
        <v>5.3</v>
      </c>
      <c r="G42" s="1"/>
      <c r="H42" s="9">
        <f t="shared" si="4"/>
        <v>19.477499999999999</v>
      </c>
    </row>
    <row r="43" spans="1:8" ht="36" customHeight="1">
      <c r="A43" s="285" t="s">
        <v>4318</v>
      </c>
      <c r="B43" s="285"/>
      <c r="C43" s="285"/>
      <c r="D43" s="80" t="s">
        <v>4957</v>
      </c>
      <c r="E43" s="99"/>
      <c r="F43" s="719">
        <v>5.3</v>
      </c>
      <c r="G43" s="1"/>
      <c r="H43" s="9">
        <f t="shared" si="4"/>
        <v>19.477499999999999</v>
      </c>
    </row>
    <row r="44" spans="1:8" ht="36" customHeight="1">
      <c r="A44" s="285" t="s">
        <v>4318</v>
      </c>
      <c r="B44" s="285"/>
      <c r="C44" s="285"/>
      <c r="D44" s="80" t="s">
        <v>4958</v>
      </c>
      <c r="E44" s="99"/>
      <c r="F44" s="719">
        <v>5.63</v>
      </c>
      <c r="G44" s="1"/>
      <c r="H44" s="9">
        <f t="shared" si="4"/>
        <v>20.690249999999999</v>
      </c>
    </row>
    <row r="45" spans="1:8" s="39" customFormat="1" ht="15" customHeight="1">
      <c r="A45" s="153"/>
      <c r="B45" s="153"/>
      <c r="C45" s="153"/>
      <c r="D45" s="187" t="s">
        <v>190</v>
      </c>
      <c r="E45" s="212"/>
      <c r="F45" s="143"/>
      <c r="G45" s="212"/>
      <c r="H45" s="143"/>
    </row>
    <row r="46" spans="1:8" ht="36" customHeight="1">
      <c r="A46" s="285" t="s">
        <v>4318</v>
      </c>
      <c r="B46" s="285"/>
      <c r="C46" s="285"/>
      <c r="D46" s="80" t="s">
        <v>4959</v>
      </c>
      <c r="E46" s="99"/>
      <c r="F46" s="719">
        <v>4.83</v>
      </c>
      <c r="G46" s="1"/>
      <c r="H46" s="9">
        <f t="shared" si="4"/>
        <v>17.750249999999998</v>
      </c>
    </row>
    <row r="47" spans="1:8" ht="32.15" customHeight="1">
      <c r="A47" s="285" t="s">
        <v>4318</v>
      </c>
      <c r="B47" s="285"/>
      <c r="C47" s="285"/>
      <c r="D47" s="80" t="s">
        <v>4960</v>
      </c>
      <c r="E47" s="99"/>
      <c r="F47" s="719">
        <v>4.83</v>
      </c>
      <c r="G47" s="1"/>
      <c r="H47" s="9">
        <f t="shared" si="4"/>
        <v>17.750249999999998</v>
      </c>
    </row>
    <row r="48" spans="1:8" ht="32.15" customHeight="1">
      <c r="A48" s="285" t="s">
        <v>4318</v>
      </c>
      <c r="B48" s="285"/>
      <c r="C48" s="285"/>
      <c r="D48" s="80" t="s">
        <v>4961</v>
      </c>
      <c r="E48" s="99"/>
      <c r="F48" s="719">
        <v>5.3</v>
      </c>
      <c r="G48" s="1"/>
      <c r="H48" s="9">
        <f t="shared" si="4"/>
        <v>19.477499999999999</v>
      </c>
    </row>
    <row r="49" spans="1:8" ht="32.15" customHeight="1">
      <c r="A49" s="285" t="s">
        <v>4318</v>
      </c>
      <c r="B49" s="285"/>
      <c r="C49" s="285"/>
      <c r="D49" s="80" t="s">
        <v>4962</v>
      </c>
      <c r="E49" s="99"/>
      <c r="F49" s="719">
        <v>5.87</v>
      </c>
      <c r="G49" s="1"/>
      <c r="H49" s="9">
        <f t="shared" si="4"/>
        <v>21.57225</v>
      </c>
    </row>
    <row r="50" spans="1:8" ht="32.15" customHeight="1">
      <c r="A50" s="285" t="s">
        <v>4318</v>
      </c>
      <c r="B50" s="285"/>
      <c r="C50" s="285"/>
      <c r="D50" s="80" t="s">
        <v>4963</v>
      </c>
      <c r="E50" s="99"/>
      <c r="F50" s="719">
        <v>5.87</v>
      </c>
      <c r="G50" s="1"/>
      <c r="H50" s="9">
        <f t="shared" si="4"/>
        <v>21.57225</v>
      </c>
    </row>
    <row r="51" spans="1:8" ht="32.15" customHeight="1">
      <c r="A51" s="285" t="s">
        <v>4318</v>
      </c>
      <c r="B51" s="285"/>
      <c r="C51" s="285"/>
      <c r="D51" s="80" t="s">
        <v>4964</v>
      </c>
      <c r="E51" s="99"/>
      <c r="F51" s="719">
        <v>6.3289999999999997</v>
      </c>
      <c r="G51" s="1"/>
      <c r="H51" s="9">
        <f t="shared" si="4"/>
        <v>23.259074999999999</v>
      </c>
    </row>
    <row r="52" spans="1:8" s="39" customFormat="1" ht="15" customHeight="1">
      <c r="A52" s="153"/>
      <c r="B52" s="153"/>
      <c r="C52" s="153"/>
      <c r="D52" s="187" t="s">
        <v>191</v>
      </c>
      <c r="E52" s="212"/>
      <c r="F52" s="143"/>
      <c r="G52" s="212"/>
      <c r="H52" s="143"/>
    </row>
    <row r="53" spans="1:8" ht="32.15" customHeight="1">
      <c r="A53" s="285" t="s">
        <v>4318</v>
      </c>
      <c r="B53" s="285"/>
      <c r="C53" s="285"/>
      <c r="D53" s="80" t="s">
        <v>4965</v>
      </c>
      <c r="E53" s="99"/>
      <c r="F53" s="719">
        <v>17.47</v>
      </c>
      <c r="G53" s="1"/>
      <c r="H53" s="9">
        <f>F53*3.675</f>
        <v>64.202249999999992</v>
      </c>
    </row>
    <row r="54" spans="1:8" ht="32.15" customHeight="1">
      <c r="A54" s="285" t="s">
        <v>4318</v>
      </c>
      <c r="B54" s="285"/>
      <c r="C54" s="285"/>
      <c r="D54" s="80" t="s">
        <v>4966</v>
      </c>
      <c r="E54" s="99"/>
      <c r="F54" s="719">
        <v>18.28</v>
      </c>
      <c r="G54" s="1"/>
      <c r="H54" s="9">
        <f t="shared" si="4"/>
        <v>67.179000000000002</v>
      </c>
    </row>
    <row r="55" spans="1:8" ht="32.15" customHeight="1">
      <c r="A55" s="285" t="s">
        <v>4318</v>
      </c>
      <c r="B55" s="285"/>
      <c r="C55" s="285"/>
      <c r="D55" s="80" t="s">
        <v>4967</v>
      </c>
      <c r="E55" s="99"/>
      <c r="F55" s="719">
        <v>19.440000000000001</v>
      </c>
      <c r="G55" s="1"/>
      <c r="H55" s="9">
        <f t="shared" si="4"/>
        <v>71.442000000000007</v>
      </c>
    </row>
    <row r="56" spans="1:8" ht="32.15" customHeight="1">
      <c r="A56" s="285" t="s">
        <v>4318</v>
      </c>
      <c r="B56" s="285"/>
      <c r="C56" s="285"/>
      <c r="D56" s="80" t="s">
        <v>4968</v>
      </c>
      <c r="E56" s="99"/>
      <c r="F56" s="719">
        <v>20.23</v>
      </c>
      <c r="G56" s="1"/>
      <c r="H56" s="9">
        <f t="shared" si="4"/>
        <v>74.345249999999993</v>
      </c>
    </row>
    <row r="57" spans="1:8" s="39" customFormat="1" ht="15" customHeight="1">
      <c r="A57" s="153"/>
      <c r="B57" s="153"/>
      <c r="C57" s="153"/>
      <c r="D57" s="187" t="s">
        <v>192</v>
      </c>
      <c r="E57" s="212"/>
      <c r="F57" s="143"/>
      <c r="G57" s="212"/>
      <c r="H57" s="143"/>
    </row>
    <row r="58" spans="1:8" ht="32.15" customHeight="1">
      <c r="A58" s="285" t="s">
        <v>4318</v>
      </c>
      <c r="B58" s="285"/>
      <c r="C58" s="285"/>
      <c r="D58" s="134" t="s">
        <v>4969</v>
      </c>
      <c r="E58" s="99"/>
      <c r="F58" s="104">
        <f t="shared" ref="F58:F63" si="5">H58/3.675</f>
        <v>5.9799999999999995</v>
      </c>
      <c r="G58" s="1"/>
      <c r="H58" s="9">
        <v>21.976499999999998</v>
      </c>
    </row>
    <row r="59" spans="1:8" ht="30" customHeight="1">
      <c r="A59" s="285" t="s">
        <v>4318</v>
      </c>
      <c r="B59" s="285"/>
      <c r="C59" s="285"/>
      <c r="D59" s="134" t="s">
        <v>4970</v>
      </c>
      <c r="E59" s="99"/>
      <c r="F59" s="104">
        <f>H59/3.675</f>
        <v>5.9799999999999995</v>
      </c>
      <c r="G59" s="1"/>
      <c r="H59" s="9">
        <v>21.976499999999998</v>
      </c>
    </row>
    <row r="60" spans="1:8" ht="33" customHeight="1">
      <c r="A60" s="285" t="s">
        <v>4318</v>
      </c>
      <c r="B60" s="285"/>
      <c r="C60" s="285"/>
      <c r="D60" s="134" t="s">
        <v>4971</v>
      </c>
      <c r="E60" s="99"/>
      <c r="F60" s="104">
        <f t="shared" si="5"/>
        <v>6.8999999999999986</v>
      </c>
      <c r="G60" s="1"/>
      <c r="H60" s="9">
        <v>25.357499999999995</v>
      </c>
    </row>
    <row r="61" spans="1:8" s="39" customFormat="1" ht="15" customHeight="1">
      <c r="A61" s="153"/>
      <c r="B61" s="153"/>
      <c r="C61" s="153"/>
      <c r="D61" s="187" t="s">
        <v>193</v>
      </c>
      <c r="E61" s="212"/>
      <c r="F61" s="143"/>
      <c r="G61" s="212"/>
      <c r="H61" s="143"/>
    </row>
    <row r="62" spans="1:8" ht="33" customHeight="1">
      <c r="A62" s="285" t="s">
        <v>4318</v>
      </c>
      <c r="B62" s="285"/>
      <c r="C62" s="285"/>
      <c r="D62" s="134" t="s">
        <v>4972</v>
      </c>
      <c r="E62" s="99"/>
      <c r="F62" s="104">
        <f t="shared" si="5"/>
        <v>13.799999999999997</v>
      </c>
      <c r="G62" s="1"/>
      <c r="H62" s="9">
        <v>50.714999999999989</v>
      </c>
    </row>
    <row r="63" spans="1:8" ht="33" customHeight="1">
      <c r="A63" s="285" t="s">
        <v>4318</v>
      </c>
      <c r="B63" s="285"/>
      <c r="C63" s="285"/>
      <c r="D63" s="134" t="s">
        <v>4973</v>
      </c>
      <c r="E63" s="99"/>
      <c r="F63" s="104">
        <f t="shared" si="5"/>
        <v>16.099999999999998</v>
      </c>
      <c r="G63" s="1"/>
      <c r="H63" s="9">
        <v>59.16749999999999</v>
      </c>
    </row>
    <row r="64" spans="1:8" ht="33" customHeight="1">
      <c r="A64" s="285" t="s">
        <v>4318</v>
      </c>
      <c r="B64" s="285"/>
      <c r="C64" s="285"/>
      <c r="D64" s="134" t="s">
        <v>4974</v>
      </c>
      <c r="E64" s="99"/>
      <c r="F64" s="104">
        <f>H64/3.675</f>
        <v>17.25</v>
      </c>
      <c r="G64" s="1"/>
      <c r="H64" s="9">
        <v>63.393749999999997</v>
      </c>
    </row>
    <row r="65" spans="1:8" s="39" customFormat="1" ht="15" customHeight="1">
      <c r="A65" s="153"/>
      <c r="B65" s="153"/>
      <c r="C65" s="153"/>
      <c r="D65" s="187" t="s">
        <v>194</v>
      </c>
      <c r="E65" s="212"/>
      <c r="F65" s="143"/>
      <c r="G65" s="212"/>
      <c r="H65" s="143"/>
    </row>
    <row r="66" spans="1:8" s="39" customFormat="1" ht="15" customHeight="1">
      <c r="A66" s="153"/>
      <c r="B66" s="153"/>
      <c r="C66" s="153"/>
      <c r="D66" s="187" t="s">
        <v>189</v>
      </c>
      <c r="E66" s="212"/>
      <c r="F66" s="143"/>
      <c r="G66" s="212"/>
      <c r="H66" s="143"/>
    </row>
    <row r="67" spans="1:8" ht="33" customHeight="1">
      <c r="A67" s="285" t="s">
        <v>4318</v>
      </c>
      <c r="B67" s="285"/>
      <c r="C67" s="285"/>
      <c r="D67" s="41" t="s">
        <v>4975</v>
      </c>
      <c r="E67" s="99"/>
      <c r="F67" s="9" t="s">
        <v>3478</v>
      </c>
      <c r="G67" s="1"/>
      <c r="H67" s="9" t="s">
        <v>3478</v>
      </c>
    </row>
    <row r="68" spans="1:8" ht="33" customHeight="1">
      <c r="A68" s="285" t="s">
        <v>4318</v>
      </c>
      <c r="B68" s="285"/>
      <c r="C68" s="285"/>
      <c r="D68" s="41" t="s">
        <v>4976</v>
      </c>
      <c r="E68" s="99"/>
      <c r="F68" s="9" t="s">
        <v>3478</v>
      </c>
      <c r="G68" s="1"/>
      <c r="H68" s="9" t="s">
        <v>3478</v>
      </c>
    </row>
    <row r="69" spans="1:8" ht="33" customHeight="1">
      <c r="A69" s="285" t="s">
        <v>4318</v>
      </c>
      <c r="B69" s="285"/>
      <c r="C69" s="285"/>
      <c r="D69" s="41" t="s">
        <v>4977</v>
      </c>
      <c r="E69" s="99"/>
      <c r="F69" s="9" t="s">
        <v>3478</v>
      </c>
      <c r="G69" s="1"/>
      <c r="H69" s="9" t="s">
        <v>3478</v>
      </c>
    </row>
    <row r="70" spans="1:8" ht="33" customHeight="1">
      <c r="A70" s="285" t="s">
        <v>4318</v>
      </c>
      <c r="B70" s="285"/>
      <c r="C70" s="285"/>
      <c r="D70" s="41" t="s">
        <v>4978</v>
      </c>
      <c r="E70" s="99"/>
      <c r="F70" s="9" t="s">
        <v>3478</v>
      </c>
      <c r="G70" s="1"/>
      <c r="H70" s="9" t="s">
        <v>3478</v>
      </c>
    </row>
    <row r="71" spans="1:8" ht="33" customHeight="1">
      <c r="A71" s="285" t="s">
        <v>4318</v>
      </c>
      <c r="B71" s="285"/>
      <c r="C71" s="285"/>
      <c r="D71" s="386" t="s">
        <v>4979</v>
      </c>
      <c r="E71" s="99"/>
      <c r="F71" s="104">
        <f>H71/3.675</f>
        <v>8.0499999999999989</v>
      </c>
      <c r="G71" s="1"/>
      <c r="H71" s="9">
        <v>29.583749999999995</v>
      </c>
    </row>
    <row r="72" spans="1:8" ht="33" customHeight="1">
      <c r="A72" s="285" t="s">
        <v>4318</v>
      </c>
      <c r="B72" s="285"/>
      <c r="C72" s="285"/>
      <c r="D72" s="386" t="s">
        <v>4980</v>
      </c>
      <c r="E72" s="99"/>
      <c r="F72" s="104">
        <f>H72/3.675</f>
        <v>8.0499999999999989</v>
      </c>
      <c r="G72" s="1"/>
      <c r="H72" s="9">
        <v>29.583749999999995</v>
      </c>
    </row>
    <row r="73" spans="1:8" ht="33" customHeight="1">
      <c r="A73" s="285" t="s">
        <v>4318</v>
      </c>
      <c r="B73" s="285"/>
      <c r="C73" s="285"/>
      <c r="D73" s="386" t="s">
        <v>4981</v>
      </c>
      <c r="E73" s="99"/>
      <c r="F73" s="104">
        <f>H73/3.675</f>
        <v>8.0499999999999989</v>
      </c>
      <c r="G73" s="1"/>
      <c r="H73" s="9">
        <v>29.583749999999995</v>
      </c>
    </row>
    <row r="74" spans="1:8" ht="33" customHeight="1">
      <c r="A74" s="285" t="s">
        <v>4318</v>
      </c>
      <c r="B74" s="285"/>
      <c r="C74" s="285"/>
      <c r="D74" s="386" t="s">
        <v>4982</v>
      </c>
      <c r="E74" s="99"/>
      <c r="F74" s="104">
        <f>H74/3.675</f>
        <v>8.51</v>
      </c>
      <c r="G74" s="1"/>
      <c r="H74" s="9">
        <v>31.274249999999999</v>
      </c>
    </row>
    <row r="75" spans="1:8" ht="33" customHeight="1">
      <c r="A75" s="285" t="s">
        <v>4318</v>
      </c>
      <c r="B75" s="285"/>
      <c r="C75" s="285"/>
      <c r="D75" s="41" t="s">
        <v>4983</v>
      </c>
      <c r="E75" s="99"/>
      <c r="F75" s="9" t="s">
        <v>3478</v>
      </c>
      <c r="G75" s="1"/>
      <c r="H75" s="9" t="s">
        <v>3478</v>
      </c>
    </row>
    <row r="76" spans="1:8" ht="33" customHeight="1">
      <c r="A76" s="285" t="s">
        <v>4318</v>
      </c>
      <c r="B76" s="285"/>
      <c r="C76" s="285"/>
      <c r="D76" s="41" t="s">
        <v>4984</v>
      </c>
      <c r="E76" s="99"/>
      <c r="F76" s="9" t="s">
        <v>3478</v>
      </c>
      <c r="G76" s="1"/>
      <c r="H76" s="9" t="s">
        <v>3478</v>
      </c>
    </row>
    <row r="77" spans="1:8" ht="33" customHeight="1">
      <c r="A77" s="285" t="s">
        <v>4318</v>
      </c>
      <c r="B77" s="285"/>
      <c r="C77" s="285"/>
      <c r="D77" s="41" t="s">
        <v>4985</v>
      </c>
      <c r="E77" s="99"/>
      <c r="F77" s="9" t="s">
        <v>3478</v>
      </c>
      <c r="G77" s="1"/>
      <c r="H77" s="9" t="s">
        <v>3478</v>
      </c>
    </row>
    <row r="78" spans="1:8" ht="33" customHeight="1">
      <c r="A78" s="285" t="s">
        <v>4318</v>
      </c>
      <c r="B78" s="285"/>
      <c r="C78" s="285"/>
      <c r="D78" s="41" t="s">
        <v>4986</v>
      </c>
      <c r="E78" s="99"/>
      <c r="F78" s="9" t="s">
        <v>3478</v>
      </c>
      <c r="G78" s="1"/>
      <c r="H78" s="9" t="s">
        <v>3478</v>
      </c>
    </row>
    <row r="79" spans="1:8" ht="33" customHeight="1">
      <c r="A79" s="285" t="s">
        <v>4318</v>
      </c>
      <c r="B79" s="285"/>
      <c r="C79" s="285"/>
      <c r="D79" s="41" t="s">
        <v>4987</v>
      </c>
      <c r="E79" s="99"/>
      <c r="F79" s="9" t="s">
        <v>3478</v>
      </c>
      <c r="G79" s="1"/>
      <c r="H79" s="9" t="s">
        <v>3478</v>
      </c>
    </row>
    <row r="80" spans="1:8" ht="33" customHeight="1">
      <c r="A80" s="285" t="s">
        <v>4318</v>
      </c>
      <c r="B80" s="285"/>
      <c r="C80" s="285"/>
      <c r="D80" s="41" t="s">
        <v>4988</v>
      </c>
      <c r="E80" s="99"/>
      <c r="F80" s="9" t="s">
        <v>3478</v>
      </c>
      <c r="G80" s="1"/>
      <c r="H80" s="9" t="s">
        <v>3478</v>
      </c>
    </row>
    <row r="81" spans="1:8" ht="33" customHeight="1">
      <c r="A81" s="285" t="s">
        <v>4318</v>
      </c>
      <c r="B81" s="285"/>
      <c r="C81" s="285"/>
      <c r="D81" s="41" t="s">
        <v>4989</v>
      </c>
      <c r="E81" s="99"/>
      <c r="F81" s="9" t="s">
        <v>3478</v>
      </c>
      <c r="G81" s="1"/>
      <c r="H81" s="9" t="s">
        <v>3478</v>
      </c>
    </row>
    <row r="82" spans="1:8" ht="33" customHeight="1">
      <c r="A82" s="285" t="s">
        <v>4318</v>
      </c>
      <c r="B82" s="285"/>
      <c r="C82" s="285"/>
      <c r="D82" s="41" t="s">
        <v>4990</v>
      </c>
      <c r="E82" s="99"/>
      <c r="F82" s="9" t="s">
        <v>3478</v>
      </c>
      <c r="G82" s="1"/>
      <c r="H82" s="9" t="s">
        <v>3478</v>
      </c>
    </row>
    <row r="83" spans="1:8" ht="33" customHeight="1">
      <c r="A83" s="285" t="s">
        <v>4318</v>
      </c>
      <c r="B83" s="285"/>
      <c r="C83" s="285"/>
      <c r="D83" s="41" t="s">
        <v>4991</v>
      </c>
      <c r="E83" s="99"/>
      <c r="F83" s="9" t="s">
        <v>3478</v>
      </c>
      <c r="G83" s="1"/>
      <c r="H83" s="9" t="s">
        <v>3478</v>
      </c>
    </row>
    <row r="84" spans="1:8" ht="33" customHeight="1">
      <c r="A84" s="285" t="s">
        <v>4318</v>
      </c>
      <c r="B84" s="285"/>
      <c r="C84" s="285"/>
      <c r="D84" s="386" t="s">
        <v>4992</v>
      </c>
      <c r="E84" s="99"/>
      <c r="F84" s="104">
        <f>H84/3.675</f>
        <v>9.1999999999999993</v>
      </c>
      <c r="G84" s="1"/>
      <c r="H84" s="9">
        <v>33.809999999999995</v>
      </c>
    </row>
    <row r="85" spans="1:8" ht="33" customHeight="1">
      <c r="A85" s="285" t="s">
        <v>4318</v>
      </c>
      <c r="B85" s="285"/>
      <c r="C85" s="285"/>
      <c r="D85" s="386" t="s">
        <v>4993</v>
      </c>
      <c r="E85" s="99"/>
      <c r="F85" s="104">
        <f>H85/3.675</f>
        <v>9.1999999999999993</v>
      </c>
      <c r="G85" s="1"/>
      <c r="H85" s="9">
        <v>33.809999999999995</v>
      </c>
    </row>
    <row r="86" spans="1:8" ht="33" customHeight="1">
      <c r="A86" s="285" t="s">
        <v>4318</v>
      </c>
      <c r="B86" s="285"/>
      <c r="C86" s="285"/>
      <c r="D86" s="386" t="s">
        <v>4994</v>
      </c>
      <c r="E86" s="99"/>
      <c r="F86" s="104">
        <f>H86/3.675</f>
        <v>9.1999999999999993</v>
      </c>
      <c r="G86" s="1"/>
      <c r="H86" s="9">
        <v>33.809999999999995</v>
      </c>
    </row>
    <row r="87" spans="1:8" ht="33" customHeight="1">
      <c r="A87" s="285" t="s">
        <v>4318</v>
      </c>
      <c r="B87" s="285"/>
      <c r="C87" s="285"/>
      <c r="D87" s="386" t="s">
        <v>4995</v>
      </c>
      <c r="E87" s="99"/>
      <c r="F87" s="104">
        <f>H87/3.675</f>
        <v>9.6599999999999984</v>
      </c>
      <c r="G87" s="1"/>
      <c r="H87" s="9">
        <v>35.500499999999995</v>
      </c>
    </row>
    <row r="88" spans="1:8" ht="33" customHeight="1">
      <c r="A88" s="285" t="s">
        <v>4318</v>
      </c>
      <c r="B88" s="285"/>
      <c r="C88" s="285"/>
      <c r="D88" s="386" t="s">
        <v>4996</v>
      </c>
      <c r="E88" s="99"/>
      <c r="F88" s="104">
        <f>H88/3.675</f>
        <v>10.35</v>
      </c>
      <c r="G88" s="1"/>
      <c r="H88" s="9">
        <v>38.036249999999995</v>
      </c>
    </row>
    <row r="89" spans="1:8" ht="33" customHeight="1">
      <c r="A89" s="285" t="s">
        <v>4318</v>
      </c>
      <c r="B89" s="285"/>
      <c r="C89" s="285"/>
      <c r="D89" s="41" t="s">
        <v>4997</v>
      </c>
      <c r="E89" s="99"/>
      <c r="F89" s="9" t="s">
        <v>3478</v>
      </c>
      <c r="G89" s="1"/>
      <c r="H89" s="9" t="s">
        <v>3478</v>
      </c>
    </row>
    <row r="90" spans="1:8" ht="33" customHeight="1">
      <c r="A90" s="285" t="s">
        <v>4318</v>
      </c>
      <c r="B90" s="285"/>
      <c r="C90" s="285"/>
      <c r="D90" s="41" t="s">
        <v>4998</v>
      </c>
      <c r="E90" s="99"/>
      <c r="F90" s="9" t="s">
        <v>3478</v>
      </c>
      <c r="G90" s="1"/>
      <c r="H90" s="9" t="s">
        <v>3478</v>
      </c>
    </row>
    <row r="91" spans="1:8" ht="33" customHeight="1">
      <c r="A91" s="285" t="s">
        <v>4318</v>
      </c>
      <c r="B91" s="285"/>
      <c r="C91" s="285"/>
      <c r="D91" s="41" t="s">
        <v>4999</v>
      </c>
      <c r="E91" s="99"/>
      <c r="F91" s="9" t="s">
        <v>3478</v>
      </c>
      <c r="G91" s="1"/>
      <c r="H91" s="9" t="s">
        <v>3478</v>
      </c>
    </row>
    <row r="92" spans="1:8" ht="33" customHeight="1">
      <c r="A92" s="285" t="s">
        <v>4318</v>
      </c>
      <c r="B92" s="285"/>
      <c r="C92" s="285"/>
      <c r="D92" s="41" t="s">
        <v>5000</v>
      </c>
      <c r="E92" s="99"/>
      <c r="F92" s="9" t="s">
        <v>3478</v>
      </c>
      <c r="G92" s="1"/>
      <c r="H92" s="9" t="s">
        <v>3478</v>
      </c>
    </row>
    <row r="93" spans="1:8" ht="33" customHeight="1">
      <c r="A93" s="285" t="s">
        <v>4318</v>
      </c>
      <c r="B93" s="285"/>
      <c r="C93" s="285"/>
      <c r="D93" s="41" t="s">
        <v>5001</v>
      </c>
      <c r="E93" s="99"/>
      <c r="F93" s="9" t="s">
        <v>3478</v>
      </c>
      <c r="G93" s="1"/>
      <c r="H93" s="9" t="s">
        <v>3478</v>
      </c>
    </row>
    <row r="94" spans="1:8" s="39" customFormat="1" ht="15" customHeight="1">
      <c r="A94" s="153"/>
      <c r="B94" s="153"/>
      <c r="C94" s="153"/>
      <c r="D94" s="187" t="s">
        <v>188</v>
      </c>
      <c r="E94" s="212"/>
      <c r="F94" s="143"/>
      <c r="G94" s="212"/>
      <c r="H94" s="143"/>
    </row>
    <row r="95" spans="1:8" ht="33" customHeight="1">
      <c r="A95" s="285" t="s">
        <v>4318</v>
      </c>
      <c r="B95" s="285"/>
      <c r="C95" s="285"/>
      <c r="D95" s="41" t="s">
        <v>5002</v>
      </c>
      <c r="E95" s="99"/>
      <c r="F95" s="9" t="s">
        <v>3478</v>
      </c>
      <c r="G95" s="1"/>
      <c r="H95" s="9" t="s">
        <v>3478</v>
      </c>
    </row>
    <row r="96" spans="1:8" ht="33" customHeight="1">
      <c r="A96" s="285" t="s">
        <v>4318</v>
      </c>
      <c r="B96" s="285"/>
      <c r="C96" s="285"/>
      <c r="D96" s="41" t="s">
        <v>5003</v>
      </c>
      <c r="E96" s="99"/>
      <c r="F96" s="9" t="s">
        <v>3478</v>
      </c>
      <c r="G96" s="1"/>
      <c r="H96" s="9" t="s">
        <v>3478</v>
      </c>
    </row>
    <row r="97" spans="1:8" ht="33" customHeight="1">
      <c r="A97" s="285" t="s">
        <v>4318</v>
      </c>
      <c r="B97" s="285"/>
      <c r="C97" s="285"/>
      <c r="D97" s="41" t="s">
        <v>5004</v>
      </c>
      <c r="E97" s="99"/>
      <c r="F97" s="9" t="s">
        <v>3478</v>
      </c>
      <c r="G97" s="1"/>
      <c r="H97" s="9" t="s">
        <v>3478</v>
      </c>
    </row>
    <row r="98" spans="1:8" ht="33" customHeight="1">
      <c r="A98" s="285" t="s">
        <v>4318</v>
      </c>
      <c r="B98" s="285"/>
      <c r="C98" s="285"/>
      <c r="D98" s="41" t="s">
        <v>5005</v>
      </c>
      <c r="E98" s="99"/>
      <c r="F98" s="9" t="s">
        <v>3478</v>
      </c>
      <c r="G98" s="1"/>
      <c r="H98" s="9" t="s">
        <v>3478</v>
      </c>
    </row>
    <row r="99" spans="1:8" ht="33" customHeight="1">
      <c r="A99" s="285" t="s">
        <v>4318</v>
      </c>
      <c r="B99" s="285"/>
      <c r="C99" s="285"/>
      <c r="D99" s="386" t="s">
        <v>5006</v>
      </c>
      <c r="E99" s="99"/>
      <c r="F99" s="104">
        <f t="shared" ref="F99:F162" si="6">H99/3.675</f>
        <v>8.0499999999999989</v>
      </c>
      <c r="G99" s="1"/>
      <c r="H99" s="9">
        <v>29.583749999999995</v>
      </c>
    </row>
    <row r="100" spans="1:8" ht="33" customHeight="1">
      <c r="A100" s="285" t="s">
        <v>4318</v>
      </c>
      <c r="B100" s="285"/>
      <c r="C100" s="285"/>
      <c r="D100" s="386" t="s">
        <v>5007</v>
      </c>
      <c r="E100" s="99"/>
      <c r="F100" s="104">
        <f t="shared" si="6"/>
        <v>8.0499999999999989</v>
      </c>
      <c r="G100" s="1"/>
      <c r="H100" s="9">
        <v>29.583749999999995</v>
      </c>
    </row>
    <row r="101" spans="1:8" ht="33" customHeight="1">
      <c r="A101" s="285" t="s">
        <v>4318</v>
      </c>
      <c r="B101" s="285"/>
      <c r="C101" s="285"/>
      <c r="D101" s="386" t="s">
        <v>5008</v>
      </c>
      <c r="E101" s="99"/>
      <c r="F101" s="104">
        <f t="shared" si="6"/>
        <v>8.0499999999999989</v>
      </c>
      <c r="G101" s="1"/>
      <c r="H101" s="9">
        <v>29.583749999999995</v>
      </c>
    </row>
    <row r="102" spans="1:8" ht="33" customHeight="1">
      <c r="A102" s="285" t="s">
        <v>4318</v>
      </c>
      <c r="B102" s="285"/>
      <c r="C102" s="285"/>
      <c r="D102" s="386" t="s">
        <v>5009</v>
      </c>
      <c r="E102" s="99"/>
      <c r="F102" s="104">
        <f t="shared" si="6"/>
        <v>8.51</v>
      </c>
      <c r="G102" s="1"/>
      <c r="H102" s="9">
        <v>31.274249999999999</v>
      </c>
    </row>
    <row r="103" spans="1:8" ht="33" customHeight="1">
      <c r="A103" s="285" t="s">
        <v>4318</v>
      </c>
      <c r="B103" s="285"/>
      <c r="C103" s="285"/>
      <c r="D103" s="41" t="s">
        <v>5010</v>
      </c>
      <c r="E103" s="99"/>
      <c r="F103" s="9" t="s">
        <v>3478</v>
      </c>
      <c r="G103" s="1"/>
      <c r="H103" s="9" t="s">
        <v>3478</v>
      </c>
    </row>
    <row r="104" spans="1:8" ht="33" customHeight="1">
      <c r="A104" s="285" t="s">
        <v>4318</v>
      </c>
      <c r="B104" s="285"/>
      <c r="C104" s="285"/>
      <c r="D104" s="41" t="s">
        <v>5011</v>
      </c>
      <c r="E104" s="99"/>
      <c r="F104" s="9" t="s">
        <v>3478</v>
      </c>
      <c r="G104" s="1"/>
      <c r="H104" s="9" t="s">
        <v>3478</v>
      </c>
    </row>
    <row r="105" spans="1:8" ht="33" customHeight="1">
      <c r="A105" s="285" t="s">
        <v>4318</v>
      </c>
      <c r="B105" s="285"/>
      <c r="C105" s="285"/>
      <c r="D105" s="41" t="s">
        <v>5012</v>
      </c>
      <c r="E105" s="99"/>
      <c r="F105" s="9" t="s">
        <v>3478</v>
      </c>
      <c r="G105" s="1"/>
      <c r="H105" s="9" t="s">
        <v>3478</v>
      </c>
    </row>
    <row r="106" spans="1:8" ht="33" customHeight="1">
      <c r="A106" s="285" t="s">
        <v>4318</v>
      </c>
      <c r="B106" s="285"/>
      <c r="C106" s="285"/>
      <c r="D106" s="41" t="s">
        <v>5013</v>
      </c>
      <c r="E106" s="99"/>
      <c r="F106" s="9" t="s">
        <v>3478</v>
      </c>
      <c r="G106" s="1"/>
      <c r="H106" s="9" t="s">
        <v>3478</v>
      </c>
    </row>
    <row r="107" spans="1:8" ht="33" customHeight="1">
      <c r="A107" s="285" t="s">
        <v>4318</v>
      </c>
      <c r="B107" s="285"/>
      <c r="C107" s="285"/>
      <c r="D107" s="41" t="s">
        <v>5014</v>
      </c>
      <c r="E107" s="99"/>
      <c r="F107" s="9" t="s">
        <v>3478</v>
      </c>
      <c r="G107" s="1"/>
      <c r="H107" s="9" t="s">
        <v>3478</v>
      </c>
    </row>
    <row r="108" spans="1:8" ht="33" customHeight="1">
      <c r="A108" s="285" t="s">
        <v>4318</v>
      </c>
      <c r="B108" s="285"/>
      <c r="C108" s="285"/>
      <c r="D108" s="41" t="s">
        <v>5015</v>
      </c>
      <c r="E108" s="99"/>
      <c r="F108" s="9" t="s">
        <v>3478</v>
      </c>
      <c r="G108" s="1"/>
      <c r="H108" s="9" t="s">
        <v>3478</v>
      </c>
    </row>
    <row r="109" spans="1:8" ht="33" customHeight="1">
      <c r="A109" s="285" t="s">
        <v>4318</v>
      </c>
      <c r="B109" s="285"/>
      <c r="C109" s="285"/>
      <c r="D109" s="41" t="s">
        <v>5016</v>
      </c>
      <c r="E109" s="99"/>
      <c r="F109" s="9" t="s">
        <v>3478</v>
      </c>
      <c r="G109" s="1"/>
      <c r="H109" s="9" t="s">
        <v>3478</v>
      </c>
    </row>
    <row r="110" spans="1:8" ht="33" customHeight="1">
      <c r="A110" s="285" t="s">
        <v>4318</v>
      </c>
      <c r="B110" s="285"/>
      <c r="C110" s="285"/>
      <c r="D110" s="41" t="s">
        <v>5017</v>
      </c>
      <c r="E110" s="99"/>
      <c r="F110" s="9" t="s">
        <v>3478</v>
      </c>
      <c r="G110" s="1"/>
      <c r="H110" s="9" t="s">
        <v>3478</v>
      </c>
    </row>
    <row r="111" spans="1:8" ht="33" customHeight="1">
      <c r="A111" s="285" t="s">
        <v>4318</v>
      </c>
      <c r="B111" s="285"/>
      <c r="C111" s="285"/>
      <c r="D111" s="41" t="s">
        <v>5018</v>
      </c>
      <c r="E111" s="99"/>
      <c r="F111" s="9" t="s">
        <v>3478</v>
      </c>
      <c r="G111" s="1"/>
      <c r="H111" s="9" t="s">
        <v>3478</v>
      </c>
    </row>
    <row r="112" spans="1:8" ht="33" customHeight="1">
      <c r="A112" s="285" t="s">
        <v>4318</v>
      </c>
      <c r="B112" s="285"/>
      <c r="C112" s="285"/>
      <c r="D112" s="386" t="s">
        <v>5019</v>
      </c>
      <c r="E112" s="99"/>
      <c r="F112" s="104">
        <f t="shared" si="6"/>
        <v>9.1999999999999993</v>
      </c>
      <c r="G112" s="1"/>
      <c r="H112" s="9">
        <v>33.809999999999995</v>
      </c>
    </row>
    <row r="113" spans="1:8" ht="33" customHeight="1">
      <c r="A113" s="285" t="s">
        <v>4318</v>
      </c>
      <c r="B113" s="285"/>
      <c r="C113" s="285"/>
      <c r="D113" s="386" t="s">
        <v>5020</v>
      </c>
      <c r="E113" s="99"/>
      <c r="F113" s="104">
        <f t="shared" si="6"/>
        <v>9.1999999999999993</v>
      </c>
      <c r="G113" s="1"/>
      <c r="H113" s="9">
        <v>33.809999999999995</v>
      </c>
    </row>
    <row r="114" spans="1:8" ht="33" customHeight="1">
      <c r="A114" s="285" t="s">
        <v>4318</v>
      </c>
      <c r="B114" s="285"/>
      <c r="C114" s="285"/>
      <c r="D114" s="386" t="s">
        <v>5021</v>
      </c>
      <c r="E114" s="99"/>
      <c r="F114" s="104">
        <f t="shared" si="6"/>
        <v>9.1999999999999993</v>
      </c>
      <c r="G114" s="1"/>
      <c r="H114" s="9">
        <v>33.809999999999995</v>
      </c>
    </row>
    <row r="115" spans="1:8" ht="33" customHeight="1">
      <c r="A115" s="285" t="s">
        <v>4318</v>
      </c>
      <c r="B115" s="285"/>
      <c r="C115" s="285"/>
      <c r="D115" s="386" t="s">
        <v>5022</v>
      </c>
      <c r="E115" s="99"/>
      <c r="F115" s="104">
        <f t="shared" si="6"/>
        <v>9.6599999999999984</v>
      </c>
      <c r="G115" s="1"/>
      <c r="H115" s="9">
        <v>35.500499999999995</v>
      </c>
    </row>
    <row r="116" spans="1:8" ht="33" customHeight="1">
      <c r="A116" s="285" t="s">
        <v>4318</v>
      </c>
      <c r="B116" s="285"/>
      <c r="C116" s="285"/>
      <c r="D116" s="386" t="s">
        <v>5023</v>
      </c>
      <c r="E116" s="99"/>
      <c r="F116" s="104">
        <f t="shared" si="6"/>
        <v>10.35</v>
      </c>
      <c r="G116" s="1"/>
      <c r="H116" s="9">
        <v>38.036249999999995</v>
      </c>
    </row>
    <row r="117" spans="1:8" ht="33" customHeight="1">
      <c r="A117" s="285" t="s">
        <v>4318</v>
      </c>
      <c r="B117" s="285"/>
      <c r="C117" s="285"/>
      <c r="D117" s="41" t="s">
        <v>5024</v>
      </c>
      <c r="E117" s="99"/>
      <c r="F117" s="9" t="s">
        <v>3478</v>
      </c>
      <c r="G117" s="1"/>
      <c r="H117" s="9" t="s">
        <v>3478</v>
      </c>
    </row>
    <row r="118" spans="1:8" ht="33" customHeight="1">
      <c r="A118" s="285" t="s">
        <v>4318</v>
      </c>
      <c r="B118" s="285"/>
      <c r="C118" s="285"/>
      <c r="D118" s="41" t="s">
        <v>5025</v>
      </c>
      <c r="E118" s="99"/>
      <c r="F118" s="9" t="s">
        <v>3478</v>
      </c>
      <c r="G118" s="1"/>
      <c r="H118" s="9" t="s">
        <v>3478</v>
      </c>
    </row>
    <row r="119" spans="1:8" ht="33" customHeight="1">
      <c r="A119" s="285" t="s">
        <v>4318</v>
      </c>
      <c r="B119" s="285"/>
      <c r="C119" s="285"/>
      <c r="D119" s="41" t="s">
        <v>5026</v>
      </c>
      <c r="E119" s="99"/>
      <c r="F119" s="9" t="s">
        <v>3478</v>
      </c>
      <c r="G119" s="1"/>
      <c r="H119" s="9" t="s">
        <v>3478</v>
      </c>
    </row>
    <row r="120" spans="1:8" ht="33" customHeight="1">
      <c r="A120" s="285" t="s">
        <v>4318</v>
      </c>
      <c r="B120" s="285"/>
      <c r="C120" s="285"/>
      <c r="D120" s="41" t="s">
        <v>5027</v>
      </c>
      <c r="E120" s="99"/>
      <c r="F120" s="9" t="s">
        <v>3478</v>
      </c>
      <c r="G120" s="1"/>
      <c r="H120" s="9" t="s">
        <v>3478</v>
      </c>
    </row>
    <row r="121" spans="1:8" ht="33" customHeight="1">
      <c r="A121" s="285" t="s">
        <v>4318</v>
      </c>
      <c r="B121" s="285"/>
      <c r="C121" s="285"/>
      <c r="D121" s="41" t="s">
        <v>5028</v>
      </c>
      <c r="E121" s="99"/>
      <c r="F121" s="9" t="s">
        <v>3478</v>
      </c>
      <c r="G121" s="1"/>
      <c r="H121" s="9" t="s">
        <v>3478</v>
      </c>
    </row>
    <row r="122" spans="1:8" s="39" customFormat="1" ht="15" customHeight="1">
      <c r="A122" s="153"/>
      <c r="B122" s="153"/>
      <c r="C122" s="153"/>
      <c r="D122" s="664" t="s">
        <v>7403</v>
      </c>
      <c r="E122" s="212"/>
      <c r="F122" s="143"/>
      <c r="G122" s="212"/>
      <c r="H122" s="143"/>
    </row>
    <row r="123" spans="1:8" s="39" customFormat="1" ht="15" customHeight="1">
      <c r="A123" s="153"/>
      <c r="B123" s="153"/>
      <c r="C123" s="153"/>
      <c r="D123" s="664" t="s">
        <v>7404</v>
      </c>
      <c r="E123" s="212"/>
      <c r="F123" s="143"/>
      <c r="G123" s="212"/>
      <c r="H123" s="143"/>
    </row>
    <row r="124" spans="1:8" ht="33" customHeight="1">
      <c r="A124" s="285" t="s">
        <v>4318</v>
      </c>
      <c r="B124" s="285"/>
      <c r="C124" s="285"/>
      <c r="D124" s="41" t="s">
        <v>7405</v>
      </c>
      <c r="E124" s="99"/>
      <c r="F124" s="104">
        <f t="shared" si="6"/>
        <v>17.621768707482996</v>
      </c>
      <c r="G124" s="1"/>
      <c r="H124" s="9">
        <v>64.760000000000005</v>
      </c>
    </row>
    <row r="125" spans="1:8" ht="33" customHeight="1">
      <c r="A125" s="285" t="s">
        <v>4318</v>
      </c>
      <c r="B125" s="285"/>
      <c r="C125" s="285"/>
      <c r="D125" s="41" t="s">
        <v>7406</v>
      </c>
      <c r="E125" s="99"/>
      <c r="F125" s="104">
        <f t="shared" si="6"/>
        <v>17.621768707482996</v>
      </c>
      <c r="G125" s="1"/>
      <c r="H125" s="9">
        <v>64.760000000000005</v>
      </c>
    </row>
    <row r="126" spans="1:8" ht="33" customHeight="1">
      <c r="A126" s="285" t="s">
        <v>4318</v>
      </c>
      <c r="B126" s="285"/>
      <c r="C126" s="285"/>
      <c r="D126" s="41" t="s">
        <v>7407</v>
      </c>
      <c r="E126" s="99"/>
      <c r="F126" s="104">
        <f t="shared" si="6"/>
        <v>18.560544217687074</v>
      </c>
      <c r="G126" s="1"/>
      <c r="H126" s="9">
        <v>68.209999999999994</v>
      </c>
    </row>
    <row r="127" spans="1:8" ht="33" customHeight="1">
      <c r="A127" s="285" t="s">
        <v>4318</v>
      </c>
      <c r="B127" s="285"/>
      <c r="C127" s="285"/>
      <c r="D127" s="41" t="s">
        <v>7408</v>
      </c>
      <c r="E127" s="99"/>
      <c r="F127" s="104">
        <f t="shared" si="6"/>
        <v>18.560544217687074</v>
      </c>
      <c r="G127" s="1"/>
      <c r="H127" s="9">
        <v>68.209999999999994</v>
      </c>
    </row>
    <row r="128" spans="1:8" s="39" customFormat="1" ht="15" customHeight="1">
      <c r="A128" s="233"/>
      <c r="B128" s="233"/>
      <c r="C128" s="233"/>
      <c r="D128" s="684" t="s">
        <v>7621</v>
      </c>
      <c r="E128" s="212"/>
      <c r="F128" s="143"/>
      <c r="G128" s="212"/>
      <c r="H128" s="233"/>
    </row>
    <row r="129" spans="1:8" s="39" customFormat="1" ht="15" customHeight="1">
      <c r="A129" s="153"/>
      <c r="B129" s="153"/>
      <c r="C129" s="153"/>
      <c r="D129" s="187" t="s">
        <v>188</v>
      </c>
      <c r="E129" s="212"/>
      <c r="F129" s="143"/>
      <c r="G129" s="212"/>
      <c r="H129" s="153"/>
    </row>
    <row r="130" spans="1:8" ht="36" customHeight="1">
      <c r="A130" s="685" t="s">
        <v>4318</v>
      </c>
      <c r="B130" s="685"/>
      <c r="C130" s="685"/>
      <c r="D130" s="686" t="s">
        <v>7622</v>
      </c>
      <c r="E130" s="99"/>
      <c r="F130" s="104">
        <f t="shared" si="6"/>
        <v>3.77</v>
      </c>
      <c r="G130" s="254"/>
      <c r="H130" s="9">
        <v>13.854749999999999</v>
      </c>
    </row>
    <row r="131" spans="1:8" ht="36" customHeight="1">
      <c r="A131" s="685" t="s">
        <v>4318</v>
      </c>
      <c r="B131" s="685"/>
      <c r="C131" s="685"/>
      <c r="D131" s="686" t="s">
        <v>7623</v>
      </c>
      <c r="E131" s="99"/>
      <c r="F131" s="104">
        <f t="shared" si="6"/>
        <v>3.77</v>
      </c>
      <c r="G131" s="254"/>
      <c r="H131" s="9">
        <v>13.854749999999999</v>
      </c>
    </row>
    <row r="132" spans="1:8" ht="36" customHeight="1">
      <c r="A132" s="685" t="s">
        <v>4318</v>
      </c>
      <c r="B132" s="685"/>
      <c r="C132" s="685"/>
      <c r="D132" s="686" t="s">
        <v>7624</v>
      </c>
      <c r="E132" s="99"/>
      <c r="F132" s="104">
        <f t="shared" si="6"/>
        <v>3.77</v>
      </c>
      <c r="G132" s="254"/>
      <c r="H132" s="9">
        <v>13.854749999999999</v>
      </c>
    </row>
    <row r="133" spans="1:8" ht="36" customHeight="1">
      <c r="A133" s="685" t="s">
        <v>4318</v>
      </c>
      <c r="B133" s="685"/>
      <c r="C133" s="685"/>
      <c r="D133" s="686" t="s">
        <v>7625</v>
      </c>
      <c r="E133" s="99"/>
      <c r="F133" s="104">
        <f t="shared" si="6"/>
        <v>3.77</v>
      </c>
      <c r="G133" s="254"/>
      <c r="H133" s="9">
        <v>13.854749999999999</v>
      </c>
    </row>
    <row r="134" spans="1:8" ht="49.5" customHeight="1">
      <c r="A134" s="685" t="s">
        <v>4318</v>
      </c>
      <c r="B134" s="685"/>
      <c r="C134" s="685"/>
      <c r="D134" s="686" t="s">
        <v>7626</v>
      </c>
      <c r="E134" s="99"/>
      <c r="F134" s="104">
        <f t="shared" si="6"/>
        <v>4.29</v>
      </c>
      <c r="G134" s="254"/>
      <c r="H134" s="9">
        <v>15.765750000000001</v>
      </c>
    </row>
    <row r="135" spans="1:8" ht="49.5" customHeight="1">
      <c r="A135" s="685" t="s">
        <v>4318</v>
      </c>
      <c r="B135" s="685"/>
      <c r="C135" s="685"/>
      <c r="D135" s="686" t="s">
        <v>7627</v>
      </c>
      <c r="E135" s="99"/>
      <c r="F135" s="104">
        <f t="shared" si="6"/>
        <v>3.77</v>
      </c>
      <c r="G135" s="254"/>
      <c r="H135" s="9">
        <v>13.854749999999999</v>
      </c>
    </row>
    <row r="136" spans="1:8" ht="49.5" customHeight="1">
      <c r="A136" s="685" t="s">
        <v>4318</v>
      </c>
      <c r="B136" s="685"/>
      <c r="C136" s="685"/>
      <c r="D136" s="686" t="s">
        <v>7628</v>
      </c>
      <c r="E136" s="99"/>
      <c r="F136" s="104">
        <f t="shared" si="6"/>
        <v>3.77</v>
      </c>
      <c r="G136" s="254"/>
      <c r="H136" s="9">
        <v>13.854749999999999</v>
      </c>
    </row>
    <row r="137" spans="1:8" ht="49.5" customHeight="1">
      <c r="A137" s="685" t="s">
        <v>4318</v>
      </c>
      <c r="B137" s="685"/>
      <c r="C137" s="685"/>
      <c r="D137" s="686" t="s">
        <v>7629</v>
      </c>
      <c r="E137" s="99"/>
      <c r="F137" s="104">
        <f t="shared" si="6"/>
        <v>3.77</v>
      </c>
      <c r="G137" s="254"/>
      <c r="H137" s="9">
        <v>13.854749999999999</v>
      </c>
    </row>
    <row r="138" spans="1:8" ht="49.5" customHeight="1">
      <c r="A138" s="685" t="s">
        <v>4318</v>
      </c>
      <c r="B138" s="685"/>
      <c r="C138" s="685"/>
      <c r="D138" s="686" t="s">
        <v>7630</v>
      </c>
      <c r="E138" s="99"/>
      <c r="F138" s="104">
        <f t="shared" si="6"/>
        <v>3.77</v>
      </c>
      <c r="G138" s="254"/>
      <c r="H138" s="9">
        <v>13.854749999999999</v>
      </c>
    </row>
    <row r="139" spans="1:8" ht="49.5" customHeight="1">
      <c r="A139" s="685" t="s">
        <v>4318</v>
      </c>
      <c r="B139" s="685"/>
      <c r="C139" s="685"/>
      <c r="D139" s="686" t="s">
        <v>7631</v>
      </c>
      <c r="E139" s="99"/>
      <c r="F139" s="104">
        <f t="shared" si="6"/>
        <v>4.29</v>
      </c>
      <c r="G139" s="254"/>
      <c r="H139" s="9">
        <v>15.765750000000001</v>
      </c>
    </row>
    <row r="140" spans="1:8" ht="29">
      <c r="A140" s="685" t="s">
        <v>4318</v>
      </c>
      <c r="B140" s="685"/>
      <c r="C140" s="685"/>
      <c r="D140" s="687" t="s">
        <v>7632</v>
      </c>
      <c r="E140" s="99"/>
      <c r="F140" s="104">
        <f t="shared" si="6"/>
        <v>5.3299999999999992</v>
      </c>
      <c r="G140" s="254"/>
      <c r="H140" s="9">
        <v>19.587749999999996</v>
      </c>
    </row>
    <row r="141" spans="1:8" ht="29">
      <c r="A141" s="685" t="s">
        <v>4318</v>
      </c>
      <c r="B141" s="685"/>
      <c r="C141" s="685"/>
      <c r="D141" s="687" t="s">
        <v>7633</v>
      </c>
      <c r="E141" s="99"/>
      <c r="F141" s="104">
        <f t="shared" si="6"/>
        <v>5.3299999999999992</v>
      </c>
      <c r="G141" s="254"/>
      <c r="H141" s="9">
        <v>19.587749999999996</v>
      </c>
    </row>
    <row r="142" spans="1:8" ht="29">
      <c r="A142" s="685" t="s">
        <v>4318</v>
      </c>
      <c r="B142" s="685"/>
      <c r="C142" s="685"/>
      <c r="D142" s="687" t="s">
        <v>7634</v>
      </c>
      <c r="E142" s="99"/>
      <c r="F142" s="104">
        <f t="shared" si="6"/>
        <v>5.3299999999999992</v>
      </c>
      <c r="G142" s="254"/>
      <c r="H142" s="9">
        <v>19.587749999999996</v>
      </c>
    </row>
    <row r="143" spans="1:8" ht="29">
      <c r="A143" s="685" t="s">
        <v>4318</v>
      </c>
      <c r="B143" s="685"/>
      <c r="C143" s="685"/>
      <c r="D143" s="687" t="s">
        <v>7635</v>
      </c>
      <c r="E143" s="99"/>
      <c r="F143" s="104">
        <f t="shared" si="6"/>
        <v>5.3299999999999992</v>
      </c>
      <c r="G143" s="254"/>
      <c r="H143" s="9">
        <v>19.587749999999996</v>
      </c>
    </row>
    <row r="144" spans="1:8" ht="29">
      <c r="A144" s="685" t="s">
        <v>4318</v>
      </c>
      <c r="B144" s="685"/>
      <c r="C144" s="685"/>
      <c r="D144" s="687" t="s">
        <v>7636</v>
      </c>
      <c r="E144" s="99"/>
      <c r="F144" s="104">
        <f t="shared" si="6"/>
        <v>5.85</v>
      </c>
      <c r="G144" s="254"/>
      <c r="H144" s="9">
        <v>21.498749999999998</v>
      </c>
    </row>
    <row r="145" spans="1:8" ht="29">
      <c r="A145" s="685" t="s">
        <v>4318</v>
      </c>
      <c r="B145" s="685"/>
      <c r="C145" s="685"/>
      <c r="D145" s="687" t="s">
        <v>7637</v>
      </c>
      <c r="E145" s="99"/>
      <c r="F145" s="104">
        <f t="shared" si="6"/>
        <v>5.3299999999999992</v>
      </c>
      <c r="G145" s="254"/>
      <c r="H145" s="9">
        <v>19.587749999999996</v>
      </c>
    </row>
    <row r="146" spans="1:8" ht="29">
      <c r="A146" s="685" t="s">
        <v>4318</v>
      </c>
      <c r="B146" s="685"/>
      <c r="C146" s="685"/>
      <c r="D146" s="687" t="s">
        <v>7638</v>
      </c>
      <c r="E146" s="99"/>
      <c r="F146" s="104">
        <f t="shared" si="6"/>
        <v>5.3299999999999992</v>
      </c>
      <c r="G146" s="254"/>
      <c r="H146" s="9">
        <v>19.587749999999996</v>
      </c>
    </row>
    <row r="147" spans="1:8" ht="29">
      <c r="A147" s="685" t="s">
        <v>4318</v>
      </c>
      <c r="B147" s="685"/>
      <c r="C147" s="685"/>
      <c r="D147" s="687" t="s">
        <v>7639</v>
      </c>
      <c r="E147" s="99"/>
      <c r="F147" s="104">
        <f t="shared" si="6"/>
        <v>5.3299999999999992</v>
      </c>
      <c r="G147" s="254"/>
      <c r="H147" s="9">
        <v>19.587749999999996</v>
      </c>
    </row>
    <row r="148" spans="1:8" ht="29">
      <c r="A148" s="685" t="s">
        <v>4318</v>
      </c>
      <c r="B148" s="685"/>
      <c r="C148" s="685"/>
      <c r="D148" s="687" t="s">
        <v>7640</v>
      </c>
      <c r="E148" s="99"/>
      <c r="F148" s="104">
        <f t="shared" si="6"/>
        <v>5.3299999999999992</v>
      </c>
      <c r="G148" s="254"/>
      <c r="H148" s="9">
        <v>19.587749999999996</v>
      </c>
    </row>
    <row r="149" spans="1:8" ht="29">
      <c r="A149" s="685" t="s">
        <v>4318</v>
      </c>
      <c r="B149" s="685"/>
      <c r="C149" s="685"/>
      <c r="D149" s="687" t="s">
        <v>7641</v>
      </c>
      <c r="E149" s="99"/>
      <c r="F149" s="104">
        <f t="shared" si="6"/>
        <v>5.85</v>
      </c>
      <c r="G149" s="254"/>
      <c r="H149" s="9">
        <v>21.498749999999998</v>
      </c>
    </row>
    <row r="150" spans="1:8" s="39" customFormat="1" ht="15" customHeight="1">
      <c r="A150" s="153"/>
      <c r="B150" s="153"/>
      <c r="C150" s="153"/>
      <c r="D150" s="688" t="s">
        <v>189</v>
      </c>
      <c r="E150" s="99"/>
      <c r="F150" s="143"/>
      <c r="G150" s="254"/>
      <c r="H150" s="693"/>
    </row>
    <row r="151" spans="1:8" ht="29">
      <c r="A151" s="685" t="s">
        <v>4318</v>
      </c>
      <c r="B151" s="685"/>
      <c r="C151" s="685"/>
      <c r="D151" s="689" t="s">
        <v>7642</v>
      </c>
      <c r="E151" s="99"/>
      <c r="F151" s="104">
        <f t="shared" si="6"/>
        <v>3.77</v>
      </c>
      <c r="G151" s="254"/>
      <c r="H151" s="717">
        <v>13.854749999999999</v>
      </c>
    </row>
    <row r="152" spans="1:8" ht="29">
      <c r="A152" s="685" t="s">
        <v>4318</v>
      </c>
      <c r="B152" s="685"/>
      <c r="C152" s="685"/>
      <c r="D152" s="689" t="s">
        <v>7643</v>
      </c>
      <c r="E152" s="99"/>
      <c r="F152" s="104">
        <f t="shared" si="6"/>
        <v>3.77</v>
      </c>
      <c r="G152" s="254"/>
      <c r="H152" s="717">
        <v>13.854749999999999</v>
      </c>
    </row>
    <row r="153" spans="1:8" ht="29">
      <c r="A153" s="685" t="s">
        <v>4318</v>
      </c>
      <c r="B153" s="685"/>
      <c r="C153" s="685"/>
      <c r="D153" s="689" t="s">
        <v>7644</v>
      </c>
      <c r="E153" s="99"/>
      <c r="F153" s="104">
        <f t="shared" si="6"/>
        <v>3.77</v>
      </c>
      <c r="G153" s="254"/>
      <c r="H153" s="717">
        <v>13.854749999999999</v>
      </c>
    </row>
    <row r="154" spans="1:8" ht="29">
      <c r="A154" s="685" t="s">
        <v>4318</v>
      </c>
      <c r="B154" s="685"/>
      <c r="C154" s="685"/>
      <c r="D154" s="689" t="s">
        <v>7645</v>
      </c>
      <c r="E154" s="99"/>
      <c r="F154" s="104">
        <f t="shared" si="6"/>
        <v>3.77</v>
      </c>
      <c r="G154" s="254"/>
      <c r="H154" s="717">
        <v>13.854749999999999</v>
      </c>
    </row>
    <row r="155" spans="1:8" ht="29">
      <c r="A155" s="685" t="s">
        <v>4318</v>
      </c>
      <c r="B155" s="685"/>
      <c r="C155" s="685"/>
      <c r="D155" s="689" t="s">
        <v>7646</v>
      </c>
      <c r="E155" s="99"/>
      <c r="F155" s="104">
        <f t="shared" si="6"/>
        <v>4.29</v>
      </c>
      <c r="G155" s="254"/>
      <c r="H155" s="717">
        <v>15.765750000000001</v>
      </c>
    </row>
    <row r="156" spans="1:8" ht="29">
      <c r="A156" s="685" t="s">
        <v>4318</v>
      </c>
      <c r="B156" s="685"/>
      <c r="C156" s="685"/>
      <c r="D156" s="689" t="s">
        <v>7647</v>
      </c>
      <c r="E156" s="99"/>
      <c r="F156" s="104">
        <f t="shared" si="6"/>
        <v>3.77</v>
      </c>
      <c r="G156" s="254"/>
      <c r="H156" s="717">
        <v>13.854749999999999</v>
      </c>
    </row>
    <row r="157" spans="1:8" ht="29">
      <c r="A157" s="685" t="s">
        <v>4318</v>
      </c>
      <c r="B157" s="685"/>
      <c r="C157" s="685"/>
      <c r="D157" s="689" t="s">
        <v>7648</v>
      </c>
      <c r="E157" s="99"/>
      <c r="F157" s="104">
        <f t="shared" si="6"/>
        <v>3.77</v>
      </c>
      <c r="G157" s="254"/>
      <c r="H157" s="717">
        <v>13.854749999999999</v>
      </c>
    </row>
    <row r="158" spans="1:8" ht="29">
      <c r="A158" s="685" t="s">
        <v>4318</v>
      </c>
      <c r="B158" s="685"/>
      <c r="C158" s="685"/>
      <c r="D158" s="689" t="s">
        <v>7649</v>
      </c>
      <c r="E158" s="99"/>
      <c r="F158" s="104">
        <f t="shared" si="6"/>
        <v>3.77</v>
      </c>
      <c r="G158" s="254"/>
      <c r="H158" s="717">
        <v>13.854749999999999</v>
      </c>
    </row>
    <row r="159" spans="1:8" ht="29">
      <c r="A159" s="685" t="s">
        <v>4318</v>
      </c>
      <c r="B159" s="685"/>
      <c r="C159" s="685"/>
      <c r="D159" s="689" t="s">
        <v>7650</v>
      </c>
      <c r="E159" s="99"/>
      <c r="F159" s="104">
        <f t="shared" si="6"/>
        <v>3.77</v>
      </c>
      <c r="G159" s="254"/>
      <c r="H159" s="717">
        <v>13.854749999999999</v>
      </c>
    </row>
    <row r="160" spans="1:8" ht="29">
      <c r="A160" s="685" t="s">
        <v>4318</v>
      </c>
      <c r="B160" s="685"/>
      <c r="C160" s="685"/>
      <c r="D160" s="689" t="s">
        <v>7651</v>
      </c>
      <c r="E160" s="99"/>
      <c r="F160" s="104">
        <f t="shared" si="6"/>
        <v>4.29</v>
      </c>
      <c r="G160" s="254"/>
      <c r="H160" s="717">
        <v>15.765750000000001</v>
      </c>
    </row>
    <row r="161" spans="1:8" ht="29">
      <c r="A161" s="685" t="s">
        <v>4318</v>
      </c>
      <c r="B161" s="685"/>
      <c r="C161" s="685"/>
      <c r="D161" s="690" t="s">
        <v>7652</v>
      </c>
      <c r="E161" s="99"/>
      <c r="F161" s="104">
        <f t="shared" si="6"/>
        <v>5.3299999999999992</v>
      </c>
      <c r="G161" s="254"/>
      <c r="H161" s="717">
        <v>19.587749999999996</v>
      </c>
    </row>
    <row r="162" spans="1:8" ht="29">
      <c r="A162" s="685" t="s">
        <v>4318</v>
      </c>
      <c r="B162" s="685"/>
      <c r="C162" s="685"/>
      <c r="D162" s="690" t="s">
        <v>7653</v>
      </c>
      <c r="E162" s="99"/>
      <c r="F162" s="104">
        <f t="shared" si="6"/>
        <v>5.3299999999999992</v>
      </c>
      <c r="G162" s="254"/>
      <c r="H162" s="717">
        <v>19.587749999999996</v>
      </c>
    </row>
    <row r="163" spans="1:8" ht="29">
      <c r="A163" s="685" t="s">
        <v>4318</v>
      </c>
      <c r="B163" s="685"/>
      <c r="C163" s="685"/>
      <c r="D163" s="690" t="s">
        <v>7654</v>
      </c>
      <c r="E163" s="99"/>
      <c r="F163" s="104">
        <f t="shared" ref="F163:F209" si="7">H163/3.675</f>
        <v>5.3299999999999992</v>
      </c>
      <c r="G163" s="254"/>
      <c r="H163" s="717">
        <v>19.587749999999996</v>
      </c>
    </row>
    <row r="164" spans="1:8" ht="29">
      <c r="A164" s="685" t="s">
        <v>4318</v>
      </c>
      <c r="B164" s="685"/>
      <c r="C164" s="685"/>
      <c r="D164" s="690" t="s">
        <v>7655</v>
      </c>
      <c r="E164" s="99"/>
      <c r="F164" s="104">
        <f t="shared" si="7"/>
        <v>5.3299999999999992</v>
      </c>
      <c r="G164" s="254"/>
      <c r="H164" s="717">
        <v>19.587749999999996</v>
      </c>
    </row>
    <row r="165" spans="1:8" ht="29">
      <c r="A165" s="685" t="s">
        <v>4318</v>
      </c>
      <c r="B165" s="685"/>
      <c r="C165" s="685"/>
      <c r="D165" s="690" t="s">
        <v>7656</v>
      </c>
      <c r="E165" s="99"/>
      <c r="F165" s="104">
        <f t="shared" si="7"/>
        <v>5.85</v>
      </c>
      <c r="G165" s="254"/>
      <c r="H165" s="717">
        <v>21.498749999999998</v>
      </c>
    </row>
    <row r="166" spans="1:8" ht="29">
      <c r="A166" s="685" t="s">
        <v>4318</v>
      </c>
      <c r="B166" s="685"/>
      <c r="C166" s="685"/>
      <c r="D166" s="690" t="s">
        <v>7657</v>
      </c>
      <c r="E166" s="99"/>
      <c r="F166" s="104">
        <f t="shared" si="7"/>
        <v>5.3299999999999992</v>
      </c>
      <c r="G166" s="254"/>
      <c r="H166" s="717">
        <v>19.587749999999996</v>
      </c>
    </row>
    <row r="167" spans="1:8" ht="29">
      <c r="A167" s="685" t="s">
        <v>4318</v>
      </c>
      <c r="B167" s="685"/>
      <c r="C167" s="685"/>
      <c r="D167" s="690" t="s">
        <v>7658</v>
      </c>
      <c r="E167" s="99"/>
      <c r="F167" s="104">
        <f t="shared" si="7"/>
        <v>5.3299999999999992</v>
      </c>
      <c r="G167" s="254"/>
      <c r="H167" s="717">
        <v>19.587749999999996</v>
      </c>
    </row>
    <row r="168" spans="1:8" ht="29">
      <c r="A168" s="685" t="s">
        <v>4318</v>
      </c>
      <c r="B168" s="685"/>
      <c r="C168" s="685"/>
      <c r="D168" s="690" t="s">
        <v>7659</v>
      </c>
      <c r="E168" s="99"/>
      <c r="F168" s="104">
        <f t="shared" si="7"/>
        <v>5.3299999999999992</v>
      </c>
      <c r="G168" s="254"/>
      <c r="H168" s="717">
        <v>19.587749999999996</v>
      </c>
    </row>
    <row r="169" spans="1:8" ht="29">
      <c r="A169" s="685" t="s">
        <v>4318</v>
      </c>
      <c r="B169" s="685"/>
      <c r="C169" s="685"/>
      <c r="D169" s="690" t="s">
        <v>7660</v>
      </c>
      <c r="E169" s="99"/>
      <c r="F169" s="104">
        <f t="shared" si="7"/>
        <v>5.3299999999999992</v>
      </c>
      <c r="G169" s="254"/>
      <c r="H169" s="717">
        <v>19.587749999999996</v>
      </c>
    </row>
    <row r="170" spans="1:8" ht="29">
      <c r="A170" s="685" t="s">
        <v>4318</v>
      </c>
      <c r="B170" s="685"/>
      <c r="C170" s="685"/>
      <c r="D170" s="690" t="s">
        <v>7661</v>
      </c>
      <c r="E170" s="99"/>
      <c r="F170" s="104">
        <f t="shared" si="7"/>
        <v>5.85</v>
      </c>
      <c r="G170" s="254"/>
      <c r="H170" s="717">
        <v>21.498749999999998</v>
      </c>
    </row>
    <row r="171" spans="1:8" s="39" customFormat="1" ht="15" customHeight="1">
      <c r="A171" s="153"/>
      <c r="B171" s="153"/>
      <c r="C171" s="153"/>
      <c r="D171" s="688" t="s">
        <v>190</v>
      </c>
      <c r="E171" s="99"/>
      <c r="F171" s="143"/>
      <c r="G171" s="233"/>
      <c r="H171" s="143"/>
    </row>
    <row r="172" spans="1:8" ht="29">
      <c r="A172" s="685" t="s">
        <v>4318</v>
      </c>
      <c r="B172" s="685"/>
      <c r="C172" s="685"/>
      <c r="D172" s="691" t="s">
        <v>7662</v>
      </c>
      <c r="E172" s="99"/>
      <c r="F172" s="104">
        <f t="shared" si="7"/>
        <v>3.77</v>
      </c>
      <c r="G172" s="254"/>
      <c r="H172" s="717">
        <v>13.854749999999999</v>
      </c>
    </row>
    <row r="173" spans="1:8" ht="29">
      <c r="A173" s="685" t="s">
        <v>4318</v>
      </c>
      <c r="B173" s="685"/>
      <c r="C173" s="685"/>
      <c r="D173" s="691" t="s">
        <v>7663</v>
      </c>
      <c r="E173" s="99"/>
      <c r="F173" s="104">
        <f t="shared" si="7"/>
        <v>3.77</v>
      </c>
      <c r="G173" s="254"/>
      <c r="H173" s="717">
        <v>13.854749999999999</v>
      </c>
    </row>
    <row r="174" spans="1:8" ht="29">
      <c r="A174" s="685" t="s">
        <v>4318</v>
      </c>
      <c r="B174" s="685"/>
      <c r="C174" s="685"/>
      <c r="D174" s="691" t="s">
        <v>7664</v>
      </c>
      <c r="E174" s="99"/>
      <c r="F174" s="104">
        <f t="shared" si="7"/>
        <v>3.77</v>
      </c>
      <c r="G174" s="254"/>
      <c r="H174" s="717">
        <v>13.854749999999999</v>
      </c>
    </row>
    <row r="175" spans="1:8" ht="29">
      <c r="A175" s="685" t="s">
        <v>4318</v>
      </c>
      <c r="B175" s="685"/>
      <c r="C175" s="685"/>
      <c r="D175" s="691" t="s">
        <v>7665</v>
      </c>
      <c r="E175" s="99"/>
      <c r="F175" s="104">
        <f t="shared" si="7"/>
        <v>3.77</v>
      </c>
      <c r="G175" s="254"/>
      <c r="H175" s="717">
        <v>13.854749999999999</v>
      </c>
    </row>
    <row r="176" spans="1:8" ht="29">
      <c r="A176" s="685" t="s">
        <v>4318</v>
      </c>
      <c r="B176" s="685"/>
      <c r="C176" s="685"/>
      <c r="D176" s="691" t="s">
        <v>7666</v>
      </c>
      <c r="E176" s="99"/>
      <c r="F176" s="104">
        <f t="shared" si="7"/>
        <v>4.29</v>
      </c>
      <c r="G176" s="254"/>
      <c r="H176" s="717">
        <v>15.765750000000001</v>
      </c>
    </row>
    <row r="177" spans="1:8" ht="29">
      <c r="A177" s="685" t="s">
        <v>4318</v>
      </c>
      <c r="B177" s="685"/>
      <c r="C177" s="685"/>
      <c r="D177" s="691" t="s">
        <v>7667</v>
      </c>
      <c r="E177" s="99"/>
      <c r="F177" s="104">
        <f t="shared" si="7"/>
        <v>3.77</v>
      </c>
      <c r="G177" s="254"/>
      <c r="H177" s="717">
        <v>13.854749999999999</v>
      </c>
    </row>
    <row r="178" spans="1:8" ht="29">
      <c r="A178" s="685" t="s">
        <v>4318</v>
      </c>
      <c r="B178" s="685"/>
      <c r="C178" s="685"/>
      <c r="D178" s="691" t="s">
        <v>7668</v>
      </c>
      <c r="E178" s="99"/>
      <c r="F178" s="104">
        <f t="shared" si="7"/>
        <v>3.77</v>
      </c>
      <c r="G178" s="254"/>
      <c r="H178" s="717">
        <v>13.854749999999999</v>
      </c>
    </row>
    <row r="179" spans="1:8" ht="29">
      <c r="A179" s="685" t="s">
        <v>4318</v>
      </c>
      <c r="B179" s="685"/>
      <c r="C179" s="685"/>
      <c r="D179" s="691" t="s">
        <v>7669</v>
      </c>
      <c r="E179" s="99"/>
      <c r="F179" s="104">
        <f t="shared" si="7"/>
        <v>3.77</v>
      </c>
      <c r="G179" s="254"/>
      <c r="H179" s="717">
        <v>13.854749999999999</v>
      </c>
    </row>
    <row r="180" spans="1:8" ht="29">
      <c r="A180" s="685" t="s">
        <v>4318</v>
      </c>
      <c r="B180" s="685"/>
      <c r="C180" s="685"/>
      <c r="D180" s="691" t="s">
        <v>7670</v>
      </c>
      <c r="E180" s="99"/>
      <c r="F180" s="104">
        <f t="shared" si="7"/>
        <v>3.77</v>
      </c>
      <c r="G180" s="254"/>
      <c r="H180" s="717">
        <v>13.854749999999999</v>
      </c>
    </row>
    <row r="181" spans="1:8" ht="29">
      <c r="A181" s="685" t="s">
        <v>4318</v>
      </c>
      <c r="B181" s="685"/>
      <c r="C181" s="685"/>
      <c r="D181" s="691" t="s">
        <v>7671</v>
      </c>
      <c r="E181" s="99"/>
      <c r="F181" s="104">
        <f t="shared" si="7"/>
        <v>4.29</v>
      </c>
      <c r="G181" s="254"/>
      <c r="H181" s="717">
        <v>15.765750000000001</v>
      </c>
    </row>
    <row r="182" spans="1:8" ht="29">
      <c r="A182" s="685" t="s">
        <v>4318</v>
      </c>
      <c r="B182" s="685"/>
      <c r="C182" s="685"/>
      <c r="D182" s="692" t="s">
        <v>7672</v>
      </c>
      <c r="E182" s="99"/>
      <c r="F182" s="104">
        <f t="shared" si="7"/>
        <v>5.3299999999999992</v>
      </c>
      <c r="G182" s="254"/>
      <c r="H182" s="717">
        <v>19.587749999999996</v>
      </c>
    </row>
    <row r="183" spans="1:8" ht="29">
      <c r="A183" s="685" t="s">
        <v>4318</v>
      </c>
      <c r="B183" s="685"/>
      <c r="C183" s="685"/>
      <c r="D183" s="692" t="s">
        <v>7673</v>
      </c>
      <c r="E183" s="99"/>
      <c r="F183" s="104">
        <f t="shared" si="7"/>
        <v>5.3299999999999992</v>
      </c>
      <c r="G183" s="254"/>
      <c r="H183" s="717">
        <v>19.587749999999996</v>
      </c>
    </row>
    <row r="184" spans="1:8" ht="29">
      <c r="A184" s="685" t="s">
        <v>4318</v>
      </c>
      <c r="B184" s="685"/>
      <c r="C184" s="685"/>
      <c r="D184" s="692" t="s">
        <v>7674</v>
      </c>
      <c r="E184" s="99"/>
      <c r="F184" s="104">
        <f t="shared" si="7"/>
        <v>5.3299999999999992</v>
      </c>
      <c r="G184" s="254"/>
      <c r="H184" s="717">
        <v>19.587749999999996</v>
      </c>
    </row>
    <row r="185" spans="1:8" ht="29">
      <c r="A185" s="685" t="s">
        <v>4318</v>
      </c>
      <c r="B185" s="685"/>
      <c r="C185" s="685"/>
      <c r="D185" s="692" t="s">
        <v>7675</v>
      </c>
      <c r="E185" s="99"/>
      <c r="F185" s="104">
        <f t="shared" si="7"/>
        <v>5.3299999999999992</v>
      </c>
      <c r="G185" s="254"/>
      <c r="H185" s="717">
        <v>19.587749999999996</v>
      </c>
    </row>
    <row r="186" spans="1:8" ht="29">
      <c r="A186" s="685" t="s">
        <v>4318</v>
      </c>
      <c r="B186" s="685"/>
      <c r="C186" s="685"/>
      <c r="D186" s="692" t="s">
        <v>7676</v>
      </c>
      <c r="E186" s="99"/>
      <c r="F186" s="104">
        <f t="shared" si="7"/>
        <v>5.85</v>
      </c>
      <c r="G186" s="254"/>
      <c r="H186" s="717">
        <v>21.498749999999998</v>
      </c>
    </row>
    <row r="187" spans="1:8" ht="29">
      <c r="A187" s="685" t="s">
        <v>4318</v>
      </c>
      <c r="B187" s="685"/>
      <c r="C187" s="685"/>
      <c r="D187" s="692" t="s">
        <v>7677</v>
      </c>
      <c r="E187" s="99"/>
      <c r="F187" s="104">
        <f t="shared" si="7"/>
        <v>5.3299999999999992</v>
      </c>
      <c r="G187" s="254"/>
      <c r="H187" s="717">
        <v>19.587749999999996</v>
      </c>
    </row>
    <row r="188" spans="1:8" ht="29">
      <c r="A188" s="685" t="s">
        <v>4318</v>
      </c>
      <c r="B188" s="685"/>
      <c r="C188" s="685"/>
      <c r="D188" s="692" t="s">
        <v>7678</v>
      </c>
      <c r="E188" s="99"/>
      <c r="F188" s="104">
        <f t="shared" si="7"/>
        <v>5.3299999999999992</v>
      </c>
      <c r="G188" s="254"/>
      <c r="H188" s="717">
        <v>19.587749999999996</v>
      </c>
    </row>
    <row r="189" spans="1:8" ht="29">
      <c r="A189" s="685" t="s">
        <v>4318</v>
      </c>
      <c r="B189" s="685"/>
      <c r="C189" s="685"/>
      <c r="D189" s="692" t="s">
        <v>7679</v>
      </c>
      <c r="E189" s="99"/>
      <c r="F189" s="104">
        <f t="shared" si="7"/>
        <v>5.3299999999999992</v>
      </c>
      <c r="G189" s="254"/>
      <c r="H189" s="717">
        <v>19.587749999999996</v>
      </c>
    </row>
    <row r="190" spans="1:8" ht="29">
      <c r="A190" s="685" t="s">
        <v>4318</v>
      </c>
      <c r="B190" s="685"/>
      <c r="C190" s="685"/>
      <c r="D190" s="692" t="s">
        <v>7680</v>
      </c>
      <c r="E190" s="99"/>
      <c r="F190" s="104">
        <f t="shared" si="7"/>
        <v>5.3299999999999992</v>
      </c>
      <c r="G190" s="254"/>
      <c r="H190" s="717">
        <v>19.587749999999996</v>
      </c>
    </row>
    <row r="191" spans="1:8" ht="29">
      <c r="A191" s="685" t="s">
        <v>4318</v>
      </c>
      <c r="B191" s="685"/>
      <c r="C191" s="685"/>
      <c r="D191" s="692" t="s">
        <v>7681</v>
      </c>
      <c r="E191" s="99"/>
      <c r="F191" s="104">
        <f>H191/3.675</f>
        <v>5.85</v>
      </c>
      <c r="G191" s="254"/>
      <c r="H191" s="717">
        <v>21.498749999999998</v>
      </c>
    </row>
    <row r="192" spans="1:8" s="39" customFormat="1" ht="15" customHeight="1">
      <c r="A192" s="233"/>
      <c r="B192" s="233"/>
      <c r="C192" s="233"/>
      <c r="D192" s="684" t="s">
        <v>7682</v>
      </c>
      <c r="E192" s="212"/>
      <c r="F192" s="143"/>
      <c r="G192" s="212"/>
      <c r="H192" s="143"/>
    </row>
    <row r="193" spans="1:8" s="39" customFormat="1" ht="15" customHeight="1">
      <c r="A193" s="153"/>
      <c r="B193" s="153"/>
      <c r="C193" s="153"/>
      <c r="D193" s="688" t="s">
        <v>191</v>
      </c>
      <c r="E193" s="212"/>
      <c r="F193" s="143"/>
      <c r="G193" s="212"/>
      <c r="H193" s="143"/>
    </row>
    <row r="194" spans="1:8" ht="44" customHeight="1">
      <c r="A194" s="685" t="s">
        <v>4318</v>
      </c>
      <c r="B194" s="685"/>
      <c r="C194" s="685"/>
      <c r="D194" s="689" t="s">
        <v>7683</v>
      </c>
      <c r="E194" s="99"/>
      <c r="F194" s="104">
        <f t="shared" si="7"/>
        <v>15.08</v>
      </c>
      <c r="G194" s="254"/>
      <c r="H194" s="717">
        <v>55.418999999999997</v>
      </c>
    </row>
    <row r="195" spans="1:8" ht="44" customHeight="1">
      <c r="A195" s="685" t="s">
        <v>4318</v>
      </c>
      <c r="B195" s="685"/>
      <c r="C195" s="685"/>
      <c r="D195" s="689" t="s">
        <v>7684</v>
      </c>
      <c r="E195" s="99"/>
      <c r="F195" s="104">
        <f t="shared" si="7"/>
        <v>15.08</v>
      </c>
      <c r="G195" s="254"/>
      <c r="H195" s="717">
        <v>55.418999999999997</v>
      </c>
    </row>
    <row r="196" spans="1:8" ht="44" customHeight="1">
      <c r="A196" s="685" t="s">
        <v>4318</v>
      </c>
      <c r="B196" s="685"/>
      <c r="C196" s="685"/>
      <c r="D196" s="689" t="s">
        <v>7784</v>
      </c>
      <c r="E196" s="99"/>
      <c r="F196" s="104">
        <f t="shared" si="7"/>
        <v>15.599999999999998</v>
      </c>
      <c r="G196" s="254"/>
      <c r="H196" s="717">
        <v>57.329999999999991</v>
      </c>
    </row>
    <row r="197" spans="1:8" ht="44" customHeight="1">
      <c r="A197" s="685" t="s">
        <v>4318</v>
      </c>
      <c r="B197" s="685"/>
      <c r="C197" s="685"/>
      <c r="D197" s="689" t="s">
        <v>7785</v>
      </c>
      <c r="E197" s="99"/>
      <c r="F197" s="104">
        <f t="shared" si="7"/>
        <v>15.599999999999998</v>
      </c>
      <c r="G197" s="254"/>
      <c r="H197" s="717">
        <v>57.329999999999991</v>
      </c>
    </row>
    <row r="198" spans="1:8" ht="29">
      <c r="A198" s="685" t="s">
        <v>4318</v>
      </c>
      <c r="B198" s="685"/>
      <c r="C198" s="685"/>
      <c r="D198" s="689" t="s">
        <v>7685</v>
      </c>
      <c r="E198" s="99"/>
      <c r="F198" s="104">
        <f t="shared" si="7"/>
        <v>14.299999999999999</v>
      </c>
      <c r="G198" s="254"/>
      <c r="H198" s="717">
        <v>52.552499999999995</v>
      </c>
    </row>
    <row r="199" spans="1:8" ht="29">
      <c r="A199" s="685" t="s">
        <v>4318</v>
      </c>
      <c r="B199" s="685"/>
      <c r="C199" s="685"/>
      <c r="D199" s="689" t="s">
        <v>7686</v>
      </c>
      <c r="E199" s="99"/>
      <c r="F199" s="104">
        <f t="shared" si="7"/>
        <v>14.299999999999999</v>
      </c>
      <c r="G199" s="254"/>
      <c r="H199" s="717">
        <v>52.552499999999995</v>
      </c>
    </row>
    <row r="200" spans="1:8" ht="29">
      <c r="A200" s="685" t="s">
        <v>4318</v>
      </c>
      <c r="B200" s="685"/>
      <c r="C200" s="685"/>
      <c r="D200" s="689" t="s">
        <v>7786</v>
      </c>
      <c r="E200" s="99"/>
      <c r="F200" s="104">
        <f t="shared" si="7"/>
        <v>14.82</v>
      </c>
      <c r="G200" s="254"/>
      <c r="H200" s="717">
        <v>54.463499999999996</v>
      </c>
    </row>
    <row r="201" spans="1:8" ht="29">
      <c r="A201" s="685" t="s">
        <v>4318</v>
      </c>
      <c r="B201" s="685"/>
      <c r="C201" s="685"/>
      <c r="D201" s="689" t="s">
        <v>7787</v>
      </c>
      <c r="E201" s="99"/>
      <c r="F201" s="104">
        <f t="shared" si="7"/>
        <v>14.82</v>
      </c>
      <c r="G201" s="254"/>
      <c r="H201" s="717">
        <v>54.463499999999996</v>
      </c>
    </row>
    <row r="202" spans="1:8" ht="39.5" customHeight="1">
      <c r="A202" s="685" t="s">
        <v>4318</v>
      </c>
      <c r="B202" s="685"/>
      <c r="C202" s="685"/>
      <c r="D202" s="692" t="s">
        <v>7687</v>
      </c>
      <c r="E202" s="99"/>
      <c r="F202" s="104">
        <f t="shared" si="7"/>
        <v>15.86</v>
      </c>
      <c r="G202" s="254"/>
      <c r="H202" s="717">
        <v>58.285499999999992</v>
      </c>
    </row>
    <row r="203" spans="1:8" ht="39.5" customHeight="1">
      <c r="A203" s="685" t="s">
        <v>4318</v>
      </c>
      <c r="B203" s="685"/>
      <c r="C203" s="685"/>
      <c r="D203" s="692" t="s">
        <v>7688</v>
      </c>
      <c r="E203" s="99"/>
      <c r="F203" s="104">
        <f t="shared" si="7"/>
        <v>15.86</v>
      </c>
      <c r="G203" s="254"/>
      <c r="H203" s="717">
        <v>58.285499999999992</v>
      </c>
    </row>
    <row r="204" spans="1:8" ht="39.5" customHeight="1">
      <c r="A204" s="685" t="s">
        <v>4318</v>
      </c>
      <c r="B204" s="685"/>
      <c r="C204" s="685"/>
      <c r="D204" s="692" t="s">
        <v>7788</v>
      </c>
      <c r="E204" s="99"/>
      <c r="F204" s="104">
        <f t="shared" si="7"/>
        <v>16.380000000000003</v>
      </c>
      <c r="G204" s="254"/>
      <c r="H204" s="717">
        <v>60.1965</v>
      </c>
    </row>
    <row r="205" spans="1:8" ht="39.5" customHeight="1">
      <c r="A205" s="685" t="s">
        <v>4318</v>
      </c>
      <c r="B205" s="685"/>
      <c r="C205" s="685"/>
      <c r="D205" s="692" t="s">
        <v>7789</v>
      </c>
      <c r="E205" s="99"/>
      <c r="F205" s="104">
        <f t="shared" si="7"/>
        <v>16.380000000000003</v>
      </c>
      <c r="G205" s="254"/>
      <c r="H205" s="717">
        <v>60.1965</v>
      </c>
    </row>
    <row r="206" spans="1:8" ht="39.5" customHeight="1">
      <c r="A206" s="685" t="s">
        <v>4318</v>
      </c>
      <c r="B206" s="685"/>
      <c r="C206" s="685"/>
      <c r="D206" s="692" t="s">
        <v>7689</v>
      </c>
      <c r="E206" s="99"/>
      <c r="F206" s="104">
        <f t="shared" si="7"/>
        <v>15.08</v>
      </c>
      <c r="G206" s="254"/>
      <c r="H206" s="717">
        <v>55.418999999999997</v>
      </c>
    </row>
    <row r="207" spans="1:8" ht="39.5" customHeight="1">
      <c r="A207" s="685" t="s">
        <v>4318</v>
      </c>
      <c r="B207" s="685"/>
      <c r="C207" s="685"/>
      <c r="D207" s="692" t="s">
        <v>7690</v>
      </c>
      <c r="E207" s="99"/>
      <c r="F207" s="104">
        <f t="shared" si="7"/>
        <v>15.08</v>
      </c>
      <c r="G207" s="254"/>
      <c r="H207" s="717">
        <v>55.418999999999997</v>
      </c>
    </row>
    <row r="208" spans="1:8" ht="39.5" customHeight="1">
      <c r="A208" s="685" t="s">
        <v>4318</v>
      </c>
      <c r="B208" s="685"/>
      <c r="C208" s="685"/>
      <c r="D208" s="692" t="s">
        <v>7790</v>
      </c>
      <c r="E208" s="99"/>
      <c r="F208" s="104">
        <f t="shared" si="7"/>
        <v>15.599999999999998</v>
      </c>
      <c r="G208" s="254"/>
      <c r="H208" s="717">
        <v>57.329999999999991</v>
      </c>
    </row>
    <row r="209" spans="1:8" ht="39.5" customHeight="1">
      <c r="A209" s="685" t="s">
        <v>4318</v>
      </c>
      <c r="B209" s="685"/>
      <c r="C209" s="685"/>
      <c r="D209" s="692" t="s">
        <v>7791</v>
      </c>
      <c r="E209" s="99"/>
      <c r="F209" s="104">
        <f t="shared" si="7"/>
        <v>15.599999999999998</v>
      </c>
      <c r="G209" s="254"/>
      <c r="H209" s="717">
        <v>57.329999999999991</v>
      </c>
    </row>
    <row r="210" spans="1:8" s="39" customFormat="1" ht="15" customHeight="1">
      <c r="A210" s="153"/>
      <c r="B210" s="153"/>
      <c r="C210" s="153"/>
      <c r="D210" s="688" t="s">
        <v>7691</v>
      </c>
      <c r="E210" s="212"/>
      <c r="F210" s="153"/>
      <c r="G210" s="212"/>
      <c r="H210" s="694"/>
    </row>
    <row r="211" spans="1:8" ht="15.5">
      <c r="A211" s="685" t="s">
        <v>4318</v>
      </c>
      <c r="B211" s="685"/>
      <c r="C211" s="685"/>
      <c r="D211" s="41" t="s">
        <v>7692</v>
      </c>
      <c r="E211" s="99"/>
      <c r="F211" s="127">
        <f>H211/3.675</f>
        <v>7.7999999999999989</v>
      </c>
      <c r="G211" s="254"/>
      <c r="H211" s="717">
        <v>28.664999999999996</v>
      </c>
    </row>
    <row r="212" spans="1:8" ht="15.5">
      <c r="A212" s="685" t="s">
        <v>4318</v>
      </c>
      <c r="B212" s="685"/>
      <c r="C212" s="685"/>
      <c r="D212" s="41" t="s">
        <v>7693</v>
      </c>
      <c r="E212" s="99"/>
      <c r="F212" s="127">
        <f>H212/3.675</f>
        <v>8.32</v>
      </c>
      <c r="G212" s="254"/>
      <c r="H212" s="717">
        <v>30.576000000000001</v>
      </c>
    </row>
    <row r="213" spans="1:8" ht="15.5">
      <c r="A213" s="685" t="s">
        <v>4318</v>
      </c>
      <c r="B213" s="685"/>
      <c r="C213" s="685"/>
      <c r="D213" s="41" t="s">
        <v>7694</v>
      </c>
      <c r="E213" s="99"/>
      <c r="F213" s="127">
        <f>H213/3.675</f>
        <v>7.0200000000000005</v>
      </c>
      <c r="G213" s="254"/>
      <c r="H213" s="717">
        <v>25.798500000000001</v>
      </c>
    </row>
    <row r="214" spans="1:8" ht="15.5">
      <c r="A214" s="685" t="s">
        <v>4318</v>
      </c>
      <c r="B214" s="685"/>
      <c r="C214" s="685"/>
      <c r="D214" s="41" t="s">
        <v>7695</v>
      </c>
      <c r="E214" s="99"/>
      <c r="F214" s="127">
        <f>H214/3.675</f>
        <v>7.54</v>
      </c>
      <c r="G214" s="254"/>
      <c r="H214" s="717">
        <v>27.709499999999998</v>
      </c>
    </row>
    <row r="215" spans="1:8" ht="20.149999999999999" customHeight="1">
      <c r="A215" s="143"/>
      <c r="B215" s="143"/>
      <c r="C215" s="143"/>
      <c r="D215" s="240" t="s">
        <v>195</v>
      </c>
      <c r="E215" s="212"/>
      <c r="F215" s="143"/>
      <c r="G215" s="212"/>
      <c r="H215" s="143"/>
    </row>
    <row r="216" spans="1:8" ht="20.149999999999999" customHeight="1">
      <c r="A216" s="285" t="s">
        <v>4318</v>
      </c>
      <c r="B216" s="285"/>
      <c r="C216" s="285"/>
      <c r="D216" s="134" t="s">
        <v>196</v>
      </c>
      <c r="E216" s="99"/>
      <c r="F216" s="104">
        <f t="shared" ref="F216:F221" si="8">H216/3.675</f>
        <v>34.503129251700678</v>
      </c>
      <c r="G216" s="1"/>
      <c r="H216" s="9">
        <v>126.79899999999999</v>
      </c>
    </row>
    <row r="217" spans="1:8" s="4" customFormat="1" ht="20.149999999999999" customHeight="1">
      <c r="A217" s="285" t="s">
        <v>4318</v>
      </c>
      <c r="B217" s="285"/>
      <c r="C217" s="285"/>
      <c r="D217" s="41" t="s">
        <v>5029</v>
      </c>
      <c r="E217" s="99"/>
      <c r="F217" s="104">
        <f t="shared" si="8"/>
        <v>17.961904761904762</v>
      </c>
      <c r="G217" s="1"/>
      <c r="H217" s="9">
        <v>66.009999999999991</v>
      </c>
    </row>
    <row r="218" spans="1:8" s="4" customFormat="1" ht="20.149999999999999" customHeight="1">
      <c r="A218" s="285" t="s">
        <v>4318</v>
      </c>
      <c r="B218" s="285"/>
      <c r="C218" s="285"/>
      <c r="D218" s="38" t="s">
        <v>5030</v>
      </c>
      <c r="E218" s="99"/>
      <c r="F218" s="104">
        <f t="shared" si="8"/>
        <v>0.64400000000000013</v>
      </c>
      <c r="G218" s="1"/>
      <c r="H218" s="9">
        <v>2.3667000000000002</v>
      </c>
    </row>
    <row r="219" spans="1:8" s="4" customFormat="1" ht="20.149999999999999" customHeight="1">
      <c r="A219" s="285" t="s">
        <v>4318</v>
      </c>
      <c r="B219" s="285"/>
      <c r="C219" s="285"/>
      <c r="D219" s="38" t="s">
        <v>5031</v>
      </c>
      <c r="E219" s="99"/>
      <c r="F219" s="104">
        <f t="shared" si="8"/>
        <v>0.36799999999999999</v>
      </c>
      <c r="G219" s="1"/>
      <c r="H219" s="9">
        <v>1.3523999999999998</v>
      </c>
    </row>
    <row r="220" spans="1:8" s="4" customFormat="1" ht="20.149999999999999" customHeight="1">
      <c r="A220" s="285" t="s">
        <v>4318</v>
      </c>
      <c r="B220" s="285"/>
      <c r="C220" s="285"/>
      <c r="D220" s="38" t="s">
        <v>1178</v>
      </c>
      <c r="E220" s="99"/>
      <c r="F220" s="104">
        <f t="shared" si="8"/>
        <v>1.6084353741496598</v>
      </c>
      <c r="G220" s="1"/>
      <c r="H220" s="9">
        <v>5.9109999999999996</v>
      </c>
    </row>
    <row r="221" spans="1:8" s="4" customFormat="1" ht="20.149999999999999" customHeight="1">
      <c r="A221" s="285" t="s">
        <v>4318</v>
      </c>
      <c r="B221" s="285"/>
      <c r="C221" s="285"/>
      <c r="D221" s="38" t="s">
        <v>1179</v>
      </c>
      <c r="E221" s="99"/>
      <c r="F221" s="104">
        <f t="shared" si="8"/>
        <v>1.873666666666667</v>
      </c>
      <c r="G221" s="1"/>
      <c r="H221" s="9">
        <v>6.8857250000000008</v>
      </c>
    </row>
    <row r="228" spans="4:4">
      <c r="D228" s="44"/>
    </row>
  </sheetData>
  <sheetProtection algorithmName="SHA-512" hashValue="Xj1PTbMPSh9cd3q5DYXkS0WGCEyy9bo2agBYjL9XiDS8BcNUxhWRMKAy8c1qpiIsksNz/alKtvc7dN0oz+9m6A==" saltValue="+XwaPUGZdSdrxqTGgIlOrw==" spinCount="100000" sheet="1" objects="1" scenarios="1"/>
  <autoFilter ref="A2:H221" xr:uid="{00000000-0009-0000-0000-00002A000000}"/>
  <mergeCells count="1">
    <mergeCell ref="A1:H1"/>
  </mergeCells>
  <conditionalFormatting sqref="A222:C227">
    <cfRule type="expression" dxfId="22" priority="74" stopIfTrue="1">
      <formula>AND(COUNTIF($A:$A, A222)&gt;1,NOT(ISBLANK(A222)))</formula>
    </cfRule>
  </conditionalFormatting>
  <conditionalFormatting sqref="A229:C65659">
    <cfRule type="expression" dxfId="21" priority="1" stopIfTrue="1">
      <formula>AND(COUNTIF($A:$A, A229)&gt;1,NOT(ISBLANK(A229)))</formula>
    </cfRule>
  </conditionalFormatting>
  <printOptions horizontalCentered="1"/>
  <pageMargins left="0.23622047244094491" right="0.23622047244094491" top="1.0629921259842521" bottom="0.74803149606299213" header="0.31496062992125984" footer="0.31496062992125984"/>
  <pageSetup paperSize="9" scale="49"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rowBreaks count="1" manualBreakCount="1">
    <brk id="60" max="6" man="1"/>
  </rowBreaks>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6">
    <pageSetUpPr fitToPage="1"/>
  </sheetPr>
  <dimension ref="A1:H46"/>
  <sheetViews>
    <sheetView zoomScale="85" zoomScaleNormal="85" zoomScaleSheetLayoutView="75" workbookViewId="0">
      <selection activeCell="F39" sqref="F39"/>
    </sheetView>
  </sheetViews>
  <sheetFormatPr defaultColWidth="9.109375" defaultRowHeight="14.5"/>
  <cols>
    <col min="1" max="1" width="13.6640625" style="8" customWidth="1"/>
    <col min="2" max="3" width="23.6640625" style="8" customWidth="1"/>
    <col min="4" max="4" width="130.6640625" style="6" customWidth="1"/>
    <col min="5" max="5" width="2" style="30" customWidth="1"/>
    <col min="6" max="6" width="27.6640625" style="101" customWidth="1"/>
    <col min="7" max="7" width="2" style="30" customWidth="1"/>
    <col min="8" max="8" width="27.6640625" style="30" customWidth="1"/>
    <col min="9" max="16384" width="9.109375" style="30"/>
  </cols>
  <sheetData>
    <row r="1" spans="1:8" ht="30" customHeight="1">
      <c r="A1" s="760" t="s">
        <v>197</v>
      </c>
      <c r="B1" s="760"/>
      <c r="C1" s="760"/>
      <c r="D1" s="792"/>
      <c r="E1" s="760"/>
      <c r="F1" s="760"/>
      <c r="G1" s="760"/>
      <c r="H1" s="760"/>
    </row>
    <row r="2" spans="1:8" ht="30" customHeight="1">
      <c r="A2" s="361" t="s">
        <v>186</v>
      </c>
      <c r="B2" s="361" t="s">
        <v>304</v>
      </c>
      <c r="C2" s="361" t="s">
        <v>304</v>
      </c>
      <c r="D2" s="364" t="s">
        <v>1</v>
      </c>
      <c r="E2" s="362"/>
      <c r="F2" s="362" t="s">
        <v>4316</v>
      </c>
      <c r="G2" s="362"/>
      <c r="H2" s="363" t="s">
        <v>4591</v>
      </c>
    </row>
    <row r="3" spans="1:8" ht="15" customHeight="1">
      <c r="A3" s="147"/>
      <c r="B3" s="147"/>
      <c r="C3" s="147"/>
      <c r="D3" s="720" t="s">
        <v>7792</v>
      </c>
      <c r="E3" s="262"/>
      <c r="F3" s="148"/>
      <c r="G3" s="262"/>
      <c r="H3" s="149"/>
    </row>
    <row r="4" spans="1:8" ht="29">
      <c r="A4" s="50" t="s">
        <v>4318</v>
      </c>
      <c r="B4" s="50"/>
      <c r="C4" s="50"/>
      <c r="D4" s="24" t="s">
        <v>7796</v>
      </c>
      <c r="E4" s="226"/>
      <c r="F4" s="104">
        <f t="shared" ref="F4:F13" si="0">H4/3.675</f>
        <v>12.647246258503401</v>
      </c>
      <c r="G4" s="226"/>
      <c r="H4" s="280">
        <v>46.478629999999995</v>
      </c>
    </row>
    <row r="5" spans="1:8" ht="29">
      <c r="A5" s="50" t="s">
        <v>4318</v>
      </c>
      <c r="B5" s="50"/>
      <c r="C5" s="50"/>
      <c r="D5" s="24" t="s">
        <v>7797</v>
      </c>
      <c r="E5" s="226"/>
      <c r="F5" s="104">
        <f t="shared" si="0"/>
        <v>14.141920816326531</v>
      </c>
      <c r="G5" s="226"/>
      <c r="H5" s="280">
        <v>51.971558999999999</v>
      </c>
    </row>
    <row r="6" spans="1:8" ht="29">
      <c r="A6" s="50" t="s">
        <v>4318</v>
      </c>
      <c r="B6" s="50"/>
      <c r="C6" s="50"/>
      <c r="D6" s="24" t="s">
        <v>7798</v>
      </c>
      <c r="E6" s="226"/>
      <c r="F6" s="104">
        <f t="shared" si="0"/>
        <v>15.17669551020408</v>
      </c>
      <c r="G6" s="226"/>
      <c r="H6" s="280">
        <v>55.77435599999999</v>
      </c>
    </row>
    <row r="7" spans="1:8" ht="29">
      <c r="A7" s="50" t="s">
        <v>4318</v>
      </c>
      <c r="B7" s="50"/>
      <c r="C7" s="50"/>
      <c r="D7" s="24" t="s">
        <v>7799</v>
      </c>
      <c r="E7" s="226"/>
      <c r="F7" s="104">
        <f t="shared" si="0"/>
        <v>16.556395102040817</v>
      </c>
      <c r="G7" s="226"/>
      <c r="H7" s="280">
        <v>60.844751999999993</v>
      </c>
    </row>
    <row r="8" spans="1:8" ht="29">
      <c r="A8" s="50" t="s">
        <v>4318</v>
      </c>
      <c r="B8" s="50"/>
      <c r="C8" s="50"/>
      <c r="D8" s="24" t="s">
        <v>7812</v>
      </c>
      <c r="E8" s="226"/>
      <c r="F8" s="104">
        <f t="shared" si="0"/>
        <v>18.16604462585034</v>
      </c>
      <c r="G8" s="226"/>
      <c r="H8" s="280">
        <v>66.760213999999991</v>
      </c>
    </row>
    <row r="9" spans="1:8" ht="29">
      <c r="A9" s="50" t="s">
        <v>4318</v>
      </c>
      <c r="B9" s="50"/>
      <c r="C9" s="50"/>
      <c r="D9" s="24" t="s">
        <v>7800</v>
      </c>
      <c r="E9" s="226"/>
      <c r="F9" s="104">
        <f t="shared" si="0"/>
        <v>12.647246258503401</v>
      </c>
      <c r="G9" s="226"/>
      <c r="H9" s="280">
        <v>46.478629999999995</v>
      </c>
    </row>
    <row r="10" spans="1:8" ht="29">
      <c r="A10" s="50" t="s">
        <v>4318</v>
      </c>
      <c r="B10" s="50"/>
      <c r="C10" s="50"/>
      <c r="D10" s="24" t="s">
        <v>7801</v>
      </c>
      <c r="E10" s="226"/>
      <c r="F10" s="104">
        <f t="shared" si="0"/>
        <v>14.141920816326531</v>
      </c>
      <c r="G10" s="226"/>
      <c r="H10" s="280">
        <v>51.971558999999999</v>
      </c>
    </row>
    <row r="11" spans="1:8" ht="29">
      <c r="A11" s="50" t="s">
        <v>4318</v>
      </c>
      <c r="B11" s="50"/>
      <c r="C11" s="50"/>
      <c r="D11" s="24" t="s">
        <v>7802</v>
      </c>
      <c r="E11" s="226"/>
      <c r="F11" s="104">
        <f t="shared" si="0"/>
        <v>15.17669551020408</v>
      </c>
      <c r="G11" s="226"/>
      <c r="H11" s="280">
        <v>55.77435599999999</v>
      </c>
    </row>
    <row r="12" spans="1:8" ht="29">
      <c r="A12" s="50" t="s">
        <v>4318</v>
      </c>
      <c r="B12" s="50"/>
      <c r="C12" s="50"/>
      <c r="D12" s="24" t="s">
        <v>7803</v>
      </c>
      <c r="E12" s="226"/>
      <c r="F12" s="104">
        <f t="shared" si="0"/>
        <v>16.556395102040817</v>
      </c>
      <c r="G12" s="226"/>
      <c r="H12" s="280">
        <v>60.844751999999993</v>
      </c>
    </row>
    <row r="13" spans="1:8" ht="29">
      <c r="A13" s="50" t="s">
        <v>4318</v>
      </c>
      <c r="B13" s="50"/>
      <c r="C13" s="50"/>
      <c r="D13" s="24" t="s">
        <v>7813</v>
      </c>
      <c r="E13" s="226"/>
      <c r="F13" s="104">
        <f t="shared" si="0"/>
        <v>18.16604462585034</v>
      </c>
      <c r="G13" s="226"/>
      <c r="H13" s="280">
        <v>66.760213999999991</v>
      </c>
    </row>
    <row r="14" spans="1:8" ht="15" customHeight="1">
      <c r="A14" s="150"/>
      <c r="B14" s="150"/>
      <c r="C14" s="150"/>
      <c r="D14" s="721" t="s">
        <v>7793</v>
      </c>
      <c r="E14" s="226"/>
      <c r="F14" s="151"/>
      <c r="G14" s="226"/>
      <c r="H14" s="152"/>
    </row>
    <row r="15" spans="1:8" ht="29">
      <c r="A15" s="50" t="s">
        <v>4318</v>
      </c>
      <c r="B15" s="50"/>
      <c r="C15" s="50"/>
      <c r="D15" s="24" t="s">
        <v>7814</v>
      </c>
      <c r="E15" s="226"/>
      <c r="F15" s="104">
        <f t="shared" ref="F15:F24" si="1">H15/3.675</f>
        <v>17.476194829931973</v>
      </c>
      <c r="G15" s="226"/>
      <c r="H15" s="280">
        <v>64.225015999999997</v>
      </c>
    </row>
    <row r="16" spans="1:8" ht="29">
      <c r="A16" s="50" t="s">
        <v>4318</v>
      </c>
      <c r="B16" s="50"/>
      <c r="C16" s="50"/>
      <c r="D16" s="24" t="s">
        <v>7815</v>
      </c>
      <c r="E16" s="226"/>
      <c r="F16" s="104">
        <f t="shared" si="1"/>
        <v>19.085844353741496</v>
      </c>
      <c r="G16" s="226"/>
      <c r="H16" s="280">
        <v>70.140478000000002</v>
      </c>
    </row>
    <row r="17" spans="1:8" ht="29">
      <c r="A17" s="50" t="s">
        <v>4318</v>
      </c>
      <c r="B17" s="50"/>
      <c r="C17" s="50"/>
      <c r="D17" s="24" t="s">
        <v>7816</v>
      </c>
      <c r="E17" s="226"/>
      <c r="F17" s="104">
        <f t="shared" si="1"/>
        <v>21.155393741496596</v>
      </c>
      <c r="G17" s="226"/>
      <c r="H17" s="280">
        <v>77.746071999999984</v>
      </c>
    </row>
    <row r="18" spans="1:8" ht="29">
      <c r="A18" s="50" t="s">
        <v>4318</v>
      </c>
      <c r="B18" s="50"/>
      <c r="C18" s="50"/>
      <c r="D18" s="24" t="s">
        <v>7817</v>
      </c>
      <c r="E18" s="226"/>
      <c r="F18" s="104">
        <f t="shared" si="1"/>
        <v>23.914792925170069</v>
      </c>
      <c r="G18" s="226"/>
      <c r="H18" s="280">
        <v>87.886864000000003</v>
      </c>
    </row>
    <row r="19" spans="1:8" ht="29">
      <c r="A19" s="50" t="s">
        <v>4318</v>
      </c>
      <c r="B19" s="50"/>
      <c r="C19" s="50"/>
      <c r="D19" s="97" t="s">
        <v>7818</v>
      </c>
      <c r="E19" s="226"/>
      <c r="F19" s="104">
        <f t="shared" si="1"/>
        <v>26.674192108843538</v>
      </c>
      <c r="G19" s="226"/>
      <c r="H19" s="280">
        <v>98.027655999999993</v>
      </c>
    </row>
    <row r="20" spans="1:8" ht="29">
      <c r="A20" s="50" t="s">
        <v>4318</v>
      </c>
      <c r="B20" s="50"/>
      <c r="C20" s="50"/>
      <c r="D20" s="24" t="s">
        <v>7819</v>
      </c>
      <c r="E20" s="226"/>
      <c r="F20" s="104">
        <f t="shared" si="1"/>
        <v>17.476194829931973</v>
      </c>
      <c r="G20" s="226"/>
      <c r="H20" s="280">
        <v>64.225015999999997</v>
      </c>
    </row>
    <row r="21" spans="1:8" ht="29">
      <c r="A21" s="50" t="s">
        <v>4318</v>
      </c>
      <c r="B21" s="50"/>
      <c r="C21" s="50"/>
      <c r="D21" s="24" t="s">
        <v>7820</v>
      </c>
      <c r="E21" s="226"/>
      <c r="F21" s="104">
        <f t="shared" si="1"/>
        <v>19.085844353741496</v>
      </c>
      <c r="G21" s="226"/>
      <c r="H21" s="280">
        <v>70.140478000000002</v>
      </c>
    </row>
    <row r="22" spans="1:8" ht="29">
      <c r="A22" s="50" t="s">
        <v>4318</v>
      </c>
      <c r="B22" s="50"/>
      <c r="C22" s="50"/>
      <c r="D22" s="24" t="s">
        <v>7821</v>
      </c>
      <c r="E22" s="226"/>
      <c r="F22" s="104">
        <f t="shared" si="1"/>
        <v>21.155393741496596</v>
      </c>
      <c r="G22" s="226"/>
      <c r="H22" s="280">
        <v>77.746071999999984</v>
      </c>
    </row>
    <row r="23" spans="1:8" ht="29">
      <c r="A23" s="50" t="s">
        <v>4318</v>
      </c>
      <c r="B23" s="50"/>
      <c r="C23" s="50"/>
      <c r="D23" s="24" t="s">
        <v>7822</v>
      </c>
      <c r="E23" s="226"/>
      <c r="F23" s="104">
        <f t="shared" si="1"/>
        <v>23.914792925170069</v>
      </c>
      <c r="G23" s="226"/>
      <c r="H23" s="280">
        <v>87.886864000000003</v>
      </c>
    </row>
    <row r="24" spans="1:8" ht="29">
      <c r="A24" s="50" t="s">
        <v>4318</v>
      </c>
      <c r="B24" s="50"/>
      <c r="C24" s="50"/>
      <c r="D24" s="97" t="s">
        <v>7823</v>
      </c>
      <c r="E24" s="226"/>
      <c r="F24" s="104">
        <f t="shared" si="1"/>
        <v>26.674192108843538</v>
      </c>
      <c r="G24" s="226"/>
      <c r="H24" s="280">
        <v>98.027655999999993</v>
      </c>
    </row>
    <row r="25" spans="1:8" ht="15" customHeight="1">
      <c r="A25" s="147"/>
      <c r="B25" s="147"/>
      <c r="C25" s="147"/>
      <c r="D25" s="721" t="s">
        <v>7794</v>
      </c>
      <c r="E25" s="226"/>
      <c r="F25" s="148"/>
      <c r="G25" s="226"/>
      <c r="H25" s="149"/>
    </row>
    <row r="26" spans="1:8" ht="29">
      <c r="A26" s="50" t="s">
        <v>4318</v>
      </c>
      <c r="B26" s="50"/>
      <c r="C26" s="50"/>
      <c r="D26" s="170" t="s">
        <v>7804</v>
      </c>
      <c r="E26" s="226"/>
      <c r="F26" s="104">
        <f t="shared" ref="F26:F35" si="2">H26/3.675</f>
        <v>12.187346394557823</v>
      </c>
      <c r="G26" s="226"/>
      <c r="H26" s="280">
        <v>44.788497999999997</v>
      </c>
    </row>
    <row r="27" spans="1:8" ht="29">
      <c r="A27" s="50" t="s">
        <v>4318</v>
      </c>
      <c r="B27" s="50"/>
      <c r="C27" s="50"/>
      <c r="D27" s="24" t="s">
        <v>7805</v>
      </c>
      <c r="E27" s="226"/>
      <c r="F27" s="104">
        <f t="shared" si="2"/>
        <v>13.452071020408161</v>
      </c>
      <c r="G27" s="226"/>
      <c r="H27" s="280">
        <v>49.436360999999991</v>
      </c>
    </row>
    <row r="28" spans="1:8" ht="29">
      <c r="A28" s="50" t="s">
        <v>4318</v>
      </c>
      <c r="B28" s="50"/>
      <c r="C28" s="50"/>
      <c r="D28" s="24" t="s">
        <v>7806</v>
      </c>
      <c r="E28" s="226"/>
      <c r="F28" s="104">
        <f t="shared" si="2"/>
        <v>14.486845714285714</v>
      </c>
      <c r="G28" s="226"/>
      <c r="H28" s="280">
        <v>53.239157999999996</v>
      </c>
    </row>
    <row r="29" spans="1:8" ht="29">
      <c r="A29" s="50" t="s">
        <v>4318</v>
      </c>
      <c r="B29" s="50"/>
      <c r="C29" s="50"/>
      <c r="D29" s="24" t="s">
        <v>7807</v>
      </c>
      <c r="E29" s="226"/>
      <c r="F29" s="104">
        <f t="shared" si="2"/>
        <v>15.866545306122449</v>
      </c>
      <c r="G29" s="226"/>
      <c r="H29" s="280">
        <v>58.309553999999999</v>
      </c>
    </row>
    <row r="30" spans="1:8" ht="29">
      <c r="A30" s="50" t="s">
        <v>4318</v>
      </c>
      <c r="B30" s="50"/>
      <c r="C30" s="50"/>
      <c r="D30" s="24" t="s">
        <v>7824</v>
      </c>
      <c r="E30" s="226"/>
      <c r="F30" s="104">
        <f t="shared" si="2"/>
        <v>17.361219863945575</v>
      </c>
      <c r="G30" s="226"/>
      <c r="H30" s="280">
        <v>63.802482999999988</v>
      </c>
    </row>
    <row r="31" spans="1:8" ht="29">
      <c r="A31" s="50" t="s">
        <v>4318</v>
      </c>
      <c r="B31" s="50"/>
      <c r="C31" s="50"/>
      <c r="D31" s="170" t="s">
        <v>7808</v>
      </c>
      <c r="E31" s="226"/>
      <c r="F31" s="104">
        <f t="shared" si="2"/>
        <v>12.187346394557823</v>
      </c>
      <c r="G31" s="226"/>
      <c r="H31" s="280">
        <v>44.788497999999997</v>
      </c>
    </row>
    <row r="32" spans="1:8" ht="29">
      <c r="A32" s="50" t="s">
        <v>4318</v>
      </c>
      <c r="B32" s="50"/>
      <c r="C32" s="50"/>
      <c r="D32" s="24" t="s">
        <v>7809</v>
      </c>
      <c r="E32" s="226"/>
      <c r="F32" s="104">
        <f t="shared" si="2"/>
        <v>13.452071020408161</v>
      </c>
      <c r="G32" s="226"/>
      <c r="H32" s="280">
        <v>49.436360999999991</v>
      </c>
    </row>
    <row r="33" spans="1:8" ht="29">
      <c r="A33" s="50" t="s">
        <v>4318</v>
      </c>
      <c r="B33" s="50"/>
      <c r="C33" s="50"/>
      <c r="D33" s="24" t="s">
        <v>7810</v>
      </c>
      <c r="E33" s="226"/>
      <c r="F33" s="104">
        <f t="shared" si="2"/>
        <v>14.486845714285714</v>
      </c>
      <c r="G33" s="226"/>
      <c r="H33" s="280">
        <v>53.239157999999996</v>
      </c>
    </row>
    <row r="34" spans="1:8" ht="29">
      <c r="A34" s="50" t="s">
        <v>4318</v>
      </c>
      <c r="B34" s="50"/>
      <c r="C34" s="50"/>
      <c r="D34" s="24" t="s">
        <v>7811</v>
      </c>
      <c r="E34" s="226"/>
      <c r="F34" s="104">
        <f t="shared" si="2"/>
        <v>15.866545306122449</v>
      </c>
      <c r="G34" s="226"/>
      <c r="H34" s="280">
        <v>58.309553999999999</v>
      </c>
    </row>
    <row r="35" spans="1:8" ht="29">
      <c r="A35" s="50" t="s">
        <v>4318</v>
      </c>
      <c r="B35" s="50"/>
      <c r="C35" s="50"/>
      <c r="D35" s="24" t="s">
        <v>7825</v>
      </c>
      <c r="E35" s="226"/>
      <c r="F35" s="104">
        <f t="shared" si="2"/>
        <v>17.361219863945575</v>
      </c>
      <c r="G35" s="226"/>
      <c r="H35" s="280">
        <v>63.802482999999988</v>
      </c>
    </row>
    <row r="36" spans="1:8" ht="15" customHeight="1">
      <c r="A36" s="150"/>
      <c r="B36" s="150"/>
      <c r="C36" s="150"/>
      <c r="D36" s="721" t="s">
        <v>7795</v>
      </c>
      <c r="E36" s="226"/>
      <c r="F36" s="151"/>
      <c r="G36" s="226"/>
      <c r="H36" s="152"/>
    </row>
    <row r="37" spans="1:8" ht="29">
      <c r="A37" s="50" t="s">
        <v>4318</v>
      </c>
      <c r="B37" s="50"/>
      <c r="C37" s="50"/>
      <c r="D37" s="24" t="s">
        <v>7826</v>
      </c>
      <c r="E37" s="226"/>
      <c r="F37" s="104">
        <f t="shared" ref="F37:F46" si="3">H37/3.675</f>
        <v>16.786345034013603</v>
      </c>
      <c r="G37" s="226"/>
      <c r="H37" s="280">
        <v>61.689817999999988</v>
      </c>
    </row>
    <row r="38" spans="1:8" ht="29">
      <c r="A38" s="50" t="s">
        <v>4318</v>
      </c>
      <c r="B38" s="50"/>
      <c r="C38" s="50"/>
      <c r="D38" s="24" t="s">
        <v>7827</v>
      </c>
      <c r="E38" s="226"/>
      <c r="F38" s="104">
        <f t="shared" si="3"/>
        <v>18.281019591836735</v>
      </c>
      <c r="G38" s="226"/>
      <c r="H38" s="280">
        <v>67.182746999999992</v>
      </c>
    </row>
    <row r="39" spans="1:8" ht="29">
      <c r="A39" s="50" t="s">
        <v>4318</v>
      </c>
      <c r="B39" s="50"/>
      <c r="C39" s="50"/>
      <c r="D39" s="24" t="s">
        <v>7828</v>
      </c>
      <c r="E39" s="226"/>
      <c r="F39" s="104">
        <f t="shared" si="3"/>
        <v>20.005644081632649</v>
      </c>
      <c r="G39" s="226"/>
      <c r="H39" s="280">
        <v>73.520741999999984</v>
      </c>
    </row>
    <row r="40" spans="1:8" ht="29">
      <c r="A40" s="50" t="s">
        <v>4318</v>
      </c>
      <c r="B40" s="50"/>
      <c r="C40" s="50"/>
      <c r="D40" s="24" t="s">
        <v>7829</v>
      </c>
      <c r="E40" s="226"/>
      <c r="F40" s="104">
        <f t="shared" si="3"/>
        <v>22.650068299319727</v>
      </c>
      <c r="G40" s="226"/>
      <c r="H40" s="280">
        <v>83.239000999999988</v>
      </c>
    </row>
    <row r="41" spans="1:8" ht="29">
      <c r="A41" s="50" t="s">
        <v>4318</v>
      </c>
      <c r="B41" s="50"/>
      <c r="C41" s="50"/>
      <c r="D41" s="97" t="s">
        <v>7830</v>
      </c>
      <c r="E41" s="226"/>
      <c r="F41" s="104">
        <f t="shared" si="3"/>
        <v>25.409467482993197</v>
      </c>
      <c r="G41" s="226"/>
      <c r="H41" s="280">
        <v>93.379792999999992</v>
      </c>
    </row>
    <row r="42" spans="1:8" ht="29">
      <c r="A42" s="50" t="s">
        <v>4318</v>
      </c>
      <c r="B42" s="50"/>
      <c r="C42" s="50"/>
      <c r="D42" s="24" t="s">
        <v>7831</v>
      </c>
      <c r="E42" s="226"/>
      <c r="F42" s="104">
        <f t="shared" si="3"/>
        <v>16.786345034013603</v>
      </c>
      <c r="G42" s="226"/>
      <c r="H42" s="280">
        <v>61.689817999999988</v>
      </c>
    </row>
    <row r="43" spans="1:8" ht="29">
      <c r="A43" s="50" t="s">
        <v>4318</v>
      </c>
      <c r="B43" s="50"/>
      <c r="C43" s="50"/>
      <c r="D43" s="24" t="s">
        <v>7832</v>
      </c>
      <c r="E43" s="226"/>
      <c r="F43" s="104">
        <f t="shared" si="3"/>
        <v>18.281019591836735</v>
      </c>
      <c r="G43" s="226"/>
      <c r="H43" s="280">
        <v>67.182746999999992</v>
      </c>
    </row>
    <row r="44" spans="1:8" ht="29">
      <c r="A44" s="50" t="s">
        <v>4318</v>
      </c>
      <c r="B44" s="50"/>
      <c r="C44" s="50"/>
      <c r="D44" s="24" t="s">
        <v>7833</v>
      </c>
      <c r="E44" s="226"/>
      <c r="F44" s="104">
        <f t="shared" si="3"/>
        <v>20.005644081632649</v>
      </c>
      <c r="G44" s="226"/>
      <c r="H44" s="280">
        <v>73.520741999999984</v>
      </c>
    </row>
    <row r="45" spans="1:8" ht="29">
      <c r="A45" s="50" t="s">
        <v>4318</v>
      </c>
      <c r="B45" s="50"/>
      <c r="C45" s="50"/>
      <c r="D45" s="24" t="s">
        <v>7834</v>
      </c>
      <c r="E45" s="226"/>
      <c r="F45" s="104">
        <f t="shared" si="3"/>
        <v>22.650068299319727</v>
      </c>
      <c r="G45" s="226"/>
      <c r="H45" s="280">
        <v>83.239000999999988</v>
      </c>
    </row>
    <row r="46" spans="1:8" ht="29">
      <c r="A46" s="50" t="s">
        <v>4318</v>
      </c>
      <c r="B46" s="50"/>
      <c r="C46" s="50"/>
      <c r="D46" s="97" t="s">
        <v>7835</v>
      </c>
      <c r="E46" s="226"/>
      <c r="F46" s="104">
        <f t="shared" si="3"/>
        <v>25.409467482993197</v>
      </c>
      <c r="G46" s="226"/>
      <c r="H46" s="280">
        <v>93.379792999999992</v>
      </c>
    </row>
  </sheetData>
  <sheetProtection algorithmName="SHA-512" hashValue="F+zmN9BdezNLyu6+fsaukU5RGVV91dqwXW4mq3DzidEsYZRNcSXXngPEHywA+b3k0uidacXfd+lfMGZGi2OyyA==" saltValue="XoyL4ePQqrfOrS/VBTXxxQ==" spinCount="100000" sheet="1" objects="1" scenarios="1"/>
  <autoFilter ref="A2:H19" xr:uid="{00000000-0009-0000-0000-00002B000000}"/>
  <mergeCells count="1">
    <mergeCell ref="A1:H1"/>
  </mergeCells>
  <conditionalFormatting sqref="A14:C14 A36:C36">
    <cfRule type="expression" dxfId="20" priority="636" stopIfTrue="1">
      <formula>AND(COUNTIF(#REF!, A14)&gt;1,NOT(ISBLANK(A14)))</formula>
    </cfRule>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23">
    <pageSetUpPr fitToPage="1"/>
  </sheetPr>
  <dimension ref="A1:I42"/>
  <sheetViews>
    <sheetView topLeftCell="A10" zoomScale="70" zoomScaleNormal="70" zoomScaleSheetLayoutView="75" workbookViewId="0">
      <selection activeCell="F39" sqref="F39"/>
    </sheetView>
  </sheetViews>
  <sheetFormatPr defaultColWidth="21.109375" defaultRowHeight="14.5"/>
  <cols>
    <col min="1" max="1" width="13.6640625" style="8" customWidth="1"/>
    <col min="2" max="3" width="23.6640625" style="8" customWidth="1"/>
    <col min="4" max="4" width="130.6640625" style="16" customWidth="1"/>
    <col min="5" max="5" width="2" style="4" customWidth="1"/>
    <col min="6" max="6" width="30.109375" style="100" bestFit="1" customWidth="1"/>
    <col min="7" max="7" width="2" style="4" customWidth="1"/>
    <col min="8" max="8" width="30.109375" style="4" bestFit="1" customWidth="1"/>
    <col min="9" max="16384" width="21.109375" style="4"/>
  </cols>
  <sheetData>
    <row r="1" spans="1:9" ht="30" customHeight="1">
      <c r="A1" s="760" t="s">
        <v>5032</v>
      </c>
      <c r="B1" s="760"/>
      <c r="C1" s="760"/>
      <c r="D1" s="792"/>
      <c r="E1" s="760"/>
      <c r="F1" s="760"/>
      <c r="G1" s="760"/>
      <c r="H1" s="760"/>
    </row>
    <row r="2" spans="1:9" ht="30" customHeight="1">
      <c r="A2" s="361" t="s">
        <v>186</v>
      </c>
      <c r="B2" s="361" t="s">
        <v>304</v>
      </c>
      <c r="C2" s="361" t="s">
        <v>304</v>
      </c>
      <c r="D2" s="367" t="s">
        <v>1</v>
      </c>
      <c r="E2" s="362"/>
      <c r="F2" s="362" t="s">
        <v>4316</v>
      </c>
      <c r="G2" s="362"/>
      <c r="H2" s="363" t="s">
        <v>4591</v>
      </c>
    </row>
    <row r="3" spans="1:9">
      <c r="A3" s="626"/>
      <c r="B3" s="626"/>
      <c r="C3" s="626"/>
      <c r="D3" s="627" t="s">
        <v>198</v>
      </c>
      <c r="E3" s="212"/>
      <c r="F3" s="628"/>
      <c r="G3" s="212"/>
      <c r="H3" s="629"/>
    </row>
    <row r="4" spans="1:9" ht="29">
      <c r="A4" s="285" t="s">
        <v>4857</v>
      </c>
      <c r="B4" s="285"/>
      <c r="C4" s="285"/>
      <c r="D4" s="630" t="s">
        <v>1161</v>
      </c>
      <c r="E4" s="226"/>
      <c r="F4" s="127" t="s">
        <v>4275</v>
      </c>
      <c r="G4" s="226"/>
      <c r="H4" s="659" t="s">
        <v>4275</v>
      </c>
    </row>
    <row r="5" spans="1:9" ht="29">
      <c r="A5" s="285" t="s">
        <v>4857</v>
      </c>
      <c r="B5" s="285"/>
      <c r="C5" s="285"/>
      <c r="D5" s="630" t="s">
        <v>1162</v>
      </c>
      <c r="E5" s="226"/>
      <c r="F5" s="127" t="s">
        <v>4275</v>
      </c>
      <c r="G5" s="226"/>
      <c r="H5" s="659" t="s">
        <v>4275</v>
      </c>
    </row>
    <row r="6" spans="1:9" ht="29">
      <c r="A6" s="285" t="s">
        <v>4857</v>
      </c>
      <c r="B6" s="285"/>
      <c r="C6" s="285"/>
      <c r="D6" s="630" t="s">
        <v>1163</v>
      </c>
      <c r="E6" s="226"/>
      <c r="F6" s="127" t="s">
        <v>4275</v>
      </c>
      <c r="G6" s="226"/>
      <c r="H6" s="659" t="s">
        <v>4275</v>
      </c>
    </row>
    <row r="7" spans="1:9" ht="29">
      <c r="A7" s="285" t="s">
        <v>4857</v>
      </c>
      <c r="B7" s="285"/>
      <c r="C7" s="285"/>
      <c r="D7" s="630" t="s">
        <v>1160</v>
      </c>
      <c r="E7" s="226"/>
      <c r="F7" s="127" t="s">
        <v>4275</v>
      </c>
      <c r="G7" s="226"/>
      <c r="H7" s="659" t="s">
        <v>4275</v>
      </c>
    </row>
    <row r="8" spans="1:9" ht="29">
      <c r="A8" s="285" t="s">
        <v>4857</v>
      </c>
      <c r="B8" s="285"/>
      <c r="C8" s="285"/>
      <c r="D8" s="630" t="s">
        <v>1159</v>
      </c>
      <c r="E8" s="226"/>
      <c r="F8" s="127" t="s">
        <v>4275</v>
      </c>
      <c r="G8" s="226"/>
      <c r="H8" s="659" t="s">
        <v>4275</v>
      </c>
    </row>
    <row r="9" spans="1:9" ht="43.5">
      <c r="A9" s="285" t="s">
        <v>4857</v>
      </c>
      <c r="B9" s="285"/>
      <c r="C9" s="285"/>
      <c r="D9" s="730" t="s">
        <v>8199</v>
      </c>
      <c r="E9" s="226"/>
      <c r="F9" s="127">
        <v>755.87690476190471</v>
      </c>
      <c r="G9" s="226"/>
      <c r="H9" s="659">
        <f>F9*3.675</f>
        <v>2777.8476249999999</v>
      </c>
      <c r="I9" s="100"/>
    </row>
    <row r="10" spans="1:9" ht="43.5">
      <c r="A10" s="285" t="s">
        <v>4857</v>
      </c>
      <c r="B10" s="285"/>
      <c r="C10" s="285"/>
      <c r="D10" s="631" t="s">
        <v>8200</v>
      </c>
      <c r="E10" s="226"/>
      <c r="F10" s="127">
        <v>797.66780544217681</v>
      </c>
      <c r="G10" s="226"/>
      <c r="H10" s="659">
        <f t="shared" ref="H10:H24" si="0">F10*3.675</f>
        <v>2931.4291849999995</v>
      </c>
      <c r="I10" s="100"/>
    </row>
    <row r="11" spans="1:9" ht="43.5">
      <c r="A11" s="285" t="s">
        <v>4857</v>
      </c>
      <c r="B11" s="285"/>
      <c r="C11" s="285"/>
      <c r="D11" s="631" t="s">
        <v>8201</v>
      </c>
      <c r="E11" s="226"/>
      <c r="F11" s="127">
        <v>801.01707619047625</v>
      </c>
      <c r="G11" s="226"/>
      <c r="H11" s="659">
        <f t="shared" si="0"/>
        <v>2943.7377550000001</v>
      </c>
      <c r="I11" s="100"/>
    </row>
    <row r="12" spans="1:9" ht="43.5">
      <c r="A12" s="285" t="s">
        <v>4857</v>
      </c>
      <c r="B12" s="285"/>
      <c r="C12" s="285"/>
      <c r="D12" s="633" t="s">
        <v>8202</v>
      </c>
      <c r="E12" s="226"/>
      <c r="F12" s="127">
        <v>835.23462585034019</v>
      </c>
      <c r="G12" s="226"/>
      <c r="H12" s="659">
        <f t="shared" si="0"/>
        <v>3069.4872500000001</v>
      </c>
      <c r="I12" s="100"/>
    </row>
    <row r="13" spans="1:9" ht="43.5">
      <c r="A13" s="285" t="s">
        <v>4857</v>
      </c>
      <c r="B13" s="285"/>
      <c r="C13" s="285"/>
      <c r="D13" s="633" t="s">
        <v>8203</v>
      </c>
      <c r="E13" s="226"/>
      <c r="F13" s="127">
        <v>957.70795918367344</v>
      </c>
      <c r="G13" s="226"/>
      <c r="H13" s="659">
        <f t="shared" si="0"/>
        <v>3519.5767499999997</v>
      </c>
      <c r="I13" s="100"/>
    </row>
    <row r="14" spans="1:9" ht="43.5">
      <c r="A14" s="285" t="s">
        <v>4857</v>
      </c>
      <c r="B14" s="285"/>
      <c r="C14" s="285"/>
      <c r="D14" s="633" t="s">
        <v>8204</v>
      </c>
      <c r="E14" s="226"/>
      <c r="F14" s="127">
        <v>1227.6491836734695</v>
      </c>
      <c r="G14" s="226"/>
      <c r="H14" s="659">
        <f t="shared" si="0"/>
        <v>4511.6107499999998</v>
      </c>
      <c r="I14" s="100"/>
    </row>
    <row r="15" spans="1:9" ht="43.5">
      <c r="A15" s="285" t="s">
        <v>4857</v>
      </c>
      <c r="B15" s="285"/>
      <c r="C15" s="285"/>
      <c r="D15" s="730" t="s">
        <v>8205</v>
      </c>
      <c r="E15" s="226"/>
      <c r="F15" s="127">
        <v>3752.0995238095238</v>
      </c>
      <c r="G15" s="226"/>
      <c r="H15" s="659">
        <f t="shared" si="0"/>
        <v>13788.965749999999</v>
      </c>
      <c r="I15" s="100"/>
    </row>
    <row r="16" spans="1:9" ht="43.5">
      <c r="A16" s="285" t="s">
        <v>4857</v>
      </c>
      <c r="B16" s="285"/>
      <c r="C16" s="285"/>
      <c r="D16" s="631" t="s">
        <v>8206</v>
      </c>
      <c r="E16" s="226"/>
      <c r="F16" s="127">
        <v>4251.9906802721098</v>
      </c>
      <c r="G16" s="226"/>
      <c r="H16" s="659">
        <f t="shared" si="0"/>
        <v>15626.065750000003</v>
      </c>
      <c r="I16" s="100"/>
    </row>
    <row r="17" spans="1:9" ht="43.5">
      <c r="A17" s="285" t="s">
        <v>4857</v>
      </c>
      <c r="B17" s="285"/>
      <c r="C17" s="285"/>
      <c r="D17" s="632" t="s">
        <v>8207</v>
      </c>
      <c r="E17" s="226"/>
      <c r="F17" s="127">
        <v>740.23031156462582</v>
      </c>
      <c r="G17" s="226"/>
      <c r="H17" s="659">
        <f t="shared" si="0"/>
        <v>2720.3463949999996</v>
      </c>
      <c r="I17" s="100"/>
    </row>
    <row r="18" spans="1:9" ht="43.5">
      <c r="A18" s="285" t="s">
        <v>4857</v>
      </c>
      <c r="B18" s="285"/>
      <c r="C18" s="285"/>
      <c r="D18" s="632" t="s">
        <v>8208</v>
      </c>
      <c r="E18" s="226"/>
      <c r="F18" s="127">
        <v>764.05012517006799</v>
      </c>
      <c r="G18" s="226"/>
      <c r="H18" s="659">
        <f t="shared" si="0"/>
        <v>2807.8842099999997</v>
      </c>
      <c r="I18" s="100"/>
    </row>
    <row r="19" spans="1:9" ht="43.5">
      <c r="A19" s="285" t="s">
        <v>4857</v>
      </c>
      <c r="B19" s="285"/>
      <c r="C19" s="285"/>
      <c r="D19" s="632" t="s">
        <v>8209</v>
      </c>
      <c r="E19" s="226"/>
      <c r="F19" s="127">
        <v>767.9492761904761</v>
      </c>
      <c r="G19" s="226"/>
      <c r="H19" s="659">
        <f t="shared" si="0"/>
        <v>2822.2135899999994</v>
      </c>
      <c r="I19" s="100"/>
    </row>
    <row r="20" spans="1:9" ht="43.5">
      <c r="A20" s="285" t="s">
        <v>4857</v>
      </c>
      <c r="B20" s="285"/>
      <c r="C20" s="285"/>
      <c r="D20" s="632" t="s">
        <v>8210</v>
      </c>
      <c r="E20" s="226"/>
      <c r="F20" s="127">
        <v>835.23462585034019</v>
      </c>
      <c r="G20" s="226"/>
      <c r="H20" s="659">
        <f t="shared" si="0"/>
        <v>3069.4872500000001</v>
      </c>
      <c r="I20" s="100"/>
    </row>
    <row r="21" spans="1:9" ht="43.5">
      <c r="A21" s="285" t="s">
        <v>4857</v>
      </c>
      <c r="B21" s="285"/>
      <c r="C21" s="285"/>
      <c r="D21" s="632" t="s">
        <v>8211</v>
      </c>
      <c r="E21" s="226"/>
      <c r="F21" s="127">
        <v>957.70795918367344</v>
      </c>
      <c r="G21" s="226"/>
      <c r="H21" s="659">
        <f t="shared" si="0"/>
        <v>3519.5767499999997</v>
      </c>
      <c r="I21" s="100"/>
    </row>
    <row r="22" spans="1:9" ht="43.5">
      <c r="A22" s="285" t="s">
        <v>4857</v>
      </c>
      <c r="B22" s="285"/>
      <c r="C22" s="285"/>
      <c r="D22" s="632" t="s">
        <v>8212</v>
      </c>
      <c r="E22" s="226"/>
      <c r="F22" s="127">
        <v>1227.6491836734695</v>
      </c>
      <c r="G22" s="226"/>
      <c r="H22" s="659">
        <f t="shared" si="0"/>
        <v>4511.6107499999998</v>
      </c>
      <c r="I22" s="100"/>
    </row>
    <row r="23" spans="1:9" ht="43.5">
      <c r="A23" s="285" t="s">
        <v>4857</v>
      </c>
      <c r="B23" s="285"/>
      <c r="C23" s="285"/>
      <c r="D23" s="632" t="s">
        <v>8213</v>
      </c>
      <c r="E23" s="226"/>
      <c r="F23" s="127">
        <v>3752.0995238095238</v>
      </c>
      <c r="G23" s="226"/>
      <c r="H23" s="659">
        <f t="shared" si="0"/>
        <v>13788.965749999999</v>
      </c>
      <c r="I23" s="100"/>
    </row>
    <row r="24" spans="1:9" ht="43.5">
      <c r="A24" s="285" t="s">
        <v>4857</v>
      </c>
      <c r="B24" s="285"/>
      <c r="C24" s="285"/>
      <c r="D24" s="731" t="s">
        <v>8214</v>
      </c>
      <c r="E24" s="226"/>
      <c r="F24" s="127">
        <v>4251.9906802721098</v>
      </c>
      <c r="G24" s="226"/>
      <c r="H24" s="659">
        <f t="shared" si="0"/>
        <v>15626.065750000003</v>
      </c>
      <c r="I24" s="100"/>
    </row>
    <row r="25" spans="1:9">
      <c r="A25" s="182"/>
      <c r="B25" s="182"/>
      <c r="C25" s="182"/>
      <c r="D25" s="215" t="s">
        <v>199</v>
      </c>
      <c r="E25" s="212"/>
      <c r="F25" s="167"/>
      <c r="G25" s="212"/>
      <c r="H25" s="184"/>
    </row>
    <row r="26" spans="1:9" s="5" customFormat="1" ht="29">
      <c r="A26" s="188" t="s">
        <v>4857</v>
      </c>
      <c r="B26" s="188"/>
      <c r="C26" s="188"/>
      <c r="D26" s="181" t="s">
        <v>5033</v>
      </c>
      <c r="E26" s="212"/>
      <c r="F26" s="206" t="s">
        <v>970</v>
      </c>
      <c r="G26" s="214"/>
      <c r="H26" s="206" t="s">
        <v>970</v>
      </c>
    </row>
    <row r="27" spans="1:9" ht="29">
      <c r="A27" s="288" t="s">
        <v>4857</v>
      </c>
      <c r="B27" s="288"/>
      <c r="C27" s="288"/>
      <c r="D27" s="654" t="s">
        <v>5034</v>
      </c>
      <c r="E27" s="221"/>
      <c r="F27" s="126">
        <f>H27/3.675</f>
        <v>196.9605442176871</v>
      </c>
      <c r="G27" s="221"/>
      <c r="H27" s="81">
        <v>723.83</v>
      </c>
    </row>
    <row r="28" spans="1:9">
      <c r="D28" s="4"/>
    </row>
    <row r="42" spans="4:4">
      <c r="D42" s="732"/>
    </row>
  </sheetData>
  <sheetProtection algorithmName="SHA-512" hashValue="G44S69cZ8ymf1/FjjHF+zlZdVgeBo8oYCD3e/d/8iZol1UuMonw9062eQbXhklEoyKHQQGG/sZSn+krM2MsS9w==" saltValue="CuM1R1XW9LS2wHRPYt74JA==" spinCount="100000" sheet="1" objects="1" scenarios="1"/>
  <autoFilter ref="A2:H27" xr:uid="{00000000-0009-0000-0000-00002C000000}"/>
  <mergeCells count="1">
    <mergeCell ref="A1:H1"/>
  </mergeCells>
  <conditionalFormatting sqref="A28:C65541">
    <cfRule type="expression" dxfId="19" priority="1" stopIfTrue="1">
      <formula>AND(COUNTIF(#REF!, A28)+COUNTIF($A$2:$A$2, A28)&gt;1,NOT(ISBLANK(A28)))</formula>
    </cfRule>
  </conditionalFormatting>
  <printOptions horizontalCentered="1"/>
  <pageMargins left="0.23622047244094491" right="0.23622047244094491" top="1.0629921259842521" bottom="0.74803149606299213" header="0.31496062992125984" footer="0.31496062992125984"/>
  <pageSetup paperSize="9" scale="49"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4">
    <pageSetUpPr fitToPage="1"/>
  </sheetPr>
  <dimension ref="A1:H19"/>
  <sheetViews>
    <sheetView zoomScale="70" zoomScaleNormal="70" zoomScaleSheetLayoutView="75" workbookViewId="0">
      <selection activeCell="F39" sqref="F39"/>
    </sheetView>
  </sheetViews>
  <sheetFormatPr defaultColWidth="9.109375" defaultRowHeight="14.5"/>
  <cols>
    <col min="1" max="1" width="13.6640625" style="8" customWidth="1"/>
    <col min="2" max="3" width="23.6640625" style="8" customWidth="1"/>
    <col min="4" max="4" width="130.6640625" style="4" customWidth="1"/>
    <col min="5" max="5" width="2" style="4" customWidth="1"/>
    <col min="6" max="6" width="27.6640625" style="100" customWidth="1"/>
    <col min="7" max="7" width="2" style="4" customWidth="1"/>
    <col min="8" max="8" width="27.6640625" style="4" customWidth="1"/>
    <col min="9" max="16384" width="9.109375" style="4"/>
  </cols>
  <sheetData>
    <row r="1" spans="1:8" ht="30" customHeight="1">
      <c r="A1" s="760" t="s">
        <v>5035</v>
      </c>
      <c r="B1" s="760"/>
      <c r="C1" s="760"/>
      <c r="D1" s="792"/>
      <c r="E1" s="760"/>
      <c r="F1" s="760"/>
      <c r="G1" s="760"/>
      <c r="H1" s="760"/>
    </row>
    <row r="2" spans="1:8" ht="30" customHeight="1">
      <c r="A2" s="361" t="s">
        <v>186</v>
      </c>
      <c r="B2" s="361" t="s">
        <v>304</v>
      </c>
      <c r="C2" s="361" t="s">
        <v>304</v>
      </c>
      <c r="D2" s="364" t="s">
        <v>1</v>
      </c>
      <c r="E2" s="362"/>
      <c r="F2" s="362" t="s">
        <v>4316</v>
      </c>
      <c r="G2" s="362"/>
      <c r="H2" s="363" t="s">
        <v>4591</v>
      </c>
    </row>
    <row r="3" spans="1:8" s="6" customFormat="1" ht="15" customHeight="1">
      <c r="A3" s="339"/>
      <c r="B3" s="339"/>
      <c r="C3" s="339"/>
      <c r="D3" s="215" t="s">
        <v>200</v>
      </c>
      <c r="E3" s="262"/>
      <c r="F3" s="341"/>
      <c r="G3" s="262"/>
      <c r="H3" s="343"/>
    </row>
    <row r="4" spans="1:8" ht="29">
      <c r="A4" s="188" t="s">
        <v>4318</v>
      </c>
      <c r="B4" s="188"/>
      <c r="C4" s="188"/>
      <c r="D4" s="733" t="s">
        <v>8215</v>
      </c>
      <c r="E4" s="226"/>
      <c r="F4" s="126">
        <v>1897.4674149659863</v>
      </c>
      <c r="G4" s="226"/>
      <c r="H4" s="536">
        <f>F4*3.675</f>
        <v>6973.1927499999993</v>
      </c>
    </row>
    <row r="5" spans="1:8" ht="29">
      <c r="A5" s="286" t="s">
        <v>4318</v>
      </c>
      <c r="B5" s="286"/>
      <c r="C5" s="286"/>
      <c r="D5" s="388" t="s">
        <v>8216</v>
      </c>
      <c r="E5" s="226"/>
      <c r="F5" s="126">
        <v>2058.5299999999997</v>
      </c>
      <c r="G5" s="226"/>
      <c r="H5" s="536">
        <f t="shared" ref="H5:H10" si="0">F5*3.675</f>
        <v>7565.097749999999</v>
      </c>
    </row>
    <row r="6" spans="1:8" ht="43.5">
      <c r="A6" s="286" t="s">
        <v>4318</v>
      </c>
      <c r="B6" s="286"/>
      <c r="C6" s="286"/>
      <c r="D6" s="38" t="s">
        <v>8217</v>
      </c>
      <c r="E6" s="226"/>
      <c r="F6" s="126">
        <v>3803.2186394557821</v>
      </c>
      <c r="G6" s="226"/>
      <c r="H6" s="536">
        <f t="shared" si="0"/>
        <v>13976.828499999998</v>
      </c>
    </row>
    <row r="7" spans="1:8" ht="43.5">
      <c r="A7" s="286" t="s">
        <v>4318</v>
      </c>
      <c r="B7" s="286"/>
      <c r="C7" s="286"/>
      <c r="D7" s="38" t="s">
        <v>8218</v>
      </c>
      <c r="E7" s="226"/>
      <c r="F7" s="126">
        <v>2876.6847619047621</v>
      </c>
      <c r="G7" s="226"/>
      <c r="H7" s="536">
        <f t="shared" si="0"/>
        <v>10571.816500000001</v>
      </c>
    </row>
    <row r="8" spans="1:8" ht="43.5">
      <c r="A8" s="286" t="s">
        <v>4318</v>
      </c>
      <c r="B8" s="286"/>
      <c r="C8" s="286"/>
      <c r="D8" s="38" t="s">
        <v>8219</v>
      </c>
      <c r="E8" s="226"/>
      <c r="F8" s="126">
        <v>2115.5506122448978</v>
      </c>
      <c r="G8" s="226"/>
      <c r="H8" s="536">
        <f t="shared" si="0"/>
        <v>7774.6484999999993</v>
      </c>
    </row>
    <row r="9" spans="1:8" ht="43.5">
      <c r="A9" s="286" t="s">
        <v>4318</v>
      </c>
      <c r="B9" s="286"/>
      <c r="C9" s="286"/>
      <c r="D9" s="38" t="s">
        <v>8220</v>
      </c>
      <c r="E9" s="226"/>
      <c r="F9" s="126">
        <v>1894.8131972789113</v>
      </c>
      <c r="G9" s="226"/>
      <c r="H9" s="536">
        <f t="shared" si="0"/>
        <v>6963.4384999999984</v>
      </c>
    </row>
    <row r="10" spans="1:8" ht="43.5">
      <c r="A10" s="287" t="s">
        <v>4318</v>
      </c>
      <c r="B10" s="287"/>
      <c r="C10" s="287"/>
      <c r="D10" s="38" t="s">
        <v>8221</v>
      </c>
      <c r="E10" s="226"/>
      <c r="F10" s="126">
        <v>1839.6131972789115</v>
      </c>
      <c r="G10" s="226"/>
      <c r="H10" s="536">
        <f t="shared" si="0"/>
        <v>6760.5784999999996</v>
      </c>
    </row>
    <row r="11" spans="1:8" s="6" customFormat="1" ht="15" customHeight="1">
      <c r="A11" s="189"/>
      <c r="B11" s="189"/>
      <c r="C11" s="189"/>
      <c r="D11" s="187" t="s">
        <v>201</v>
      </c>
      <c r="E11" s="226"/>
      <c r="F11" s="190"/>
      <c r="G11" s="226"/>
      <c r="H11" s="191"/>
    </row>
    <row r="12" spans="1:8" ht="29">
      <c r="A12" s="188" t="s">
        <v>4318</v>
      </c>
      <c r="B12" s="188"/>
      <c r="C12" s="188"/>
      <c r="D12" s="665" t="s">
        <v>5036</v>
      </c>
      <c r="E12" s="226"/>
      <c r="F12" s="126">
        <f>H12/3.675</f>
        <v>31.020408163265309</v>
      </c>
      <c r="G12" s="226"/>
      <c r="H12" s="9">
        <v>114</v>
      </c>
    </row>
    <row r="13" spans="1:8" ht="29">
      <c r="A13" s="287" t="s">
        <v>4318</v>
      </c>
      <c r="B13" s="287"/>
      <c r="C13" s="287"/>
      <c r="D13" s="186" t="s">
        <v>5037</v>
      </c>
      <c r="E13" s="226"/>
      <c r="F13" s="126">
        <f>H13/3.675</f>
        <v>12.642176870748298</v>
      </c>
      <c r="G13" s="226"/>
      <c r="H13" s="9">
        <v>46.459999999999994</v>
      </c>
    </row>
    <row r="14" spans="1:8" s="6" customFormat="1" ht="15" customHeight="1">
      <c r="A14" s="189"/>
      <c r="B14" s="189"/>
      <c r="C14" s="189"/>
      <c r="D14" s="187" t="s">
        <v>195</v>
      </c>
      <c r="E14" s="226"/>
      <c r="F14" s="190"/>
      <c r="G14" s="226"/>
      <c r="H14" s="191"/>
    </row>
    <row r="15" spans="1:8">
      <c r="A15" s="188" t="s">
        <v>202</v>
      </c>
      <c r="B15" s="188"/>
      <c r="C15" s="188"/>
      <c r="D15" s="78" t="s">
        <v>203</v>
      </c>
      <c r="E15" s="226"/>
      <c r="F15" s="126">
        <f>H15/3.675</f>
        <v>153.17687074829931</v>
      </c>
      <c r="G15" s="226"/>
      <c r="H15" s="9">
        <v>562.92499999999995</v>
      </c>
    </row>
    <row r="16" spans="1:8" hidden="1">
      <c r="A16" s="286" t="s">
        <v>4318</v>
      </c>
      <c r="B16" s="286"/>
      <c r="C16" s="286"/>
      <c r="D16" s="3" t="s">
        <v>204</v>
      </c>
      <c r="E16" s="226"/>
      <c r="F16" s="126">
        <f>H16/3.675</f>
        <v>0</v>
      </c>
      <c r="G16" s="226"/>
      <c r="H16" s="9">
        <v>0</v>
      </c>
    </row>
    <row r="17" spans="1:8">
      <c r="A17" s="288" t="s">
        <v>4318</v>
      </c>
      <c r="B17" s="288"/>
      <c r="C17" s="288"/>
      <c r="D17" s="3" t="s">
        <v>205</v>
      </c>
      <c r="E17" s="226"/>
      <c r="F17" s="126">
        <f>H17/3.675</f>
        <v>160.96598639455783</v>
      </c>
      <c r="G17" s="226"/>
      <c r="H17" s="9">
        <v>591.54999999999995</v>
      </c>
    </row>
    <row r="19" spans="1:8">
      <c r="D19" s="4" t="s">
        <v>17</v>
      </c>
    </row>
  </sheetData>
  <sheetProtection algorithmName="SHA-512" hashValue="vP6cVrxDqXmlqyOR1MRa5Lc6BeymYAz2EPNpionRdxckgpx2hyYWvz3uo6qcxYP+1RGVd3Vt4LvESp980KU3Xw==" saltValue="Zsz4BKpdrIaDXMyi0SjqLA==" spinCount="100000" sheet="1" objects="1" scenarios="1"/>
  <autoFilter ref="A2:H17" xr:uid="{00000000-0009-0000-0000-00002D000000}"/>
  <mergeCells count="1">
    <mergeCell ref="A1:H1"/>
  </mergeCells>
  <conditionalFormatting sqref="A63:C65528">
    <cfRule type="expression" dxfId="18" priority="1" stopIfTrue="1">
      <formula>AND(COUNTIF(#REF!, A63)+COUNTIF($A$2:$A$5, A63)&gt;1,NOT(ISBLANK(A63)))</formula>
    </cfRule>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3">
    <pageSetUpPr fitToPage="1"/>
  </sheetPr>
  <dimension ref="A1:H21"/>
  <sheetViews>
    <sheetView topLeftCell="A7" zoomScale="70" zoomScaleNormal="70" zoomScaleSheetLayoutView="75" workbookViewId="0">
      <selection activeCell="F39" sqref="F39"/>
    </sheetView>
  </sheetViews>
  <sheetFormatPr defaultColWidth="9.109375" defaultRowHeight="14.5"/>
  <cols>
    <col min="1" max="1" width="13.6640625" style="8" customWidth="1"/>
    <col min="2" max="3" width="23.6640625" style="8" customWidth="1"/>
    <col min="4" max="4" width="130.6640625" style="4" customWidth="1"/>
    <col min="5" max="5" width="2" style="4" customWidth="1"/>
    <col min="6" max="6" width="27.6640625" style="100" customWidth="1"/>
    <col min="7" max="7" width="2" style="4" customWidth="1"/>
    <col min="8" max="8" width="27.6640625" style="4" customWidth="1"/>
    <col min="9" max="16384" width="9.109375" style="4"/>
  </cols>
  <sheetData>
    <row r="1" spans="1:8" ht="30" customHeight="1">
      <c r="A1" s="760" t="s">
        <v>5038</v>
      </c>
      <c r="B1" s="760"/>
      <c r="C1" s="760"/>
      <c r="D1" s="792"/>
      <c r="E1" s="760"/>
      <c r="F1" s="760"/>
      <c r="G1" s="760"/>
      <c r="H1" s="760"/>
    </row>
    <row r="2" spans="1:8" ht="30" customHeight="1">
      <c r="A2" s="361" t="s">
        <v>186</v>
      </c>
      <c r="B2" s="361" t="s">
        <v>304</v>
      </c>
      <c r="C2" s="361" t="s">
        <v>304</v>
      </c>
      <c r="D2" s="364" t="s">
        <v>1</v>
      </c>
      <c r="E2" s="362"/>
      <c r="F2" s="362" t="s">
        <v>4316</v>
      </c>
      <c r="G2" s="362"/>
      <c r="H2" s="363" t="s">
        <v>4591</v>
      </c>
    </row>
    <row r="3" spans="1:8" s="6" customFormat="1" ht="15" customHeight="1">
      <c r="A3" s="339"/>
      <c r="B3" s="339"/>
      <c r="C3" s="339"/>
      <c r="D3" s="401" t="s">
        <v>1182</v>
      </c>
      <c r="E3" s="262"/>
      <c r="F3" s="341"/>
      <c r="G3" s="262"/>
      <c r="H3" s="343"/>
    </row>
    <row r="4" spans="1:8" ht="58">
      <c r="A4" s="286" t="s">
        <v>4318</v>
      </c>
      <c r="B4" s="286"/>
      <c r="C4" s="286"/>
      <c r="D4" s="3" t="s">
        <v>5039</v>
      </c>
      <c r="E4" s="226"/>
      <c r="F4" s="126">
        <f>H4/3.675</f>
        <v>7558.4542639455785</v>
      </c>
      <c r="G4" s="226"/>
      <c r="H4" s="9">
        <v>27777.31942</v>
      </c>
    </row>
    <row r="5" spans="1:8" ht="58">
      <c r="A5" s="286" t="s">
        <v>4318</v>
      </c>
      <c r="B5" s="286"/>
      <c r="C5" s="286"/>
      <c r="D5" s="3" t="s">
        <v>5040</v>
      </c>
      <c r="E5" s="226"/>
      <c r="F5" s="126">
        <f>H5/3.675</f>
        <v>6054.581708843536</v>
      </c>
      <c r="G5" s="226"/>
      <c r="H5" s="9">
        <v>22250.587779999994</v>
      </c>
    </row>
    <row r="6" spans="1:8" ht="58">
      <c r="A6" s="286" t="s">
        <v>4318</v>
      </c>
      <c r="B6" s="286"/>
      <c r="C6" s="286"/>
      <c r="D6" s="3" t="s">
        <v>5041</v>
      </c>
      <c r="E6" s="226"/>
      <c r="F6" s="126">
        <f>H6/3.675</f>
        <v>4792.1565823129249</v>
      </c>
      <c r="G6" s="226"/>
      <c r="H6" s="9">
        <v>17611.175439999999</v>
      </c>
    </row>
    <row r="7" spans="1:8" ht="58">
      <c r="A7" s="286" t="s">
        <v>4318</v>
      </c>
      <c r="B7" s="286"/>
      <c r="C7" s="286"/>
      <c r="D7" s="3" t="s">
        <v>5042</v>
      </c>
      <c r="E7" s="226"/>
      <c r="F7" s="126">
        <f>H7/3.675</f>
        <v>4444.9321850340129</v>
      </c>
      <c r="G7" s="226"/>
      <c r="H7" s="9">
        <v>16335.125779999997</v>
      </c>
    </row>
    <row r="8" spans="1:8" ht="58">
      <c r="A8" s="287" t="s">
        <v>4318</v>
      </c>
      <c r="B8" s="287"/>
      <c r="C8" s="287"/>
      <c r="D8" s="3" t="s">
        <v>5043</v>
      </c>
      <c r="E8" s="226"/>
      <c r="F8" s="126">
        <f>H8/3.675</f>
        <v>4318.4597224489798</v>
      </c>
      <c r="G8" s="226"/>
      <c r="H8" s="9">
        <v>15870.339479999999</v>
      </c>
    </row>
    <row r="9" spans="1:8" s="6" customFormat="1" ht="15" customHeight="1">
      <c r="A9" s="339"/>
      <c r="B9" s="339"/>
      <c r="C9" s="339"/>
      <c r="D9" s="401" t="s">
        <v>1183</v>
      </c>
      <c r="E9" s="262"/>
      <c r="F9" s="341"/>
      <c r="G9" s="262"/>
      <c r="H9" s="343"/>
    </row>
    <row r="10" spans="1:8" ht="43.5">
      <c r="A10" s="286" t="s">
        <v>4318</v>
      </c>
      <c r="B10" s="286"/>
      <c r="C10" s="286"/>
      <c r="D10" s="3" t="s">
        <v>5044</v>
      </c>
      <c r="E10" s="226"/>
      <c r="F10" s="126">
        <f>H10/3.675</f>
        <v>7001.9754285714289</v>
      </c>
      <c r="G10" s="226"/>
      <c r="H10" s="9">
        <v>25732.259699999999</v>
      </c>
    </row>
    <row r="11" spans="1:8" ht="43.5">
      <c r="A11" s="286" t="s">
        <v>4318</v>
      </c>
      <c r="B11" s="286"/>
      <c r="C11" s="286"/>
      <c r="D11" s="3" t="s">
        <v>5045</v>
      </c>
      <c r="E11" s="226"/>
      <c r="F11" s="126">
        <f>H11/3.675</f>
        <v>5590.0828462585032</v>
      </c>
      <c r="G11" s="226"/>
      <c r="H11" s="9">
        <v>20543.554459999999</v>
      </c>
    </row>
    <row r="12" spans="1:8" ht="43.5">
      <c r="A12" s="286" t="s">
        <v>4318</v>
      </c>
      <c r="B12" s="286"/>
      <c r="C12" s="286"/>
      <c r="D12" s="3" t="s">
        <v>5046</v>
      </c>
      <c r="E12" s="226"/>
      <c r="F12" s="126">
        <f>H12/3.675</f>
        <v>4628.8921306122447</v>
      </c>
      <c r="G12" s="226"/>
      <c r="H12" s="9">
        <v>17011.17858</v>
      </c>
    </row>
    <row r="13" spans="1:8" ht="43.5">
      <c r="A13" s="286" t="s">
        <v>4318</v>
      </c>
      <c r="B13" s="286"/>
      <c r="C13" s="286"/>
      <c r="D13" s="3" t="s">
        <v>5047</v>
      </c>
      <c r="E13" s="226"/>
      <c r="F13" s="126">
        <f>H13/3.675</f>
        <v>4240.2767455782314</v>
      </c>
      <c r="G13" s="226"/>
      <c r="H13" s="9">
        <v>15583.017039999999</v>
      </c>
    </row>
    <row r="14" spans="1:8" ht="43.5">
      <c r="A14" s="287" t="s">
        <v>4318</v>
      </c>
      <c r="B14" s="287"/>
      <c r="C14" s="287"/>
      <c r="D14" s="3" t="s">
        <v>5048</v>
      </c>
      <c r="E14" s="226"/>
      <c r="F14" s="126">
        <f>H14/3.675</f>
        <v>4164.393268027211</v>
      </c>
      <c r="G14" s="226"/>
      <c r="H14" s="9">
        <v>15304.145259999999</v>
      </c>
    </row>
    <row r="15" spans="1:8" s="6" customFormat="1" ht="15" customHeight="1">
      <c r="A15" s="189"/>
      <c r="B15" s="189"/>
      <c r="C15" s="189"/>
      <c r="D15" s="391" t="s">
        <v>1158</v>
      </c>
      <c r="E15" s="226"/>
      <c r="F15" s="190"/>
      <c r="G15" s="226"/>
      <c r="H15" s="191"/>
    </row>
    <row r="16" spans="1:8" ht="29">
      <c r="A16" s="392"/>
      <c r="B16" s="392"/>
      <c r="C16" s="392"/>
      <c r="D16" s="649" t="s">
        <v>7262</v>
      </c>
      <c r="E16" s="226"/>
      <c r="F16" s="126">
        <v>3450.42</v>
      </c>
      <c r="G16" s="226"/>
      <c r="H16" s="698">
        <f>F16*3.675</f>
        <v>12680.2935</v>
      </c>
    </row>
    <row r="17" spans="1:8" ht="29">
      <c r="A17" s="288"/>
      <c r="B17" s="288"/>
      <c r="C17" s="288"/>
      <c r="D17" s="649" t="s">
        <v>7263</v>
      </c>
      <c r="E17" s="226"/>
      <c r="F17" s="126">
        <v>3450.42</v>
      </c>
      <c r="G17" s="226"/>
      <c r="H17" s="698">
        <f>F17*3.675</f>
        <v>12680.2935</v>
      </c>
    </row>
    <row r="18" spans="1:8" s="6" customFormat="1" ht="15" customHeight="1">
      <c r="A18" s="189"/>
      <c r="B18" s="189"/>
      <c r="C18" s="189"/>
      <c r="D18" s="402" t="s">
        <v>1184</v>
      </c>
      <c r="E18" s="226"/>
      <c r="F18" s="190"/>
      <c r="G18" s="226"/>
      <c r="H18" s="191"/>
    </row>
    <row r="19" spans="1:8">
      <c r="A19" s="392"/>
      <c r="B19" s="392"/>
      <c r="C19" s="392"/>
      <c r="D19" s="38" t="s">
        <v>1184</v>
      </c>
      <c r="E19" s="226"/>
      <c r="F19" s="126">
        <f>H19/3.675</f>
        <v>434.60680272108846</v>
      </c>
      <c r="G19" s="226"/>
      <c r="H19" s="9">
        <v>1597.18</v>
      </c>
    </row>
    <row r="21" spans="1:8">
      <c r="D21" s="4" t="s">
        <v>17</v>
      </c>
    </row>
  </sheetData>
  <sheetProtection algorithmName="SHA-512" hashValue="jSYKDMeHTA7ITYV8jsKWXbsAFtlLq++yq1+YJOOhuZIsaC1oZCaJTJwjctfTgYlq9F5vcuZBrnMywm7PhA/VBw==" saltValue="yebOGcR6jvlZB+4Sq9PyDA==" spinCount="100000" sheet="1" objects="1" scenarios="1"/>
  <autoFilter ref="A2:H17" xr:uid="{00000000-0009-0000-0000-00002E000000}"/>
  <mergeCells count="1">
    <mergeCell ref="A1:H1"/>
  </mergeCells>
  <conditionalFormatting sqref="A65:C65530">
    <cfRule type="expression" dxfId="17" priority="1" stopIfTrue="1">
      <formula>AND(COUNTIF(#REF!, A65)+COUNTIF($A$2:$A$3, A65)&gt;1,NOT(ISBLANK(A65)))</formula>
    </cfRule>
  </conditionalFormatting>
  <conditionalFormatting sqref="D19">
    <cfRule type="expression" dxfId="16" priority="2" stopIfTrue="1">
      <formula>AND(COUNTIF(#REF!, D19)&gt;1,NOT(ISBLANK(D19)))</formula>
    </cfRule>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27">
    <pageSetUpPr fitToPage="1"/>
  </sheetPr>
  <dimension ref="A1:H25"/>
  <sheetViews>
    <sheetView zoomScale="70" zoomScaleNormal="70" zoomScaleSheetLayoutView="75" workbookViewId="0">
      <selection activeCell="F39" sqref="F39"/>
    </sheetView>
  </sheetViews>
  <sheetFormatPr defaultColWidth="9.109375" defaultRowHeight="14.5"/>
  <cols>
    <col min="1" max="1" width="13.6640625" style="8" customWidth="1"/>
    <col min="2" max="3" width="23.6640625" style="8" customWidth="1"/>
    <col min="4" max="4" width="130.6640625" style="8" customWidth="1"/>
    <col min="5" max="5" width="2" style="30" customWidth="1"/>
    <col min="6" max="6" width="27.6640625" style="101" customWidth="1"/>
    <col min="7" max="7" width="2" style="30" customWidth="1"/>
    <col min="8" max="8" width="27.6640625" style="30" customWidth="1"/>
    <col min="9" max="16384" width="9.109375" style="30"/>
  </cols>
  <sheetData>
    <row r="1" spans="1:8" ht="30" customHeight="1">
      <c r="A1" s="760" t="s">
        <v>206</v>
      </c>
      <c r="B1" s="760"/>
      <c r="C1" s="760"/>
      <c r="D1" s="792"/>
      <c r="E1" s="760"/>
      <c r="F1" s="760"/>
      <c r="G1" s="760"/>
      <c r="H1" s="760"/>
    </row>
    <row r="2" spans="1:8" ht="30" customHeight="1">
      <c r="A2" s="361" t="s">
        <v>0</v>
      </c>
      <c r="B2" s="361" t="s">
        <v>304</v>
      </c>
      <c r="C2" s="361" t="s">
        <v>304</v>
      </c>
      <c r="D2" s="367" t="s">
        <v>1</v>
      </c>
      <c r="E2" s="362"/>
      <c r="F2" s="362" t="s">
        <v>4316</v>
      </c>
      <c r="G2" s="362"/>
      <c r="H2" s="362" t="s">
        <v>4591</v>
      </c>
    </row>
    <row r="3" spans="1:8" s="6" customFormat="1" ht="15" customHeight="1">
      <c r="A3" s="194"/>
      <c r="B3" s="194"/>
      <c r="C3" s="194"/>
      <c r="D3" s="234" t="s">
        <v>207</v>
      </c>
      <c r="E3" s="212"/>
      <c r="F3" s="195"/>
      <c r="G3" s="212"/>
      <c r="H3" s="196"/>
    </row>
    <row r="4" spans="1:8" ht="27.9" customHeight="1">
      <c r="A4" s="192" t="s">
        <v>4318</v>
      </c>
      <c r="B4" s="192"/>
      <c r="C4" s="192"/>
      <c r="D4" s="497" t="s">
        <v>7264</v>
      </c>
      <c r="E4" s="212"/>
      <c r="F4" s="126">
        <v>102.21709679999998</v>
      </c>
      <c r="G4" s="212"/>
      <c r="H4" s="81">
        <v>375.6478307399999</v>
      </c>
    </row>
    <row r="5" spans="1:8" ht="27.9" customHeight="1">
      <c r="A5" s="50" t="s">
        <v>4318</v>
      </c>
      <c r="B5" s="50"/>
      <c r="C5" s="50"/>
      <c r="D5" s="497" t="s">
        <v>7755</v>
      </c>
      <c r="E5" s="212"/>
      <c r="F5" s="126">
        <v>102.21709679999998</v>
      </c>
      <c r="G5" s="212"/>
      <c r="H5" s="81">
        <v>375.6478307399999</v>
      </c>
    </row>
    <row r="6" spans="1:8" ht="27.9" customHeight="1">
      <c r="A6" s="50" t="s">
        <v>4318</v>
      </c>
      <c r="B6" s="50"/>
      <c r="C6" s="50"/>
      <c r="D6" s="497" t="s">
        <v>7265</v>
      </c>
      <c r="E6" s="212"/>
      <c r="F6" s="126">
        <v>102.21709679999998</v>
      </c>
      <c r="G6" s="212"/>
      <c r="H6" s="81">
        <v>375.6478307399999</v>
      </c>
    </row>
    <row r="7" spans="1:8" ht="27.9" customHeight="1">
      <c r="A7" s="50" t="s">
        <v>4318</v>
      </c>
      <c r="B7" s="50"/>
      <c r="C7" s="50"/>
      <c r="D7" s="497" t="s">
        <v>7266</v>
      </c>
      <c r="E7" s="212"/>
      <c r="F7" s="126">
        <v>102.21709679999998</v>
      </c>
      <c r="G7" s="212"/>
      <c r="H7" s="81">
        <v>375.6478307399999</v>
      </c>
    </row>
    <row r="8" spans="1:8" ht="27.9" customHeight="1">
      <c r="A8" s="50" t="s">
        <v>4318</v>
      </c>
      <c r="B8" s="50"/>
      <c r="C8" s="50"/>
      <c r="D8" s="497" t="s">
        <v>7267</v>
      </c>
      <c r="E8" s="212"/>
      <c r="F8" s="126">
        <v>104.6508372</v>
      </c>
      <c r="G8" s="212"/>
      <c r="H8" s="81">
        <v>384.59182670999996</v>
      </c>
    </row>
    <row r="9" spans="1:8" ht="27.9" customHeight="1">
      <c r="A9" s="42" t="s">
        <v>4318</v>
      </c>
      <c r="B9" s="42"/>
      <c r="C9" s="42"/>
      <c r="D9" s="497" t="s">
        <v>8222</v>
      </c>
      <c r="E9" s="212"/>
      <c r="F9" s="126">
        <v>109.51831799999999</v>
      </c>
      <c r="G9" s="212"/>
      <c r="H9" s="81">
        <v>402.47981864999997</v>
      </c>
    </row>
    <row r="10" spans="1:8" s="6" customFormat="1" ht="15" customHeight="1">
      <c r="A10" s="194"/>
      <c r="B10" s="194"/>
      <c r="C10" s="194"/>
      <c r="D10" s="187" t="s">
        <v>208</v>
      </c>
      <c r="E10" s="212"/>
      <c r="F10" s="195"/>
      <c r="G10" s="212"/>
      <c r="H10" s="195"/>
    </row>
    <row r="11" spans="1:8" s="4" customFormat="1">
      <c r="A11" s="188" t="s">
        <v>4318</v>
      </c>
      <c r="B11" s="188"/>
      <c r="C11" s="188"/>
      <c r="D11" s="78" t="s">
        <v>5049</v>
      </c>
      <c r="E11" s="212"/>
      <c r="F11" s="126" t="s">
        <v>4275</v>
      </c>
      <c r="G11" s="212"/>
      <c r="H11" s="126" t="s">
        <v>4275</v>
      </c>
    </row>
    <row r="12" spans="1:8" s="4" customFormat="1" ht="29">
      <c r="A12" s="188" t="s">
        <v>4318</v>
      </c>
      <c r="B12" s="188"/>
      <c r="C12" s="188"/>
      <c r="D12" s="66" t="s">
        <v>7284</v>
      </c>
      <c r="E12" s="212"/>
      <c r="F12" s="126">
        <v>92.282383673469383</v>
      </c>
      <c r="G12" s="212"/>
      <c r="H12" s="81">
        <v>339.13775999999996</v>
      </c>
    </row>
    <row r="13" spans="1:8" s="4" customFormat="1">
      <c r="A13" s="286" t="s">
        <v>4318</v>
      </c>
      <c r="B13" s="286"/>
      <c r="C13" s="286"/>
      <c r="D13" s="38" t="s">
        <v>5050</v>
      </c>
      <c r="E13" s="212"/>
      <c r="F13" s="126" t="s">
        <v>3478</v>
      </c>
      <c r="G13" s="212"/>
      <c r="H13" s="81" t="s">
        <v>3478</v>
      </c>
    </row>
    <row r="14" spans="1:8" s="4" customFormat="1">
      <c r="A14" s="286" t="s">
        <v>4318</v>
      </c>
      <c r="B14" s="286"/>
      <c r="C14" s="286"/>
      <c r="D14" s="38" t="s">
        <v>5051</v>
      </c>
      <c r="E14" s="212"/>
      <c r="F14" s="126" t="s">
        <v>3478</v>
      </c>
      <c r="G14" s="212"/>
      <c r="H14" s="81" t="s">
        <v>3478</v>
      </c>
    </row>
    <row r="15" spans="1:8" s="4" customFormat="1">
      <c r="A15" s="286" t="s">
        <v>4318</v>
      </c>
      <c r="B15" s="286"/>
      <c r="C15" s="286"/>
      <c r="D15" s="38" t="s">
        <v>5052</v>
      </c>
      <c r="E15" s="212"/>
      <c r="F15" s="126" t="s">
        <v>4275</v>
      </c>
      <c r="G15" s="212"/>
      <c r="H15" s="126" t="s">
        <v>4275</v>
      </c>
    </row>
    <row r="16" spans="1:8" s="4" customFormat="1">
      <c r="A16" s="286" t="s">
        <v>4318</v>
      </c>
      <c r="B16" s="286"/>
      <c r="C16" s="286"/>
      <c r="D16" s="38" t="s">
        <v>5053</v>
      </c>
      <c r="E16" s="212"/>
      <c r="F16" s="126" t="s">
        <v>3478</v>
      </c>
      <c r="G16" s="212"/>
      <c r="H16" s="81" t="s">
        <v>3478</v>
      </c>
    </row>
    <row r="17" spans="1:8" s="4" customFormat="1">
      <c r="A17" s="286" t="s">
        <v>4318</v>
      </c>
      <c r="B17" s="286"/>
      <c r="C17" s="286"/>
      <c r="D17" s="38" t="s">
        <v>5054</v>
      </c>
      <c r="E17" s="212"/>
      <c r="F17" s="126" t="s">
        <v>3478</v>
      </c>
      <c r="G17" s="212"/>
      <c r="H17" s="81" t="s">
        <v>3478</v>
      </c>
    </row>
    <row r="18" spans="1:8" s="4" customFormat="1">
      <c r="A18" s="182"/>
      <c r="B18" s="182"/>
      <c r="C18" s="182"/>
      <c r="D18" s="183" t="s">
        <v>209</v>
      </c>
      <c r="E18" s="212"/>
      <c r="F18" s="167"/>
      <c r="G18" s="212"/>
      <c r="H18" s="195"/>
    </row>
    <row r="19" spans="1:8" s="4" customFormat="1" ht="29">
      <c r="A19" s="188" t="s">
        <v>4857</v>
      </c>
      <c r="B19" s="188"/>
      <c r="C19" s="188"/>
      <c r="D19" s="193" t="s">
        <v>7286</v>
      </c>
      <c r="E19" s="212"/>
      <c r="F19" s="126">
        <v>82.125170068027217</v>
      </c>
      <c r="G19" s="212"/>
      <c r="H19" s="81">
        <v>301.81</v>
      </c>
    </row>
    <row r="20" spans="1:8" s="4" customFormat="1" ht="29">
      <c r="A20" s="286" t="s">
        <v>4857</v>
      </c>
      <c r="B20" s="286"/>
      <c r="C20" s="286"/>
      <c r="D20" s="625" t="s">
        <v>7287</v>
      </c>
      <c r="E20" s="212"/>
      <c r="F20" s="126">
        <v>143.35782312925173</v>
      </c>
      <c r="G20" s="212"/>
      <c r="H20" s="81">
        <v>526.84</v>
      </c>
    </row>
    <row r="21" spans="1:8" s="4" customFormat="1" ht="29">
      <c r="A21" s="286" t="s">
        <v>4857</v>
      </c>
      <c r="B21" s="286"/>
      <c r="C21" s="286"/>
      <c r="D21" s="625" t="s">
        <v>7288</v>
      </c>
      <c r="E21" s="212"/>
      <c r="F21" s="126">
        <v>216.8108843537415</v>
      </c>
      <c r="G21" s="212"/>
      <c r="H21" s="81">
        <v>796.78</v>
      </c>
    </row>
    <row r="22" spans="1:8" s="4" customFormat="1" ht="29">
      <c r="A22" s="286" t="s">
        <v>4857</v>
      </c>
      <c r="B22" s="286"/>
      <c r="C22" s="286"/>
      <c r="D22" s="625" t="s">
        <v>7289</v>
      </c>
      <c r="E22" s="212"/>
      <c r="F22" s="126">
        <v>241.44761904761907</v>
      </c>
      <c r="G22" s="212"/>
      <c r="H22" s="81">
        <v>887.32</v>
      </c>
    </row>
    <row r="23" spans="1:8" s="4" customFormat="1">
      <c r="A23" s="182"/>
      <c r="B23" s="182"/>
      <c r="C23" s="182"/>
      <c r="D23" s="183" t="s">
        <v>210</v>
      </c>
      <c r="E23" s="212"/>
      <c r="F23" s="167"/>
      <c r="G23" s="212"/>
      <c r="H23" s="195"/>
    </row>
    <row r="24" spans="1:8" s="4" customFormat="1" ht="29">
      <c r="A24" s="289" t="s">
        <v>4857</v>
      </c>
      <c r="B24" s="289"/>
      <c r="C24" s="289"/>
      <c r="D24" s="235" t="s">
        <v>7285</v>
      </c>
      <c r="E24" s="221"/>
      <c r="F24" s="126">
        <v>20.690612244897959</v>
      </c>
      <c r="G24" s="221"/>
      <c r="H24" s="81">
        <v>76.037999999999997</v>
      </c>
    </row>
    <row r="25" spans="1:8">
      <c r="D25" s="51"/>
    </row>
  </sheetData>
  <sheetProtection algorithmName="SHA-512" hashValue="Xyp2IFFN+UGvVQYSL45REU4QAlwtOPyH8QVVhGLAbo1n8tMtOkAGCe/M804HZKOMwKgnT1KHsyG3nTTfhs+W9g==" saltValue="jsWXoxJ4M8RtZHclc1P/0A==" spinCount="100000" sheet="1" objects="1" scenarios="1"/>
  <autoFilter ref="A2:H24" xr:uid="{00000000-0009-0000-0000-00002F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drawing r:id="rId2"/>
  <legacyDrawingHF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8">
    <pageSetUpPr fitToPage="1"/>
  </sheetPr>
  <dimension ref="A1:I27"/>
  <sheetViews>
    <sheetView zoomScale="70" zoomScaleNormal="70" zoomScaleSheetLayoutView="75" workbookViewId="0">
      <selection activeCell="D13" sqref="D13"/>
    </sheetView>
  </sheetViews>
  <sheetFormatPr defaultColWidth="9.109375" defaultRowHeight="14.5"/>
  <cols>
    <col min="1" max="1" width="13.6640625" style="56" customWidth="1"/>
    <col min="2" max="3" width="23.6640625" style="56" customWidth="1"/>
    <col min="4" max="4" width="130.6640625" style="57" customWidth="1"/>
    <col min="5" max="5" width="2" style="15" customWidth="1"/>
    <col min="6" max="6" width="27.6640625" style="107" customWidth="1"/>
    <col min="7" max="7" width="2" style="52" customWidth="1"/>
    <col min="8" max="8" width="27.6640625" style="52" customWidth="1"/>
    <col min="9" max="9" width="15" style="52" bestFit="1" customWidth="1"/>
    <col min="10" max="10" width="2.6640625" style="52" customWidth="1"/>
    <col min="11" max="16384" width="9.109375" style="52"/>
  </cols>
  <sheetData>
    <row r="1" spans="1:9" ht="30" customHeight="1">
      <c r="A1" s="760" t="s">
        <v>5055</v>
      </c>
      <c r="B1" s="760"/>
      <c r="C1" s="760"/>
      <c r="D1" s="792"/>
      <c r="E1" s="760"/>
      <c r="F1" s="760"/>
      <c r="G1" s="760"/>
      <c r="H1" s="760"/>
      <c r="I1" s="179"/>
    </row>
    <row r="2" spans="1:9" ht="30" customHeight="1">
      <c r="A2" s="366" t="s">
        <v>186</v>
      </c>
      <c r="B2" s="366" t="s">
        <v>304</v>
      </c>
      <c r="C2" s="366" t="s">
        <v>304</v>
      </c>
      <c r="D2" s="364" t="s">
        <v>1</v>
      </c>
      <c r="E2" s="362"/>
      <c r="F2" s="362" t="s">
        <v>4316</v>
      </c>
      <c r="G2" s="362"/>
      <c r="H2" s="363" t="s">
        <v>4591</v>
      </c>
      <c r="I2" s="180"/>
    </row>
    <row r="3" spans="1:9">
      <c r="A3" s="182"/>
      <c r="B3" s="182"/>
      <c r="C3" s="182"/>
      <c r="D3" s="539" t="s">
        <v>3479</v>
      </c>
      <c r="E3" s="212"/>
      <c r="F3" s="167"/>
      <c r="G3" s="212"/>
      <c r="H3" s="184"/>
    </row>
    <row r="4" spans="1:9" s="54" customFormat="1" ht="29">
      <c r="A4" s="197" t="s">
        <v>4318</v>
      </c>
      <c r="B4" s="197"/>
      <c r="C4" s="197"/>
      <c r="D4" s="558" t="s">
        <v>5056</v>
      </c>
      <c r="E4" s="212"/>
      <c r="F4" s="126">
        <f>H4/3.675</f>
        <v>52.889795918367348</v>
      </c>
      <c r="G4" s="212"/>
      <c r="H4" s="537">
        <v>194.37</v>
      </c>
      <c r="I4" s="292"/>
    </row>
    <row r="5" spans="1:9" s="54" customFormat="1" ht="29">
      <c r="A5" s="53" t="s">
        <v>4318</v>
      </c>
      <c r="B5" s="53"/>
      <c r="C5" s="53"/>
      <c r="D5" s="538" t="s">
        <v>5057</v>
      </c>
      <c r="E5" s="212"/>
      <c r="F5" s="126">
        <f>H5/3.675</f>
        <v>52.889795918367348</v>
      </c>
      <c r="G5" s="212"/>
      <c r="H5" s="537">
        <v>194.37</v>
      </c>
      <c r="I5" s="292"/>
    </row>
    <row r="6" spans="1:9" s="54" customFormat="1" ht="29">
      <c r="A6" s="53" t="s">
        <v>4318</v>
      </c>
      <c r="B6" s="53"/>
      <c r="C6" s="53"/>
      <c r="D6" s="650" t="s">
        <v>7268</v>
      </c>
      <c r="E6" s="212"/>
      <c r="F6" s="126">
        <f>H6/3.675</f>
        <v>105.77687074829933</v>
      </c>
      <c r="G6" s="212"/>
      <c r="H6" s="537">
        <v>388.73</v>
      </c>
      <c r="I6" s="292"/>
    </row>
    <row r="7" spans="1:9" s="54" customFormat="1" ht="29">
      <c r="A7" s="53" t="s">
        <v>4318</v>
      </c>
      <c r="B7" s="53"/>
      <c r="C7" s="53"/>
      <c r="D7" s="650" t="s">
        <v>7269</v>
      </c>
      <c r="E7" s="212"/>
      <c r="F7" s="126">
        <f>H7/3.675</f>
        <v>105.77687074829933</v>
      </c>
      <c r="G7" s="212"/>
      <c r="H7" s="537">
        <v>388.73</v>
      </c>
      <c r="I7" s="292"/>
    </row>
    <row r="8" spans="1:9">
      <c r="A8" s="182"/>
      <c r="B8" s="182"/>
      <c r="C8" s="182"/>
      <c r="D8" s="540" t="s">
        <v>3480</v>
      </c>
      <c r="E8" s="212"/>
      <c r="F8" s="167"/>
      <c r="G8" s="212"/>
      <c r="H8" s="184"/>
      <c r="I8" s="292"/>
    </row>
    <row r="9" spans="1:9" s="54" customFormat="1" ht="29">
      <c r="A9" s="197" t="s">
        <v>4318</v>
      </c>
      <c r="B9" s="197"/>
      <c r="C9" s="197"/>
      <c r="D9" s="538" t="s">
        <v>5058</v>
      </c>
      <c r="E9" s="212"/>
      <c r="F9" s="126">
        <f>H9/3.675</f>
        <v>71.395918367346937</v>
      </c>
      <c r="G9" s="212"/>
      <c r="H9" s="537">
        <v>262.38</v>
      </c>
      <c r="I9" s="292"/>
    </row>
    <row r="10" spans="1:9" ht="29">
      <c r="A10" s="53" t="s">
        <v>4318</v>
      </c>
      <c r="B10" s="53"/>
      <c r="C10" s="53"/>
      <c r="D10" s="279" t="s">
        <v>5059</v>
      </c>
      <c r="E10" s="212"/>
      <c r="F10" s="126">
        <f>H10/3.675</f>
        <v>148.08707482993199</v>
      </c>
      <c r="G10" s="212"/>
      <c r="H10" s="537">
        <v>544.22</v>
      </c>
      <c r="I10" s="292"/>
    </row>
    <row r="11" spans="1:9" ht="29">
      <c r="A11" s="53" t="s">
        <v>4318</v>
      </c>
      <c r="B11" s="53"/>
      <c r="C11" s="53"/>
      <c r="D11" s="651" t="s">
        <v>7270</v>
      </c>
      <c r="E11" s="212"/>
      <c r="F11" s="126">
        <f>H11/3.675</f>
        <v>71.395918367346937</v>
      </c>
      <c r="G11" s="212"/>
      <c r="H11" s="537">
        <v>262.38</v>
      </c>
      <c r="I11" s="292"/>
    </row>
    <row r="12" spans="1:9" ht="29">
      <c r="A12" s="53" t="s">
        <v>4318</v>
      </c>
      <c r="B12" s="53"/>
      <c r="C12" s="53"/>
      <c r="D12" s="279" t="s">
        <v>5060</v>
      </c>
      <c r="E12" s="221"/>
      <c r="F12" s="126">
        <f>H12/3.675</f>
        <v>148.08707482993199</v>
      </c>
      <c r="G12" s="221"/>
      <c r="H12" s="537">
        <v>544.22</v>
      </c>
      <c r="I12" s="292"/>
    </row>
    <row r="13" spans="1:9">
      <c r="A13" s="182"/>
      <c r="B13" s="182"/>
      <c r="C13" s="182"/>
      <c r="D13" s="539" t="s">
        <v>3481</v>
      </c>
      <c r="E13" s="212"/>
      <c r="F13" s="167"/>
      <c r="G13" s="212"/>
      <c r="H13" s="184"/>
    </row>
    <row r="14" spans="1:9" s="54" customFormat="1" ht="29">
      <c r="A14" s="197" t="s">
        <v>4318</v>
      </c>
      <c r="B14" s="197"/>
      <c r="C14" s="197"/>
      <c r="D14" s="558" t="s">
        <v>5061</v>
      </c>
      <c r="E14" s="212"/>
      <c r="F14" s="126">
        <f>H14/3.675</f>
        <v>52.889795918367348</v>
      </c>
      <c r="G14" s="212"/>
      <c r="H14" s="537">
        <v>194.37</v>
      </c>
      <c r="I14" s="292"/>
    </row>
    <row r="15" spans="1:9" s="54" customFormat="1" ht="29">
      <c r="A15" s="53" t="s">
        <v>4318</v>
      </c>
      <c r="B15" s="53"/>
      <c r="C15" s="53"/>
      <c r="D15" s="538" t="s">
        <v>5062</v>
      </c>
      <c r="E15" s="212"/>
      <c r="F15" s="126">
        <f>H15/3.675</f>
        <v>52.889795918367348</v>
      </c>
      <c r="G15" s="212"/>
      <c r="H15" s="537">
        <v>194.37</v>
      </c>
      <c r="I15" s="292"/>
    </row>
    <row r="16" spans="1:9" s="54" customFormat="1" ht="29">
      <c r="A16" s="53" t="s">
        <v>4318</v>
      </c>
      <c r="B16" s="53"/>
      <c r="C16" s="53"/>
      <c r="D16" s="134" t="s">
        <v>5063</v>
      </c>
      <c r="E16" s="212"/>
      <c r="F16" s="126">
        <f>H16/3.675</f>
        <v>105.77687074829933</v>
      </c>
      <c r="G16" s="212"/>
      <c r="H16" s="537">
        <v>388.73</v>
      </c>
      <c r="I16" s="292"/>
    </row>
    <row r="17" spans="1:9" s="54" customFormat="1" ht="29">
      <c r="A17" s="53" t="s">
        <v>4318</v>
      </c>
      <c r="B17" s="53"/>
      <c r="C17" s="53"/>
      <c r="D17" s="134" t="s">
        <v>5064</v>
      </c>
      <c r="E17" s="212"/>
      <c r="F17" s="126">
        <f>H17/3.675</f>
        <v>105.77687074829933</v>
      </c>
      <c r="G17" s="212"/>
      <c r="H17" s="537">
        <v>388.73</v>
      </c>
      <c r="I17" s="292"/>
    </row>
    <row r="18" spans="1:9">
      <c r="A18" s="182"/>
      <c r="B18" s="182"/>
      <c r="C18" s="182"/>
      <c r="D18" s="540" t="s">
        <v>3482</v>
      </c>
      <c r="E18" s="212"/>
      <c r="F18" s="167"/>
      <c r="G18" s="212"/>
      <c r="H18" s="184"/>
      <c r="I18" s="292"/>
    </row>
    <row r="19" spans="1:9" s="54" customFormat="1" ht="29">
      <c r="A19" s="197" t="s">
        <v>4318</v>
      </c>
      <c r="B19" s="197"/>
      <c r="C19" s="197"/>
      <c r="D19" s="538" t="s">
        <v>5065</v>
      </c>
      <c r="E19" s="212"/>
      <c r="F19" s="126">
        <f>H19/3.675</f>
        <v>71.395918367346937</v>
      </c>
      <c r="G19" s="212"/>
      <c r="H19" s="537">
        <v>262.38</v>
      </c>
      <c r="I19" s="292"/>
    </row>
    <row r="20" spans="1:9" ht="29">
      <c r="A20" s="53" t="s">
        <v>4318</v>
      </c>
      <c r="B20" s="53"/>
      <c r="C20" s="53"/>
      <c r="D20" s="279" t="s">
        <v>5066</v>
      </c>
      <c r="E20" s="212"/>
      <c r="F20" s="126">
        <f>H20/3.675</f>
        <v>148.08707482993199</v>
      </c>
      <c r="G20" s="212"/>
      <c r="H20" s="537">
        <v>544.22</v>
      </c>
      <c r="I20" s="292"/>
    </row>
    <row r="21" spans="1:9" ht="29">
      <c r="A21" s="53" t="s">
        <v>4318</v>
      </c>
      <c r="B21" s="53"/>
      <c r="C21" s="53"/>
      <c r="D21" s="279" t="s">
        <v>5067</v>
      </c>
      <c r="E21" s="212"/>
      <c r="F21" s="126">
        <f>H21/3.675</f>
        <v>71.395918367346937</v>
      </c>
      <c r="G21" s="212"/>
      <c r="H21" s="537">
        <v>262.38</v>
      </c>
      <c r="I21" s="292"/>
    </row>
    <row r="22" spans="1:9" ht="29">
      <c r="A22" s="53" t="s">
        <v>4318</v>
      </c>
      <c r="B22" s="53"/>
      <c r="C22" s="53"/>
      <c r="D22" s="279" t="s">
        <v>5068</v>
      </c>
      <c r="E22" s="221"/>
      <c r="F22" s="126">
        <f>H22/3.675</f>
        <v>148.08707482993199</v>
      </c>
      <c r="G22" s="221"/>
      <c r="H22" s="537">
        <v>544.22</v>
      </c>
      <c r="I22" s="292"/>
    </row>
    <row r="23" spans="1:9">
      <c r="A23" s="182"/>
      <c r="B23" s="182"/>
      <c r="C23" s="182"/>
      <c r="D23" s="560" t="s">
        <v>3864</v>
      </c>
      <c r="E23" s="212"/>
      <c r="F23" s="167"/>
      <c r="G23" s="212"/>
      <c r="H23" s="184"/>
      <c r="I23" s="292"/>
    </row>
    <row r="24" spans="1:9" s="54" customFormat="1" ht="15.5">
      <c r="A24" s="197" t="s">
        <v>4318</v>
      </c>
      <c r="B24" s="197"/>
      <c r="C24" s="197"/>
      <c r="D24" s="538" t="s">
        <v>3860</v>
      </c>
      <c r="E24" s="212"/>
      <c r="F24" s="126">
        <v>7.47</v>
      </c>
      <c r="G24" s="212"/>
      <c r="H24" s="537">
        <f>F24*3.675</f>
        <v>27.452249999999999</v>
      </c>
      <c r="I24" s="292"/>
    </row>
    <row r="25" spans="1:9" ht="15.5">
      <c r="A25" s="53" t="s">
        <v>4318</v>
      </c>
      <c r="B25" s="53"/>
      <c r="C25" s="53"/>
      <c r="D25" s="559" t="s">
        <v>3861</v>
      </c>
      <c r="E25" s="212"/>
      <c r="F25" s="126">
        <v>10.37</v>
      </c>
      <c r="G25" s="212"/>
      <c r="H25" s="537">
        <f>F25*3.675</f>
        <v>38.109749999999998</v>
      </c>
      <c r="I25" s="292"/>
    </row>
    <row r="26" spans="1:9" ht="15.5">
      <c r="A26" s="53" t="s">
        <v>4318</v>
      </c>
      <c r="B26" s="53"/>
      <c r="C26" s="53"/>
      <c r="D26" s="559" t="s">
        <v>3862</v>
      </c>
      <c r="E26" s="212"/>
      <c r="F26" s="126">
        <v>2.23</v>
      </c>
      <c r="G26" s="212"/>
      <c r="H26" s="537">
        <f>F26*3.675</f>
        <v>8.1952499999999997</v>
      </c>
      <c r="I26" s="292"/>
    </row>
    <row r="27" spans="1:9" ht="15.5">
      <c r="A27" s="53" t="s">
        <v>4318</v>
      </c>
      <c r="B27" s="53"/>
      <c r="C27" s="53"/>
      <c r="D27" s="559" t="s">
        <v>3863</v>
      </c>
      <c r="E27" s="221"/>
      <c r="F27" s="126">
        <v>11.385</v>
      </c>
      <c r="G27" s="221"/>
      <c r="H27" s="537">
        <f>F27*3.675</f>
        <v>41.839874999999999</v>
      </c>
      <c r="I27" s="292"/>
    </row>
  </sheetData>
  <sheetProtection algorithmName="SHA-512" hashValue="7y6+cRbw6Rq/F6OaXrKGEsKDjsvhoW/crMQ1VGYNr8rwPAUVNhUJZspTb37A9XNFy5UkrqpGuUy4Ikf6d/XXnA==" saltValue="GDcjnu7JRW5nxFxyH8nczA==" spinCount="100000" sheet="1" objects="1" scenarios="1"/>
  <autoFilter ref="A2:H12" xr:uid="{00000000-0009-0000-0000-000030000000}"/>
  <mergeCells count="1">
    <mergeCell ref="A1:H1"/>
  </mergeCells>
  <conditionalFormatting sqref="D5">
    <cfRule type="expression" dxfId="15" priority="17" stopIfTrue="1">
      <formula>AND(COUNTIF(#REF!, D5)&gt;1,NOT(ISBLANK(D5)))</formula>
    </cfRule>
  </conditionalFormatting>
  <conditionalFormatting sqref="D9 D19">
    <cfRule type="expression" dxfId="14" priority="1023" stopIfTrue="1">
      <formula>AND(COUNTIF($B:$B, D9)&gt;1,NOT(ISBLANK(D9)))</formula>
    </cfRule>
    <cfRule type="expression" dxfId="13" priority="1024" stopIfTrue="1">
      <formula>AND(COUNTIF($B$143:$B$65447, D9)+COUNTIF($B$9:$B$9, D9)+COUNTIF(#REF!, D9)+COUNTIF($B$10:$B$11, D9)+COUNTIF($B$12:$B$30, D9)+COUNTIF(#REF!, D9)+COUNTIF(#REF!, D9)+COUNTIF(#REF!, D9)+COUNTIF(#REF!, D9)+COUNTIF(#REF!, D9)+COUNTIF(#REF!, D9)+COUNTIF(#REF!, D9)+COUNTIF(#REF!, D9)+COUNTIF($B$31:$B$51, D9)+COUNTIF($B$52:$B$62, D9)+COUNTIF($B$63:$B$73, D9)+COUNTIF($B$74:$B$79, D9)+COUNTIF($B$80:$B$126, D9)&gt;1,NOT(ISBLANK(D9)))</formula>
    </cfRule>
    <cfRule type="expression" dxfId="12" priority="1025" stopIfTrue="1">
      <formula>AND(COUNTIF($B$143:$B$65447, D9)+COUNTIF($B$9:$B$9, D9)+COUNTIF(#REF!, D9)+COUNTIF($B$10:$B$11, D9)+COUNTIF($B$12:$B$30, D9)+COUNTIF(#REF!, D9)+COUNTIF(#REF!, D9)+COUNTIF(#REF!, D9)+COUNTIF(#REF!, D9)+COUNTIF(#REF!, D9)+COUNTIF(#REF!, D9)+COUNTIF(#REF!, D9)+COUNTIF(#REF!, D9)+COUNTIF($B$31:$B$51, D9)+COUNTIF($B$52:$B$62, D9)+COUNTIF($B$63:$B$73, D9)+COUNTIF($B$74:$B$79, D9)+COUNTIF($B$80:$B$126, D9)&gt;1,NOT(ISBLANK(D9)))</formula>
    </cfRule>
    <cfRule type="expression" dxfId="11" priority="1026" stopIfTrue="1">
      <formula>AND(COUNTIF($B$120:$B$65447, D9)+COUNTIF($B$9:$B$9, D9)+COUNTIF(#REF!, D9)+COUNTIF($B$10:$B$11, D9)+COUNTIF($B$12:$B$30, D9)+COUNTIF(#REF!, D9)+COUNTIF(#REF!, D9)+COUNTIF(#REF!, D9)+COUNTIF(#REF!, D9)+COUNTIF(#REF!, D9)+COUNTIF(#REF!, D9)+COUNTIF(#REF!, D9)+COUNTIF(#REF!, D9)+COUNTIF($B$31:$B$51, D9)+COUNTIF($B$52:$B$62, D9)+COUNTIF($B$63:$B$73, D9)+COUNTIF($B$74:$B$79, D9)+COUNTIF($B$80:$B$115, D9)&gt;1,NOT(ISBLANK(D9)))</formula>
    </cfRule>
    <cfRule type="expression" dxfId="10" priority="1027" stopIfTrue="1">
      <formula>AND(COUNTIF($B$120:$B$65447, D9)+COUNTIF($B$9:$B$9, D9)+COUNTIF(#REF!, D9)+COUNTIF($B$10:$B$11, D9)+COUNTIF($B$12:$B$30, D9)+COUNTIF(#REF!, D9)+COUNTIF(#REF!, D9)+COUNTIF(#REF!, D9)+COUNTIF(#REF!, D9)+COUNTIF(#REF!, D9)+COUNTIF(#REF!, D9)+COUNTIF(#REF!, D9)+COUNTIF(#REF!, D9)+COUNTIF($B$31:$B$51, D9)+COUNTIF($B$52:$B$62, D9)+COUNTIF($B$63:$B$73, D9)+COUNTIF($B$74:$B$79, D9)+COUNTIF($B$80:$B$115, D9)&gt;1,NOT(ISBLANK(D9)))</formula>
    </cfRule>
  </conditionalFormatting>
  <conditionalFormatting sqref="D15">
    <cfRule type="expression" dxfId="9" priority="11" stopIfTrue="1">
      <formula>AND(COUNTIF(#REF!, D15)&gt;1,NOT(ISBLANK(D15)))</formula>
    </cfRule>
  </conditionalFormatting>
  <conditionalFormatting sqref="D24">
    <cfRule type="expression" dxfId="8" priority="1" stopIfTrue="1">
      <formula>AND(COUNTIF($B:$B, D24)&gt;1,NOT(ISBLANK(D24)))</formula>
    </cfRule>
    <cfRule type="expression" dxfId="7" priority="2" stopIfTrue="1">
      <formula>AND(COUNTIF($B$143:$B$65447, D24)+COUNTIF($B$9:$B$9, D24)+COUNTIF(#REF!, D24)+COUNTIF($B$10:$B$11, D24)+COUNTIF($B$12:$B$30, D24)+COUNTIF(#REF!, D24)+COUNTIF(#REF!, D24)+COUNTIF(#REF!, D24)+COUNTIF(#REF!, D24)+COUNTIF(#REF!, D24)+COUNTIF(#REF!, D24)+COUNTIF(#REF!, D24)+COUNTIF(#REF!, D24)+COUNTIF($B$31:$B$51, D24)+COUNTIF($B$52:$B$62, D24)+COUNTIF($B$63:$B$73, D24)+COUNTIF($B$74:$B$79, D24)+COUNTIF($B$80:$B$126, D24)&gt;1,NOT(ISBLANK(D24)))</formula>
    </cfRule>
    <cfRule type="expression" dxfId="6" priority="3" stopIfTrue="1">
      <formula>AND(COUNTIF($B$143:$B$65447, D24)+COUNTIF($B$9:$B$9, D24)+COUNTIF(#REF!, D24)+COUNTIF($B$10:$B$11, D24)+COUNTIF($B$12:$B$30, D24)+COUNTIF(#REF!, D24)+COUNTIF(#REF!, D24)+COUNTIF(#REF!, D24)+COUNTIF(#REF!, D24)+COUNTIF(#REF!, D24)+COUNTIF(#REF!, D24)+COUNTIF(#REF!, D24)+COUNTIF(#REF!, D24)+COUNTIF($B$31:$B$51, D24)+COUNTIF($B$52:$B$62, D24)+COUNTIF($B$63:$B$73, D24)+COUNTIF($B$74:$B$79, D24)+COUNTIF($B$80:$B$126, D24)&gt;1,NOT(ISBLANK(D24)))</formula>
    </cfRule>
    <cfRule type="expression" dxfId="5" priority="4" stopIfTrue="1">
      <formula>AND(COUNTIF($B$120:$B$65447, D24)+COUNTIF($B$9:$B$9, D24)+COUNTIF(#REF!, D24)+COUNTIF($B$10:$B$11, D24)+COUNTIF($B$12:$B$30, D24)+COUNTIF(#REF!, D24)+COUNTIF(#REF!, D24)+COUNTIF(#REF!, D24)+COUNTIF(#REF!, D24)+COUNTIF(#REF!, D24)+COUNTIF(#REF!, D24)+COUNTIF(#REF!, D24)+COUNTIF(#REF!, D24)+COUNTIF($B$31:$B$51, D24)+COUNTIF($B$52:$B$62, D24)+COUNTIF($B$63:$B$73, D24)+COUNTIF($B$74:$B$79, D24)+COUNTIF($B$80:$B$115, D24)&gt;1,NOT(ISBLANK(D24)))</formula>
    </cfRule>
    <cfRule type="expression" dxfId="4" priority="5" stopIfTrue="1">
      <formula>AND(COUNTIF($B$120:$B$65447, D24)+COUNTIF($B$9:$B$9, D24)+COUNTIF(#REF!, D24)+COUNTIF($B$10:$B$11, D24)+COUNTIF($B$12:$B$30, D24)+COUNTIF(#REF!, D24)+COUNTIF(#REF!, D24)+COUNTIF(#REF!, D24)+COUNTIF(#REF!, D24)+COUNTIF(#REF!, D24)+COUNTIF(#REF!, D24)+COUNTIF(#REF!, D24)+COUNTIF(#REF!, D24)+COUNTIF($B$31:$B$51, D24)+COUNTIF($B$52:$B$62, D24)+COUNTIF($B$63:$B$73, D24)+COUNTIF($B$74:$B$79, D24)+COUNTIF($B$80:$B$115, D24)&gt;1,NOT(ISBLANK(D24)))</formula>
    </cfRule>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29">
    <pageSetUpPr fitToPage="1"/>
  </sheetPr>
  <dimension ref="A1:I123"/>
  <sheetViews>
    <sheetView topLeftCell="A108" zoomScale="85" zoomScaleNormal="85" zoomScaleSheetLayoutView="75" workbookViewId="0">
      <selection activeCell="D128" sqref="D128"/>
    </sheetView>
  </sheetViews>
  <sheetFormatPr defaultColWidth="8.6640625" defaultRowHeight="14.5"/>
  <cols>
    <col min="1" max="1" width="13.6640625" style="68" customWidth="1"/>
    <col min="2" max="3" width="23.6640625" style="68" customWidth="1"/>
    <col min="4" max="4" width="130.6640625" style="15" customWidth="1"/>
    <col min="5" max="5" width="2" style="15" customWidth="1"/>
    <col min="6" max="6" width="27.6640625" style="106" customWidth="1"/>
    <col min="7" max="7" width="2" style="15" customWidth="1"/>
    <col min="8" max="8" width="27.6640625" style="15" customWidth="1"/>
    <col min="9" max="9" width="11.6640625" style="15" bestFit="1" customWidth="1"/>
    <col min="10" max="16384" width="8.6640625" style="15"/>
  </cols>
  <sheetData>
    <row r="1" spans="1:9" s="52" customFormat="1" ht="30" customHeight="1">
      <c r="A1" s="760" t="s">
        <v>211</v>
      </c>
      <c r="B1" s="760"/>
      <c r="C1" s="760"/>
      <c r="D1" s="760"/>
      <c r="E1" s="760"/>
      <c r="F1" s="760"/>
      <c r="G1" s="760"/>
      <c r="H1" s="760"/>
    </row>
    <row r="2" spans="1:9" ht="30" customHeight="1">
      <c r="A2" s="361" t="s">
        <v>0</v>
      </c>
      <c r="B2" s="361" t="s">
        <v>304</v>
      </c>
      <c r="C2" s="361" t="s">
        <v>304</v>
      </c>
      <c r="D2" s="361" t="s">
        <v>1</v>
      </c>
      <c r="E2" s="365"/>
      <c r="F2" s="362" t="s">
        <v>4316</v>
      </c>
      <c r="G2" s="365"/>
      <c r="H2" s="363" t="s">
        <v>4591</v>
      </c>
    </row>
    <row r="3" spans="1:9" s="208" customFormat="1">
      <c r="A3" s="799" t="s">
        <v>212</v>
      </c>
      <c r="B3" s="800"/>
      <c r="C3" s="800"/>
      <c r="D3" s="801"/>
      <c r="E3" s="801"/>
      <c r="F3" s="801"/>
      <c r="G3" s="801"/>
      <c r="H3" s="802"/>
    </row>
    <row r="4" spans="1:9" s="208" customFormat="1" ht="22.5" customHeight="1">
      <c r="A4" s="236"/>
      <c r="B4" s="236"/>
      <c r="C4" s="236"/>
      <c r="D4" s="398" t="s">
        <v>213</v>
      </c>
      <c r="E4" s="1"/>
      <c r="F4" s="244"/>
      <c r="G4" s="1"/>
      <c r="H4" s="239"/>
    </row>
    <row r="5" spans="1:9" s="208" customFormat="1" ht="29">
      <c r="A5" s="53" t="s">
        <v>4318</v>
      </c>
      <c r="B5" s="53"/>
      <c r="C5" s="53"/>
      <c r="D5" s="238" t="s">
        <v>5069</v>
      </c>
      <c r="E5" s="1"/>
      <c r="F5" s="245">
        <v>115.07694378231294</v>
      </c>
      <c r="G5" s="1"/>
      <c r="H5" s="206">
        <v>422.90776840000001</v>
      </c>
      <c r="I5" s="395"/>
    </row>
    <row r="6" spans="1:9" s="208" customFormat="1" ht="29">
      <c r="A6" s="53" t="s">
        <v>4318</v>
      </c>
      <c r="B6" s="53"/>
      <c r="C6" s="53"/>
      <c r="D6" s="238" t="s">
        <v>5070</v>
      </c>
      <c r="E6" s="1"/>
      <c r="F6" s="245">
        <v>193.29391325170067</v>
      </c>
      <c r="G6" s="1"/>
      <c r="H6" s="206">
        <v>710.35513119999996</v>
      </c>
      <c r="I6" s="395"/>
    </row>
    <row r="7" spans="1:9" s="208" customFormat="1" ht="29">
      <c r="A7" s="53" t="s">
        <v>4318</v>
      </c>
      <c r="B7" s="53"/>
      <c r="C7" s="53"/>
      <c r="D7" s="238" t="s">
        <v>5071</v>
      </c>
      <c r="E7" s="1"/>
      <c r="F7" s="245">
        <v>155.78408043537416</v>
      </c>
      <c r="G7" s="1"/>
      <c r="H7" s="206">
        <v>572.50649559999999</v>
      </c>
      <c r="I7" s="395"/>
    </row>
    <row r="8" spans="1:9" s="208" customFormat="1" ht="29">
      <c r="A8" s="53" t="s">
        <v>4318</v>
      </c>
      <c r="B8" s="53"/>
      <c r="C8" s="53"/>
      <c r="D8" s="238" t="s">
        <v>5072</v>
      </c>
      <c r="E8" s="1"/>
      <c r="F8" s="245">
        <v>263.81655804081635</v>
      </c>
      <c r="G8" s="1"/>
      <c r="H8" s="206">
        <v>969.52585079999994</v>
      </c>
      <c r="I8" s="395"/>
    </row>
    <row r="9" spans="1:9" s="208" customFormat="1" ht="24" customHeight="1">
      <c r="A9" s="236"/>
      <c r="B9" s="236"/>
      <c r="C9" s="236"/>
      <c r="D9" s="237" t="s">
        <v>214</v>
      </c>
      <c r="E9" s="1"/>
      <c r="F9" s="244"/>
      <c r="G9" s="1"/>
      <c r="H9" s="239"/>
      <c r="I9" s="395"/>
    </row>
    <row r="10" spans="1:9" s="208" customFormat="1" ht="29">
      <c r="A10" s="53" t="s">
        <v>4318</v>
      </c>
      <c r="B10" s="53"/>
      <c r="C10" s="53"/>
      <c r="D10" s="238" t="s">
        <v>5073</v>
      </c>
      <c r="E10" s="1"/>
      <c r="F10" s="245">
        <v>121.18561371428572</v>
      </c>
      <c r="G10" s="1"/>
      <c r="H10" s="206">
        <v>445.35713040000002</v>
      </c>
      <c r="I10" s="395"/>
    </row>
    <row r="11" spans="1:9" s="208" customFormat="1" ht="29">
      <c r="A11" s="53" t="s">
        <v>4318</v>
      </c>
      <c r="B11" s="53"/>
      <c r="C11" s="53"/>
      <c r="D11" s="243" t="s">
        <v>5074</v>
      </c>
      <c r="E11" s="1"/>
      <c r="F11" s="245">
        <v>182.48026775510203</v>
      </c>
      <c r="G11" s="1"/>
      <c r="H11" s="206">
        <v>670.61498399999994</v>
      </c>
      <c r="I11" s="395"/>
    </row>
    <row r="12" spans="1:9" s="208" customFormat="1" ht="29">
      <c r="A12" s="53" t="s">
        <v>4318</v>
      </c>
      <c r="B12" s="53"/>
      <c r="C12" s="53"/>
      <c r="D12" s="238" t="s">
        <v>5075</v>
      </c>
      <c r="E12" s="1"/>
      <c r="F12" s="245">
        <v>161.89275036734693</v>
      </c>
      <c r="G12" s="1"/>
      <c r="H12" s="206">
        <v>594.95585759999994</v>
      </c>
      <c r="I12" s="395"/>
    </row>
    <row r="13" spans="1:9" s="208" customFormat="1" ht="29">
      <c r="A13" s="53" t="s">
        <v>4318</v>
      </c>
      <c r="B13" s="53"/>
      <c r="C13" s="53"/>
      <c r="D13" s="238" t="s">
        <v>5076</v>
      </c>
      <c r="E13" s="1"/>
      <c r="F13" s="245">
        <v>255.7323182585034</v>
      </c>
      <c r="G13" s="1"/>
      <c r="H13" s="206">
        <v>939.81626959999994</v>
      </c>
      <c r="I13" s="395"/>
    </row>
    <row r="14" spans="1:9" s="208" customFormat="1" ht="20.25" customHeight="1">
      <c r="A14" s="236"/>
      <c r="B14" s="236"/>
      <c r="C14" s="236"/>
      <c r="D14" s="397" t="s">
        <v>215</v>
      </c>
      <c r="E14" s="1"/>
      <c r="F14" s="244"/>
      <c r="G14" s="1"/>
      <c r="H14" s="239"/>
      <c r="I14" s="395"/>
    </row>
    <row r="15" spans="1:9" s="208" customFormat="1" ht="29">
      <c r="A15" s="53" t="s">
        <v>4318</v>
      </c>
      <c r="B15" s="53"/>
      <c r="C15" s="53"/>
      <c r="D15" s="238" t="s">
        <v>5077</v>
      </c>
      <c r="E15" s="1"/>
      <c r="F15" s="245">
        <v>123.39513262585034</v>
      </c>
      <c r="G15" s="1"/>
      <c r="H15" s="206">
        <v>453.47711239999995</v>
      </c>
      <c r="I15" s="395"/>
    </row>
    <row r="16" spans="1:9" s="208" customFormat="1" ht="29">
      <c r="A16" s="53" t="s">
        <v>4318</v>
      </c>
      <c r="B16" s="53"/>
      <c r="C16" s="53"/>
      <c r="D16" s="238" t="s">
        <v>5078</v>
      </c>
      <c r="E16" s="1"/>
      <c r="F16" s="245">
        <v>227.73641393197278</v>
      </c>
      <c r="G16" s="1"/>
      <c r="H16" s="206">
        <v>836.93132119999996</v>
      </c>
      <c r="I16" s="395"/>
    </row>
    <row r="17" spans="1:9" s="208" customFormat="1" ht="29">
      <c r="A17" s="53" t="s">
        <v>4318</v>
      </c>
      <c r="B17" s="53"/>
      <c r="C17" s="53"/>
      <c r="D17" s="238" t="s">
        <v>5079</v>
      </c>
      <c r="E17" s="1"/>
      <c r="F17" s="245">
        <v>164.10226927891156</v>
      </c>
      <c r="G17" s="1"/>
      <c r="H17" s="206">
        <v>603.07583959999999</v>
      </c>
      <c r="I17" s="395"/>
    </row>
    <row r="18" spans="1:9" s="208" customFormat="1" ht="29">
      <c r="A18" s="53" t="s">
        <v>4318</v>
      </c>
      <c r="B18" s="53"/>
      <c r="C18" s="53"/>
      <c r="D18" s="238" t="s">
        <v>5080</v>
      </c>
      <c r="E18" s="1"/>
      <c r="F18" s="245">
        <v>298.25905872108842</v>
      </c>
      <c r="G18" s="1"/>
      <c r="H18" s="206">
        <v>1096.1020407999999</v>
      </c>
      <c r="I18" s="395"/>
    </row>
    <row r="19" spans="1:9" s="208" customFormat="1" ht="19.5" customHeight="1">
      <c r="A19" s="236"/>
      <c r="B19" s="236"/>
      <c r="C19" s="236"/>
      <c r="D19" s="183" t="s">
        <v>216</v>
      </c>
      <c r="E19" s="1"/>
      <c r="F19" s="244"/>
      <c r="G19" s="1"/>
      <c r="H19" s="239"/>
      <c r="I19" s="395"/>
    </row>
    <row r="20" spans="1:9" s="208" customFormat="1" ht="29">
      <c r="A20" s="53" t="s">
        <v>4318</v>
      </c>
      <c r="B20" s="53"/>
      <c r="C20" s="53"/>
      <c r="D20" s="238" t="s">
        <v>5081</v>
      </c>
      <c r="E20" s="1"/>
      <c r="F20" s="245">
        <v>170.26292789115649</v>
      </c>
      <c r="G20" s="1"/>
      <c r="H20" s="206">
        <v>625.71626000000003</v>
      </c>
      <c r="I20" s="395"/>
    </row>
    <row r="21" spans="1:9" s="208" customFormat="1" ht="29">
      <c r="A21" s="53" t="s">
        <v>4318</v>
      </c>
      <c r="B21" s="53"/>
      <c r="C21" s="53"/>
      <c r="D21" s="238" t="s">
        <v>5082</v>
      </c>
      <c r="E21" s="1"/>
      <c r="F21" s="245">
        <v>232.93528195918367</v>
      </c>
      <c r="G21" s="1"/>
      <c r="H21" s="206">
        <v>856.0371611999999</v>
      </c>
      <c r="I21" s="395"/>
    </row>
    <row r="22" spans="1:9" s="208" customFormat="1" ht="29">
      <c r="A22" s="53" t="s">
        <v>4318</v>
      </c>
      <c r="B22" s="53"/>
      <c r="C22" s="53"/>
      <c r="D22" s="238" t="s">
        <v>5083</v>
      </c>
      <c r="E22" s="1"/>
      <c r="F22" s="245">
        <v>210.97006454421768</v>
      </c>
      <c r="G22" s="1"/>
      <c r="H22" s="206">
        <v>775.3149871999999</v>
      </c>
      <c r="I22" s="395"/>
    </row>
    <row r="23" spans="1:9" s="208" customFormat="1" ht="29">
      <c r="A23" s="53" t="s">
        <v>4318</v>
      </c>
      <c r="B23" s="53"/>
      <c r="C23" s="53"/>
      <c r="D23" s="238" t="s">
        <v>5084</v>
      </c>
      <c r="E23" s="1"/>
      <c r="F23" s="245">
        <v>303.43193240816328</v>
      </c>
      <c r="G23" s="1"/>
      <c r="H23" s="206">
        <v>1115.1123516</v>
      </c>
      <c r="I23" s="395"/>
    </row>
    <row r="24" spans="1:9" s="208" customFormat="1" ht="22.5" customHeight="1">
      <c r="A24" s="236"/>
      <c r="B24" s="236"/>
      <c r="C24" s="236"/>
      <c r="D24" s="237" t="s">
        <v>217</v>
      </c>
      <c r="E24" s="1"/>
      <c r="F24" s="244"/>
      <c r="G24" s="1"/>
      <c r="H24" s="239"/>
      <c r="I24" s="395"/>
    </row>
    <row r="25" spans="1:9" s="208" customFormat="1" ht="29">
      <c r="A25" s="53" t="s">
        <v>4318</v>
      </c>
      <c r="B25" s="53"/>
      <c r="C25" s="53"/>
      <c r="D25" s="238" t="s">
        <v>5085</v>
      </c>
      <c r="E25" s="1"/>
      <c r="F25" s="245">
        <v>126.17652702040817</v>
      </c>
      <c r="G25" s="1"/>
      <c r="H25" s="206">
        <v>463.69873680000001</v>
      </c>
      <c r="I25" s="395"/>
    </row>
    <row r="26" spans="1:9" s="208" customFormat="1" ht="29">
      <c r="A26" s="53" t="s">
        <v>4318</v>
      </c>
      <c r="B26" s="53"/>
      <c r="C26" s="53"/>
      <c r="D26" s="238" t="s">
        <v>5086</v>
      </c>
      <c r="E26" s="1"/>
      <c r="F26" s="245">
        <v>202.18397757823132</v>
      </c>
      <c r="G26" s="1"/>
      <c r="H26" s="206">
        <v>743.02611760000002</v>
      </c>
      <c r="I26" s="395"/>
    </row>
    <row r="27" spans="1:9" s="208" customFormat="1" ht="29">
      <c r="A27" s="53" t="s">
        <v>4318</v>
      </c>
      <c r="B27" s="53"/>
      <c r="C27" s="53"/>
      <c r="D27" s="238" t="s">
        <v>5087</v>
      </c>
      <c r="E27" s="1"/>
      <c r="F27" s="245">
        <v>169.82102410884355</v>
      </c>
      <c r="G27" s="1"/>
      <c r="H27" s="206">
        <v>624.09226360000002</v>
      </c>
      <c r="I27" s="395"/>
    </row>
    <row r="28" spans="1:9" s="208" customFormat="1" ht="29">
      <c r="A28" s="53" t="s">
        <v>4318</v>
      </c>
      <c r="B28" s="53"/>
      <c r="C28" s="53"/>
      <c r="D28" s="238" t="s">
        <v>5088</v>
      </c>
      <c r="E28" s="1"/>
      <c r="F28" s="245">
        <v>276.03389790476194</v>
      </c>
      <c r="G28" s="1"/>
      <c r="H28" s="206">
        <v>1014.4245748000001</v>
      </c>
      <c r="I28" s="395"/>
    </row>
    <row r="29" spans="1:9" s="208" customFormat="1" ht="24" customHeight="1">
      <c r="A29" s="236"/>
      <c r="B29" s="236"/>
      <c r="C29" s="236"/>
      <c r="D29" s="237" t="s">
        <v>218</v>
      </c>
      <c r="E29" s="1"/>
      <c r="F29" s="244"/>
      <c r="G29" s="1"/>
      <c r="H29" s="239"/>
      <c r="I29" s="395"/>
    </row>
    <row r="30" spans="1:9" s="208" customFormat="1" ht="29">
      <c r="A30" s="53" t="s">
        <v>4318</v>
      </c>
      <c r="B30" s="53"/>
      <c r="C30" s="53"/>
      <c r="D30" s="238" t="s">
        <v>5089</v>
      </c>
      <c r="E30" s="1"/>
      <c r="F30" s="245">
        <v>132.28519695238097</v>
      </c>
      <c r="G30" s="1"/>
      <c r="H30" s="206">
        <v>486.14809880000001</v>
      </c>
      <c r="I30" s="395"/>
    </row>
    <row r="31" spans="1:9" s="208" customFormat="1" ht="29">
      <c r="A31" s="53" t="s">
        <v>4318</v>
      </c>
      <c r="B31" s="53"/>
      <c r="C31" s="53"/>
      <c r="D31" s="238" t="s">
        <v>5090</v>
      </c>
      <c r="E31" s="1"/>
      <c r="F31" s="245">
        <v>191.37033208163268</v>
      </c>
      <c r="G31" s="1"/>
      <c r="H31" s="206">
        <v>703.28597040000011</v>
      </c>
      <c r="I31" s="395"/>
    </row>
    <row r="32" spans="1:9" s="208" customFormat="1" ht="29">
      <c r="A32" s="53" t="s">
        <v>4318</v>
      </c>
      <c r="B32" s="53"/>
      <c r="C32" s="53"/>
      <c r="D32" s="238" t="s">
        <v>5091</v>
      </c>
      <c r="E32" s="1"/>
      <c r="F32" s="245">
        <v>174.1100902312925</v>
      </c>
      <c r="G32" s="1"/>
      <c r="H32" s="206">
        <v>639.85458159999996</v>
      </c>
      <c r="I32" s="395"/>
    </row>
    <row r="33" spans="1:9" s="208" customFormat="1" ht="29">
      <c r="A33" s="53" t="s">
        <v>4318</v>
      </c>
      <c r="B33" s="53"/>
      <c r="C33" s="53"/>
      <c r="D33" s="238" t="s">
        <v>5092</v>
      </c>
      <c r="E33" s="1"/>
      <c r="F33" s="245">
        <v>265.22025240816328</v>
      </c>
      <c r="G33" s="1"/>
      <c r="H33" s="206">
        <v>974.68442760000005</v>
      </c>
      <c r="I33" s="395"/>
    </row>
    <row r="34" spans="1:9" s="208" customFormat="1" ht="20.25" customHeight="1">
      <c r="A34" s="236"/>
      <c r="B34" s="236"/>
      <c r="C34" s="236"/>
      <c r="D34" s="240" t="s">
        <v>219</v>
      </c>
      <c r="E34" s="1"/>
      <c r="F34" s="244"/>
      <c r="G34" s="1"/>
      <c r="H34" s="239"/>
      <c r="I34" s="395"/>
    </row>
    <row r="35" spans="1:9" s="208" customFormat="1" ht="29">
      <c r="A35" s="53" t="s">
        <v>4318</v>
      </c>
      <c r="B35" s="53"/>
      <c r="C35" s="53"/>
      <c r="D35" s="238" t="s">
        <v>5093</v>
      </c>
      <c r="E35" s="1"/>
      <c r="F35" s="245">
        <v>134.52071020408164</v>
      </c>
      <c r="G35" s="1"/>
      <c r="H35" s="206">
        <v>494.36360999999999</v>
      </c>
      <c r="I35" s="395"/>
    </row>
    <row r="36" spans="1:9" s="208" customFormat="1" ht="29">
      <c r="A36" s="53" t="s">
        <v>4318</v>
      </c>
      <c r="B36" s="53"/>
      <c r="C36" s="53"/>
      <c r="D36" s="238" t="s">
        <v>5094</v>
      </c>
      <c r="E36" s="1"/>
      <c r="F36" s="245">
        <v>236.62647825850343</v>
      </c>
      <c r="G36" s="1"/>
      <c r="H36" s="206">
        <v>869.60230760000002</v>
      </c>
      <c r="I36" s="395"/>
    </row>
    <row r="37" spans="1:9" s="208" customFormat="1" ht="29">
      <c r="A37" s="53" t="s">
        <v>4318</v>
      </c>
      <c r="B37" s="53"/>
      <c r="C37" s="53"/>
      <c r="D37" s="238" t="s">
        <v>5095</v>
      </c>
      <c r="E37" s="1"/>
      <c r="F37" s="245">
        <v>176.34560348299323</v>
      </c>
      <c r="G37" s="1"/>
      <c r="H37" s="206">
        <v>648.07009280000011</v>
      </c>
      <c r="I37" s="395"/>
    </row>
    <row r="38" spans="1:9" s="208" customFormat="1" ht="29">
      <c r="A38" s="53" t="s">
        <v>4318</v>
      </c>
      <c r="B38" s="53"/>
      <c r="C38" s="53"/>
      <c r="D38" s="238" t="s">
        <v>5096</v>
      </c>
      <c r="E38" s="1"/>
      <c r="F38" s="245">
        <v>310.47639858503396</v>
      </c>
      <c r="G38" s="1"/>
      <c r="H38" s="206">
        <v>1141.0007647999998</v>
      </c>
      <c r="I38" s="395"/>
    </row>
    <row r="39" spans="1:9" s="208" customFormat="1" ht="19.5" customHeight="1">
      <c r="A39" s="236"/>
      <c r="B39" s="236"/>
      <c r="C39" s="236"/>
      <c r="D39" s="183" t="s">
        <v>220</v>
      </c>
      <c r="E39" s="1"/>
      <c r="F39" s="244"/>
      <c r="G39" s="1"/>
      <c r="H39" s="239"/>
      <c r="I39" s="395"/>
    </row>
    <row r="40" spans="1:9" s="208" customFormat="1" ht="29">
      <c r="A40" s="53" t="s">
        <v>4318</v>
      </c>
      <c r="B40" s="53"/>
      <c r="C40" s="53"/>
      <c r="D40" s="238" t="s">
        <v>5097</v>
      </c>
      <c r="E40" s="1"/>
      <c r="F40" s="245">
        <v>181.36251112925171</v>
      </c>
      <c r="G40" s="1"/>
      <c r="H40" s="206">
        <v>666.50722840000003</v>
      </c>
      <c r="I40" s="395"/>
    </row>
    <row r="41" spans="1:9" s="208" customFormat="1" ht="29">
      <c r="A41" s="53" t="s">
        <v>4318</v>
      </c>
      <c r="B41" s="53"/>
      <c r="C41" s="53"/>
      <c r="D41" s="238" t="s">
        <v>5098</v>
      </c>
      <c r="E41" s="1"/>
      <c r="F41" s="245">
        <v>241.82534628571432</v>
      </c>
      <c r="G41" s="1"/>
      <c r="H41" s="206">
        <v>888.70814760000007</v>
      </c>
      <c r="I41" s="395"/>
    </row>
    <row r="42" spans="1:9" s="208" customFormat="1" ht="29">
      <c r="A42" s="53" t="s">
        <v>4318</v>
      </c>
      <c r="B42" s="53"/>
      <c r="C42" s="53"/>
      <c r="D42" s="238" t="s">
        <v>5099</v>
      </c>
      <c r="E42" s="1"/>
      <c r="F42" s="245">
        <v>223.18740440816327</v>
      </c>
      <c r="G42" s="1"/>
      <c r="H42" s="206">
        <v>820.21371120000003</v>
      </c>
      <c r="I42" s="395"/>
    </row>
    <row r="43" spans="1:9" s="208" customFormat="1" ht="29">
      <c r="A43" s="53" t="s">
        <v>4318</v>
      </c>
      <c r="B43" s="53"/>
      <c r="C43" s="53"/>
      <c r="D43" s="256" t="s">
        <v>5100</v>
      </c>
      <c r="E43" s="1"/>
      <c r="F43" s="245">
        <v>315.67526661224491</v>
      </c>
      <c r="G43" s="1"/>
      <c r="H43" s="206">
        <v>1160.1066048</v>
      </c>
      <c r="I43" s="395"/>
    </row>
    <row r="44" spans="1:9" s="208" customFormat="1" ht="15" hidden="1" customHeight="1">
      <c r="A44" s="293"/>
      <c r="B44" s="294"/>
      <c r="C44" s="294"/>
      <c r="D44" s="293" t="s">
        <v>221</v>
      </c>
      <c r="E44" s="258"/>
      <c r="F44" s="258"/>
      <c r="G44" s="258"/>
      <c r="H44" s="239"/>
      <c r="I44" s="395"/>
    </row>
    <row r="45" spans="1:9" s="208" customFormat="1" ht="22.5" hidden="1" customHeight="1">
      <c r="A45" s="236"/>
      <c r="B45" s="236"/>
      <c r="C45" s="236"/>
      <c r="D45" s="237" t="s">
        <v>213</v>
      </c>
      <c r="E45" s="1"/>
      <c r="F45" s="244"/>
      <c r="G45" s="1"/>
      <c r="H45" s="239"/>
      <c r="I45" s="395"/>
    </row>
    <row r="46" spans="1:9" s="208" customFormat="1" ht="29" hidden="1">
      <c r="A46" s="53" t="s">
        <v>4318</v>
      </c>
      <c r="B46" s="53"/>
      <c r="C46" s="53"/>
      <c r="D46" s="238" t="s">
        <v>5101</v>
      </c>
      <c r="E46" s="1"/>
      <c r="F46" s="245"/>
      <c r="G46" s="1"/>
      <c r="H46" s="206"/>
      <c r="I46" s="395"/>
    </row>
    <row r="47" spans="1:9" s="208" customFormat="1" ht="29" hidden="1">
      <c r="A47" s="53" t="s">
        <v>4318</v>
      </c>
      <c r="B47" s="53"/>
      <c r="C47" s="53"/>
      <c r="D47" s="238" t="s">
        <v>5102</v>
      </c>
      <c r="E47" s="1"/>
      <c r="F47" s="245"/>
      <c r="G47" s="1"/>
      <c r="H47" s="206"/>
      <c r="I47" s="395"/>
    </row>
    <row r="48" spans="1:9" s="208" customFormat="1" ht="29" hidden="1">
      <c r="A48" s="53" t="s">
        <v>4318</v>
      </c>
      <c r="B48" s="53"/>
      <c r="C48" s="53"/>
      <c r="D48" s="238" t="s">
        <v>5103</v>
      </c>
      <c r="E48" s="1"/>
      <c r="F48" s="245"/>
      <c r="G48" s="1"/>
      <c r="H48" s="206"/>
      <c r="I48" s="395"/>
    </row>
    <row r="49" spans="1:9" s="208" customFormat="1" ht="29" hidden="1">
      <c r="A49" s="53" t="s">
        <v>4318</v>
      </c>
      <c r="B49" s="53"/>
      <c r="C49" s="53"/>
      <c r="D49" s="238" t="s">
        <v>5104</v>
      </c>
      <c r="E49" s="1"/>
      <c r="F49" s="245"/>
      <c r="G49" s="1"/>
      <c r="H49" s="206"/>
      <c r="I49" s="395"/>
    </row>
    <row r="50" spans="1:9" s="208" customFormat="1" ht="24" hidden="1" customHeight="1">
      <c r="A50" s="236"/>
      <c r="B50" s="236"/>
      <c r="C50" s="236"/>
      <c r="D50" s="237" t="s">
        <v>214</v>
      </c>
      <c r="E50" s="1"/>
      <c r="F50" s="244"/>
      <c r="G50" s="1"/>
      <c r="H50" s="239"/>
      <c r="I50" s="395"/>
    </row>
    <row r="51" spans="1:9" s="208" customFormat="1" ht="29" hidden="1">
      <c r="A51" s="53" t="s">
        <v>4318</v>
      </c>
      <c r="B51" s="53"/>
      <c r="C51" s="53"/>
      <c r="D51" s="238" t="s">
        <v>5105</v>
      </c>
      <c r="E51" s="1"/>
      <c r="F51" s="245"/>
      <c r="G51" s="1"/>
      <c r="H51" s="206"/>
      <c r="I51" s="395"/>
    </row>
    <row r="52" spans="1:9" s="208" customFormat="1" ht="29" hidden="1">
      <c r="A52" s="53" t="s">
        <v>4318</v>
      </c>
      <c r="B52" s="53"/>
      <c r="C52" s="53"/>
      <c r="D52" s="243" t="s">
        <v>5106</v>
      </c>
      <c r="E52" s="1"/>
      <c r="F52" s="245"/>
      <c r="G52" s="1"/>
      <c r="H52" s="206"/>
      <c r="I52" s="395"/>
    </row>
    <row r="53" spans="1:9" s="208" customFormat="1" ht="29" hidden="1">
      <c r="A53" s="53" t="s">
        <v>4318</v>
      </c>
      <c r="B53" s="53"/>
      <c r="C53" s="53"/>
      <c r="D53" s="238" t="s">
        <v>5107</v>
      </c>
      <c r="E53" s="1"/>
      <c r="F53" s="245"/>
      <c r="G53" s="1"/>
      <c r="H53" s="206"/>
      <c r="I53" s="395"/>
    </row>
    <row r="54" spans="1:9" s="208" customFormat="1" ht="29" hidden="1">
      <c r="A54" s="53" t="s">
        <v>4318</v>
      </c>
      <c r="B54" s="53"/>
      <c r="C54" s="53"/>
      <c r="D54" s="238" t="s">
        <v>5108</v>
      </c>
      <c r="E54" s="1"/>
      <c r="F54" s="245"/>
      <c r="G54" s="1"/>
      <c r="H54" s="206"/>
      <c r="I54" s="395"/>
    </row>
    <row r="55" spans="1:9" s="208" customFormat="1" ht="20.25" hidden="1" customHeight="1">
      <c r="A55" s="236"/>
      <c r="B55" s="236"/>
      <c r="C55" s="236"/>
      <c r="D55" s="240" t="s">
        <v>215</v>
      </c>
      <c r="E55" s="1"/>
      <c r="F55" s="244"/>
      <c r="G55" s="1"/>
      <c r="H55" s="239"/>
      <c r="I55" s="395"/>
    </row>
    <row r="56" spans="1:9" s="208" customFormat="1" ht="29" hidden="1">
      <c r="A56" s="53" t="s">
        <v>4318</v>
      </c>
      <c r="B56" s="53"/>
      <c r="C56" s="53"/>
      <c r="D56" s="238" t="s">
        <v>5109</v>
      </c>
      <c r="E56" s="1"/>
      <c r="F56" s="245"/>
      <c r="G56" s="1"/>
      <c r="H56" s="206"/>
      <c r="I56" s="395"/>
    </row>
    <row r="57" spans="1:9" s="208" customFormat="1" ht="29" hidden="1">
      <c r="A57" s="53" t="s">
        <v>4318</v>
      </c>
      <c r="B57" s="53"/>
      <c r="C57" s="53"/>
      <c r="D57" s="238" t="s">
        <v>5110</v>
      </c>
      <c r="E57" s="1"/>
      <c r="F57" s="245"/>
      <c r="G57" s="1"/>
      <c r="H57" s="206"/>
      <c r="I57" s="395"/>
    </row>
    <row r="58" spans="1:9" s="208" customFormat="1" ht="29" hidden="1">
      <c r="A58" s="53" t="s">
        <v>4318</v>
      </c>
      <c r="B58" s="53"/>
      <c r="C58" s="53"/>
      <c r="D58" s="238" t="s">
        <v>5111</v>
      </c>
      <c r="E58" s="1"/>
      <c r="F58" s="245"/>
      <c r="G58" s="1"/>
      <c r="H58" s="206"/>
      <c r="I58" s="395"/>
    </row>
    <row r="59" spans="1:9" s="208" customFormat="1" ht="29" hidden="1">
      <c r="A59" s="53" t="s">
        <v>4318</v>
      </c>
      <c r="B59" s="53"/>
      <c r="C59" s="53"/>
      <c r="D59" s="238" t="s">
        <v>5112</v>
      </c>
      <c r="E59" s="1"/>
      <c r="F59" s="245"/>
      <c r="G59" s="1"/>
      <c r="H59" s="206"/>
      <c r="I59" s="395"/>
    </row>
    <row r="60" spans="1:9" s="208" customFormat="1" ht="19.5" hidden="1" customHeight="1">
      <c r="A60" s="236"/>
      <c r="B60" s="236"/>
      <c r="C60" s="236"/>
      <c r="D60" s="183" t="s">
        <v>216</v>
      </c>
      <c r="E60" s="1"/>
      <c r="F60" s="244"/>
      <c r="G60" s="1"/>
      <c r="H60" s="239"/>
      <c r="I60" s="395"/>
    </row>
    <row r="61" spans="1:9" s="208" customFormat="1" ht="29" hidden="1">
      <c r="A61" s="53" t="s">
        <v>4318</v>
      </c>
      <c r="B61" s="53"/>
      <c r="C61" s="53"/>
      <c r="D61" s="238" t="s">
        <v>5113</v>
      </c>
      <c r="E61" s="1"/>
      <c r="F61" s="245"/>
      <c r="G61" s="1"/>
      <c r="H61" s="206"/>
      <c r="I61" s="395"/>
    </row>
    <row r="62" spans="1:9" s="208" customFormat="1" ht="29" hidden="1">
      <c r="A62" s="53" t="s">
        <v>4318</v>
      </c>
      <c r="B62" s="53"/>
      <c r="C62" s="53"/>
      <c r="D62" s="238" t="s">
        <v>5114</v>
      </c>
      <c r="E62" s="1"/>
      <c r="F62" s="245"/>
      <c r="G62" s="1"/>
      <c r="H62" s="206"/>
      <c r="I62" s="395"/>
    </row>
    <row r="63" spans="1:9" s="208" customFormat="1" ht="29" hidden="1">
      <c r="A63" s="53" t="s">
        <v>4318</v>
      </c>
      <c r="B63" s="53"/>
      <c r="C63" s="53"/>
      <c r="D63" s="238" t="s">
        <v>5115</v>
      </c>
      <c r="E63" s="1"/>
      <c r="F63" s="245"/>
      <c r="G63" s="1"/>
      <c r="H63" s="206"/>
      <c r="I63" s="395"/>
    </row>
    <row r="64" spans="1:9" s="208" customFormat="1" ht="29" hidden="1">
      <c r="A64" s="53" t="s">
        <v>4318</v>
      </c>
      <c r="B64" s="53"/>
      <c r="C64" s="53"/>
      <c r="D64" s="238" t="s">
        <v>5116</v>
      </c>
      <c r="E64" s="1"/>
      <c r="F64" s="245"/>
      <c r="G64" s="1"/>
      <c r="H64" s="206"/>
      <c r="I64" s="395"/>
    </row>
    <row r="65" spans="1:9" s="208" customFormat="1" ht="22.5" hidden="1" customHeight="1">
      <c r="A65" s="236"/>
      <c r="B65" s="236"/>
      <c r="C65" s="236"/>
      <c r="D65" s="237" t="s">
        <v>217</v>
      </c>
      <c r="E65" s="1"/>
      <c r="F65" s="244"/>
      <c r="G65" s="1"/>
      <c r="H65" s="239"/>
      <c r="I65" s="395"/>
    </row>
    <row r="66" spans="1:9" s="208" customFormat="1" ht="29" hidden="1">
      <c r="A66" s="53" t="s">
        <v>4318</v>
      </c>
      <c r="B66" s="53"/>
      <c r="C66" s="53"/>
      <c r="D66" s="238" t="s">
        <v>5117</v>
      </c>
      <c r="E66" s="1"/>
      <c r="F66" s="245"/>
      <c r="G66" s="1"/>
      <c r="H66" s="206"/>
      <c r="I66" s="395"/>
    </row>
    <row r="67" spans="1:9" s="208" customFormat="1" ht="29" hidden="1">
      <c r="A67" s="53" t="s">
        <v>4318</v>
      </c>
      <c r="B67" s="53"/>
      <c r="C67" s="53"/>
      <c r="D67" s="238" t="s">
        <v>5118</v>
      </c>
      <c r="E67" s="1"/>
      <c r="F67" s="245"/>
      <c r="G67" s="1"/>
      <c r="H67" s="206"/>
      <c r="I67" s="395"/>
    </row>
    <row r="68" spans="1:9" s="208" customFormat="1" ht="29" hidden="1">
      <c r="A68" s="53" t="s">
        <v>4318</v>
      </c>
      <c r="B68" s="53"/>
      <c r="C68" s="53"/>
      <c r="D68" s="238" t="s">
        <v>5119</v>
      </c>
      <c r="E68" s="1"/>
      <c r="F68" s="245"/>
      <c r="G68" s="1"/>
      <c r="H68" s="206"/>
      <c r="I68" s="395"/>
    </row>
    <row r="69" spans="1:9" s="208" customFormat="1" ht="29" hidden="1">
      <c r="A69" s="53" t="s">
        <v>4318</v>
      </c>
      <c r="B69" s="53"/>
      <c r="C69" s="53"/>
      <c r="D69" s="238" t="s">
        <v>5120</v>
      </c>
      <c r="E69" s="1"/>
      <c r="F69" s="245"/>
      <c r="G69" s="1"/>
      <c r="H69" s="206"/>
      <c r="I69" s="395"/>
    </row>
    <row r="70" spans="1:9" s="208" customFormat="1" ht="24" hidden="1" customHeight="1">
      <c r="A70" s="236"/>
      <c r="B70" s="236"/>
      <c r="C70" s="236"/>
      <c r="D70" s="237" t="s">
        <v>218</v>
      </c>
      <c r="E70" s="1"/>
      <c r="F70" s="244"/>
      <c r="G70" s="1"/>
      <c r="H70" s="239"/>
      <c r="I70" s="395"/>
    </row>
    <row r="71" spans="1:9" s="208" customFormat="1" ht="29" hidden="1">
      <c r="A71" s="53" t="s">
        <v>4318</v>
      </c>
      <c r="B71" s="53"/>
      <c r="C71" s="53"/>
      <c r="D71" s="238" t="s">
        <v>5121</v>
      </c>
      <c r="E71" s="1"/>
      <c r="F71" s="245"/>
      <c r="G71" s="1"/>
      <c r="H71" s="206"/>
      <c r="I71" s="395"/>
    </row>
    <row r="72" spans="1:9" s="208" customFormat="1" ht="29" hidden="1">
      <c r="A72" s="53" t="s">
        <v>4318</v>
      </c>
      <c r="B72" s="53"/>
      <c r="C72" s="53"/>
      <c r="D72" s="238" t="s">
        <v>5122</v>
      </c>
      <c r="E72" s="1"/>
      <c r="F72" s="245"/>
      <c r="G72" s="1"/>
      <c r="H72" s="206"/>
      <c r="I72" s="395"/>
    </row>
    <row r="73" spans="1:9" s="208" customFormat="1" ht="29" hidden="1">
      <c r="A73" s="53" t="s">
        <v>4318</v>
      </c>
      <c r="B73" s="53"/>
      <c r="C73" s="53"/>
      <c r="D73" s="238" t="s">
        <v>5123</v>
      </c>
      <c r="E73" s="1"/>
      <c r="F73" s="245"/>
      <c r="G73" s="1"/>
      <c r="H73" s="206"/>
      <c r="I73" s="395"/>
    </row>
    <row r="74" spans="1:9" s="208" customFormat="1" ht="29" hidden="1">
      <c r="A74" s="53" t="s">
        <v>4318</v>
      </c>
      <c r="B74" s="53"/>
      <c r="C74" s="53"/>
      <c r="D74" s="238" t="s">
        <v>5124</v>
      </c>
      <c r="E74" s="1"/>
      <c r="F74" s="245"/>
      <c r="G74" s="1"/>
      <c r="H74" s="206"/>
      <c r="I74" s="395"/>
    </row>
    <row r="75" spans="1:9" s="208" customFormat="1" ht="20.25" hidden="1" customHeight="1">
      <c r="A75" s="236"/>
      <c r="B75" s="236"/>
      <c r="C75" s="236"/>
      <c r="D75" s="240" t="s">
        <v>219</v>
      </c>
      <c r="E75" s="1"/>
      <c r="F75" s="244"/>
      <c r="G75" s="1"/>
      <c r="H75" s="239"/>
      <c r="I75" s="395"/>
    </row>
    <row r="76" spans="1:9" s="208" customFormat="1" ht="29" hidden="1">
      <c r="A76" s="53" t="s">
        <v>4318</v>
      </c>
      <c r="B76" s="53"/>
      <c r="C76" s="53"/>
      <c r="D76" s="238" t="s">
        <v>5125</v>
      </c>
      <c r="E76" s="1"/>
      <c r="F76" s="245"/>
      <c r="G76" s="1"/>
      <c r="H76" s="206"/>
      <c r="I76" s="395"/>
    </row>
    <row r="77" spans="1:9" s="208" customFormat="1" ht="29" hidden="1">
      <c r="A77" s="53" t="s">
        <v>4318</v>
      </c>
      <c r="B77" s="53"/>
      <c r="C77" s="53"/>
      <c r="D77" s="238" t="s">
        <v>5126</v>
      </c>
      <c r="E77" s="1"/>
      <c r="F77" s="245"/>
      <c r="G77" s="1"/>
      <c r="H77" s="206"/>
      <c r="I77" s="395"/>
    </row>
    <row r="78" spans="1:9" s="208" customFormat="1" ht="29" hidden="1">
      <c r="A78" s="53" t="s">
        <v>4318</v>
      </c>
      <c r="B78" s="53"/>
      <c r="C78" s="53"/>
      <c r="D78" s="238" t="s">
        <v>5127</v>
      </c>
      <c r="E78" s="1"/>
      <c r="F78" s="245"/>
      <c r="G78" s="1"/>
      <c r="H78" s="206"/>
      <c r="I78" s="395"/>
    </row>
    <row r="79" spans="1:9" s="208" customFormat="1" ht="29" hidden="1">
      <c r="A79" s="53" t="s">
        <v>4318</v>
      </c>
      <c r="B79" s="53"/>
      <c r="C79" s="53"/>
      <c r="D79" s="238" t="s">
        <v>5128</v>
      </c>
      <c r="E79" s="1"/>
      <c r="F79" s="245"/>
      <c r="G79" s="1"/>
      <c r="H79" s="206"/>
      <c r="I79" s="395"/>
    </row>
    <row r="80" spans="1:9" s="208" customFormat="1" ht="19.5" hidden="1" customHeight="1">
      <c r="A80" s="236"/>
      <c r="B80" s="236"/>
      <c r="C80" s="236"/>
      <c r="D80" s="183" t="s">
        <v>220</v>
      </c>
      <c r="E80" s="1"/>
      <c r="F80" s="244"/>
      <c r="G80" s="1"/>
      <c r="H80" s="239"/>
      <c r="I80" s="395"/>
    </row>
    <row r="81" spans="1:9" s="208" customFormat="1" ht="29" hidden="1">
      <c r="A81" s="53" t="s">
        <v>4318</v>
      </c>
      <c r="B81" s="53"/>
      <c r="C81" s="53"/>
      <c r="D81" s="238" t="s">
        <v>5129</v>
      </c>
      <c r="E81" s="1"/>
      <c r="F81" s="245"/>
      <c r="G81" s="1"/>
      <c r="H81" s="206"/>
      <c r="I81" s="395"/>
    </row>
    <row r="82" spans="1:9" s="208" customFormat="1" ht="29" hidden="1">
      <c r="A82" s="53" t="s">
        <v>4318</v>
      </c>
      <c r="B82" s="53"/>
      <c r="C82" s="53"/>
      <c r="D82" s="238" t="s">
        <v>5130</v>
      </c>
      <c r="E82" s="1"/>
      <c r="F82" s="245"/>
      <c r="G82" s="1"/>
      <c r="H82" s="206"/>
      <c r="I82" s="395"/>
    </row>
    <row r="83" spans="1:9" s="208" customFormat="1" ht="29" hidden="1">
      <c r="A83" s="53" t="s">
        <v>4318</v>
      </c>
      <c r="B83" s="53"/>
      <c r="C83" s="53"/>
      <c r="D83" s="238" t="s">
        <v>5131</v>
      </c>
      <c r="E83" s="1"/>
      <c r="F83" s="245"/>
      <c r="G83" s="1"/>
      <c r="H83" s="206"/>
      <c r="I83" s="395"/>
    </row>
    <row r="84" spans="1:9" s="208" customFormat="1" ht="29" hidden="1">
      <c r="A84" s="53" t="s">
        <v>4318</v>
      </c>
      <c r="B84" s="53"/>
      <c r="C84" s="53"/>
      <c r="D84" s="238" t="s">
        <v>5132</v>
      </c>
      <c r="E84" s="1"/>
      <c r="F84" s="245"/>
      <c r="G84" s="1"/>
      <c r="H84" s="206"/>
      <c r="I84" s="395"/>
    </row>
    <row r="85" spans="1:9" s="208" customFormat="1" ht="24.9" hidden="1" customHeight="1">
      <c r="A85" s="257"/>
      <c r="B85" s="257"/>
      <c r="C85" s="257"/>
      <c r="D85" s="257" t="s">
        <v>222</v>
      </c>
      <c r="E85" s="1"/>
      <c r="F85" s="258"/>
      <c r="G85" s="1"/>
      <c r="H85" s="239"/>
      <c r="I85" s="395"/>
    </row>
    <row r="86" spans="1:9" s="208" customFormat="1" hidden="1">
      <c r="A86" s="53" t="s">
        <v>4318</v>
      </c>
      <c r="B86" s="53"/>
      <c r="C86" s="53"/>
      <c r="D86" s="238" t="s">
        <v>5133</v>
      </c>
      <c r="E86" s="1"/>
      <c r="F86" s="245"/>
      <c r="G86" s="1"/>
      <c r="H86" s="206"/>
      <c r="I86" s="395"/>
    </row>
    <row r="87" spans="1:9" s="208" customFormat="1" hidden="1">
      <c r="A87" s="53" t="s">
        <v>4318</v>
      </c>
      <c r="B87" s="53"/>
      <c r="C87" s="53"/>
      <c r="D87" s="238" t="s">
        <v>5134</v>
      </c>
      <c r="E87" s="1"/>
      <c r="F87" s="245"/>
      <c r="G87" s="1"/>
      <c r="H87" s="206"/>
      <c r="I87" s="395"/>
    </row>
    <row r="88" spans="1:9" s="208" customFormat="1" hidden="1">
      <c r="A88" s="53" t="s">
        <v>4318</v>
      </c>
      <c r="B88" s="53"/>
      <c r="C88" s="53"/>
      <c r="D88" s="238" t="s">
        <v>5135</v>
      </c>
      <c r="E88" s="1"/>
      <c r="F88" s="245"/>
      <c r="G88" s="1"/>
      <c r="H88" s="206"/>
      <c r="I88" s="395"/>
    </row>
    <row r="89" spans="1:9" s="208" customFormat="1" hidden="1">
      <c r="A89" s="53" t="s">
        <v>4318</v>
      </c>
      <c r="B89" s="53"/>
      <c r="C89" s="53"/>
      <c r="D89" s="238" t="s">
        <v>5136</v>
      </c>
      <c r="E89" s="1"/>
      <c r="F89" s="245"/>
      <c r="G89" s="1"/>
      <c r="H89" s="206"/>
      <c r="I89" s="395"/>
    </row>
    <row r="90" spans="1:9" s="208" customFormat="1" hidden="1">
      <c r="A90" s="53" t="s">
        <v>4318</v>
      </c>
      <c r="B90" s="53"/>
      <c r="C90" s="53"/>
      <c r="D90" s="238" t="s">
        <v>5137</v>
      </c>
      <c r="E90" s="1"/>
      <c r="F90" s="245"/>
      <c r="G90" s="1"/>
      <c r="H90" s="206"/>
      <c r="I90" s="395"/>
    </row>
    <row r="91" spans="1:9" s="208" customFormat="1" hidden="1">
      <c r="A91" s="53" t="s">
        <v>4318</v>
      </c>
      <c r="B91" s="53"/>
      <c r="C91" s="53"/>
      <c r="D91" s="238" t="s">
        <v>5138</v>
      </c>
      <c r="E91" s="1"/>
      <c r="F91" s="245"/>
      <c r="G91" s="1"/>
      <c r="H91" s="206"/>
      <c r="I91" s="395"/>
    </row>
    <row r="92" spans="1:9" s="208" customFormat="1" hidden="1">
      <c r="A92" s="53" t="s">
        <v>4318</v>
      </c>
      <c r="B92" s="53"/>
      <c r="C92" s="53"/>
      <c r="D92" s="238" t="s">
        <v>5139</v>
      </c>
      <c r="E92" s="1"/>
      <c r="F92" s="245"/>
      <c r="G92" s="1"/>
      <c r="H92" s="206"/>
      <c r="I92" s="395"/>
    </row>
    <row r="93" spans="1:9" s="208" customFormat="1" hidden="1">
      <c r="A93" s="53" t="s">
        <v>4318</v>
      </c>
      <c r="B93" s="53"/>
      <c r="C93" s="53"/>
      <c r="D93" s="238" t="s">
        <v>5140</v>
      </c>
      <c r="E93" s="1"/>
      <c r="F93" s="245"/>
      <c r="G93" s="1"/>
      <c r="H93" s="206"/>
      <c r="I93" s="395"/>
    </row>
    <row r="94" spans="1:9" s="208" customFormat="1" hidden="1">
      <c r="A94" s="53" t="s">
        <v>4318</v>
      </c>
      <c r="B94" s="53"/>
      <c r="C94" s="53"/>
      <c r="D94" s="238" t="s">
        <v>5141</v>
      </c>
      <c r="E94" s="1"/>
      <c r="F94" s="245"/>
      <c r="G94" s="1"/>
      <c r="H94" s="206"/>
      <c r="I94" s="395"/>
    </row>
    <row r="95" spans="1:9" s="208" customFormat="1" hidden="1">
      <c r="A95" s="53" t="s">
        <v>4318</v>
      </c>
      <c r="B95" s="53"/>
      <c r="C95" s="53"/>
      <c r="D95" s="238" t="s">
        <v>5142</v>
      </c>
      <c r="E95" s="1"/>
      <c r="F95" s="245"/>
      <c r="G95" s="1"/>
      <c r="H95" s="206"/>
      <c r="I95" s="395"/>
    </row>
    <row r="96" spans="1:9" s="208" customFormat="1" hidden="1">
      <c r="A96" s="53" t="s">
        <v>4318</v>
      </c>
      <c r="B96" s="53"/>
      <c r="C96" s="53"/>
      <c r="D96" s="238" t="s">
        <v>5143</v>
      </c>
      <c r="E96" s="1"/>
      <c r="F96" s="245"/>
      <c r="G96" s="1"/>
      <c r="H96" s="206"/>
      <c r="I96" s="395"/>
    </row>
    <row r="97" spans="1:9" s="208" customFormat="1" hidden="1">
      <c r="A97" s="53" t="s">
        <v>4318</v>
      </c>
      <c r="B97" s="53"/>
      <c r="C97" s="53"/>
      <c r="D97" s="238" t="s">
        <v>5144</v>
      </c>
      <c r="E97" s="1"/>
      <c r="F97" s="245"/>
      <c r="G97" s="1"/>
      <c r="H97" s="206"/>
      <c r="I97" s="395"/>
    </row>
    <row r="98" spans="1:9" s="208" customFormat="1" hidden="1">
      <c r="A98" s="53" t="s">
        <v>4318</v>
      </c>
      <c r="B98" s="53"/>
      <c r="C98" s="53"/>
      <c r="D98" s="238" t="s">
        <v>5145</v>
      </c>
      <c r="E98" s="1"/>
      <c r="F98" s="245"/>
      <c r="G98" s="1"/>
      <c r="H98" s="206"/>
      <c r="I98" s="395"/>
    </row>
    <row r="99" spans="1:9" s="208" customFormat="1" hidden="1">
      <c r="A99" s="53" t="s">
        <v>4318</v>
      </c>
      <c r="B99" s="53"/>
      <c r="C99" s="53"/>
      <c r="D99" s="238" t="s">
        <v>5146</v>
      </c>
      <c r="E99" s="1"/>
      <c r="F99" s="245"/>
      <c r="G99" s="1"/>
      <c r="H99" s="206"/>
      <c r="I99" s="395"/>
    </row>
    <row r="100" spans="1:9" s="208" customFormat="1" hidden="1">
      <c r="A100" s="53" t="s">
        <v>4318</v>
      </c>
      <c r="B100" s="53"/>
      <c r="C100" s="53"/>
      <c r="D100" s="238" t="s">
        <v>5147</v>
      </c>
      <c r="E100" s="1"/>
      <c r="F100" s="245"/>
      <c r="G100" s="1"/>
      <c r="H100" s="206"/>
      <c r="I100" s="395"/>
    </row>
    <row r="101" spans="1:9" s="208" customFormat="1" hidden="1">
      <c r="A101" s="53" t="s">
        <v>4318</v>
      </c>
      <c r="B101" s="53"/>
      <c r="C101" s="53"/>
      <c r="D101" s="238" t="s">
        <v>5148</v>
      </c>
      <c r="E101" s="1"/>
      <c r="F101" s="245"/>
      <c r="G101" s="1"/>
      <c r="H101" s="206"/>
      <c r="I101" s="395"/>
    </row>
    <row r="102" spans="1:9" s="208" customFormat="1">
      <c r="A102" s="236"/>
      <c r="B102" s="236"/>
      <c r="C102" s="236"/>
      <c r="D102" s="183" t="s">
        <v>223</v>
      </c>
      <c r="E102" s="1"/>
      <c r="F102" s="244"/>
      <c r="G102" s="1"/>
      <c r="H102" s="239"/>
      <c r="I102" s="395"/>
    </row>
    <row r="103" spans="1:9" s="208" customFormat="1" ht="29">
      <c r="A103" s="53" t="s">
        <v>4318</v>
      </c>
      <c r="B103" s="53" t="s">
        <v>871</v>
      </c>
      <c r="C103" s="53" t="s">
        <v>871</v>
      </c>
      <c r="D103" s="238" t="s">
        <v>7041</v>
      </c>
      <c r="E103" s="1"/>
      <c r="F103" s="245">
        <v>4.7739851923076921</v>
      </c>
      <c r="G103" s="1"/>
      <c r="H103" s="206">
        <v>17.544395581730768</v>
      </c>
      <c r="I103" s="395"/>
    </row>
    <row r="104" spans="1:9" s="208" customFormat="1" ht="29">
      <c r="A104" s="53" t="s">
        <v>4318</v>
      </c>
      <c r="B104" s="53" t="s">
        <v>872</v>
      </c>
      <c r="C104" s="53" t="s">
        <v>872</v>
      </c>
      <c r="D104" s="238" t="s">
        <v>7042</v>
      </c>
      <c r="E104" s="1"/>
      <c r="F104" s="245">
        <v>4.7739851923076921</v>
      </c>
      <c r="G104" s="1"/>
      <c r="H104" s="206">
        <v>17.544395581730768</v>
      </c>
      <c r="I104" s="395"/>
    </row>
    <row r="105" spans="1:9" s="208" customFormat="1">
      <c r="A105" s="53" t="s">
        <v>4318</v>
      </c>
      <c r="B105" s="53" t="s">
        <v>873</v>
      </c>
      <c r="C105" s="53" t="s">
        <v>873</v>
      </c>
      <c r="D105" s="238" t="s">
        <v>7043</v>
      </c>
      <c r="E105" s="1"/>
      <c r="F105" s="245">
        <v>13.294642307692309</v>
      </c>
      <c r="G105" s="1"/>
      <c r="H105" s="206">
        <v>48.857810480769231</v>
      </c>
      <c r="I105" s="395"/>
    </row>
    <row r="106" spans="1:9" s="208" customFormat="1">
      <c r="A106" s="53" t="s">
        <v>4318</v>
      </c>
      <c r="B106" s="53" t="s">
        <v>874</v>
      </c>
      <c r="C106" s="53" t="s">
        <v>874</v>
      </c>
      <c r="D106" s="238" t="s">
        <v>7044</v>
      </c>
      <c r="E106" s="1"/>
      <c r="F106" s="245">
        <v>13.596793269230766</v>
      </c>
      <c r="G106" s="1"/>
      <c r="H106" s="206">
        <v>49.968215264423058</v>
      </c>
      <c r="I106" s="395"/>
    </row>
    <row r="107" spans="1:9" s="208" customFormat="1">
      <c r="A107" s="53" t="s">
        <v>4318</v>
      </c>
      <c r="B107" s="53" t="s">
        <v>875</v>
      </c>
      <c r="C107" s="53" t="s">
        <v>875</v>
      </c>
      <c r="D107" s="238" t="s">
        <v>7045</v>
      </c>
      <c r="E107" s="1"/>
      <c r="F107" s="245">
        <v>14.20109519230769</v>
      </c>
      <c r="G107" s="1"/>
      <c r="H107" s="206">
        <v>52.189024831730762</v>
      </c>
      <c r="I107" s="395"/>
    </row>
    <row r="108" spans="1:9" s="208" customFormat="1">
      <c r="A108" s="53" t="s">
        <v>4318</v>
      </c>
      <c r="B108" s="53" t="s">
        <v>876</v>
      </c>
      <c r="C108" s="53" t="s">
        <v>876</v>
      </c>
      <c r="D108" s="238" t="s">
        <v>7046</v>
      </c>
      <c r="E108" s="1"/>
      <c r="F108" s="245">
        <v>14.503246153846149</v>
      </c>
      <c r="G108" s="1"/>
      <c r="H108" s="206">
        <v>53.299429615384597</v>
      </c>
      <c r="I108" s="395"/>
    </row>
    <row r="109" spans="1:9" s="208" customFormat="1" ht="29">
      <c r="A109" s="53" t="s">
        <v>4318</v>
      </c>
      <c r="B109" s="53" t="s">
        <v>877</v>
      </c>
      <c r="C109" s="53" t="s">
        <v>877</v>
      </c>
      <c r="D109" s="238" t="s">
        <v>7047</v>
      </c>
      <c r="E109" s="1"/>
      <c r="F109" s="245">
        <v>17.222604807692303</v>
      </c>
      <c r="G109" s="1"/>
      <c r="H109" s="206">
        <v>63.293072668269211</v>
      </c>
      <c r="I109" s="395"/>
    </row>
    <row r="110" spans="1:9" s="208" customFormat="1">
      <c r="A110" s="53" t="s">
        <v>4318</v>
      </c>
      <c r="B110" s="53" t="s">
        <v>878</v>
      </c>
      <c r="C110" s="53" t="s">
        <v>878</v>
      </c>
      <c r="D110" s="238" t="s">
        <v>7048</v>
      </c>
      <c r="E110" s="1"/>
      <c r="F110" s="245">
        <v>16.316151923076923</v>
      </c>
      <c r="G110" s="1"/>
      <c r="H110" s="206">
        <v>59.961858317307687</v>
      </c>
      <c r="I110" s="395"/>
    </row>
    <row r="111" spans="1:9" s="208" customFormat="1">
      <c r="A111" s="236"/>
      <c r="B111" s="236"/>
      <c r="C111" s="236"/>
      <c r="D111" s="183" t="s">
        <v>224</v>
      </c>
      <c r="E111" s="1"/>
      <c r="F111" s="244"/>
      <c r="G111" s="1"/>
      <c r="H111" s="239"/>
      <c r="I111" s="395"/>
    </row>
    <row r="112" spans="1:9" s="208" customFormat="1" ht="29">
      <c r="A112" s="53" t="s">
        <v>4318</v>
      </c>
      <c r="B112" s="53" t="s">
        <v>1220</v>
      </c>
      <c r="C112" s="53" t="s">
        <v>1220</v>
      </c>
      <c r="D112" s="243" t="s">
        <v>5149</v>
      </c>
      <c r="E112" s="1"/>
      <c r="F112" s="245">
        <v>37.362676682692296</v>
      </c>
      <c r="G112" s="1"/>
      <c r="H112" s="206">
        <v>137.30783680889419</v>
      </c>
      <c r="I112" s="395"/>
    </row>
    <row r="113" spans="1:9" s="208" customFormat="1">
      <c r="A113" s="53" t="s">
        <v>4318</v>
      </c>
      <c r="B113" s="53" t="s">
        <v>1221</v>
      </c>
      <c r="C113" s="53" t="s">
        <v>1221</v>
      </c>
      <c r="D113" s="238" t="s">
        <v>5150</v>
      </c>
      <c r="E113" s="1"/>
      <c r="F113" s="245">
        <v>34.806961538461529</v>
      </c>
      <c r="G113" s="1"/>
      <c r="H113" s="206">
        <v>127.91558365384611</v>
      </c>
      <c r="I113" s="395"/>
    </row>
    <row r="114" spans="1:9" s="207" customFormat="1">
      <c r="A114" s="53" t="s">
        <v>4318</v>
      </c>
      <c r="B114" s="53" t="s">
        <v>1222</v>
      </c>
      <c r="C114" s="53" t="s">
        <v>1222</v>
      </c>
      <c r="D114" s="238" t="s">
        <v>1217</v>
      </c>
      <c r="E114" s="1"/>
      <c r="F114" s="245">
        <v>13.839840384615385</v>
      </c>
      <c r="G114" s="1"/>
      <c r="H114" s="206">
        <v>50.861413413461541</v>
      </c>
      <c r="I114" s="395"/>
    </row>
    <row r="115" spans="1:9" s="207" customFormat="1">
      <c r="A115" s="53" t="s">
        <v>4318</v>
      </c>
      <c r="B115" s="53" t="s">
        <v>1223</v>
      </c>
      <c r="C115" s="53" t="s">
        <v>1223</v>
      </c>
      <c r="D115" s="238" t="s">
        <v>1218</v>
      </c>
      <c r="E115" s="1"/>
      <c r="F115" s="245">
        <v>10.153141025641023</v>
      </c>
      <c r="G115" s="1"/>
      <c r="H115" s="206">
        <v>37.31279326923076</v>
      </c>
      <c r="I115" s="395"/>
    </row>
    <row r="116" spans="1:9" s="207" customFormat="1">
      <c r="A116" s="53" t="s">
        <v>4318</v>
      </c>
      <c r="B116" s="53" t="s">
        <v>1224</v>
      </c>
      <c r="C116" s="53" t="s">
        <v>1224</v>
      </c>
      <c r="D116" s="238" t="s">
        <v>225</v>
      </c>
      <c r="E116" s="1"/>
      <c r="F116" s="245">
        <v>22.25</v>
      </c>
      <c r="G116" s="1"/>
      <c r="H116" s="206">
        <f>F116*3.675</f>
        <v>81.768749999999997</v>
      </c>
      <c r="I116" s="395"/>
    </row>
    <row r="117" spans="1:9" s="207" customFormat="1">
      <c r="A117" s="53" t="s">
        <v>4318</v>
      </c>
      <c r="B117" s="53" t="s">
        <v>1225</v>
      </c>
      <c r="C117" s="53" t="s">
        <v>1225</v>
      </c>
      <c r="D117" s="238" t="s">
        <v>226</v>
      </c>
      <c r="E117" s="1"/>
      <c r="F117" s="245">
        <v>21.301642788461532</v>
      </c>
      <c r="G117" s="1"/>
      <c r="H117" s="206">
        <v>78.283537247596129</v>
      </c>
      <c r="I117" s="395"/>
    </row>
    <row r="118" spans="1:9" s="207" customFormat="1">
      <c r="A118" s="53" t="s">
        <v>4318</v>
      </c>
      <c r="B118" s="53" t="s">
        <v>1226</v>
      </c>
      <c r="C118" s="53" t="s">
        <v>1226</v>
      </c>
      <c r="D118" s="238" t="s">
        <v>1219</v>
      </c>
      <c r="E118" s="1"/>
      <c r="F118" s="245">
        <v>22.661322115384618</v>
      </c>
      <c r="G118" s="1"/>
      <c r="H118" s="206">
        <v>83.280358774038461</v>
      </c>
      <c r="I118" s="395"/>
    </row>
    <row r="119" spans="1:9">
      <c r="A119" s="241"/>
      <c r="B119" s="241"/>
      <c r="C119" s="241"/>
      <c r="D119" s="183" t="s">
        <v>227</v>
      </c>
      <c r="E119" s="1"/>
      <c r="F119" s="246"/>
      <c r="G119" s="1"/>
      <c r="H119" s="239"/>
      <c r="I119" s="395"/>
    </row>
    <row r="120" spans="1:9" ht="29">
      <c r="A120" s="53" t="s">
        <v>4318</v>
      </c>
      <c r="B120" s="53"/>
      <c r="C120" s="53"/>
      <c r="D120" s="58" t="s">
        <v>7401</v>
      </c>
      <c r="E120" s="1"/>
      <c r="F120" s="245">
        <v>35.374149659863946</v>
      </c>
      <c r="G120" s="1"/>
      <c r="H120" s="206">
        <v>130</v>
      </c>
      <c r="I120" s="395"/>
    </row>
    <row r="121" spans="1:9" ht="15.5">
      <c r="A121" s="53" t="s">
        <v>4318</v>
      </c>
      <c r="B121" s="53"/>
      <c r="C121" s="53"/>
      <c r="D121" s="38" t="s">
        <v>5151</v>
      </c>
      <c r="E121" s="1"/>
      <c r="F121" s="245">
        <v>35.642176870748294</v>
      </c>
      <c r="G121" s="1"/>
      <c r="H121" s="537">
        <v>130.98499999999999</v>
      </c>
      <c r="I121" s="395"/>
    </row>
    <row r="122" spans="1:9" ht="15.5">
      <c r="A122" s="53" t="s">
        <v>4318</v>
      </c>
      <c r="B122" s="53"/>
      <c r="C122" s="53"/>
      <c r="D122" s="38" t="s">
        <v>5152</v>
      </c>
      <c r="E122" s="1"/>
      <c r="F122" s="245">
        <v>59.78122448979591</v>
      </c>
      <c r="G122" s="1"/>
      <c r="H122" s="537">
        <v>219.69599999999997</v>
      </c>
      <c r="I122" s="395"/>
    </row>
    <row r="123" spans="1:9" ht="29">
      <c r="A123" s="53" t="s">
        <v>4318</v>
      </c>
      <c r="B123" s="53"/>
      <c r="C123" s="53"/>
      <c r="D123" s="66" t="s">
        <v>5153</v>
      </c>
      <c r="E123" s="1"/>
      <c r="F123" s="245">
        <v>62.084353741496599</v>
      </c>
      <c r="G123" s="1"/>
      <c r="H123" s="537">
        <v>228.16</v>
      </c>
      <c r="I123" s="395"/>
    </row>
  </sheetData>
  <sheetProtection algorithmName="SHA-512" hashValue="MCD4ool3ELzPOera/71sJfkg4jwUBZ1NlBoMMSyLCyqEGk7TppZ+BxZEdeev4ET7xQtYadvRdzZ+c4Ym/f5GMg==" saltValue="RiAwFvWcLZhxF2WhUDcVrw==" spinCount="100000" sheet="1" objects="1" scenarios="1"/>
  <autoFilter ref="A2:H123" xr:uid="{00000000-0009-0000-0000-000031000000}"/>
  <mergeCells count="2">
    <mergeCell ref="A1:H1"/>
    <mergeCell ref="A3:H3"/>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drawing r:id="rId2"/>
  <legacyDrawingHF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0">
    <pageSetUpPr fitToPage="1"/>
  </sheetPr>
  <dimension ref="A1:H14"/>
  <sheetViews>
    <sheetView zoomScale="70" zoomScaleNormal="70" zoomScaleSheetLayoutView="75" workbookViewId="0">
      <selection activeCell="H9" sqref="H9"/>
    </sheetView>
  </sheetViews>
  <sheetFormatPr defaultColWidth="9.109375" defaultRowHeight="14.5"/>
  <cols>
    <col min="1" max="1" width="13.6640625" style="44" customWidth="1"/>
    <col min="2" max="3" width="23.6640625" style="44" customWidth="1"/>
    <col min="4" max="4" width="130.6640625" style="45" customWidth="1"/>
    <col min="5" max="5" width="2" style="43" customWidth="1"/>
    <col min="6" max="6" width="27.6640625" style="105" customWidth="1"/>
    <col min="7" max="7" width="2" style="43" customWidth="1"/>
    <col min="8" max="8" width="27.6640625" style="43" customWidth="1"/>
    <col min="9" max="9" width="2.6640625" style="43" customWidth="1"/>
    <col min="10" max="16384" width="9.109375" style="43"/>
  </cols>
  <sheetData>
    <row r="1" spans="1:8" ht="30" customHeight="1">
      <c r="A1" s="760" t="s">
        <v>5154</v>
      </c>
      <c r="B1" s="760"/>
      <c r="C1" s="760"/>
      <c r="D1" s="760"/>
      <c r="E1" s="760"/>
      <c r="F1" s="760"/>
      <c r="G1" s="760"/>
      <c r="H1" s="760"/>
    </row>
    <row r="2" spans="1:8" ht="30" customHeight="1">
      <c r="A2" s="361" t="s">
        <v>0</v>
      </c>
      <c r="B2" s="361" t="s">
        <v>304</v>
      </c>
      <c r="C2" s="361" t="s">
        <v>304</v>
      </c>
      <c r="D2" s="361" t="s">
        <v>1</v>
      </c>
      <c r="E2" s="362"/>
      <c r="F2" s="362" t="s">
        <v>4316</v>
      </c>
      <c r="G2" s="362"/>
      <c r="H2" s="362" t="s">
        <v>4591</v>
      </c>
    </row>
    <row r="3" spans="1:8">
      <c r="A3" s="345"/>
      <c r="B3" s="345"/>
      <c r="C3" s="345"/>
      <c r="D3" s="215" t="s">
        <v>228</v>
      </c>
      <c r="E3" s="262"/>
      <c r="F3" s="345"/>
      <c r="G3" s="262"/>
      <c r="H3" s="345"/>
    </row>
    <row r="4" spans="1:8" ht="29">
      <c r="A4" s="285" t="s">
        <v>4318</v>
      </c>
      <c r="B4" s="285"/>
      <c r="C4" s="285"/>
      <c r="D4" s="125" t="s">
        <v>5155</v>
      </c>
      <c r="E4" s="226"/>
      <c r="F4" s="127">
        <f>H4/3.675</f>
        <v>17.961904761904762</v>
      </c>
      <c r="G4" s="226"/>
      <c r="H4" s="541">
        <v>66.009999999999991</v>
      </c>
    </row>
    <row r="5" spans="1:8" ht="29">
      <c r="A5" s="285" t="s">
        <v>4318</v>
      </c>
      <c r="B5" s="285"/>
      <c r="C5" s="285"/>
      <c r="D5" s="125" t="s">
        <v>5156</v>
      </c>
      <c r="E5" s="226"/>
      <c r="F5" s="127">
        <f>H5/3.675</f>
        <v>17.961904761904762</v>
      </c>
      <c r="G5" s="226"/>
      <c r="H5" s="541">
        <v>66.009999999999991</v>
      </c>
    </row>
    <row r="6" spans="1:8">
      <c r="A6" s="285" t="s">
        <v>4318</v>
      </c>
      <c r="B6" s="285"/>
      <c r="C6" s="285"/>
      <c r="D6" s="125" t="s">
        <v>229</v>
      </c>
      <c r="E6" s="226"/>
      <c r="F6" s="104">
        <v>2.9842399999999998</v>
      </c>
      <c r="G6" s="254"/>
      <c r="H6" s="81">
        <v>10.967082</v>
      </c>
    </row>
    <row r="7" spans="1:8">
      <c r="A7" s="285" t="s">
        <v>4318</v>
      </c>
      <c r="B7" s="285"/>
      <c r="C7" s="285"/>
      <c r="D7" s="379" t="s">
        <v>230</v>
      </c>
      <c r="E7" s="226"/>
      <c r="F7" s="104">
        <v>0.30659999999999998</v>
      </c>
      <c r="G7" s="254"/>
      <c r="H7" s="81">
        <v>1.126755</v>
      </c>
    </row>
    <row r="8" spans="1:8">
      <c r="A8" s="241"/>
      <c r="B8" s="241"/>
      <c r="C8" s="241"/>
      <c r="D8" s="183" t="s">
        <v>231</v>
      </c>
      <c r="E8" s="226"/>
      <c r="F8" s="241"/>
      <c r="G8" s="226"/>
      <c r="H8" s="241"/>
    </row>
    <row r="9" spans="1:8" ht="29">
      <c r="A9" s="285" t="s">
        <v>4318</v>
      </c>
      <c r="B9" s="285"/>
      <c r="C9" s="285"/>
      <c r="D9" s="125" t="s">
        <v>5157</v>
      </c>
      <c r="E9" s="226"/>
      <c r="F9" s="127">
        <f>H9/3.675</f>
        <v>22.71836734693877</v>
      </c>
      <c r="G9" s="226"/>
      <c r="H9" s="81">
        <v>83.489999999999981</v>
      </c>
    </row>
    <row r="10" spans="1:8" ht="29">
      <c r="A10" s="285" t="s">
        <v>4318</v>
      </c>
      <c r="B10" s="285"/>
      <c r="C10" s="285"/>
      <c r="D10" s="125" t="s">
        <v>5158</v>
      </c>
      <c r="E10" s="226"/>
      <c r="F10" s="127">
        <f>H10/3.675</f>
        <v>22.71836734693877</v>
      </c>
      <c r="G10" s="226"/>
      <c r="H10" s="81">
        <v>83.489999999999981</v>
      </c>
    </row>
    <row r="11" spans="1:8">
      <c r="E11" s="46"/>
    </row>
    <row r="12" spans="1:8">
      <c r="D12" s="43"/>
    </row>
    <row r="14" spans="1:8">
      <c r="D14" s="135"/>
    </row>
  </sheetData>
  <sheetProtection algorithmName="SHA-512" hashValue="BwJuuT5znDN6jPVoWuoWr+CPyrlbgpceDg0cJFhzVc38EglsSuVxg6ab2aH6KtVZkMNCJ1rJVt2BB1eeaLh9gw==" saltValue="fXkAhzoHsF0soa5bCpqzHg==" spinCount="100000" sheet="1" objects="1" scenarios="1"/>
  <autoFilter ref="A2:H10" xr:uid="{00000000-0009-0000-0000-000032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7">
    <pageSetUpPr fitToPage="1"/>
  </sheetPr>
  <dimension ref="A1:L50"/>
  <sheetViews>
    <sheetView topLeftCell="C7" zoomScale="85" zoomScaleNormal="85" zoomScaleSheetLayoutView="75" workbookViewId="0">
      <selection activeCell="F39" sqref="F39"/>
    </sheetView>
  </sheetViews>
  <sheetFormatPr defaultColWidth="9.109375" defaultRowHeight="14.5"/>
  <cols>
    <col min="1" max="1" width="13.6640625" style="44" customWidth="1"/>
    <col min="2" max="3" width="23.6640625" style="44" customWidth="1"/>
    <col min="4" max="4" width="130.6640625" style="47" customWidth="1"/>
    <col min="5" max="5" width="2" style="48" customWidth="1"/>
    <col min="6" max="6" width="27.6640625" style="103" customWidth="1"/>
    <col min="7" max="7" width="2" style="48" customWidth="1"/>
    <col min="8" max="8" width="27.6640625" style="48" customWidth="1"/>
    <col min="9" max="9" width="2.6640625" style="48" customWidth="1"/>
    <col min="10" max="10" width="12.6640625" style="48" bestFit="1" customWidth="1"/>
    <col min="11" max="11" width="9.109375" style="48"/>
    <col min="12" max="12" width="16.109375" style="48" bestFit="1" customWidth="1"/>
    <col min="13" max="16384" width="9.109375" style="48"/>
  </cols>
  <sheetData>
    <row r="1" spans="1:8" ht="30" customHeight="1">
      <c r="A1" s="760" t="s">
        <v>7344</v>
      </c>
      <c r="B1" s="760"/>
      <c r="C1" s="760"/>
      <c r="D1" s="792"/>
      <c r="E1" s="760"/>
      <c r="F1" s="760"/>
      <c r="G1" s="760"/>
      <c r="H1" s="760"/>
    </row>
    <row r="2" spans="1:8" ht="30" customHeight="1">
      <c r="A2" s="361" t="s">
        <v>0</v>
      </c>
      <c r="B2" s="361" t="s">
        <v>304</v>
      </c>
      <c r="C2" s="361" t="s">
        <v>304</v>
      </c>
      <c r="D2" s="364" t="s">
        <v>1</v>
      </c>
      <c r="E2" s="362"/>
      <c r="F2" s="362" t="s">
        <v>4316</v>
      </c>
      <c r="G2" s="362"/>
      <c r="H2" s="362" t="s">
        <v>4591</v>
      </c>
    </row>
    <row r="3" spans="1:8" ht="15" customHeight="1">
      <c r="A3" s="339"/>
      <c r="B3" s="339"/>
      <c r="C3" s="339"/>
      <c r="D3" s="215" t="s">
        <v>241</v>
      </c>
      <c r="E3" s="340"/>
      <c r="F3" s="341"/>
      <c r="G3" s="342"/>
      <c r="H3" s="343"/>
    </row>
    <row r="4" spans="1:8" ht="29">
      <c r="A4" s="291" t="s">
        <v>4318</v>
      </c>
      <c r="B4" s="291"/>
      <c r="C4" s="291"/>
      <c r="D4" s="734" t="s">
        <v>7327</v>
      </c>
      <c r="E4" s="74"/>
      <c r="F4" s="118">
        <v>2296</v>
      </c>
      <c r="G4" s="117"/>
      <c r="H4" s="119">
        <f>F4*3.675</f>
        <v>8437.7999999999993</v>
      </c>
    </row>
    <row r="5" spans="1:8" ht="29">
      <c r="A5" s="290" t="s">
        <v>4318</v>
      </c>
      <c r="B5" s="290"/>
      <c r="C5" s="290"/>
      <c r="D5" s="734" t="s">
        <v>7329</v>
      </c>
      <c r="E5" s="74"/>
      <c r="F5" s="118">
        <v>1250</v>
      </c>
      <c r="G5" s="117"/>
      <c r="H5" s="119">
        <f t="shared" ref="H5:H14" si="0">F5*3.675</f>
        <v>4593.75</v>
      </c>
    </row>
    <row r="6" spans="1:8" ht="29">
      <c r="A6" s="290" t="s">
        <v>4318</v>
      </c>
      <c r="B6" s="290"/>
      <c r="C6" s="290"/>
      <c r="D6" s="734" t="s">
        <v>7328</v>
      </c>
      <c r="E6" s="74"/>
      <c r="F6" s="118">
        <v>685</v>
      </c>
      <c r="G6" s="117"/>
      <c r="H6" s="119">
        <f t="shared" si="0"/>
        <v>2517.375</v>
      </c>
    </row>
    <row r="7" spans="1:8">
      <c r="A7" s="290" t="s">
        <v>4318</v>
      </c>
      <c r="B7" s="290"/>
      <c r="C7" s="290"/>
      <c r="D7" s="647" t="s">
        <v>7336</v>
      </c>
      <c r="E7" s="74"/>
      <c r="F7" s="118">
        <v>255.17</v>
      </c>
      <c r="G7" s="117"/>
      <c r="H7" s="119">
        <f t="shared" si="0"/>
        <v>937.74974999999995</v>
      </c>
    </row>
    <row r="8" spans="1:8" ht="29">
      <c r="A8" s="290" t="s">
        <v>4318</v>
      </c>
      <c r="B8" s="290"/>
      <c r="C8" s="290"/>
      <c r="D8" s="735" t="s">
        <v>7337</v>
      </c>
      <c r="E8" s="74"/>
      <c r="F8" s="118">
        <v>215</v>
      </c>
      <c r="G8" s="117"/>
      <c r="H8" s="119">
        <f t="shared" si="0"/>
        <v>790.125</v>
      </c>
    </row>
    <row r="9" spans="1:8">
      <c r="A9" s="290" t="s">
        <v>4318</v>
      </c>
      <c r="B9" s="290"/>
      <c r="C9" s="290"/>
      <c r="D9" s="657" t="s">
        <v>4297</v>
      </c>
      <c r="E9" s="74"/>
      <c r="F9" s="118">
        <v>811.45833333333337</v>
      </c>
      <c r="G9" s="117"/>
      <c r="H9" s="119">
        <f t="shared" si="0"/>
        <v>2982.109375</v>
      </c>
    </row>
    <row r="10" spans="1:8" ht="29">
      <c r="A10" s="290" t="s">
        <v>4318</v>
      </c>
      <c r="B10" s="290"/>
      <c r="C10" s="290"/>
      <c r="D10" s="657" t="s">
        <v>7334</v>
      </c>
      <c r="E10" s="74"/>
      <c r="F10" s="118">
        <v>316.66666666666669</v>
      </c>
      <c r="G10" s="117"/>
      <c r="H10" s="119">
        <f t="shared" si="0"/>
        <v>1163.75</v>
      </c>
    </row>
    <row r="11" spans="1:8" ht="29">
      <c r="A11" s="290" t="s">
        <v>4318</v>
      </c>
      <c r="B11" s="290"/>
      <c r="C11" s="290"/>
      <c r="D11" s="657" t="s">
        <v>7331</v>
      </c>
      <c r="E11" s="74"/>
      <c r="F11" s="118">
        <v>356.25</v>
      </c>
      <c r="G11" s="117"/>
      <c r="H11" s="119">
        <f t="shared" si="0"/>
        <v>1309.21875</v>
      </c>
    </row>
    <row r="12" spans="1:8" ht="29">
      <c r="A12" s="290" t="s">
        <v>4318</v>
      </c>
      <c r="B12" s="290"/>
      <c r="C12" s="290"/>
      <c r="D12" s="657" t="s">
        <v>7332</v>
      </c>
      <c r="E12" s="74"/>
      <c r="F12" s="118">
        <v>356.25</v>
      </c>
      <c r="G12" s="117"/>
      <c r="H12" s="119">
        <f t="shared" si="0"/>
        <v>1309.21875</v>
      </c>
    </row>
    <row r="13" spans="1:8">
      <c r="A13" s="291" t="s">
        <v>4318</v>
      </c>
      <c r="B13" s="291"/>
      <c r="C13" s="291"/>
      <c r="D13" s="657" t="s">
        <v>7330</v>
      </c>
      <c r="E13" s="74"/>
      <c r="F13" s="118">
        <v>491</v>
      </c>
      <c r="G13" s="117"/>
      <c r="H13" s="119">
        <f t="shared" si="0"/>
        <v>1804.425</v>
      </c>
    </row>
    <row r="14" spans="1:8" ht="29">
      <c r="A14" s="290" t="s">
        <v>4318</v>
      </c>
      <c r="B14" s="290"/>
      <c r="C14" s="290"/>
      <c r="D14" s="657" t="s">
        <v>7333</v>
      </c>
      <c r="E14" s="74"/>
      <c r="F14" s="118">
        <v>675.21249999999998</v>
      </c>
      <c r="G14" s="117"/>
      <c r="H14" s="119">
        <f t="shared" si="0"/>
        <v>2481.4059374999997</v>
      </c>
    </row>
    <row r="15" spans="1:8" ht="131.25" customHeight="1">
      <c r="A15" s="290" t="s">
        <v>4318</v>
      </c>
      <c r="B15" s="290"/>
      <c r="C15" s="290"/>
      <c r="D15" s="734" t="s">
        <v>7338</v>
      </c>
      <c r="E15" s="74"/>
      <c r="F15" s="118">
        <v>1187.5</v>
      </c>
      <c r="G15" s="117"/>
      <c r="H15" s="119">
        <f>F15*3.675</f>
        <v>4364.0625</v>
      </c>
    </row>
    <row r="16" spans="1:8" ht="15" customHeight="1">
      <c r="A16" s="143"/>
      <c r="B16" s="143"/>
      <c r="C16" s="143"/>
      <c r="D16" s="637" t="s">
        <v>4304</v>
      </c>
      <c r="E16" s="74"/>
      <c r="F16" s="143"/>
      <c r="G16" s="117"/>
      <c r="H16" s="143"/>
    </row>
    <row r="17" spans="1:12">
      <c r="A17" s="290" t="s">
        <v>4318</v>
      </c>
      <c r="B17" s="290"/>
      <c r="C17" s="290"/>
      <c r="D17" s="648" t="s">
        <v>4280</v>
      </c>
      <c r="E17" s="74"/>
      <c r="F17" s="118">
        <v>26.67</v>
      </c>
      <c r="G17" s="117"/>
      <c r="H17" s="119">
        <f>F17*3.675</f>
        <v>98.012249999999995</v>
      </c>
    </row>
    <row r="18" spans="1:12">
      <c r="A18" s="290" t="s">
        <v>4318</v>
      </c>
      <c r="B18" s="290"/>
      <c r="C18" s="290"/>
      <c r="D18" s="648" t="s">
        <v>7340</v>
      </c>
      <c r="E18" s="74"/>
      <c r="F18" s="118">
        <v>24.73</v>
      </c>
      <c r="G18" s="117"/>
      <c r="H18" s="119">
        <f>F18*3.675</f>
        <v>90.882750000000001</v>
      </c>
    </row>
    <row r="19" spans="1:12" ht="15">
      <c r="A19" s="290" t="s">
        <v>4318</v>
      </c>
      <c r="B19" s="290"/>
      <c r="C19" s="290"/>
      <c r="D19" s="718" t="s">
        <v>7341</v>
      </c>
      <c r="E19" s="146"/>
      <c r="F19" s="118">
        <v>43.1</v>
      </c>
      <c r="G19" s="117"/>
      <c r="H19" s="119">
        <f>F19*3.675</f>
        <v>158.39249999999998</v>
      </c>
    </row>
    <row r="20" spans="1:12">
      <c r="A20" s="290" t="s">
        <v>4318</v>
      </c>
      <c r="B20" s="290"/>
      <c r="C20" s="290"/>
      <c r="D20" s="648" t="s">
        <v>7339</v>
      </c>
      <c r="E20" s="74"/>
      <c r="F20" s="118" t="s">
        <v>4284</v>
      </c>
      <c r="G20" s="117"/>
      <c r="H20" s="118" t="s">
        <v>4284</v>
      </c>
    </row>
    <row r="21" spans="1:12">
      <c r="A21" s="290" t="s">
        <v>4318</v>
      </c>
      <c r="B21" s="290"/>
      <c r="C21" s="290"/>
      <c r="D21" s="636" t="s">
        <v>4281</v>
      </c>
      <c r="E21" s="74"/>
      <c r="F21" s="118">
        <v>33.447916666666664</v>
      </c>
      <c r="G21" s="117"/>
      <c r="H21" s="119">
        <f t="shared" ref="H21:H26" si="1">F21*3.675</f>
        <v>122.92109374999998</v>
      </c>
    </row>
    <row r="22" spans="1:12">
      <c r="A22" s="290" t="s">
        <v>4318</v>
      </c>
      <c r="B22" s="290"/>
      <c r="C22" s="290"/>
      <c r="D22" s="636" t="s">
        <v>4282</v>
      </c>
      <c r="E22" s="74"/>
      <c r="F22" s="118">
        <v>18.208333333333332</v>
      </c>
      <c r="G22" s="117"/>
      <c r="H22" s="119">
        <f t="shared" si="1"/>
        <v>66.915624999999991</v>
      </c>
      <c r="L22" s="103"/>
    </row>
    <row r="23" spans="1:12" ht="15">
      <c r="A23" s="290" t="s">
        <v>4318</v>
      </c>
      <c r="B23" s="290"/>
      <c r="C23" s="290"/>
      <c r="D23" s="636" t="s">
        <v>4283</v>
      </c>
      <c r="E23" s="146"/>
      <c r="F23" s="118">
        <v>35.427083333333329</v>
      </c>
      <c r="G23" s="117"/>
      <c r="H23" s="119">
        <f t="shared" si="1"/>
        <v>130.19453124999998</v>
      </c>
    </row>
    <row r="24" spans="1:12">
      <c r="A24" s="290" t="s">
        <v>4318</v>
      </c>
      <c r="B24" s="290"/>
      <c r="C24" s="290"/>
      <c r="D24" s="636" t="s">
        <v>4285</v>
      </c>
      <c r="E24" s="74"/>
      <c r="F24" s="118">
        <v>351.86</v>
      </c>
      <c r="G24" s="117"/>
      <c r="H24" s="119">
        <f t="shared" si="1"/>
        <v>1293.0854999999999</v>
      </c>
      <c r="L24" s="103"/>
    </row>
    <row r="25" spans="1:12" ht="15">
      <c r="A25" s="290" t="s">
        <v>4318</v>
      </c>
      <c r="B25" s="290"/>
      <c r="C25" s="290"/>
      <c r="D25" s="636" t="s">
        <v>4286</v>
      </c>
      <c r="E25" s="146"/>
      <c r="F25" s="118">
        <v>316.66666666666669</v>
      </c>
      <c r="G25" s="117"/>
      <c r="H25" s="119">
        <f t="shared" si="1"/>
        <v>1163.75</v>
      </c>
    </row>
    <row r="26" spans="1:12" ht="15">
      <c r="A26" s="290" t="s">
        <v>4318</v>
      </c>
      <c r="B26" s="290"/>
      <c r="C26" s="290"/>
      <c r="D26" s="648" t="s">
        <v>7391</v>
      </c>
      <c r="E26" s="146"/>
      <c r="F26" s="118">
        <v>98.8</v>
      </c>
      <c r="G26" s="117"/>
      <c r="H26" s="119">
        <f t="shared" si="1"/>
        <v>363.09</v>
      </c>
    </row>
    <row r="27" spans="1:12" ht="15" customHeight="1">
      <c r="A27" s="143"/>
      <c r="B27" s="143"/>
      <c r="C27" s="143"/>
      <c r="D27" s="637" t="s">
        <v>4305</v>
      </c>
      <c r="E27" s="74"/>
      <c r="F27" s="143"/>
      <c r="G27" s="117"/>
      <c r="H27" s="143"/>
    </row>
    <row r="28" spans="1:12">
      <c r="A28" s="290" t="s">
        <v>4318</v>
      </c>
      <c r="B28" s="290"/>
      <c r="C28" s="290"/>
      <c r="D28" s="636" t="s">
        <v>4298</v>
      </c>
      <c r="E28" s="247"/>
      <c r="F28" s="118">
        <v>34.479999999999997</v>
      </c>
      <c r="G28" s="1"/>
      <c r="H28" s="119">
        <f>F28*3.675</f>
        <v>126.71399999999998</v>
      </c>
    </row>
    <row r="29" spans="1:12">
      <c r="A29" s="290" t="s">
        <v>4318</v>
      </c>
      <c r="B29" s="290"/>
      <c r="C29" s="290"/>
      <c r="D29" s="636" t="s">
        <v>4299</v>
      </c>
      <c r="E29" s="247"/>
      <c r="F29" s="118">
        <v>3.1666666666666665</v>
      </c>
      <c r="G29" s="1"/>
      <c r="H29" s="119">
        <f>F29*3.675</f>
        <v>11.637499999999999</v>
      </c>
    </row>
    <row r="30" spans="1:12">
      <c r="A30" s="290" t="s">
        <v>4318</v>
      </c>
      <c r="B30" s="290"/>
      <c r="C30" s="290"/>
      <c r="D30" s="636" t="s">
        <v>4300</v>
      </c>
      <c r="E30" s="74"/>
      <c r="F30" s="118">
        <v>3.0874999999999999</v>
      </c>
      <c r="G30" s="117"/>
      <c r="H30" s="119">
        <f>F30*3.675</f>
        <v>11.346562499999999</v>
      </c>
    </row>
    <row r="31" spans="1:12">
      <c r="A31" s="290" t="s">
        <v>4318</v>
      </c>
      <c r="B31" s="290"/>
      <c r="C31" s="290"/>
      <c r="D31" s="648" t="s">
        <v>7390</v>
      </c>
      <c r="E31" s="74"/>
      <c r="F31" s="118">
        <v>20.8</v>
      </c>
      <c r="G31" s="117"/>
      <c r="H31" s="119">
        <f>F31*3.675</f>
        <v>76.44</v>
      </c>
    </row>
    <row r="32" spans="1:12" ht="15" customHeight="1">
      <c r="A32" s="143"/>
      <c r="B32" s="143"/>
      <c r="C32" s="143"/>
      <c r="D32" s="637" t="s">
        <v>4306</v>
      </c>
      <c r="E32" s="74"/>
      <c r="F32" s="143"/>
      <c r="G32" s="117"/>
      <c r="H32" s="143"/>
    </row>
    <row r="33" spans="1:8">
      <c r="A33" s="290" t="s">
        <v>4318</v>
      </c>
      <c r="B33" s="290"/>
      <c r="C33" s="290"/>
      <c r="D33" s="636" t="s">
        <v>4289</v>
      </c>
      <c r="E33" s="74"/>
      <c r="F33" s="118">
        <v>26.78</v>
      </c>
      <c r="G33" s="117"/>
      <c r="H33" s="119">
        <f t="shared" ref="H33:H42" si="2">F33*3.675</f>
        <v>98.416499999999999</v>
      </c>
    </row>
    <row r="34" spans="1:8">
      <c r="A34" s="290" t="s">
        <v>4318</v>
      </c>
      <c r="B34" s="290"/>
      <c r="C34" s="290"/>
      <c r="D34" s="636" t="s">
        <v>4287</v>
      </c>
      <c r="E34" s="74"/>
      <c r="F34" s="118">
        <v>40.17</v>
      </c>
      <c r="G34" s="117"/>
      <c r="H34" s="119">
        <f>F34*3.675</f>
        <v>147.62475000000001</v>
      </c>
    </row>
    <row r="35" spans="1:8">
      <c r="A35" s="290" t="s">
        <v>4318</v>
      </c>
      <c r="B35" s="290"/>
      <c r="C35" s="290"/>
      <c r="D35" s="636" t="s">
        <v>4290</v>
      </c>
      <c r="E35" s="74"/>
      <c r="F35" s="118">
        <v>64.125</v>
      </c>
      <c r="G35" s="117"/>
      <c r="H35" s="119">
        <f t="shared" si="2"/>
        <v>235.65937499999998</v>
      </c>
    </row>
    <row r="36" spans="1:8">
      <c r="A36" s="290" t="s">
        <v>4318</v>
      </c>
      <c r="B36" s="290"/>
      <c r="C36" s="290"/>
      <c r="D36" s="636" t="s">
        <v>4291</v>
      </c>
      <c r="E36" s="74"/>
      <c r="F36" s="118">
        <v>44.333333333333329</v>
      </c>
      <c r="G36" s="117"/>
      <c r="H36" s="119">
        <f t="shared" si="2"/>
        <v>162.92499999999998</v>
      </c>
    </row>
    <row r="37" spans="1:8">
      <c r="A37" s="290" t="s">
        <v>4318</v>
      </c>
      <c r="B37" s="290"/>
      <c r="C37" s="290"/>
      <c r="D37" s="636" t="s">
        <v>4288</v>
      </c>
      <c r="E37" s="74"/>
      <c r="F37" s="118">
        <v>29.31</v>
      </c>
      <c r="G37" s="117"/>
      <c r="H37" s="119">
        <f t="shared" si="2"/>
        <v>107.71424999999999</v>
      </c>
    </row>
    <row r="38" spans="1:8" ht="15">
      <c r="A38" s="290" t="s">
        <v>4318</v>
      </c>
      <c r="B38" s="290"/>
      <c r="C38" s="290"/>
      <c r="D38" s="636" t="s">
        <v>4292</v>
      </c>
      <c r="E38" s="146"/>
      <c r="F38" s="118">
        <v>39.1875</v>
      </c>
      <c r="G38" s="117"/>
      <c r="H38" s="119">
        <f t="shared" si="2"/>
        <v>144.01406249999999</v>
      </c>
    </row>
    <row r="39" spans="1:8">
      <c r="A39" s="290" t="s">
        <v>4318</v>
      </c>
      <c r="B39" s="290"/>
      <c r="C39" s="290"/>
      <c r="D39" s="636" t="s">
        <v>4293</v>
      </c>
      <c r="E39" s="74"/>
      <c r="F39" s="118">
        <v>2.96875</v>
      </c>
      <c r="G39" s="117"/>
      <c r="H39" s="119">
        <f t="shared" si="2"/>
        <v>10.91015625</v>
      </c>
    </row>
    <row r="40" spans="1:8">
      <c r="A40" s="290" t="s">
        <v>4318</v>
      </c>
      <c r="B40" s="290"/>
      <c r="C40" s="290"/>
      <c r="D40" s="636" t="s">
        <v>4294</v>
      </c>
      <c r="E40" s="247"/>
      <c r="F40" s="118">
        <v>138.06666666666669</v>
      </c>
      <c r="G40" s="1"/>
      <c r="H40" s="119">
        <f t="shared" si="2"/>
        <v>507.39500000000004</v>
      </c>
    </row>
    <row r="41" spans="1:8">
      <c r="A41" s="290" t="s">
        <v>4318</v>
      </c>
      <c r="B41" s="290"/>
      <c r="C41" s="290"/>
      <c r="D41" s="636" t="s">
        <v>4295</v>
      </c>
      <c r="E41" s="247"/>
      <c r="F41" s="118">
        <v>144.47916666666669</v>
      </c>
      <c r="G41" s="1"/>
      <c r="H41" s="119">
        <f t="shared" si="2"/>
        <v>530.9609375</v>
      </c>
    </row>
    <row r="42" spans="1:8">
      <c r="A42" s="290" t="s">
        <v>4318</v>
      </c>
      <c r="B42" s="290"/>
      <c r="C42" s="290"/>
      <c r="D42" s="636" t="s">
        <v>4296</v>
      </c>
      <c r="E42" s="74"/>
      <c r="F42" s="118">
        <v>150.02083333333334</v>
      </c>
      <c r="G42" s="117"/>
      <c r="H42" s="119">
        <f t="shared" si="2"/>
        <v>551.32656250000002</v>
      </c>
    </row>
    <row r="43" spans="1:8" ht="15" customHeight="1">
      <c r="A43" s="143"/>
      <c r="B43" s="143"/>
      <c r="C43" s="143"/>
      <c r="D43" s="637" t="s">
        <v>4307</v>
      </c>
      <c r="E43" s="74"/>
      <c r="F43" s="143"/>
      <c r="G43" s="117"/>
      <c r="H43" s="143"/>
    </row>
    <row r="44" spans="1:8">
      <c r="A44" s="290" t="s">
        <v>4318</v>
      </c>
      <c r="B44" s="290"/>
      <c r="C44" s="290"/>
      <c r="D44" s="648" t="s">
        <v>7342</v>
      </c>
      <c r="E44" s="74"/>
      <c r="F44" s="118">
        <v>34.479999999999997</v>
      </c>
      <c r="G44" s="117"/>
      <c r="H44" s="119">
        <f>F44*3.675</f>
        <v>126.71399999999998</v>
      </c>
    </row>
    <row r="45" spans="1:8">
      <c r="A45" s="290" t="s">
        <v>4318</v>
      </c>
      <c r="B45" s="290"/>
      <c r="C45" s="290"/>
      <c r="D45" s="648" t="s">
        <v>7343</v>
      </c>
      <c r="E45" s="74"/>
      <c r="F45" s="118">
        <v>31</v>
      </c>
      <c r="G45" s="117"/>
      <c r="H45" s="119">
        <f>F45*3.675</f>
        <v>113.925</v>
      </c>
    </row>
    <row r="46" spans="1:8" ht="15" customHeight="1">
      <c r="A46" s="143"/>
      <c r="B46" s="143"/>
      <c r="C46" s="143"/>
      <c r="D46" s="637" t="s">
        <v>4308</v>
      </c>
      <c r="E46" s="74"/>
      <c r="F46" s="143"/>
      <c r="G46" s="117"/>
      <c r="H46" s="143"/>
    </row>
    <row r="47" spans="1:8" ht="29">
      <c r="A47" s="290" t="s">
        <v>4318</v>
      </c>
      <c r="B47" s="290"/>
      <c r="C47" s="290"/>
      <c r="D47" s="647" t="s">
        <v>7335</v>
      </c>
      <c r="E47" s="74"/>
      <c r="F47" s="118">
        <v>187.66</v>
      </c>
      <c r="G47" s="117"/>
      <c r="H47" s="119">
        <f>F47*3.675</f>
        <v>689.65049999999997</v>
      </c>
    </row>
    <row r="48" spans="1:8" ht="15" customHeight="1">
      <c r="A48" s="143"/>
      <c r="B48" s="143"/>
      <c r="C48" s="143"/>
      <c r="D48" s="637" t="s">
        <v>4309</v>
      </c>
      <c r="E48" s="74"/>
      <c r="F48" s="143"/>
      <c r="G48" s="117"/>
      <c r="H48" s="143"/>
    </row>
    <row r="49" spans="1:8">
      <c r="A49" s="290" t="s">
        <v>4318</v>
      </c>
      <c r="B49" s="290"/>
      <c r="C49" s="290"/>
      <c r="D49" s="647" t="s">
        <v>4301</v>
      </c>
      <c r="E49" s="74"/>
      <c r="F49" s="118">
        <v>517.24</v>
      </c>
      <c r="G49" s="117"/>
      <c r="H49" s="119">
        <f>F49*3.675</f>
        <v>1900.857</v>
      </c>
    </row>
    <row r="50" spans="1:8">
      <c r="A50" s="290" t="s">
        <v>4318</v>
      </c>
      <c r="B50" s="290"/>
      <c r="C50" s="290"/>
      <c r="D50" s="658" t="s">
        <v>4302</v>
      </c>
      <c r="E50" s="74"/>
      <c r="F50" s="118">
        <v>620.69000000000005</v>
      </c>
      <c r="G50" s="117"/>
      <c r="H50" s="119">
        <f>F50*3.675</f>
        <v>2281.03575</v>
      </c>
    </row>
  </sheetData>
  <sheetProtection algorithmName="SHA-512" hashValue="2b6xl4UAJiaeuKMBhYL8a0KGkPV/NRnFXIGFMoM+l/f4f68+mBHX5yhhWM6op8RLsEn92fZ3Hx/tVC08/qKJBA==" saltValue="dkIBe2c+F0CZR5WErzY7LQ==" spinCount="100000" sheet="1" objects="1" scenarios="1"/>
  <autoFilter ref="A2:H41" xr:uid="{00000000-0009-0000-0000-000033000000}"/>
  <mergeCells count="1">
    <mergeCell ref="A1:H1"/>
  </mergeCells>
  <phoneticPr fontId="0"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2">
    <pageSetUpPr fitToPage="1"/>
  </sheetPr>
  <dimension ref="A1:R142"/>
  <sheetViews>
    <sheetView topLeftCell="A13" zoomScale="85" zoomScaleNormal="85" zoomScaleSheetLayoutView="75" workbookViewId="0">
      <selection activeCell="D26" sqref="D26"/>
    </sheetView>
  </sheetViews>
  <sheetFormatPr defaultColWidth="9.109375" defaultRowHeight="14.5"/>
  <cols>
    <col min="1" max="1" width="13.6640625" style="8" customWidth="1"/>
    <col min="2" max="3" width="23.6640625" style="8" customWidth="1"/>
    <col min="4" max="4" width="130.6640625" style="6" customWidth="1"/>
    <col min="5" max="5" width="2" style="6" customWidth="1"/>
    <col min="6" max="6" width="27.6640625" style="12" customWidth="1"/>
    <col min="7" max="7" width="2" style="6" customWidth="1"/>
    <col min="8" max="8" width="27.6640625" style="6" customWidth="1"/>
    <col min="9" max="14" width="9.109375" style="6"/>
    <col min="15" max="15" width="14.6640625" style="6" bestFit="1" customWidth="1"/>
    <col min="16" max="16" width="17" style="6" customWidth="1"/>
    <col min="17" max="17" width="19" style="6" customWidth="1"/>
    <col min="18" max="18" width="9.109375" style="6" customWidth="1"/>
    <col min="19" max="16384" width="9.109375" style="6"/>
  </cols>
  <sheetData>
    <row r="1" spans="1:16" ht="30" customHeight="1">
      <c r="A1" s="760" t="s">
        <v>5174</v>
      </c>
      <c r="B1" s="760"/>
      <c r="C1" s="760"/>
      <c r="D1" s="760"/>
      <c r="E1" s="760"/>
      <c r="F1" s="760"/>
      <c r="G1" s="760"/>
      <c r="H1" s="760"/>
    </row>
    <row r="2" spans="1:16" ht="30" customHeight="1">
      <c r="A2" s="361" t="s">
        <v>186</v>
      </c>
      <c r="B2" s="361" t="s">
        <v>304</v>
      </c>
      <c r="C2" s="361" t="s">
        <v>304</v>
      </c>
      <c r="D2" s="364" t="s">
        <v>1</v>
      </c>
      <c r="E2" s="362"/>
      <c r="F2" s="362" t="s">
        <v>4316</v>
      </c>
      <c r="G2" s="362"/>
      <c r="H2" s="362" t="s">
        <v>4591</v>
      </c>
    </row>
    <row r="3" spans="1:16">
      <c r="A3" s="182"/>
      <c r="B3" s="182"/>
      <c r="C3" s="182"/>
      <c r="D3" s="237" t="s">
        <v>243</v>
      </c>
      <c r="E3" s="212"/>
      <c r="F3" s="167"/>
      <c r="G3" s="212"/>
      <c r="H3" s="167"/>
    </row>
    <row r="4" spans="1:16">
      <c r="A4" s="77" t="s">
        <v>4318</v>
      </c>
      <c r="B4" s="77"/>
      <c r="C4" s="77"/>
      <c r="D4" s="267" t="s">
        <v>5175</v>
      </c>
      <c r="E4" s="212"/>
      <c r="F4" s="136">
        <f t="shared" ref="F4:F50" si="0">H4/3.675</f>
        <v>3575.9513921088437</v>
      </c>
      <c r="G4" s="212"/>
      <c r="H4" s="81">
        <v>13141.621365999999</v>
      </c>
    </row>
    <row r="5" spans="1:16" ht="29">
      <c r="A5" s="7" t="s">
        <v>4318</v>
      </c>
      <c r="B5" s="7"/>
      <c r="C5" s="7"/>
      <c r="D5" s="267" t="s">
        <v>5176</v>
      </c>
      <c r="E5" s="212"/>
      <c r="F5" s="136">
        <f t="shared" si="0"/>
        <v>4620.2690081632654</v>
      </c>
      <c r="G5" s="212"/>
      <c r="H5" s="81">
        <v>16979.488604999999</v>
      </c>
    </row>
    <row r="6" spans="1:16" ht="29">
      <c r="A6" s="7" t="s">
        <v>4318</v>
      </c>
      <c r="B6" s="7"/>
      <c r="C6" s="7"/>
      <c r="D6" s="267" t="s">
        <v>5177</v>
      </c>
      <c r="E6" s="212"/>
      <c r="F6" s="136">
        <f t="shared" si="0"/>
        <v>3793.7369726802717</v>
      </c>
      <c r="G6" s="212"/>
      <c r="H6" s="81">
        <v>13941.983374599999</v>
      </c>
      <c r="O6" s="374"/>
      <c r="P6" s="374"/>
    </row>
    <row r="7" spans="1:16" ht="29">
      <c r="A7" s="7" t="s">
        <v>4318</v>
      </c>
      <c r="B7" s="7"/>
      <c r="C7" s="7"/>
      <c r="D7" s="267" t="s">
        <v>5178</v>
      </c>
      <c r="E7" s="212"/>
      <c r="F7" s="136">
        <f t="shared" si="0"/>
        <v>3951.9655208707477</v>
      </c>
      <c r="G7" s="212"/>
      <c r="H7" s="81">
        <v>14523.473289199997</v>
      </c>
      <c r="O7" s="374"/>
      <c r="P7" s="374"/>
    </row>
    <row r="8" spans="1:16" ht="29">
      <c r="A8" s="77" t="s">
        <v>4318</v>
      </c>
      <c r="B8" s="77"/>
      <c r="C8" s="77"/>
      <c r="D8" s="267" t="s">
        <v>5179</v>
      </c>
      <c r="E8" s="212"/>
      <c r="F8" s="136">
        <f t="shared" si="0"/>
        <v>4115.8048474013603</v>
      </c>
      <c r="G8" s="212"/>
      <c r="H8" s="81">
        <v>15125.582814199997</v>
      </c>
      <c r="O8" s="374"/>
      <c r="P8" s="374"/>
    </row>
    <row r="9" spans="1:16" ht="32.25" customHeight="1">
      <c r="A9" s="7" t="s">
        <v>4318</v>
      </c>
      <c r="B9" s="7"/>
      <c r="C9" s="7"/>
      <c r="D9" s="210" t="s">
        <v>5180</v>
      </c>
      <c r="E9" s="212"/>
      <c r="F9" s="136">
        <f t="shared" si="0"/>
        <v>3405.5891525079369</v>
      </c>
      <c r="G9" s="212"/>
      <c r="H9" s="81">
        <v>12515.540135466668</v>
      </c>
      <c r="O9" s="374"/>
      <c r="P9" s="374"/>
    </row>
    <row r="10" spans="1:16" ht="32.25" customHeight="1">
      <c r="A10" s="7" t="s">
        <v>4318</v>
      </c>
      <c r="B10" s="7"/>
      <c r="C10" s="7"/>
      <c r="D10" s="210" t="s">
        <v>5181</v>
      </c>
      <c r="E10" s="212"/>
      <c r="F10" s="136">
        <f t="shared" si="0"/>
        <v>4620.2690081632654</v>
      </c>
      <c r="G10" s="212"/>
      <c r="H10" s="81">
        <v>16979.488604999999</v>
      </c>
      <c r="O10" s="374"/>
      <c r="P10" s="374"/>
    </row>
    <row r="11" spans="1:16" ht="32.25" customHeight="1">
      <c r="A11" s="7" t="s">
        <v>4318</v>
      </c>
      <c r="B11" s="7"/>
      <c r="C11" s="7"/>
      <c r="D11" s="210" t="s">
        <v>5182</v>
      </c>
      <c r="E11" s="212"/>
      <c r="F11" s="136">
        <f t="shared" si="0"/>
        <v>3794.1738775510207</v>
      </c>
      <c r="G11" s="212"/>
      <c r="H11" s="81">
        <v>13943.589</v>
      </c>
      <c r="O11" s="374"/>
      <c r="P11" s="374"/>
    </row>
    <row r="12" spans="1:16" ht="32.25" customHeight="1">
      <c r="A12" s="77" t="s">
        <v>4318</v>
      </c>
      <c r="B12" s="77"/>
      <c r="C12" s="77"/>
      <c r="D12" s="210" t="s">
        <v>5183</v>
      </c>
      <c r="E12" s="212"/>
      <c r="F12" s="136">
        <f t="shared" si="0"/>
        <v>3952.8393306122448</v>
      </c>
      <c r="G12" s="212"/>
      <c r="H12" s="81">
        <v>14526.684539999998</v>
      </c>
      <c r="O12" s="374"/>
      <c r="P12" s="374"/>
    </row>
    <row r="13" spans="1:16" ht="32.25" customHeight="1">
      <c r="A13" s="7" t="s">
        <v>4318</v>
      </c>
      <c r="B13" s="7"/>
      <c r="C13" s="7"/>
      <c r="D13" s="210" t="s">
        <v>5184</v>
      </c>
      <c r="E13" s="212"/>
      <c r="F13" s="136">
        <f t="shared" si="0"/>
        <v>4114.7930677006798</v>
      </c>
      <c r="G13" s="212"/>
      <c r="H13" s="81">
        <v>15121.864523799999</v>
      </c>
      <c r="O13" s="374"/>
      <c r="P13" s="374"/>
    </row>
    <row r="14" spans="1:16" ht="32.25" customHeight="1">
      <c r="A14" s="7" t="s">
        <v>4318</v>
      </c>
      <c r="B14" s="7"/>
      <c r="C14" s="7"/>
      <c r="D14" s="210" t="s">
        <v>5185</v>
      </c>
      <c r="E14" s="212"/>
      <c r="F14" s="136">
        <f t="shared" si="0"/>
        <v>4171.2917659863942</v>
      </c>
      <c r="G14" s="212"/>
      <c r="H14" s="81">
        <v>15329.497239999997</v>
      </c>
      <c r="O14" s="374"/>
      <c r="P14" s="374"/>
    </row>
    <row r="15" spans="1:16" ht="32.25" customHeight="1">
      <c r="A15" s="7" t="s">
        <v>4318</v>
      </c>
      <c r="B15" s="7"/>
      <c r="C15" s="7"/>
      <c r="D15" s="210" t="s">
        <v>5186</v>
      </c>
      <c r="E15" s="212"/>
      <c r="F15" s="136">
        <f t="shared" si="0"/>
        <v>5194.5689632653057</v>
      </c>
      <c r="G15" s="212"/>
      <c r="H15" s="81">
        <v>19090.040939999999</v>
      </c>
      <c r="O15" s="374"/>
      <c r="P15" s="374"/>
    </row>
    <row r="16" spans="1:16" ht="32.25" customHeight="1">
      <c r="A16" s="77" t="s">
        <v>4318</v>
      </c>
      <c r="B16" s="77"/>
      <c r="C16" s="77"/>
      <c r="D16" s="210" t="s">
        <v>5187</v>
      </c>
      <c r="E16" s="212"/>
      <c r="F16" s="136">
        <f t="shared" si="0"/>
        <v>4277.0687346938776</v>
      </c>
      <c r="G16" s="212"/>
      <c r="H16" s="81">
        <v>15718.227599999998</v>
      </c>
      <c r="O16" s="374"/>
      <c r="P16" s="374"/>
    </row>
    <row r="17" spans="1:18" ht="32.25" customHeight="1">
      <c r="A17" s="7" t="s">
        <v>4318</v>
      </c>
      <c r="B17" s="7"/>
      <c r="C17" s="7"/>
      <c r="D17" s="210" t="s">
        <v>5188</v>
      </c>
      <c r="E17" s="212"/>
      <c r="F17" s="136">
        <f t="shared" si="0"/>
        <v>4520.8156625850343</v>
      </c>
      <c r="G17" s="212"/>
      <c r="H17" s="81">
        <v>16613.99756</v>
      </c>
      <c r="O17" s="374"/>
      <c r="P17" s="374"/>
    </row>
    <row r="18" spans="1:18" ht="32.25" customHeight="1">
      <c r="A18" s="7" t="s">
        <v>4318</v>
      </c>
      <c r="B18" s="7"/>
      <c r="C18" s="7"/>
      <c r="D18" s="210" t="s">
        <v>5189</v>
      </c>
      <c r="E18" s="212"/>
      <c r="F18" s="136">
        <f t="shared" si="0"/>
        <v>4684.0801142857144</v>
      </c>
      <c r="G18" s="212"/>
      <c r="H18" s="81">
        <v>17213.994419999999</v>
      </c>
      <c r="O18" s="374"/>
      <c r="P18" s="374"/>
    </row>
    <row r="19" spans="1:18" ht="32.25" customHeight="1">
      <c r="A19" s="7" t="s">
        <v>4318</v>
      </c>
      <c r="B19" s="7"/>
      <c r="C19" s="7"/>
      <c r="D19" s="210" t="s">
        <v>5190</v>
      </c>
      <c r="E19" s="212"/>
      <c r="F19" s="136">
        <f t="shared" si="0"/>
        <v>4249.4747428571427</v>
      </c>
      <c r="G19" s="212"/>
      <c r="H19" s="543">
        <v>15616.819679999999</v>
      </c>
      <c r="O19" s="374"/>
      <c r="P19" s="374"/>
    </row>
    <row r="20" spans="1:18" ht="32.25" customHeight="1">
      <c r="A20" s="77" t="s">
        <v>4318</v>
      </c>
      <c r="B20" s="77"/>
      <c r="C20" s="77"/>
      <c r="D20" s="210" t="s">
        <v>5191</v>
      </c>
      <c r="E20" s="212"/>
      <c r="F20" s="136">
        <f t="shared" si="0"/>
        <v>5275.0514394557822</v>
      </c>
      <c r="G20" s="212"/>
      <c r="H20" s="543">
        <v>19385.814039999997</v>
      </c>
      <c r="O20" s="374"/>
      <c r="P20" s="374"/>
    </row>
    <row r="21" spans="1:18" ht="32.25" customHeight="1">
      <c r="A21" s="7" t="s">
        <v>4318</v>
      </c>
      <c r="B21" s="7"/>
      <c r="C21" s="7"/>
      <c r="D21" s="210" t="s">
        <v>5192</v>
      </c>
      <c r="E21" s="212"/>
      <c r="F21" s="136">
        <f t="shared" si="0"/>
        <v>4438.0336870748297</v>
      </c>
      <c r="G21" s="212"/>
      <c r="H21" s="543">
        <v>16309.773799999999</v>
      </c>
      <c r="O21" s="374"/>
      <c r="P21" s="374"/>
    </row>
    <row r="22" spans="1:18" ht="32.25" customHeight="1">
      <c r="A22" s="7" t="s">
        <v>4318</v>
      </c>
      <c r="B22" s="7"/>
      <c r="C22" s="7"/>
      <c r="D22" s="210" t="s">
        <v>5193</v>
      </c>
      <c r="E22" s="212"/>
      <c r="F22" s="136">
        <f t="shared" si="0"/>
        <v>4599.8034642176872</v>
      </c>
      <c r="G22" s="212"/>
      <c r="H22" s="543">
        <v>16904.277730999998</v>
      </c>
      <c r="O22" s="374"/>
      <c r="P22" s="374"/>
    </row>
    <row r="23" spans="1:18" ht="32.25" customHeight="1">
      <c r="A23" s="7" t="s">
        <v>4318</v>
      </c>
      <c r="B23" s="7"/>
      <c r="C23" s="7"/>
      <c r="D23" s="210" t="s">
        <v>5194</v>
      </c>
      <c r="E23" s="212"/>
      <c r="F23" s="136">
        <f t="shared" si="0"/>
        <v>4761.7801962993199</v>
      </c>
      <c r="G23" s="212"/>
      <c r="H23" s="543">
        <v>17499.542221399999</v>
      </c>
      <c r="O23" s="374"/>
      <c r="P23" s="374"/>
    </row>
    <row r="24" spans="1:18" ht="32.25" customHeight="1">
      <c r="A24" s="77" t="s">
        <v>4318</v>
      </c>
      <c r="B24" s="77"/>
      <c r="C24" s="77"/>
      <c r="D24" s="210" t="s">
        <v>5195</v>
      </c>
      <c r="E24" s="212"/>
      <c r="F24" s="136">
        <f t="shared" si="0"/>
        <v>4336.8557170068025</v>
      </c>
      <c r="G24" s="212"/>
      <c r="H24" s="543">
        <v>15937.944759999998</v>
      </c>
      <c r="O24" s="374"/>
      <c r="P24" s="374"/>
    </row>
    <row r="25" spans="1:18" ht="32.25" customHeight="1">
      <c r="A25" s="7" t="s">
        <v>4318</v>
      </c>
      <c r="B25" s="7"/>
      <c r="C25" s="7"/>
      <c r="D25" s="210" t="s">
        <v>5196</v>
      </c>
      <c r="E25" s="212"/>
      <c r="F25" s="136">
        <f t="shared" si="0"/>
        <v>5362.4324136054411</v>
      </c>
      <c r="G25" s="212"/>
      <c r="H25" s="543">
        <v>19706.939119999995</v>
      </c>
      <c r="O25" s="374"/>
      <c r="P25" s="374"/>
    </row>
    <row r="26" spans="1:18" ht="32.25" customHeight="1">
      <c r="A26" s="7" t="s">
        <v>4318</v>
      </c>
      <c r="B26" s="7"/>
      <c r="C26" s="7"/>
      <c r="D26" s="210" t="s">
        <v>5197</v>
      </c>
      <c r="E26" s="212"/>
      <c r="F26" s="136">
        <f t="shared" si="0"/>
        <v>4526.4954259047618</v>
      </c>
      <c r="G26" s="212"/>
      <c r="H26" s="543">
        <v>16634.870690199998</v>
      </c>
      <c r="O26" s="374"/>
      <c r="P26" s="374"/>
    </row>
    <row r="27" spans="1:18" ht="32.25" customHeight="1">
      <c r="A27" s="7" t="s">
        <v>4318</v>
      </c>
      <c r="B27" s="7"/>
      <c r="C27" s="7"/>
      <c r="D27" s="210" t="s">
        <v>5198</v>
      </c>
      <c r="E27" s="212"/>
      <c r="F27" s="136">
        <f t="shared" si="0"/>
        <v>4688.6791129251706</v>
      </c>
      <c r="G27" s="212"/>
      <c r="H27" s="543">
        <v>17230.89574</v>
      </c>
      <c r="O27" s="374"/>
      <c r="P27" s="374"/>
    </row>
    <row r="28" spans="1:18" ht="32.25" customHeight="1">
      <c r="A28" s="77" t="s">
        <v>4318</v>
      </c>
      <c r="B28" s="77"/>
      <c r="C28" s="77"/>
      <c r="D28" s="210" t="s">
        <v>5199</v>
      </c>
      <c r="E28" s="212"/>
      <c r="F28" s="136">
        <f t="shared" si="0"/>
        <v>4851.9435646258507</v>
      </c>
      <c r="G28" s="212"/>
      <c r="H28" s="543">
        <v>17830.892599999999</v>
      </c>
      <c r="P28" s="374"/>
      <c r="R28" s="375"/>
    </row>
    <row r="29" spans="1:18">
      <c r="A29" s="7" t="s">
        <v>4318</v>
      </c>
      <c r="B29" s="7"/>
      <c r="C29" s="7"/>
      <c r="D29" s="209" t="s">
        <v>5200</v>
      </c>
      <c r="E29" s="212"/>
      <c r="F29" s="136">
        <f t="shared" si="0"/>
        <v>0</v>
      </c>
      <c r="G29" s="212"/>
      <c r="H29" s="81">
        <v>0</v>
      </c>
      <c r="P29" s="374"/>
      <c r="R29" s="375"/>
    </row>
    <row r="30" spans="1:18" ht="15.5">
      <c r="A30" s="7" t="s">
        <v>4318</v>
      </c>
      <c r="B30" s="7"/>
      <c r="C30" s="7"/>
      <c r="D30" s="284" t="s">
        <v>5201</v>
      </c>
      <c r="E30" s="212"/>
      <c r="F30" s="136">
        <f t="shared" si="0"/>
        <v>1575.1570340136052</v>
      </c>
      <c r="G30" s="212"/>
      <c r="H30" s="543">
        <v>5788.7020999999986</v>
      </c>
      <c r="P30" s="375"/>
      <c r="R30" s="375"/>
    </row>
    <row r="31" spans="1:18" ht="15.5">
      <c r="A31" s="7" t="s">
        <v>4318</v>
      </c>
      <c r="B31" s="7"/>
      <c r="C31" s="7"/>
      <c r="D31" s="284" t="s">
        <v>5202</v>
      </c>
      <c r="E31" s="212"/>
      <c r="F31" s="136">
        <f t="shared" si="0"/>
        <v>479.92850302040813</v>
      </c>
      <c r="G31" s="212"/>
      <c r="H31" s="543">
        <v>1763.7372485999997</v>
      </c>
    </row>
    <row r="32" spans="1:18" ht="15.5">
      <c r="A32" s="77" t="s">
        <v>4318</v>
      </c>
      <c r="B32" s="77"/>
      <c r="C32" s="77"/>
      <c r="D32" s="209" t="s">
        <v>5203</v>
      </c>
      <c r="E32" s="212"/>
      <c r="F32" s="136">
        <f t="shared" si="0"/>
        <v>719.85826204081627</v>
      </c>
      <c r="G32" s="212"/>
      <c r="H32" s="543">
        <v>2645.4791129999999</v>
      </c>
    </row>
    <row r="33" spans="1:8" ht="15.5">
      <c r="A33" s="7" t="s">
        <v>4318</v>
      </c>
      <c r="B33" s="7"/>
      <c r="C33" s="7"/>
      <c r="D33" s="209" t="s">
        <v>5204</v>
      </c>
      <c r="E33" s="212"/>
      <c r="F33" s="136">
        <f t="shared" si="0"/>
        <v>430.00637278911557</v>
      </c>
      <c r="G33" s="212"/>
      <c r="H33" s="543">
        <v>1580.2734199999998</v>
      </c>
    </row>
    <row r="34" spans="1:8" ht="15.5">
      <c r="A34" s="7" t="s">
        <v>4318</v>
      </c>
      <c r="B34" s="7"/>
      <c r="C34" s="7"/>
      <c r="D34" s="209" t="s">
        <v>5205</v>
      </c>
      <c r="E34" s="212"/>
      <c r="F34" s="136">
        <f t="shared" si="0"/>
        <v>961.19071564625847</v>
      </c>
      <c r="G34" s="212"/>
      <c r="H34" s="543">
        <v>3532.3758799999996</v>
      </c>
    </row>
    <row r="35" spans="1:8" ht="15.5">
      <c r="A35" s="7" t="s">
        <v>4318</v>
      </c>
      <c r="B35" s="7"/>
      <c r="C35" s="7"/>
      <c r="D35" s="209" t="s">
        <v>5206</v>
      </c>
      <c r="E35" s="212"/>
      <c r="F35" s="136">
        <f t="shared" si="0"/>
        <v>1218.7346394557824</v>
      </c>
      <c r="G35" s="212"/>
      <c r="H35" s="543">
        <v>4478.8498</v>
      </c>
    </row>
    <row r="36" spans="1:8" ht="15.5">
      <c r="A36" s="77" t="s">
        <v>4318</v>
      </c>
      <c r="B36" s="77"/>
      <c r="C36" s="77"/>
      <c r="D36" s="209" t="s">
        <v>5207</v>
      </c>
      <c r="E36" s="212"/>
      <c r="F36" s="136">
        <f t="shared" si="0"/>
        <v>1349.5761507482994</v>
      </c>
      <c r="G36" s="212"/>
      <c r="H36" s="543">
        <v>4959.6923539999998</v>
      </c>
    </row>
    <row r="37" spans="1:8" ht="15.5">
      <c r="A37" s="7" t="s">
        <v>4318</v>
      </c>
      <c r="B37" s="7"/>
      <c r="C37" s="7"/>
      <c r="D37" s="209" t="s">
        <v>244</v>
      </c>
      <c r="E37" s="212"/>
      <c r="F37" s="136">
        <f t="shared" si="0"/>
        <v>407.01137959183671</v>
      </c>
      <c r="G37" s="212"/>
      <c r="H37" s="543">
        <v>1495.7668199999998</v>
      </c>
    </row>
    <row r="38" spans="1:8" ht="15.5">
      <c r="A38" s="7" t="s">
        <v>4318</v>
      </c>
      <c r="B38" s="7"/>
      <c r="C38" s="7"/>
      <c r="D38" s="209" t="s">
        <v>245</v>
      </c>
      <c r="E38" s="212"/>
      <c r="F38" s="136">
        <f t="shared" si="0"/>
        <v>311.07626797278908</v>
      </c>
      <c r="G38" s="212"/>
      <c r="H38" s="543">
        <v>1143.2052847999998</v>
      </c>
    </row>
    <row r="39" spans="1:8" ht="15.5">
      <c r="A39" s="7" t="s">
        <v>4318</v>
      </c>
      <c r="B39" s="7"/>
      <c r="C39" s="7"/>
      <c r="D39" s="209" t="s">
        <v>246</v>
      </c>
      <c r="E39" s="212"/>
      <c r="F39" s="136">
        <f t="shared" si="0"/>
        <v>838.1675020408162</v>
      </c>
      <c r="G39" s="212"/>
      <c r="H39" s="543">
        <v>3080.2655699999996</v>
      </c>
    </row>
    <row r="40" spans="1:8" ht="15.5">
      <c r="A40" s="77" t="s">
        <v>4318</v>
      </c>
      <c r="B40" s="77"/>
      <c r="C40" s="77"/>
      <c r="D40" s="209" t="s">
        <v>247</v>
      </c>
      <c r="E40" s="212"/>
      <c r="F40" s="136">
        <f t="shared" si="0"/>
        <v>171.08274938775509</v>
      </c>
      <c r="G40" s="212"/>
      <c r="H40" s="543">
        <v>628.72910399999989</v>
      </c>
    </row>
    <row r="41" spans="1:8" ht="15.5">
      <c r="A41" s="7" t="s">
        <v>4318</v>
      </c>
      <c r="B41" s="7"/>
      <c r="C41" s="7"/>
      <c r="D41" s="209" t="s">
        <v>248</v>
      </c>
      <c r="E41" s="212"/>
      <c r="F41" s="136">
        <f t="shared" si="0"/>
        <v>407.90818432653049</v>
      </c>
      <c r="G41" s="212"/>
      <c r="H41" s="543">
        <v>1499.0625773999996</v>
      </c>
    </row>
    <row r="42" spans="1:8" ht="15.5">
      <c r="A42" s="7" t="s">
        <v>4318</v>
      </c>
      <c r="B42" s="7"/>
      <c r="C42" s="7"/>
      <c r="D42" s="209" t="s">
        <v>249</v>
      </c>
      <c r="E42" s="212"/>
      <c r="F42" s="136">
        <f t="shared" si="0"/>
        <v>362.58505273469382</v>
      </c>
      <c r="G42" s="212"/>
      <c r="H42" s="543">
        <v>1332.5000687999998</v>
      </c>
    </row>
    <row r="43" spans="1:8" ht="15.5">
      <c r="A43" s="7" t="s">
        <v>4318</v>
      </c>
      <c r="B43" s="7"/>
      <c r="C43" s="7"/>
      <c r="D43" s="209" t="s">
        <v>250</v>
      </c>
      <c r="E43" s="212"/>
      <c r="F43" s="136">
        <f t="shared" si="0"/>
        <v>805.28466176870734</v>
      </c>
      <c r="G43" s="212"/>
      <c r="H43" s="543">
        <v>2959.4211319999995</v>
      </c>
    </row>
    <row r="44" spans="1:8" ht="15.5">
      <c r="A44" s="77" t="s">
        <v>4318</v>
      </c>
      <c r="B44" s="77"/>
      <c r="C44" s="77"/>
      <c r="D44" s="209" t="s">
        <v>251</v>
      </c>
      <c r="E44" s="212"/>
      <c r="F44" s="136">
        <f t="shared" si="0"/>
        <v>428.81063314285711</v>
      </c>
      <c r="G44" s="212"/>
      <c r="H44" s="543">
        <v>1575.8790767999999</v>
      </c>
    </row>
    <row r="45" spans="1:8" ht="15.5">
      <c r="A45" s="7" t="s">
        <v>4318</v>
      </c>
      <c r="B45" s="7"/>
      <c r="C45" s="7"/>
      <c r="D45" s="209" t="s">
        <v>252</v>
      </c>
      <c r="E45" s="212"/>
      <c r="F45" s="136">
        <f t="shared" si="0"/>
        <v>479.92850302040813</v>
      </c>
      <c r="G45" s="212"/>
      <c r="H45" s="543">
        <v>1763.7372485999997</v>
      </c>
    </row>
    <row r="46" spans="1:8" ht="15.5">
      <c r="A46" s="7" t="s">
        <v>4318</v>
      </c>
      <c r="B46" s="7"/>
      <c r="C46" s="7"/>
      <c r="D46" s="209" t="s">
        <v>253</v>
      </c>
      <c r="E46" s="212"/>
      <c r="F46" s="136">
        <f t="shared" si="0"/>
        <v>671.91370122448973</v>
      </c>
      <c r="G46" s="212"/>
      <c r="H46" s="543">
        <v>2469.2828519999998</v>
      </c>
    </row>
    <row r="47" spans="1:8" ht="15.5">
      <c r="A47" s="7" t="s">
        <v>4318</v>
      </c>
      <c r="B47" s="7"/>
      <c r="C47" s="7"/>
      <c r="D47" s="209" t="s">
        <v>254</v>
      </c>
      <c r="E47" s="212"/>
      <c r="F47" s="136">
        <f t="shared" si="0"/>
        <v>1151.8192092517006</v>
      </c>
      <c r="G47" s="212"/>
      <c r="H47" s="543">
        <v>4232.9355939999996</v>
      </c>
    </row>
    <row r="48" spans="1:8" ht="15.5">
      <c r="A48" s="77" t="s">
        <v>4318</v>
      </c>
      <c r="B48" s="77"/>
      <c r="C48" s="77"/>
      <c r="D48" s="209" t="s">
        <v>255</v>
      </c>
      <c r="E48" s="212"/>
      <c r="F48" s="136">
        <f t="shared" si="0"/>
        <v>1631.7477122721086</v>
      </c>
      <c r="G48" s="212"/>
      <c r="H48" s="543">
        <v>5996.6728425999991</v>
      </c>
    </row>
    <row r="49" spans="1:8">
      <c r="A49" s="7" t="s">
        <v>4318</v>
      </c>
      <c r="B49" s="7"/>
      <c r="C49" s="7"/>
      <c r="D49" s="55" t="s">
        <v>5208</v>
      </c>
      <c r="E49" s="212"/>
      <c r="F49" s="136">
        <f t="shared" si="0"/>
        <v>180.72273835000007</v>
      </c>
      <c r="G49" s="212"/>
      <c r="H49" s="81">
        <v>664.15606343625018</v>
      </c>
    </row>
    <row r="50" spans="1:8">
      <c r="A50" s="7" t="s">
        <v>4318</v>
      </c>
      <c r="B50" s="7"/>
      <c r="C50" s="7"/>
      <c r="D50" s="55" t="s">
        <v>5209</v>
      </c>
      <c r="E50" s="212"/>
      <c r="F50" s="136">
        <f t="shared" si="0"/>
        <v>65.563119160000014</v>
      </c>
      <c r="G50" s="212"/>
      <c r="H50" s="81">
        <v>240.94446291300005</v>
      </c>
    </row>
    <row r="51" spans="1:8">
      <c r="A51" s="7" t="s">
        <v>4318</v>
      </c>
      <c r="B51" s="7"/>
      <c r="C51" s="7"/>
      <c r="D51" s="55" t="s">
        <v>256</v>
      </c>
      <c r="E51" s="212"/>
      <c r="F51" s="136">
        <f>H51/3.675</f>
        <v>191.90240146000005</v>
      </c>
      <c r="G51" s="212"/>
      <c r="H51" s="81">
        <v>705.24132536550019</v>
      </c>
    </row>
    <row r="52" spans="1:8">
      <c r="A52" s="202"/>
      <c r="B52" s="202"/>
      <c r="C52" s="202"/>
      <c r="D52" s="237" t="s">
        <v>257</v>
      </c>
      <c r="E52" s="212"/>
      <c r="F52" s="201"/>
      <c r="G52" s="212"/>
      <c r="H52" s="201"/>
    </row>
    <row r="53" spans="1:8">
      <c r="A53" s="77" t="s">
        <v>4318</v>
      </c>
      <c r="B53" s="77"/>
      <c r="C53" s="77"/>
      <c r="D53" s="526" t="s">
        <v>8243</v>
      </c>
      <c r="E53" s="212"/>
      <c r="F53" s="136"/>
      <c r="G53" s="212"/>
      <c r="H53" s="81"/>
    </row>
    <row r="54" spans="1:8">
      <c r="A54" s="7" t="s">
        <v>4318</v>
      </c>
      <c r="B54" s="7"/>
      <c r="C54" s="7"/>
      <c r="D54" s="526" t="s">
        <v>5210</v>
      </c>
      <c r="E54" s="212"/>
      <c r="F54" s="136"/>
      <c r="G54" s="212"/>
      <c r="H54" s="81"/>
    </row>
    <row r="55" spans="1:8">
      <c r="A55" s="7" t="s">
        <v>4318</v>
      </c>
      <c r="B55" s="7"/>
      <c r="C55" s="7"/>
      <c r="D55" s="526" t="s">
        <v>8244</v>
      </c>
      <c r="E55" s="212"/>
      <c r="F55" s="136"/>
      <c r="G55" s="212"/>
      <c r="H55" s="81"/>
    </row>
    <row r="56" spans="1:8">
      <c r="A56" s="7" t="s">
        <v>4318</v>
      </c>
      <c r="B56" s="7"/>
      <c r="C56" s="7"/>
      <c r="D56" s="737" t="s">
        <v>8245</v>
      </c>
      <c r="E56" s="212"/>
      <c r="F56" s="136"/>
      <c r="G56" s="212"/>
      <c r="H56" s="81"/>
    </row>
    <row r="57" spans="1:8">
      <c r="A57" s="7" t="s">
        <v>4318</v>
      </c>
      <c r="B57" s="7"/>
      <c r="C57" s="7"/>
      <c r="D57" s="737" t="s">
        <v>8246</v>
      </c>
      <c r="E57" s="212"/>
      <c r="F57" s="136"/>
      <c r="G57" s="212"/>
      <c r="H57" s="81"/>
    </row>
    <row r="58" spans="1:8">
      <c r="A58" s="7" t="s">
        <v>4318</v>
      </c>
      <c r="B58" s="7"/>
      <c r="C58" s="7"/>
      <c r="D58" s="737" t="s">
        <v>8247</v>
      </c>
      <c r="E58" s="212"/>
      <c r="F58" s="136"/>
      <c r="G58" s="212"/>
      <c r="H58" s="81"/>
    </row>
    <row r="59" spans="1:8">
      <c r="A59" s="7" t="s">
        <v>4318</v>
      </c>
      <c r="B59" s="7"/>
      <c r="C59" s="7"/>
      <c r="D59" s="526" t="s">
        <v>8250</v>
      </c>
      <c r="E59" s="212"/>
      <c r="F59" s="136"/>
      <c r="G59" s="212"/>
      <c r="H59" s="81"/>
    </row>
    <row r="60" spans="1:8">
      <c r="A60" s="203"/>
      <c r="B60" s="203"/>
      <c r="C60" s="203"/>
      <c r="D60" s="237" t="s">
        <v>258</v>
      </c>
      <c r="E60" s="212"/>
      <c r="F60" s="201"/>
      <c r="G60" s="212"/>
      <c r="H60" s="201"/>
    </row>
    <row r="61" spans="1:8">
      <c r="A61" s="77" t="s">
        <v>4318</v>
      </c>
      <c r="B61" s="77"/>
      <c r="C61" s="77"/>
      <c r="D61" s="198" t="s">
        <v>5211</v>
      </c>
      <c r="E61" s="212"/>
      <c r="F61" s="136"/>
      <c r="G61" s="212"/>
      <c r="H61" s="81"/>
    </row>
    <row r="62" spans="1:8">
      <c r="A62" s="7" t="s">
        <v>4318</v>
      </c>
      <c r="B62" s="7"/>
      <c r="C62" s="7"/>
      <c r="D62" s="131" t="s">
        <v>5212</v>
      </c>
      <c r="E62" s="212"/>
      <c r="F62" s="136"/>
      <c r="G62" s="212"/>
      <c r="H62" s="81"/>
    </row>
    <row r="63" spans="1:8">
      <c r="A63" s="64" t="s">
        <v>4318</v>
      </c>
      <c r="B63" s="64"/>
      <c r="C63" s="64"/>
      <c r="D63" s="62" t="s">
        <v>294</v>
      </c>
      <c r="E63" s="212"/>
      <c r="F63" s="136"/>
      <c r="G63" s="212"/>
      <c r="H63" s="81"/>
    </row>
    <row r="64" spans="1:8">
      <c r="A64" s="64" t="s">
        <v>4318</v>
      </c>
      <c r="B64" s="64"/>
      <c r="C64" s="64"/>
      <c r="D64" s="63" t="s">
        <v>5237</v>
      </c>
      <c r="E64" s="212"/>
      <c r="F64" s="136"/>
      <c r="G64" s="212"/>
      <c r="H64" s="81"/>
    </row>
    <row r="65" spans="1:8">
      <c r="A65" s="203"/>
      <c r="B65" s="203"/>
      <c r="C65" s="203"/>
      <c r="D65" s="389" t="s">
        <v>242</v>
      </c>
      <c r="E65" s="212"/>
      <c r="F65" s="201"/>
      <c r="G65" s="212"/>
      <c r="H65" s="201"/>
    </row>
    <row r="66" spans="1:8">
      <c r="A66" s="77" t="s">
        <v>4318</v>
      </c>
      <c r="B66" s="77"/>
      <c r="C66" s="77"/>
      <c r="D66" s="738" t="s">
        <v>5213</v>
      </c>
      <c r="E66" s="212"/>
      <c r="F66" s="136"/>
      <c r="G66" s="212"/>
      <c r="H66" s="81"/>
    </row>
    <row r="67" spans="1:8">
      <c r="A67" s="7" t="s">
        <v>4318</v>
      </c>
      <c r="B67" s="7"/>
      <c r="C67" s="7"/>
      <c r="D67" s="131" t="s">
        <v>5214</v>
      </c>
      <c r="E67" s="212"/>
      <c r="F67" s="136"/>
      <c r="G67" s="212"/>
      <c r="H67" s="81"/>
    </row>
    <row r="68" spans="1:8">
      <c r="A68" s="7" t="s">
        <v>4318</v>
      </c>
      <c r="B68" s="7"/>
      <c r="C68" s="7"/>
      <c r="D68" s="131" t="s">
        <v>5215</v>
      </c>
      <c r="E68" s="212"/>
      <c r="F68" s="136"/>
      <c r="G68" s="212"/>
      <c r="H68" s="81"/>
    </row>
    <row r="69" spans="1:8">
      <c r="A69" s="7" t="s">
        <v>4318</v>
      </c>
      <c r="B69" s="7"/>
      <c r="C69" s="7"/>
      <c r="D69" s="131" t="s">
        <v>5216</v>
      </c>
      <c r="E69" s="212"/>
      <c r="F69" s="136"/>
      <c r="G69" s="212"/>
      <c r="H69" s="81"/>
    </row>
    <row r="70" spans="1:8">
      <c r="A70" s="7" t="s">
        <v>4318</v>
      </c>
      <c r="B70" s="7"/>
      <c r="C70" s="7"/>
      <c r="D70" s="131" t="s">
        <v>5217</v>
      </c>
      <c r="E70" s="212"/>
      <c r="F70" s="136"/>
      <c r="G70" s="212"/>
      <c r="H70" s="81"/>
    </row>
    <row r="71" spans="1:8">
      <c r="A71" s="7" t="s">
        <v>4318</v>
      </c>
      <c r="B71" s="7"/>
      <c r="C71" s="7"/>
      <c r="D71" s="131" t="s">
        <v>5218</v>
      </c>
      <c r="E71" s="212"/>
      <c r="F71" s="136"/>
      <c r="G71" s="212"/>
      <c r="H71" s="81"/>
    </row>
    <row r="72" spans="1:8">
      <c r="A72" s="7" t="s">
        <v>4318</v>
      </c>
      <c r="B72" s="7"/>
      <c r="C72" s="7"/>
      <c r="D72" s="131" t="s">
        <v>5219</v>
      </c>
      <c r="E72" s="212"/>
      <c r="F72" s="136"/>
      <c r="G72" s="212"/>
      <c r="H72" s="81"/>
    </row>
    <row r="73" spans="1:8">
      <c r="A73" s="7" t="s">
        <v>4318</v>
      </c>
      <c r="B73" s="7"/>
      <c r="C73" s="7"/>
      <c r="D73" s="131" t="s">
        <v>5220</v>
      </c>
      <c r="E73" s="212"/>
      <c r="F73" s="136"/>
      <c r="G73" s="212"/>
      <c r="H73" s="81"/>
    </row>
    <row r="74" spans="1:8">
      <c r="A74" s="7" t="s">
        <v>4318</v>
      </c>
      <c r="B74" s="7"/>
      <c r="C74" s="7"/>
      <c r="D74" s="131" t="s">
        <v>5221</v>
      </c>
      <c r="E74" s="212"/>
      <c r="F74" s="136"/>
      <c r="G74" s="212"/>
      <c r="H74" s="81"/>
    </row>
    <row r="75" spans="1:8">
      <c r="A75" s="7" t="s">
        <v>4318</v>
      </c>
      <c r="B75" s="7"/>
      <c r="C75" s="7"/>
      <c r="D75" s="131" t="s">
        <v>5222</v>
      </c>
      <c r="E75" s="212"/>
      <c r="F75" s="136"/>
      <c r="G75" s="212"/>
      <c r="H75" s="81"/>
    </row>
    <row r="76" spans="1:8">
      <c r="A76" s="7" t="s">
        <v>4318</v>
      </c>
      <c r="B76" s="7"/>
      <c r="C76" s="7"/>
      <c r="D76" s="131" t="s">
        <v>5223</v>
      </c>
      <c r="E76" s="212"/>
      <c r="F76" s="136"/>
      <c r="G76" s="212"/>
      <c r="H76" s="81"/>
    </row>
    <row r="77" spans="1:8">
      <c r="A77" s="7" t="s">
        <v>8248</v>
      </c>
      <c r="B77" s="7"/>
      <c r="C77" s="7"/>
      <c r="D77" s="737" t="s">
        <v>8249</v>
      </c>
      <c r="E77" s="212"/>
      <c r="F77" s="136"/>
      <c r="G77" s="212"/>
      <c r="H77" s="81"/>
    </row>
    <row r="78" spans="1:8">
      <c r="A78" s="203"/>
      <c r="B78" s="203"/>
      <c r="C78" s="203"/>
      <c r="D78" s="237" t="s">
        <v>259</v>
      </c>
      <c r="E78" s="212"/>
      <c r="F78" s="201"/>
      <c r="G78" s="212"/>
      <c r="H78" s="201"/>
    </row>
    <row r="79" spans="1:8" ht="15.5">
      <c r="A79" s="7" t="s">
        <v>4318</v>
      </c>
      <c r="B79" s="7"/>
      <c r="C79" s="7"/>
      <c r="D79" s="737" t="s">
        <v>8252</v>
      </c>
      <c r="E79" s="212"/>
      <c r="F79" s="136"/>
      <c r="G79" s="212"/>
      <c r="H79" s="543"/>
    </row>
    <row r="80" spans="1:8" ht="15.5">
      <c r="A80" s="7" t="s">
        <v>4318</v>
      </c>
      <c r="B80" s="7"/>
      <c r="C80" s="7"/>
      <c r="D80" s="737" t="s">
        <v>8253</v>
      </c>
      <c r="E80" s="212"/>
      <c r="F80" s="136"/>
      <c r="G80" s="212"/>
      <c r="H80" s="543"/>
    </row>
    <row r="81" spans="1:8" ht="15.5">
      <c r="A81" s="7" t="s">
        <v>4318</v>
      </c>
      <c r="B81" s="7"/>
      <c r="C81" s="7"/>
      <c r="D81" s="63" t="s">
        <v>5224</v>
      </c>
      <c r="E81" s="212"/>
      <c r="F81" s="136"/>
      <c r="G81" s="212"/>
      <c r="H81" s="543"/>
    </row>
    <row r="82" spans="1:8" ht="15.5">
      <c r="A82" s="7" t="s">
        <v>4318</v>
      </c>
      <c r="B82" s="7"/>
      <c r="C82" s="7"/>
      <c r="D82" s="63" t="s">
        <v>5225</v>
      </c>
      <c r="E82" s="212"/>
      <c r="F82" s="136"/>
      <c r="G82" s="212"/>
      <c r="H82" s="543"/>
    </row>
    <row r="83" spans="1:8" ht="15.5">
      <c r="A83" s="7" t="s">
        <v>4318</v>
      </c>
      <c r="B83" s="7"/>
      <c r="C83" s="7"/>
      <c r="D83" s="63" t="s">
        <v>5226</v>
      </c>
      <c r="E83" s="212"/>
      <c r="F83" s="136"/>
      <c r="G83" s="212"/>
      <c r="H83" s="543"/>
    </row>
    <row r="84" spans="1:8">
      <c r="A84" s="7" t="s">
        <v>4318</v>
      </c>
      <c r="B84" s="7"/>
      <c r="C84" s="7"/>
      <c r="D84" s="63" t="s">
        <v>5227</v>
      </c>
      <c r="E84" s="212"/>
      <c r="F84" s="136"/>
      <c r="G84" s="212"/>
      <c r="H84" s="81"/>
    </row>
    <row r="85" spans="1:8">
      <c r="A85" s="7" t="s">
        <v>4318</v>
      </c>
      <c r="B85" s="7"/>
      <c r="C85" s="7"/>
      <c r="D85" s="131" t="s">
        <v>5228</v>
      </c>
      <c r="E85" s="212"/>
      <c r="F85" s="136"/>
      <c r="G85" s="212"/>
      <c r="H85" s="81"/>
    </row>
    <row r="86" spans="1:8">
      <c r="A86" s="7" t="s">
        <v>4318</v>
      </c>
      <c r="B86" s="7"/>
      <c r="C86" s="7"/>
      <c r="D86" s="63" t="s">
        <v>5229</v>
      </c>
      <c r="E86" s="212"/>
      <c r="F86" s="136"/>
      <c r="G86" s="212"/>
      <c r="H86" s="81"/>
    </row>
    <row r="87" spans="1:8">
      <c r="A87" s="7" t="s">
        <v>4318</v>
      </c>
      <c r="B87" s="7"/>
      <c r="C87" s="7"/>
      <c r="D87" s="131" t="s">
        <v>260</v>
      </c>
      <c r="E87" s="212"/>
      <c r="F87" s="136"/>
      <c r="G87" s="212"/>
      <c r="H87" s="81"/>
    </row>
    <row r="88" spans="1:8">
      <c r="A88" s="7" t="s">
        <v>4318</v>
      </c>
      <c r="B88" s="7"/>
      <c r="C88" s="7"/>
      <c r="D88" s="131" t="s">
        <v>261</v>
      </c>
      <c r="E88" s="212"/>
      <c r="F88" s="136"/>
      <c r="G88" s="212"/>
      <c r="H88" s="81"/>
    </row>
    <row r="89" spans="1:8">
      <c r="A89" s="7" t="s">
        <v>4318</v>
      </c>
      <c r="B89" s="7"/>
      <c r="C89" s="7"/>
      <c r="D89" s="131" t="s">
        <v>262</v>
      </c>
      <c r="E89" s="212"/>
      <c r="F89" s="136"/>
      <c r="G89" s="212"/>
      <c r="H89" s="81"/>
    </row>
    <row r="90" spans="1:8">
      <c r="A90" s="7" t="s">
        <v>4318</v>
      </c>
      <c r="B90" s="7"/>
      <c r="C90" s="7"/>
      <c r="D90" s="131" t="s">
        <v>263</v>
      </c>
      <c r="E90" s="212"/>
      <c r="F90" s="136"/>
      <c r="G90" s="212"/>
      <c r="H90" s="81"/>
    </row>
    <row r="91" spans="1:8">
      <c r="A91" s="7" t="s">
        <v>4318</v>
      </c>
      <c r="B91" s="7"/>
      <c r="C91" s="7"/>
      <c r="D91" s="131" t="s">
        <v>264</v>
      </c>
      <c r="E91" s="212"/>
      <c r="F91" s="136"/>
      <c r="G91" s="212"/>
      <c r="H91" s="81"/>
    </row>
    <row r="92" spans="1:8">
      <c r="A92" s="7" t="s">
        <v>4318</v>
      </c>
      <c r="B92" s="7"/>
      <c r="C92" s="7"/>
      <c r="D92" s="131" t="s">
        <v>5230</v>
      </c>
      <c r="E92" s="212"/>
      <c r="F92" s="136"/>
      <c r="G92" s="212"/>
      <c r="H92" s="81"/>
    </row>
    <row r="93" spans="1:8">
      <c r="A93" s="7" t="s">
        <v>4318</v>
      </c>
      <c r="B93" s="7"/>
      <c r="C93" s="7"/>
      <c r="D93" s="737" t="s">
        <v>8251</v>
      </c>
      <c r="E93" s="212"/>
      <c r="F93" s="136"/>
      <c r="G93" s="212"/>
      <c r="H93" s="81"/>
    </row>
    <row r="94" spans="1:8">
      <c r="A94" s="7" t="s">
        <v>4318</v>
      </c>
      <c r="B94" s="7"/>
      <c r="C94" s="7"/>
      <c r="D94" s="131" t="s">
        <v>5231</v>
      </c>
      <c r="E94" s="212"/>
      <c r="F94" s="136"/>
      <c r="G94" s="212"/>
      <c r="H94" s="81"/>
    </row>
    <row r="95" spans="1:8">
      <c r="A95" s="7" t="s">
        <v>4318</v>
      </c>
      <c r="B95" s="7"/>
      <c r="C95" s="7"/>
      <c r="D95" s="131" t="s">
        <v>5232</v>
      </c>
      <c r="E95" s="212"/>
      <c r="F95" s="136"/>
      <c r="G95" s="212"/>
      <c r="H95" s="81"/>
    </row>
    <row r="96" spans="1:8">
      <c r="A96" s="7" t="s">
        <v>4318</v>
      </c>
      <c r="B96" s="7"/>
      <c r="C96" s="7"/>
      <c r="D96" s="131" t="s">
        <v>5233</v>
      </c>
      <c r="E96" s="212"/>
      <c r="F96" s="136"/>
      <c r="G96" s="212"/>
      <c r="H96" s="81"/>
    </row>
    <row r="97" spans="1:8">
      <c r="A97" s="203"/>
      <c r="B97" s="203"/>
      <c r="C97" s="203"/>
      <c r="D97" s="739" t="s">
        <v>281</v>
      </c>
      <c r="E97" s="212"/>
      <c r="F97" s="201"/>
      <c r="G97" s="212"/>
      <c r="H97" s="201"/>
    </row>
    <row r="98" spans="1:8">
      <c r="A98" s="77" t="s">
        <v>267</v>
      </c>
      <c r="B98" s="77"/>
      <c r="C98" s="77"/>
      <c r="D98" s="163" t="s">
        <v>282</v>
      </c>
      <c r="E98" s="212"/>
      <c r="F98" s="136"/>
      <c r="G98" s="212"/>
      <c r="H98" s="81"/>
    </row>
    <row r="99" spans="1:8">
      <c r="A99" s="7" t="s">
        <v>267</v>
      </c>
      <c r="B99" s="7"/>
      <c r="C99" s="7"/>
      <c r="D99" s="29" t="s">
        <v>283</v>
      </c>
      <c r="E99" s="212"/>
      <c r="F99" s="136"/>
      <c r="G99" s="212"/>
      <c r="H99" s="81"/>
    </row>
    <row r="100" spans="1:8">
      <c r="A100" s="7" t="s">
        <v>267</v>
      </c>
      <c r="B100" s="7"/>
      <c r="C100" s="7"/>
      <c r="D100" s="29" t="s">
        <v>284</v>
      </c>
      <c r="E100" s="212"/>
      <c r="F100" s="136"/>
      <c r="G100" s="212"/>
      <c r="H100" s="81"/>
    </row>
    <row r="101" spans="1:8">
      <c r="A101" s="203"/>
      <c r="B101" s="203"/>
      <c r="C101" s="203"/>
      <c r="D101" s="237" t="s">
        <v>265</v>
      </c>
      <c r="E101" s="212"/>
      <c r="F101" s="201"/>
      <c r="G101" s="212"/>
      <c r="H101" s="201"/>
    </row>
    <row r="102" spans="1:8">
      <c r="A102" s="77" t="s">
        <v>4318</v>
      </c>
      <c r="B102" s="77"/>
      <c r="C102" s="77"/>
      <c r="D102" s="198" t="s">
        <v>5234</v>
      </c>
      <c r="E102" s="212"/>
      <c r="F102" s="136"/>
      <c r="G102" s="212"/>
      <c r="H102" s="81"/>
    </row>
    <row r="103" spans="1:8">
      <c r="A103" s="7" t="s">
        <v>4318</v>
      </c>
      <c r="B103" s="7"/>
      <c r="C103" s="7"/>
      <c r="D103" s="131" t="s">
        <v>5235</v>
      </c>
      <c r="E103" s="212"/>
      <c r="F103" s="136"/>
      <c r="G103" s="212"/>
      <c r="H103" s="81"/>
    </row>
    <row r="104" spans="1:8">
      <c r="A104" s="77" t="s">
        <v>267</v>
      </c>
      <c r="B104" s="77"/>
      <c r="C104" s="77"/>
      <c r="D104" s="198" t="s">
        <v>291</v>
      </c>
      <c r="E104" s="212"/>
      <c r="F104" s="136"/>
      <c r="G104" s="212"/>
      <c r="H104" s="81"/>
    </row>
    <row r="105" spans="1:8">
      <c r="A105" s="7" t="s">
        <v>267</v>
      </c>
      <c r="B105" s="7"/>
      <c r="C105" s="7"/>
      <c r="D105" s="131" t="s">
        <v>292</v>
      </c>
      <c r="E105" s="212"/>
      <c r="F105" s="136"/>
      <c r="G105" s="212"/>
      <c r="H105" s="81"/>
    </row>
    <row r="106" spans="1:8">
      <c r="A106" s="7" t="s">
        <v>267</v>
      </c>
      <c r="B106" s="7"/>
      <c r="C106" s="7"/>
      <c r="D106" s="29" t="s">
        <v>293</v>
      </c>
      <c r="E106" s="212"/>
      <c r="F106" s="136"/>
      <c r="G106" s="212"/>
      <c r="H106" s="81"/>
    </row>
    <row r="107" spans="1:8">
      <c r="A107" s="203"/>
      <c r="B107" s="203"/>
      <c r="C107" s="203"/>
      <c r="D107" s="237" t="s">
        <v>266</v>
      </c>
      <c r="E107" s="212"/>
      <c r="F107" s="201"/>
      <c r="G107" s="212"/>
      <c r="H107" s="201"/>
    </row>
    <row r="108" spans="1:8">
      <c r="A108" s="77" t="s">
        <v>267</v>
      </c>
      <c r="B108" s="77"/>
      <c r="C108" s="77"/>
      <c r="D108" s="163" t="s">
        <v>268</v>
      </c>
      <c r="E108" s="212"/>
      <c r="F108" s="136"/>
      <c r="G108" s="212"/>
      <c r="H108" s="81"/>
    </row>
    <row r="109" spans="1:8">
      <c r="A109" s="7" t="s">
        <v>267</v>
      </c>
      <c r="B109" s="7"/>
      <c r="C109" s="7"/>
      <c r="D109" s="29" t="s">
        <v>269</v>
      </c>
      <c r="E109" s="212"/>
      <c r="F109" s="136"/>
      <c r="G109" s="212"/>
      <c r="H109" s="81"/>
    </row>
    <row r="110" spans="1:8">
      <c r="A110" s="7" t="s">
        <v>267</v>
      </c>
      <c r="B110" s="7"/>
      <c r="C110" s="7"/>
      <c r="D110" s="29" t="s">
        <v>270</v>
      </c>
      <c r="E110" s="212"/>
      <c r="F110" s="136"/>
      <c r="G110" s="212"/>
      <c r="H110" s="81"/>
    </row>
    <row r="111" spans="1:8">
      <c r="A111" s="7" t="s">
        <v>267</v>
      </c>
      <c r="B111" s="7"/>
      <c r="C111" s="7"/>
      <c r="D111" s="29" t="s">
        <v>271</v>
      </c>
      <c r="E111" s="212"/>
      <c r="F111" s="136"/>
      <c r="G111" s="212"/>
      <c r="H111" s="81"/>
    </row>
    <row r="112" spans="1:8">
      <c r="A112" s="7" t="s">
        <v>267</v>
      </c>
      <c r="B112" s="7"/>
      <c r="C112" s="7"/>
      <c r="D112" s="29" t="s">
        <v>272</v>
      </c>
      <c r="E112" s="212"/>
      <c r="F112" s="136"/>
      <c r="G112" s="212"/>
      <c r="H112" s="81"/>
    </row>
    <row r="113" spans="1:8">
      <c r="A113" s="64" t="s">
        <v>267</v>
      </c>
      <c r="B113" s="64"/>
      <c r="C113" s="64"/>
      <c r="D113" s="62" t="s">
        <v>8254</v>
      </c>
      <c r="E113" s="212"/>
      <c r="F113" s="136"/>
      <c r="G113" s="212"/>
      <c r="H113" s="81"/>
    </row>
    <row r="114" spans="1:8">
      <c r="A114" s="7" t="s">
        <v>267</v>
      </c>
      <c r="B114" s="7"/>
      <c r="C114" s="7"/>
      <c r="D114" s="29" t="s">
        <v>273</v>
      </c>
      <c r="E114" s="212"/>
      <c r="F114" s="136"/>
      <c r="G114" s="212"/>
      <c r="H114" s="81"/>
    </row>
    <row r="115" spans="1:8">
      <c r="A115" s="7" t="s">
        <v>267</v>
      </c>
      <c r="B115" s="7"/>
      <c r="C115" s="7"/>
      <c r="D115" s="62" t="s">
        <v>274</v>
      </c>
      <c r="E115" s="212"/>
      <c r="F115" s="136"/>
      <c r="G115" s="212"/>
      <c r="H115" s="81"/>
    </row>
    <row r="116" spans="1:8">
      <c r="A116" s="7" t="s">
        <v>267</v>
      </c>
      <c r="B116" s="7"/>
      <c r="C116" s="7"/>
      <c r="D116" s="390" t="s">
        <v>5236</v>
      </c>
      <c r="E116" s="212"/>
      <c r="F116" s="136"/>
      <c r="G116" s="212"/>
      <c r="H116" s="81"/>
    </row>
    <row r="117" spans="1:8">
      <c r="A117" s="7" t="s">
        <v>267</v>
      </c>
      <c r="B117" s="7"/>
      <c r="C117" s="7"/>
      <c r="D117" s="29" t="s">
        <v>275</v>
      </c>
      <c r="E117" s="212"/>
      <c r="F117" s="136"/>
      <c r="G117" s="212"/>
      <c r="H117" s="81"/>
    </row>
    <row r="118" spans="1:8">
      <c r="A118" s="7" t="s">
        <v>267</v>
      </c>
      <c r="B118" s="7"/>
      <c r="C118" s="7"/>
      <c r="D118" s="29" t="s">
        <v>276</v>
      </c>
      <c r="E118" s="212"/>
      <c r="F118" s="136"/>
      <c r="G118" s="212"/>
      <c r="H118" s="81"/>
    </row>
    <row r="119" spans="1:8">
      <c r="A119" s="7" t="s">
        <v>267</v>
      </c>
      <c r="B119" s="7"/>
      <c r="C119" s="7"/>
      <c r="D119" s="29" t="s">
        <v>277</v>
      </c>
      <c r="E119" s="212"/>
      <c r="F119" s="136"/>
      <c r="G119" s="212"/>
      <c r="H119" s="81"/>
    </row>
    <row r="120" spans="1:8">
      <c r="A120" s="7" t="s">
        <v>267</v>
      </c>
      <c r="B120" s="7"/>
      <c r="C120" s="7"/>
      <c r="D120" s="29" t="s">
        <v>278</v>
      </c>
      <c r="E120" s="212"/>
      <c r="F120" s="136"/>
      <c r="G120" s="212"/>
      <c r="H120" s="81"/>
    </row>
    <row r="121" spans="1:8">
      <c r="A121" s="7" t="s">
        <v>267</v>
      </c>
      <c r="B121" s="7"/>
      <c r="C121" s="7"/>
      <c r="D121" s="29" t="s">
        <v>8255</v>
      </c>
      <c r="E121" s="212"/>
      <c r="F121" s="136"/>
      <c r="G121" s="212"/>
      <c r="H121" s="81"/>
    </row>
    <row r="122" spans="1:8">
      <c r="A122" s="7" t="s">
        <v>267</v>
      </c>
      <c r="B122" s="7"/>
      <c r="C122" s="7"/>
      <c r="D122" s="29" t="s">
        <v>8256</v>
      </c>
      <c r="E122" s="212"/>
      <c r="F122" s="136"/>
      <c r="G122" s="212"/>
      <c r="H122" s="81"/>
    </row>
    <row r="123" spans="1:8">
      <c r="A123" s="7" t="s">
        <v>267</v>
      </c>
      <c r="B123" s="7"/>
      <c r="C123" s="7"/>
      <c r="D123" s="29" t="s">
        <v>8257</v>
      </c>
      <c r="E123" s="212"/>
      <c r="F123" s="136"/>
      <c r="G123" s="212"/>
      <c r="H123" s="81"/>
    </row>
    <row r="124" spans="1:8">
      <c r="A124" s="7" t="s">
        <v>267</v>
      </c>
      <c r="B124" s="7"/>
      <c r="C124" s="7"/>
      <c r="D124" s="29" t="s">
        <v>279</v>
      </c>
      <c r="E124" s="212"/>
      <c r="F124" s="136"/>
      <c r="G124" s="212"/>
      <c r="H124" s="81"/>
    </row>
    <row r="125" spans="1:8">
      <c r="A125" s="7" t="s">
        <v>267</v>
      </c>
      <c r="B125" s="7"/>
      <c r="C125" s="7"/>
      <c r="D125" s="29" t="s">
        <v>280</v>
      </c>
      <c r="E125" s="212"/>
      <c r="F125" s="136"/>
      <c r="G125" s="212"/>
      <c r="H125" s="81"/>
    </row>
    <row r="126" spans="1:8">
      <c r="A126" s="203"/>
      <c r="B126" s="203"/>
      <c r="C126" s="203"/>
      <c r="D126" s="237" t="s">
        <v>285</v>
      </c>
      <c r="E126" s="212"/>
      <c r="F126" s="201"/>
      <c r="G126" s="212"/>
      <c r="H126" s="201"/>
    </row>
    <row r="127" spans="1:8">
      <c r="A127" s="199" t="s">
        <v>267</v>
      </c>
      <c r="B127" s="199"/>
      <c r="C127" s="199"/>
      <c r="D127" s="200" t="s">
        <v>286</v>
      </c>
      <c r="E127" s="212"/>
      <c r="F127" s="136">
        <v>108.48558105000002</v>
      </c>
      <c r="G127" s="212"/>
      <c r="H127" s="81">
        <v>398.68451035875006</v>
      </c>
    </row>
    <row r="128" spans="1:8">
      <c r="A128" s="64" t="s">
        <v>267</v>
      </c>
      <c r="B128" s="64"/>
      <c r="C128" s="64"/>
      <c r="D128" s="62" t="s">
        <v>287</v>
      </c>
      <c r="E128" s="212"/>
      <c r="F128" s="136">
        <f>H128/3.675</f>
        <v>133.36870748299322</v>
      </c>
      <c r="G128" s="212"/>
      <c r="H128" s="81">
        <v>490.13</v>
      </c>
    </row>
    <row r="129" spans="1:8">
      <c r="A129" s="64" t="s">
        <v>267</v>
      </c>
      <c r="B129" s="64"/>
      <c r="C129" s="64"/>
      <c r="D129" s="29" t="s">
        <v>4303</v>
      </c>
      <c r="E129" s="212"/>
      <c r="F129" s="136"/>
      <c r="G129" s="212"/>
      <c r="H129" s="81"/>
    </row>
    <row r="130" spans="1:8">
      <c r="A130" s="64" t="s">
        <v>267</v>
      </c>
      <c r="B130" s="64"/>
      <c r="C130" s="64"/>
      <c r="D130" s="29" t="s">
        <v>288</v>
      </c>
      <c r="E130" s="212"/>
      <c r="F130" s="136"/>
      <c r="G130" s="212"/>
      <c r="H130" s="81"/>
    </row>
    <row r="131" spans="1:8">
      <c r="A131" s="64" t="s">
        <v>267</v>
      </c>
      <c r="B131" s="64"/>
      <c r="C131" s="64"/>
      <c r="D131" s="29" t="s">
        <v>289</v>
      </c>
      <c r="E131" s="212"/>
      <c r="F131" s="136"/>
      <c r="G131" s="212"/>
      <c r="H131" s="81"/>
    </row>
    <row r="132" spans="1:8">
      <c r="A132" s="64" t="s">
        <v>267</v>
      </c>
      <c r="B132" s="64"/>
      <c r="C132" s="64"/>
      <c r="D132" s="62" t="s">
        <v>290</v>
      </c>
      <c r="E132" s="212"/>
      <c r="F132" s="136"/>
      <c r="G132" s="212"/>
      <c r="H132" s="81"/>
    </row>
    <row r="133" spans="1:8">
      <c r="A133" s="203"/>
      <c r="B133" s="203"/>
      <c r="C133" s="203"/>
      <c r="D133" s="237" t="s">
        <v>295</v>
      </c>
      <c r="E133" s="212"/>
      <c r="F133" s="201"/>
      <c r="G133" s="212"/>
      <c r="H133" s="201"/>
    </row>
    <row r="134" spans="1:8">
      <c r="A134" s="77" t="s">
        <v>267</v>
      </c>
      <c r="B134" s="77"/>
      <c r="C134" s="77"/>
      <c r="D134" s="163" t="s">
        <v>296</v>
      </c>
      <c r="E134" s="212"/>
      <c r="F134" s="136"/>
      <c r="G134" s="212"/>
      <c r="H134" s="81"/>
    </row>
    <row r="135" spans="1:8">
      <c r="A135" s="7" t="s">
        <v>267</v>
      </c>
      <c r="B135" s="7"/>
      <c r="C135" s="7"/>
      <c r="D135" s="29" t="s">
        <v>297</v>
      </c>
      <c r="E135" s="212"/>
      <c r="F135" s="136"/>
      <c r="G135" s="212"/>
      <c r="H135" s="81"/>
    </row>
    <row r="136" spans="1:8">
      <c r="A136" s="203"/>
      <c r="B136" s="203"/>
      <c r="C136" s="203"/>
      <c r="D136" s="237" t="s">
        <v>298</v>
      </c>
      <c r="E136" s="212"/>
      <c r="F136" s="201"/>
      <c r="G136" s="212"/>
      <c r="H136" s="201"/>
    </row>
    <row r="137" spans="1:8">
      <c r="A137" s="77" t="s">
        <v>267</v>
      </c>
      <c r="B137" s="77"/>
      <c r="C137" s="77"/>
      <c r="D137" s="163" t="s">
        <v>299</v>
      </c>
      <c r="E137" s="212"/>
      <c r="F137" s="136"/>
      <c r="G137" s="212"/>
      <c r="H137" s="81"/>
    </row>
    <row r="138" spans="1:8">
      <c r="A138" s="7" t="s">
        <v>267</v>
      </c>
      <c r="B138" s="7"/>
      <c r="C138" s="7"/>
      <c r="D138" s="29" t="s">
        <v>300</v>
      </c>
      <c r="E138" s="212"/>
      <c r="F138" s="136"/>
      <c r="G138" s="212"/>
      <c r="H138" s="81"/>
    </row>
    <row r="139" spans="1:8">
      <c r="A139" s="7" t="s">
        <v>267</v>
      </c>
      <c r="B139" s="7"/>
      <c r="C139" s="7"/>
      <c r="D139" s="29" t="s">
        <v>3865</v>
      </c>
      <c r="E139" s="212"/>
      <c r="F139" s="136"/>
      <c r="G139" s="212"/>
      <c r="H139" s="81"/>
    </row>
    <row r="140" spans="1:8">
      <c r="A140" s="7" t="s">
        <v>267</v>
      </c>
      <c r="B140" s="7"/>
      <c r="C140" s="7"/>
      <c r="D140" s="29" t="s">
        <v>3866</v>
      </c>
      <c r="E140" s="212"/>
      <c r="F140" s="136"/>
      <c r="G140" s="212"/>
      <c r="H140" s="81"/>
    </row>
    <row r="141" spans="1:8">
      <c r="A141" s="7" t="s">
        <v>267</v>
      </c>
      <c r="B141" s="7"/>
      <c r="C141" s="7"/>
      <c r="D141" s="29" t="s">
        <v>3867</v>
      </c>
      <c r="E141" s="212"/>
      <c r="F141" s="136"/>
      <c r="G141" s="212"/>
      <c r="H141" s="81"/>
    </row>
    <row r="142" spans="1:8">
      <c r="A142" s="7" t="s">
        <v>267</v>
      </c>
      <c r="B142" s="7"/>
      <c r="C142" s="7"/>
      <c r="D142" s="29" t="s">
        <v>3868</v>
      </c>
      <c r="E142" s="60"/>
      <c r="F142" s="136"/>
      <c r="G142" s="1"/>
      <c r="H142" s="81"/>
    </row>
  </sheetData>
  <sheetProtection algorithmName="SHA-512" hashValue="sTbM/uBqlXDDbGorSUYlimkd0jRT03aZYkWTOcTF3iX2Sfv4TDo1DXgLL+9W7ASvOxoDeXXX+0FDrq4tyn741w==" saltValue="09V0V5EcefRuXv1SbMa3fg==" spinCount="100000" sheet="1" objects="1" scenarios="1"/>
  <autoFilter ref="A2:H142" xr:uid="{00000000-0009-0000-0000-000034000000}"/>
  <mergeCells count="1">
    <mergeCell ref="A1:H1"/>
  </mergeCells>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 r:id="rId2"/>
  <legacyDrawingHF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31">
    <pageSetUpPr fitToPage="1"/>
  </sheetPr>
  <dimension ref="A1:H38"/>
  <sheetViews>
    <sheetView zoomScale="70" zoomScaleNormal="70" zoomScaleSheetLayoutView="75" workbookViewId="0">
      <selection activeCell="D23" sqref="D23"/>
    </sheetView>
  </sheetViews>
  <sheetFormatPr defaultColWidth="9.109375" defaultRowHeight="14.5"/>
  <cols>
    <col min="1" max="1" width="13.6640625" style="44" customWidth="1"/>
    <col min="2" max="3" width="23.6640625" style="44" customWidth="1"/>
    <col min="4" max="4" width="130.6640625" style="47" customWidth="1"/>
    <col min="5" max="5" width="2" style="48" customWidth="1"/>
    <col min="6" max="6" width="27.6640625" style="103" customWidth="1"/>
    <col min="7" max="7" width="2" style="48" customWidth="1"/>
    <col min="8" max="8" width="27.6640625" style="48" customWidth="1"/>
    <col min="9" max="16384" width="9.109375" style="48"/>
  </cols>
  <sheetData>
    <row r="1" spans="1:8" ht="30" customHeight="1">
      <c r="A1" s="760" t="s">
        <v>5159</v>
      </c>
      <c r="B1" s="760"/>
      <c r="C1" s="760"/>
      <c r="D1" s="760"/>
      <c r="E1" s="760"/>
      <c r="F1" s="760"/>
      <c r="G1" s="760"/>
      <c r="H1" s="760"/>
    </row>
    <row r="2" spans="1:8" ht="30" customHeight="1">
      <c r="A2" s="361" t="s">
        <v>0</v>
      </c>
      <c r="B2" s="361" t="s">
        <v>304</v>
      </c>
      <c r="C2" s="361" t="s">
        <v>304</v>
      </c>
      <c r="D2" s="361" t="s">
        <v>1</v>
      </c>
      <c r="E2" s="362"/>
      <c r="F2" s="362" t="s">
        <v>4316</v>
      </c>
      <c r="G2" s="362"/>
      <c r="H2" s="362" t="s">
        <v>4591</v>
      </c>
    </row>
    <row r="3" spans="1:8" ht="15" customHeight="1">
      <c r="A3" s="344"/>
      <c r="B3" s="344"/>
      <c r="C3" s="344"/>
      <c r="D3" s="234" t="s">
        <v>232</v>
      </c>
      <c r="E3" s="262"/>
      <c r="F3" s="344"/>
      <c r="G3" s="262"/>
      <c r="H3" s="344"/>
    </row>
    <row r="4" spans="1:8" ht="29">
      <c r="A4" s="290" t="s">
        <v>4318</v>
      </c>
      <c r="B4" s="290"/>
      <c r="C4" s="290"/>
      <c r="D4" s="663" t="s">
        <v>7402</v>
      </c>
      <c r="E4" s="99"/>
      <c r="F4" s="102">
        <v>118.65</v>
      </c>
      <c r="G4" s="1"/>
      <c r="H4" s="9">
        <v>436.05</v>
      </c>
    </row>
    <row r="5" spans="1:8">
      <c r="A5" s="290" t="s">
        <v>4318</v>
      </c>
      <c r="B5" s="290"/>
      <c r="C5" s="290"/>
      <c r="D5" s="125" t="s">
        <v>5160</v>
      </c>
      <c r="E5" s="99"/>
      <c r="F5" s="102">
        <f>H5/3.675</f>
        <v>151.11020408163267</v>
      </c>
      <c r="G5" s="1"/>
      <c r="H5" s="9">
        <v>555.33000000000004</v>
      </c>
    </row>
    <row r="6" spans="1:8" hidden="1">
      <c r="A6" s="290" t="s">
        <v>4318</v>
      </c>
      <c r="B6" s="290"/>
      <c r="C6" s="290"/>
      <c r="D6" s="125" t="s">
        <v>6848</v>
      </c>
      <c r="E6" s="99"/>
      <c r="F6" s="102">
        <f>H6/3.675</f>
        <v>0</v>
      </c>
      <c r="G6" s="1"/>
      <c r="H6" s="9"/>
    </row>
    <row r="7" spans="1:8">
      <c r="A7" s="290" t="s">
        <v>4318</v>
      </c>
      <c r="B7" s="290"/>
      <c r="C7" s="290"/>
      <c r="D7" s="125" t="s">
        <v>5161</v>
      </c>
      <c r="E7" s="99"/>
      <c r="F7" s="102">
        <f>H7/3.675</f>
        <v>211.07512000000003</v>
      </c>
      <c r="G7" s="1"/>
      <c r="H7" s="9">
        <v>775.70106600000008</v>
      </c>
    </row>
    <row r="8" spans="1:8">
      <c r="A8" s="290" t="s">
        <v>4318</v>
      </c>
      <c r="B8" s="290"/>
      <c r="C8" s="290"/>
      <c r="D8" s="396" t="s">
        <v>5162</v>
      </c>
      <c r="E8" s="99"/>
      <c r="F8" s="102">
        <f>H8/3.675</f>
        <v>344.26800000000009</v>
      </c>
      <c r="G8" s="1"/>
      <c r="H8" s="9">
        <v>1265.1849000000002</v>
      </c>
    </row>
    <row r="9" spans="1:8">
      <c r="A9" s="290" t="s">
        <v>4318</v>
      </c>
      <c r="B9" s="290"/>
      <c r="C9" s="290"/>
      <c r="D9" s="125" t="s">
        <v>5163</v>
      </c>
      <c r="E9" s="99"/>
      <c r="F9" s="102">
        <f>H9/3.675</f>
        <v>431.74243999999987</v>
      </c>
      <c r="G9" s="1"/>
      <c r="H9" s="9">
        <v>1586.6534669999994</v>
      </c>
    </row>
    <row r="10" spans="1:8" ht="15" customHeight="1">
      <c r="A10" s="145"/>
      <c r="B10" s="145"/>
      <c r="C10" s="145"/>
      <c r="D10" s="187" t="s">
        <v>233</v>
      </c>
      <c r="E10" s="226"/>
      <c r="F10" s="145"/>
      <c r="G10" s="226"/>
      <c r="H10" s="145"/>
    </row>
    <row r="11" spans="1:8" ht="29">
      <c r="A11" s="290" t="s">
        <v>4318</v>
      </c>
      <c r="B11" s="290"/>
      <c r="C11" s="635" t="s">
        <v>4276</v>
      </c>
      <c r="D11" s="634" t="s">
        <v>4278</v>
      </c>
      <c r="E11" s="99"/>
      <c r="F11" s="102">
        <v>16.32</v>
      </c>
      <c r="G11" s="1"/>
      <c r="H11" s="9">
        <v>60</v>
      </c>
    </row>
    <row r="12" spans="1:8" ht="29">
      <c r="A12" s="290" t="s">
        <v>4318</v>
      </c>
      <c r="B12" s="290"/>
      <c r="C12" s="635" t="s">
        <v>4277</v>
      </c>
      <c r="D12" s="634" t="s">
        <v>4279</v>
      </c>
      <c r="E12" s="99"/>
      <c r="F12" s="102">
        <v>15.7</v>
      </c>
      <c r="G12" s="1"/>
      <c r="H12" s="9">
        <v>58</v>
      </c>
    </row>
    <row r="13" spans="1:8">
      <c r="A13" s="290" t="s">
        <v>4318</v>
      </c>
      <c r="B13" s="290"/>
      <c r="C13" s="635"/>
      <c r="D13" s="648" t="s">
        <v>7397</v>
      </c>
      <c r="E13" s="99"/>
      <c r="F13" s="102">
        <v>21.768707482993197</v>
      </c>
      <c r="G13" s="1"/>
      <c r="H13" s="9">
        <v>80</v>
      </c>
    </row>
    <row r="14" spans="1:8">
      <c r="A14" s="290" t="s">
        <v>4318</v>
      </c>
      <c r="B14" s="290"/>
      <c r="C14" s="635"/>
      <c r="D14" s="648" t="s">
        <v>7398</v>
      </c>
      <c r="E14" s="99"/>
      <c r="F14" s="102">
        <f>H14/3.675</f>
        <v>19.047619047619047</v>
      </c>
      <c r="G14" s="1"/>
      <c r="H14" s="9">
        <v>70</v>
      </c>
    </row>
    <row r="15" spans="1:8" ht="15" customHeight="1">
      <c r="A15" s="145"/>
      <c r="B15" s="145"/>
      <c r="C15" s="145"/>
      <c r="D15" s="187" t="s">
        <v>234</v>
      </c>
      <c r="E15" s="226"/>
      <c r="F15" s="145"/>
      <c r="G15" s="226"/>
      <c r="H15" s="145"/>
    </row>
    <row r="16" spans="1:8">
      <c r="A16" s="290" t="s">
        <v>4318</v>
      </c>
      <c r="B16" s="290"/>
      <c r="C16" s="290"/>
      <c r="D16" s="648" t="s">
        <v>7271</v>
      </c>
      <c r="E16" s="99"/>
      <c r="F16" s="695">
        <v>14.96</v>
      </c>
      <c r="G16" s="1"/>
      <c r="H16" s="542">
        <v>55</v>
      </c>
    </row>
    <row r="17" spans="1:8">
      <c r="A17" s="290" t="s">
        <v>4318</v>
      </c>
      <c r="B17" s="290"/>
      <c r="C17" s="290"/>
      <c r="D17" s="700" t="s">
        <v>7712</v>
      </c>
      <c r="E17" s="99"/>
      <c r="F17" s="695">
        <f>H17/3.675</f>
        <v>3.2761904761904761</v>
      </c>
      <c r="G17" s="1"/>
      <c r="H17" s="542">
        <v>12.04</v>
      </c>
    </row>
    <row r="18" spans="1:8" ht="15" customHeight="1">
      <c r="A18" s="145"/>
      <c r="B18" s="145"/>
      <c r="C18" s="145"/>
      <c r="D18" s="187" t="s">
        <v>235</v>
      </c>
      <c r="E18" s="226"/>
      <c r="F18" s="145"/>
      <c r="G18" s="226"/>
      <c r="H18" s="145"/>
    </row>
    <row r="19" spans="1:8" ht="27" customHeight="1">
      <c r="A19" s="290" t="s">
        <v>4318</v>
      </c>
      <c r="B19" s="290"/>
      <c r="C19" s="290"/>
      <c r="D19" s="125" t="s">
        <v>5164</v>
      </c>
      <c r="E19" s="99"/>
      <c r="F19" s="102">
        <v>23.129251700680275</v>
      </c>
      <c r="G19" s="1"/>
      <c r="H19" s="9">
        <v>85</v>
      </c>
    </row>
    <row r="20" spans="1:8">
      <c r="A20" s="290" t="s">
        <v>4318</v>
      </c>
      <c r="B20" s="290"/>
      <c r="C20" s="290"/>
      <c r="D20" s="125" t="s">
        <v>5165</v>
      </c>
      <c r="E20" s="99"/>
      <c r="F20" s="102">
        <v>24.489795918367349</v>
      </c>
      <c r="G20" s="1"/>
      <c r="H20" s="9">
        <v>90</v>
      </c>
    </row>
    <row r="21" spans="1:8">
      <c r="A21" s="290" t="s">
        <v>4318</v>
      </c>
      <c r="B21" s="290"/>
      <c r="C21" s="290"/>
      <c r="D21" s="125" t="s">
        <v>236</v>
      </c>
      <c r="E21" s="99"/>
      <c r="F21" s="102">
        <f t="shared" ref="F21:F26" si="0">H21/3.675</f>
        <v>9.1979972789115649</v>
      </c>
      <c r="G21" s="1"/>
      <c r="H21" s="9">
        <v>33.802639999999997</v>
      </c>
    </row>
    <row r="22" spans="1:8">
      <c r="A22" s="290" t="s">
        <v>4318</v>
      </c>
      <c r="B22" s="290"/>
      <c r="C22" s="290"/>
      <c r="D22" s="98" t="s">
        <v>5166</v>
      </c>
      <c r="E22" s="99"/>
      <c r="F22" s="102">
        <f t="shared" si="0"/>
        <v>3.5047619047619047</v>
      </c>
      <c r="G22" s="1"/>
      <c r="H22" s="9">
        <v>12.879999999999999</v>
      </c>
    </row>
    <row r="23" spans="1:8">
      <c r="A23" s="290" t="s">
        <v>4318</v>
      </c>
      <c r="B23" s="290"/>
      <c r="C23" s="290"/>
      <c r="D23" s="98" t="s">
        <v>5167</v>
      </c>
      <c r="E23" s="99"/>
      <c r="F23" s="102">
        <f t="shared" si="0"/>
        <v>4.3699999999999992</v>
      </c>
      <c r="G23" s="1"/>
      <c r="H23" s="9">
        <v>16.059749999999998</v>
      </c>
    </row>
    <row r="24" spans="1:8">
      <c r="A24" s="290" t="s">
        <v>4318</v>
      </c>
      <c r="B24" s="290"/>
      <c r="C24" s="290"/>
      <c r="D24" s="714" t="s">
        <v>237</v>
      </c>
      <c r="E24" s="99"/>
      <c r="F24" s="102">
        <f t="shared" si="0"/>
        <v>9.1999999999999993</v>
      </c>
      <c r="G24" s="1"/>
      <c r="H24" s="9">
        <v>33.809999999999995</v>
      </c>
    </row>
    <row r="25" spans="1:8" s="30" customFormat="1">
      <c r="A25" s="42" t="s">
        <v>4318</v>
      </c>
      <c r="B25" s="42"/>
      <c r="C25" s="42"/>
      <c r="D25" s="544" t="s">
        <v>5168</v>
      </c>
      <c r="E25" s="123"/>
      <c r="F25" s="102">
        <f t="shared" si="0"/>
        <v>48.103401360544218</v>
      </c>
      <c r="G25" s="254"/>
      <c r="H25" s="9">
        <v>176.78</v>
      </c>
    </row>
    <row r="26" spans="1:8" s="30" customFormat="1">
      <c r="A26" s="42" t="s">
        <v>4318</v>
      </c>
      <c r="B26" s="42"/>
      <c r="C26" s="42"/>
      <c r="D26" s="624" t="s">
        <v>5169</v>
      </c>
      <c r="E26" s="123"/>
      <c r="F26" s="102">
        <f t="shared" si="0"/>
        <v>51.208163265306126</v>
      </c>
      <c r="G26" s="254"/>
      <c r="H26" s="9">
        <v>188.19</v>
      </c>
    </row>
    <row r="27" spans="1:8" ht="15" customHeight="1">
      <c r="A27" s="145"/>
      <c r="B27" s="145"/>
      <c r="C27" s="145"/>
      <c r="D27" s="187" t="s">
        <v>238</v>
      </c>
      <c r="E27" s="226"/>
      <c r="F27" s="145"/>
      <c r="G27" s="226"/>
      <c r="H27" s="145"/>
    </row>
    <row r="28" spans="1:8">
      <c r="A28" s="290" t="s">
        <v>4318</v>
      </c>
      <c r="B28" s="290"/>
      <c r="C28" s="290"/>
      <c r="D28" s="379" t="s">
        <v>5170</v>
      </c>
      <c r="E28" s="99"/>
      <c r="F28" s="102">
        <f>H28/3.675</f>
        <v>2.2999999999999998</v>
      </c>
      <c r="G28" s="1"/>
      <c r="H28" s="542">
        <v>8.4524999999999988</v>
      </c>
    </row>
    <row r="29" spans="1:8" ht="15" customHeight="1">
      <c r="A29" s="144"/>
      <c r="B29" s="144"/>
      <c r="C29" s="144"/>
      <c r="D29" s="242" t="s">
        <v>239</v>
      </c>
      <c r="E29" s="226"/>
      <c r="F29" s="144"/>
      <c r="G29" s="226"/>
      <c r="H29" s="145"/>
    </row>
    <row r="30" spans="1:8">
      <c r="A30" s="290" t="s">
        <v>4318</v>
      </c>
      <c r="B30" s="290"/>
      <c r="C30" s="290"/>
      <c r="D30" s="550" t="s">
        <v>5171</v>
      </c>
      <c r="E30" s="99"/>
      <c r="F30" s="102">
        <f>H30/3.675</f>
        <v>5.7453061224489792</v>
      </c>
      <c r="G30" s="1"/>
      <c r="H30" s="9">
        <v>21.113999999999997</v>
      </c>
    </row>
    <row r="31" spans="1:8">
      <c r="A31" s="290" t="s">
        <v>4318</v>
      </c>
      <c r="B31" s="290"/>
      <c r="C31" s="290"/>
      <c r="D31" s="550" t="s">
        <v>5172</v>
      </c>
      <c r="E31" s="99"/>
      <c r="F31" s="102">
        <f>H31/3.675</f>
        <v>5.7453061224489792</v>
      </c>
      <c r="G31" s="1"/>
      <c r="H31" s="9">
        <v>21.113999999999997</v>
      </c>
    </row>
    <row r="32" spans="1:8" ht="15" customHeight="1">
      <c r="A32" s="144"/>
      <c r="B32" s="144"/>
      <c r="C32" s="144"/>
      <c r="D32" s="242" t="s">
        <v>240</v>
      </c>
      <c r="E32" s="226"/>
      <c r="F32" s="144"/>
      <c r="G32" s="226"/>
      <c r="H32" s="145"/>
    </row>
    <row r="33" spans="1:8">
      <c r="A33" s="290" t="s">
        <v>4318</v>
      </c>
      <c r="B33" s="290"/>
      <c r="C33" s="290"/>
      <c r="D33" s="125" t="s">
        <v>5173</v>
      </c>
      <c r="E33" s="99"/>
      <c r="F33" s="102">
        <f>H33/3.675</f>
        <v>92</v>
      </c>
      <c r="G33" s="1"/>
      <c r="H33" s="542">
        <v>338.09999999999997</v>
      </c>
    </row>
    <row r="34" spans="1:8">
      <c r="A34" s="144"/>
      <c r="B34" s="145"/>
      <c r="C34" s="145"/>
      <c r="D34" s="652" t="s">
        <v>7272</v>
      </c>
      <c r="E34" s="226"/>
      <c r="F34" s="145"/>
      <c r="G34" s="226"/>
      <c r="H34" s="145"/>
    </row>
    <row r="35" spans="1:8" ht="29">
      <c r="A35" s="290" t="s">
        <v>4318</v>
      </c>
      <c r="B35" s="290"/>
      <c r="C35" s="290"/>
      <c r="D35" s="648" t="s">
        <v>7290</v>
      </c>
      <c r="E35" s="99"/>
      <c r="F35" s="102">
        <v>1530</v>
      </c>
      <c r="G35" s="1"/>
      <c r="H35" s="9">
        <f>F35*3.675</f>
        <v>5622.75</v>
      </c>
    </row>
    <row r="36" spans="1:8">
      <c r="A36" s="290" t="s">
        <v>4318</v>
      </c>
      <c r="B36" s="290"/>
      <c r="C36" s="290"/>
      <c r="D36" s="648" t="s">
        <v>7291</v>
      </c>
      <c r="E36" s="99"/>
      <c r="F36" s="102">
        <v>47</v>
      </c>
      <c r="G36" s="1"/>
      <c r="H36" s="9">
        <f>F36*3.675</f>
        <v>172.72499999999999</v>
      </c>
    </row>
    <row r="37" spans="1:8">
      <c r="A37" s="290" t="s">
        <v>4318</v>
      </c>
      <c r="B37" s="290"/>
      <c r="C37" s="290"/>
      <c r="D37" s="648" t="s">
        <v>7273</v>
      </c>
      <c r="E37" s="99"/>
      <c r="F37" s="102">
        <v>542</v>
      </c>
      <c r="G37" s="1"/>
      <c r="H37" s="9">
        <f>F37*3.675</f>
        <v>1991.85</v>
      </c>
    </row>
    <row r="38" spans="1:8">
      <c r="A38" s="290" t="s">
        <v>4318</v>
      </c>
      <c r="B38" s="290"/>
      <c r="C38" s="290"/>
      <c r="D38" s="647" t="s">
        <v>7274</v>
      </c>
      <c r="E38" s="99"/>
      <c r="F38" s="102">
        <v>706</v>
      </c>
      <c r="G38" s="1"/>
      <c r="H38" s="9">
        <f>F38*3.675</f>
        <v>2594.5499999999997</v>
      </c>
    </row>
  </sheetData>
  <sheetProtection algorithmName="SHA-512" hashValue="ajucxytnhzTJFiilBKF3a+xynEHxG7MQ/10tfpcwnVgcpgjdFtW6Fz3PGkCqwUTxRmNNcn6d9l5xFOaUacV2xw==" saltValue="N9RwoHstfp0WxtCOGYGZyw==" spinCount="100000" sheet="1" objects="1" scenarios="1"/>
  <autoFilter ref="A2:H33" xr:uid="{00000000-0009-0000-0000-000035000000}"/>
  <mergeCells count="1">
    <mergeCell ref="A1:H1"/>
  </mergeCells>
  <conditionalFormatting sqref="A25:C26">
    <cfRule type="expression" dxfId="3" priority="8" stopIfTrue="1">
      <formula>AND( COUNTIF(#REF!,#REF!)&gt;1,NOT(ISBLANK(#REF!)))</formula>
    </cfRule>
  </conditionalFormatting>
  <conditionalFormatting sqref="H16:H17">
    <cfRule type="expression" dxfId="2" priority="1" stopIfTrue="1">
      <formula>AND(COUNTIF(#REF!, H16)&gt;1,NOT(ISBLANK(H16)))</formula>
    </cfRule>
  </conditionalFormatting>
  <conditionalFormatting sqref="H28">
    <cfRule type="expression" dxfId="1" priority="6" stopIfTrue="1">
      <formula>AND(COUNTIF(#REF!, H28)&gt;1,NOT(ISBLANK(H28)))</formula>
    </cfRule>
  </conditionalFormatting>
  <conditionalFormatting sqref="H33">
    <cfRule type="expression" dxfId="0" priority="5" stopIfTrue="1">
      <formula>AND(COUNTIF(#REF!, H33)&gt;1,NOT(ISBLANK(H33)))</formula>
    </cfRule>
  </conditionalFormatting>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38">
    <pageSetUpPr fitToPage="1"/>
  </sheetPr>
  <dimension ref="A1:H17"/>
  <sheetViews>
    <sheetView topLeftCell="D1" zoomScale="70" zoomScaleNormal="70" zoomScaleSheetLayoutView="75" workbookViewId="0">
      <selection activeCell="D17" sqref="D17"/>
    </sheetView>
  </sheetViews>
  <sheetFormatPr defaultColWidth="9.109375" defaultRowHeight="14.5"/>
  <cols>
    <col min="1" max="1" width="13.6640625" style="8" customWidth="1"/>
    <col min="2" max="3" width="23.6640625" style="8" customWidth="1"/>
    <col min="4" max="4" width="130.6640625" style="6" customWidth="1"/>
    <col min="5" max="5" width="2" style="30" customWidth="1"/>
    <col min="6" max="6" width="27.6640625" style="101" customWidth="1"/>
    <col min="7" max="7" width="2" style="30" customWidth="1"/>
    <col min="8" max="8" width="27.6640625" style="30" customWidth="1"/>
    <col min="9" max="16384" width="9.109375" style="30"/>
  </cols>
  <sheetData>
    <row r="1" spans="1:8" ht="30" customHeight="1">
      <c r="A1" s="377"/>
      <c r="B1" s="377"/>
      <c r="C1" s="377"/>
      <c r="D1" s="377" t="s">
        <v>301</v>
      </c>
      <c r="E1" s="377"/>
      <c r="F1" s="377"/>
      <c r="G1" s="377"/>
      <c r="H1" s="377"/>
    </row>
    <row r="2" spans="1:8" ht="30" customHeight="1">
      <c r="A2" s="361" t="s">
        <v>0</v>
      </c>
      <c r="B2" s="361" t="s">
        <v>304</v>
      </c>
      <c r="C2" s="361" t="s">
        <v>304</v>
      </c>
      <c r="D2" s="361" t="s">
        <v>1</v>
      </c>
      <c r="E2" s="362"/>
      <c r="F2" s="362" t="s">
        <v>4316</v>
      </c>
      <c r="G2" s="362"/>
      <c r="H2" s="363" t="s">
        <v>4591</v>
      </c>
    </row>
    <row r="3" spans="1:8">
      <c r="A3" s="182"/>
      <c r="B3" s="182"/>
      <c r="C3" s="182"/>
      <c r="D3" s="215" t="s">
        <v>302</v>
      </c>
      <c r="E3" s="212"/>
      <c r="F3" s="167"/>
      <c r="G3" s="212"/>
      <c r="H3" s="184"/>
    </row>
    <row r="4" spans="1:8" hidden="1">
      <c r="A4" s="204" t="s">
        <v>4318</v>
      </c>
      <c r="B4" s="204"/>
      <c r="C4" s="204"/>
      <c r="D4" s="651" t="s">
        <v>7389</v>
      </c>
      <c r="E4" s="212"/>
      <c r="F4" s="108">
        <v>754.82993197278802</v>
      </c>
      <c r="G4" s="212"/>
      <c r="H4" s="81">
        <v>2773.9999999999959</v>
      </c>
    </row>
    <row r="5" spans="1:8">
      <c r="A5" s="59" t="s">
        <v>4318</v>
      </c>
      <c r="B5" s="59"/>
      <c r="C5" s="59"/>
      <c r="D5" s="142" t="s">
        <v>7381</v>
      </c>
      <c r="E5" s="212"/>
      <c r="F5" s="108">
        <f t="shared" ref="F5:F15" si="0">H5/3.675</f>
        <v>600.00636734693865</v>
      </c>
      <c r="G5" s="212"/>
      <c r="H5" s="81">
        <v>2205.0233999999996</v>
      </c>
    </row>
    <row r="6" spans="1:8">
      <c r="A6" s="59" t="s">
        <v>4318</v>
      </c>
      <c r="B6" s="59"/>
      <c r="C6" s="59"/>
      <c r="D6" s="651" t="s">
        <v>7382</v>
      </c>
      <c r="E6" s="212"/>
      <c r="F6" s="108">
        <f t="shared" si="0"/>
        <v>89.680473469387763</v>
      </c>
      <c r="G6" s="212"/>
      <c r="H6" s="81">
        <v>329.57574</v>
      </c>
    </row>
    <row r="7" spans="1:8">
      <c r="A7" s="59" t="s">
        <v>4318</v>
      </c>
      <c r="B7" s="59"/>
      <c r="C7" s="59"/>
      <c r="D7" s="55" t="s">
        <v>7383</v>
      </c>
      <c r="E7" s="212"/>
      <c r="F7" s="108">
        <f t="shared" si="0"/>
        <v>134.06081034013602</v>
      </c>
      <c r="G7" s="212"/>
      <c r="H7" s="81">
        <v>492.67347799999988</v>
      </c>
    </row>
    <row r="8" spans="1:8">
      <c r="A8" s="59" t="s">
        <v>4318</v>
      </c>
      <c r="B8" s="59"/>
      <c r="C8" s="59"/>
      <c r="D8" s="651" t="s">
        <v>7384</v>
      </c>
      <c r="E8" s="212"/>
      <c r="F8" s="108">
        <f t="shared" si="0"/>
        <v>209.41540304761904</v>
      </c>
      <c r="G8" s="212"/>
      <c r="H8" s="81">
        <v>769.60160619999988</v>
      </c>
    </row>
    <row r="9" spans="1:8">
      <c r="A9" s="59" t="s">
        <v>4318</v>
      </c>
      <c r="B9" s="59"/>
      <c r="C9" s="59"/>
      <c r="D9" s="651" t="s">
        <v>7385</v>
      </c>
      <c r="E9" s="212"/>
      <c r="F9" s="108">
        <f t="shared" si="0"/>
        <v>222.75421981581749</v>
      </c>
      <c r="G9" s="212"/>
      <c r="H9" s="81">
        <v>818.6217578231292</v>
      </c>
    </row>
    <row r="10" spans="1:8">
      <c r="A10" s="59" t="s">
        <v>4318</v>
      </c>
      <c r="B10" s="59"/>
      <c r="C10" s="59"/>
      <c r="D10" s="651" t="s">
        <v>7386</v>
      </c>
      <c r="E10" s="212"/>
      <c r="F10" s="108">
        <f t="shared" si="0"/>
        <v>235.60670029931973</v>
      </c>
      <c r="G10" s="212"/>
      <c r="H10" s="81">
        <v>865.85462359999997</v>
      </c>
    </row>
    <row r="11" spans="1:8">
      <c r="A11" s="59" t="s">
        <v>4318</v>
      </c>
      <c r="B11" s="59"/>
      <c r="C11" s="59"/>
      <c r="D11" s="651" t="s">
        <v>7387</v>
      </c>
      <c r="E11" s="212"/>
      <c r="F11" s="108">
        <f>H11/3.675</f>
        <v>254.16506766625017</v>
      </c>
      <c r="G11" s="212"/>
      <c r="H11" s="81">
        <v>934.05662367346929</v>
      </c>
    </row>
    <row r="12" spans="1:8">
      <c r="A12" s="205" t="s">
        <v>4318</v>
      </c>
      <c r="B12" s="205"/>
      <c r="C12" s="205"/>
      <c r="D12" s="661" t="s">
        <v>7388</v>
      </c>
      <c r="E12" s="212"/>
      <c r="F12" s="108">
        <f t="shared" si="0"/>
        <v>349.04100174149659</v>
      </c>
      <c r="G12" s="212"/>
      <c r="H12" s="81">
        <v>1282.7256814</v>
      </c>
    </row>
    <row r="13" spans="1:8">
      <c r="A13" s="185"/>
      <c r="B13" s="185"/>
      <c r="C13" s="185"/>
      <c r="D13" s="183" t="s">
        <v>303</v>
      </c>
      <c r="E13" s="212"/>
      <c r="F13" s="168"/>
      <c r="G13" s="212"/>
      <c r="H13" s="168"/>
    </row>
    <row r="14" spans="1:8" s="48" customFormat="1">
      <c r="A14" s="291" t="s">
        <v>4318</v>
      </c>
      <c r="B14" s="291"/>
      <c r="C14" s="291"/>
      <c r="D14" s="255" t="s">
        <v>5238</v>
      </c>
      <c r="E14" s="212"/>
      <c r="F14" s="108">
        <f>H14/3.675</f>
        <v>321.92489795918362</v>
      </c>
      <c r="G14" s="212"/>
      <c r="H14" s="81">
        <v>1183.0739999999998</v>
      </c>
    </row>
    <row r="15" spans="1:8" s="48" customFormat="1" ht="15.9" customHeight="1">
      <c r="A15" s="290" t="s">
        <v>4318</v>
      </c>
      <c r="B15" s="290"/>
      <c r="C15" s="290"/>
      <c r="D15" s="125" t="s">
        <v>5239</v>
      </c>
      <c r="E15" s="221"/>
      <c r="F15" s="108">
        <f t="shared" si="0"/>
        <v>10.639455782312924</v>
      </c>
      <c r="G15" s="221"/>
      <c r="H15" s="81">
        <v>39.099999999999994</v>
      </c>
    </row>
    <row r="16" spans="1:8">
      <c r="A16" s="185"/>
      <c r="B16" s="185"/>
      <c r="C16" s="185"/>
      <c r="D16" s="591" t="s">
        <v>4215</v>
      </c>
      <c r="E16" s="212"/>
      <c r="F16" s="168"/>
      <c r="G16" s="212"/>
      <c r="H16" s="168"/>
    </row>
    <row r="17" spans="1:8" s="48" customFormat="1">
      <c r="A17" s="291" t="s">
        <v>4318</v>
      </c>
      <c r="B17" s="291"/>
      <c r="C17" s="291" t="s">
        <v>4216</v>
      </c>
      <c r="D17" s="255" t="s">
        <v>4217</v>
      </c>
      <c r="E17" s="212"/>
      <c r="F17" s="108">
        <v>53</v>
      </c>
      <c r="G17" s="212"/>
      <c r="H17" s="81">
        <f>F17*3.675</f>
        <v>194.77499999999998</v>
      </c>
    </row>
  </sheetData>
  <sheetProtection algorithmName="SHA-512" hashValue="XfiBamizbiyLzWTz5gClWbK+dbUz4enoomLC0qMMpC9lweYGW/YcJbxz7bfF85vUoUoOagEY0F1fMKg6jKysjA==" saltValue="XlDEauwo4fYmEfIAxviKMA==" spinCount="100000" sheet="1" objects="1" scenarios="1"/>
  <autoFilter ref="A2:H15" xr:uid="{00000000-0009-0000-0000-000036000000}"/>
  <phoneticPr fontId="47" type="noConversion"/>
  <printOptions horizontalCentered="1"/>
  <pageMargins left="0.23622047244094491" right="0.23622047244094491" top="1.0629921259842521" bottom="0.74803149606299213" header="0.31496062992125984" footer="0.31496062992125984"/>
  <pageSetup paperSize="9" scale="50" fitToHeight="0" orientation="portrait" cellComments="atEnd" r:id="rId1"/>
  <headerFooter>
    <oddHeader>&amp;L&amp;K000000&amp;G&amp;R&amp;"Arial Bold,Bold"&amp;14&amp;KB00003
GENERAL PRICELIST 2024</oddHeader>
    <oddFooter>&amp;L&amp;"Helvetica,Regular"&amp;11&amp;K8A0008THIS DOCUMENT IS STRICTLY CONFIDENTIAL &amp;R&amp;"Helvetica,Regular"&amp;12&amp;KB00003ENGINEERING DEPARTMENT</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73</vt:i4>
      </vt:variant>
    </vt:vector>
  </HeadingPairs>
  <TitlesOfParts>
    <vt:vector size="128" baseType="lpstr">
      <vt:lpstr>UL Electric VTP 50Hz 30VT</vt:lpstr>
      <vt:lpstr>UL Diesel VTP 30VT</vt:lpstr>
      <vt:lpstr>UL Electric VTP 60Hz 30VT</vt:lpstr>
      <vt:lpstr>Column Pipe VTP</vt:lpstr>
      <vt:lpstr>LF Stand. Pump</vt:lpstr>
      <vt:lpstr>UL Electric Split Case 50Hz</vt:lpstr>
      <vt:lpstr>UL Diesel Split case</vt:lpstr>
      <vt:lpstr>UL Electric Split Case 60Hz</vt:lpstr>
      <vt:lpstr>UL FM Electric Split Case 50Hz</vt:lpstr>
      <vt:lpstr>UL FM Diesel Split Case</vt:lpstr>
      <vt:lpstr>UL FM Electric Split Case 60Hz</vt:lpstr>
      <vt:lpstr>UL Electric End-Suction 50Hz </vt:lpstr>
      <vt:lpstr>UL Diesel End-Suction </vt:lpstr>
      <vt:lpstr>UL Electric End-Suction 60Hz</vt:lpstr>
      <vt:lpstr>UL FM Electric End Suction 50Hz</vt:lpstr>
      <vt:lpstr>UL FM Diesel End Suction</vt:lpstr>
      <vt:lpstr>UL FM Electric End Suction 60Hz</vt:lpstr>
      <vt:lpstr>Jockey Pump 50Hz</vt:lpstr>
      <vt:lpstr>Jockey Pump Selection</vt:lpstr>
      <vt:lpstr>Jockey Pump 60Hz</vt:lpstr>
      <vt:lpstr>Listed Control Panels</vt:lpstr>
      <vt:lpstr>Diesel Tank and Battery</vt:lpstr>
      <vt:lpstr>TEFC Motor Upgrade Price</vt:lpstr>
      <vt:lpstr>Misc Trading</vt:lpstr>
      <vt:lpstr>Pump Accessories</vt:lpstr>
      <vt:lpstr>LF. VALVE</vt:lpstr>
      <vt:lpstr>LF. Fire Cabinets</vt:lpstr>
      <vt:lpstr>LF. Empty Cabinets</vt:lpstr>
      <vt:lpstr>LF. UL FM Hydrants</vt:lpstr>
      <vt:lpstr>LF. Non UL Hydrants</vt:lpstr>
      <vt:lpstr>FIRE BLANKET</vt:lpstr>
      <vt:lpstr>LF. KM Extinguisher</vt:lpstr>
      <vt:lpstr>LF. Trolly &amp; Aut. Ext</vt:lpstr>
      <vt:lpstr>LF. Extinguisher Cabinet</vt:lpstr>
      <vt:lpstr>Foam System</vt:lpstr>
      <vt:lpstr>Fire Door Honey Comb - NonRise</vt:lpstr>
      <vt:lpstr>LIFECO Steel Pipes (SCH10)</vt:lpstr>
      <vt:lpstr>LIFECO Steel Pipes (SCH40)</vt:lpstr>
      <vt:lpstr>UL HFC227ea &amp; FK5112 System 360</vt:lpstr>
      <vt:lpstr>Price List</vt:lpstr>
      <vt:lpstr>UL HFC227ea System 360&amp;600</vt:lpstr>
      <vt:lpstr>LIFECO Valves</vt:lpstr>
      <vt:lpstr>LIFECO Sprinklers</vt:lpstr>
      <vt:lpstr>Flexible Sprinkler Hose</vt:lpstr>
      <vt:lpstr>LIFECO Alarm Check Valve &amp; FDC</vt:lpstr>
      <vt:lpstr>LIFECO Deluge Valve &amp; Nozzle</vt:lpstr>
      <vt:lpstr>LIFECO Pre-Action Valve</vt:lpstr>
      <vt:lpstr>Water Based System Accessories</vt:lpstr>
      <vt:lpstr>Angle Hose Valve</vt:lpstr>
      <vt:lpstr>UL Synthetic Hoses&amp;HoseNozzle</vt:lpstr>
      <vt:lpstr>Emergency &amp; Exit Light</vt:lpstr>
      <vt:lpstr>EN Standard (LPCB) Fire Alarm</vt:lpstr>
      <vt:lpstr>ANSI Standard (UL) Fire Alarm</vt:lpstr>
      <vt:lpstr>Conventional Fire Alarm</vt:lpstr>
      <vt:lpstr>Releasing Extinguishant Panel</vt:lpstr>
      <vt:lpstr>'Misc Trading'!Criteria</vt:lpstr>
      <vt:lpstr>'Angle Hose Valve'!Print_Area</vt:lpstr>
      <vt:lpstr>'ANSI Standard (UL) Fire Alarm'!Print_Area</vt:lpstr>
      <vt:lpstr>'Conventional Fire Alarm'!Print_Area</vt:lpstr>
      <vt:lpstr>'Emergency &amp; Exit Light'!Print_Area</vt:lpstr>
      <vt:lpstr>'EN Standard (LPCB) Fire Alarm'!Print_Area</vt:lpstr>
      <vt:lpstr>'Foam System'!Print_Area</vt:lpstr>
      <vt:lpstr>'Jockey Pump 50Hz'!Print_Area</vt:lpstr>
      <vt:lpstr>'LF Stand. Pump'!Print_Area</vt:lpstr>
      <vt:lpstr>'LF. Empty Cabinets'!Print_Area</vt:lpstr>
      <vt:lpstr>'LF. Extinguisher Cabinet'!Print_Area</vt:lpstr>
      <vt:lpstr>'LF. Fire Cabinets'!Print_Area</vt:lpstr>
      <vt:lpstr>'LF. KM Extinguisher'!Print_Area</vt:lpstr>
      <vt:lpstr>'LF. Non UL Hydrants'!Print_Area</vt:lpstr>
      <vt:lpstr>'LF. UL FM Hydrants'!Print_Area</vt:lpstr>
      <vt:lpstr>'LF. VALVE'!Print_Area</vt:lpstr>
      <vt:lpstr>'LIFECO Alarm Check Valve &amp; FDC'!Print_Area</vt:lpstr>
      <vt:lpstr>'LIFECO Deluge Valve &amp; Nozzle'!Print_Area</vt:lpstr>
      <vt:lpstr>'LIFECO Pre-Action Valve'!Print_Area</vt:lpstr>
      <vt:lpstr>'LIFECO Sprinklers'!Print_Area</vt:lpstr>
      <vt:lpstr>'LIFECO Steel Pipes (SCH10)'!Print_Area</vt:lpstr>
      <vt:lpstr>'LIFECO Steel Pipes (SCH40)'!Print_Area</vt:lpstr>
      <vt:lpstr>'LIFECO Valves'!Print_Area</vt:lpstr>
      <vt:lpstr>'Price List'!Print_Area</vt:lpstr>
      <vt:lpstr>'Pump Accessories'!Print_Area</vt:lpstr>
      <vt:lpstr>'UL Diesel Split case'!Print_Area</vt:lpstr>
      <vt:lpstr>'UL Electric End-Suction 50Hz '!Print_Area</vt:lpstr>
      <vt:lpstr>'UL Electric End-Suction 60Hz'!Print_Area</vt:lpstr>
      <vt:lpstr>'UL Electric Split Case 50Hz'!Print_Area</vt:lpstr>
      <vt:lpstr>'UL Electric Split Case 60Hz'!Print_Area</vt:lpstr>
      <vt:lpstr>'UL FM Diesel End Suction'!Print_Area</vt:lpstr>
      <vt:lpstr>'UL FM Diesel Split Case'!Print_Area</vt:lpstr>
      <vt:lpstr>'UL FM Electric Split Case 50Hz'!Print_Area</vt:lpstr>
      <vt:lpstr>'UL FM Electric Split Case 60Hz'!Print_Area</vt:lpstr>
      <vt:lpstr>'UL HFC227ea &amp; FK5112 System 360'!Print_Area</vt:lpstr>
      <vt:lpstr>'UL HFC227ea System 360&amp;600'!Print_Area</vt:lpstr>
      <vt:lpstr>'UL Synthetic Hoses&amp;HoseNozzle'!Print_Area</vt:lpstr>
      <vt:lpstr>'Column Pipe VTP'!Print_Titles</vt:lpstr>
      <vt:lpstr>'Diesel Tank and Battery'!Print_Titles</vt:lpstr>
      <vt:lpstr>'Foam System'!Print_Titles</vt:lpstr>
      <vt:lpstr>'Jockey Pump 50Hz'!Print_Titles</vt:lpstr>
      <vt:lpstr>'Jockey Pump 60Hz'!Print_Titles</vt:lpstr>
      <vt:lpstr>'LF Stand. Pump'!Print_Titles</vt:lpstr>
      <vt:lpstr>'LF. Empty Cabinets'!Print_Titles</vt:lpstr>
      <vt:lpstr>'LF. Extinguisher Cabinet'!Print_Titles</vt:lpstr>
      <vt:lpstr>'LF. Fire Cabinets'!Print_Titles</vt:lpstr>
      <vt:lpstr>'LF. KM Extinguisher'!Print_Titles</vt:lpstr>
      <vt:lpstr>'LF. Trolly &amp; Aut. Ext'!Print_Titles</vt:lpstr>
      <vt:lpstr>'LF. UL FM Hydrants'!Print_Titles</vt:lpstr>
      <vt:lpstr>'LF. VALVE'!Print_Titles</vt:lpstr>
      <vt:lpstr>'LIFECO Steel Pipes (SCH10)'!Print_Titles</vt:lpstr>
      <vt:lpstr>'LIFECO Steel Pipes (SCH40)'!Print_Titles</vt:lpstr>
      <vt:lpstr>'Listed Control Panels'!Print_Titles</vt:lpstr>
      <vt:lpstr>'Misc Trading'!Print_Titles</vt:lpstr>
      <vt:lpstr>'Pump Accessories'!Print_Titles</vt:lpstr>
      <vt:lpstr>'TEFC Motor Upgrade Price'!Print_Titles</vt:lpstr>
      <vt:lpstr>'UL Diesel End-Suction '!Print_Titles</vt:lpstr>
      <vt:lpstr>'UL Diesel Split case'!Print_Titles</vt:lpstr>
      <vt:lpstr>'UL Diesel VTP 30VT'!Print_Titles</vt:lpstr>
      <vt:lpstr>'UL Electric End-Suction 50Hz '!Print_Titles</vt:lpstr>
      <vt:lpstr>'UL Electric End-Suction 60Hz'!Print_Titles</vt:lpstr>
      <vt:lpstr>'UL Electric Split Case 50Hz'!Print_Titles</vt:lpstr>
      <vt:lpstr>'UL Electric Split Case 60Hz'!Print_Titles</vt:lpstr>
      <vt:lpstr>'UL Electric VTP 50Hz 30VT'!Print_Titles</vt:lpstr>
      <vt:lpstr>'UL Electric VTP 60Hz 30VT'!Print_Titles</vt:lpstr>
      <vt:lpstr>'UL FM Diesel End Suction'!Print_Titles</vt:lpstr>
      <vt:lpstr>'UL FM Diesel Split Case'!Print_Titles</vt:lpstr>
      <vt:lpstr>'UL FM Electric End Suction 50Hz'!Print_Titles</vt:lpstr>
      <vt:lpstr>'UL FM Electric End Suction 60Hz'!Print_Titles</vt:lpstr>
      <vt:lpstr>'UL FM Electric Split Case 50Hz'!Print_Titles</vt:lpstr>
      <vt:lpstr>'UL FM Electric Split Case 60Hz'!Print_Titles</vt:lpstr>
      <vt:lpstr>'UL HFC227ea &amp; FK5112 System 360'!Print_Titles</vt:lpstr>
      <vt:lpstr>'UL HFC227ea System 360&amp;600'!Print_Titles</vt:lpstr>
    </vt:vector>
  </TitlesOfParts>
  <Manager>Samer Al Khatib</Manager>
  <Company>LICHFIELD FIRE AND SAFETY EQUIPMENT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PRODUCT PRICE</dc:title>
  <dc:subject>LIFECO GENERAL PRICE LIST</dc:subject>
  <dc:creator>Mohamed Salaheldin</dc:creator>
  <cp:keywords>GP</cp:keywords>
  <dc:description/>
  <cp:lastModifiedBy>DELL</cp:lastModifiedBy>
  <cp:revision/>
  <cp:lastPrinted>2024-08-08T14:02:52Z</cp:lastPrinted>
  <dcterms:created xsi:type="dcterms:W3CDTF">2011-03-30T09:53:35Z</dcterms:created>
  <dcterms:modified xsi:type="dcterms:W3CDTF">2025-05-30T07:12:36Z</dcterms:modified>
  <cp:category>PRODUCT PRICE</cp:category>
  <cp:contentStatus/>
</cp:coreProperties>
</file>