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xr:revisionPtr revIDLastSave="0" documentId="8_{65E91881-CE3B-45D7-8C92-7FFEDBEE9A0D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SchoolCalendar" sheetId="1" r:id="rId1"/>
    <sheet name="Sheet3" sheetId="4" r:id="rId2"/>
    <sheet name="Sheet2" sheetId="3" r:id="rId3"/>
    <sheet name="Sheet1" sheetId="2" r:id="rId4"/>
    <sheet name="Sheet4" sheetId="5" r:id="rId5"/>
  </sheets>
  <definedNames>
    <definedName name="month">SchoolCalendar!$M$4</definedName>
    <definedName name="startday">SchoolCalendar!$V$4</definedName>
    <definedName name="year">SchoolCalendar!$E$4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B9" i="1"/>
  <c r="AF28" i="1"/>
  <c r="AE28" i="1"/>
  <c r="AD28" i="1"/>
  <c r="AC28" i="1"/>
  <c r="AB28" i="1"/>
  <c r="AA28" i="1"/>
  <c r="Z28" i="1"/>
  <c r="X28" i="1"/>
  <c r="W28" i="1"/>
  <c r="V28" i="1"/>
  <c r="U28" i="1"/>
  <c r="T28" i="1"/>
  <c r="S28" i="1"/>
  <c r="R28" i="1"/>
  <c r="P28" i="1"/>
  <c r="O28" i="1"/>
  <c r="N28" i="1"/>
  <c r="M28" i="1"/>
  <c r="L28" i="1"/>
  <c r="K28" i="1"/>
  <c r="J28" i="1"/>
  <c r="H28" i="1"/>
  <c r="G28" i="1"/>
  <c r="F28" i="1"/>
  <c r="E28" i="1"/>
  <c r="D28" i="1"/>
  <c r="C28" i="1"/>
  <c r="B28" i="1"/>
  <c r="AF19" i="1"/>
  <c r="AE19" i="1"/>
  <c r="AD19" i="1"/>
  <c r="AC19" i="1"/>
  <c r="AB19" i="1"/>
  <c r="AA19" i="1"/>
  <c r="Z19" i="1"/>
  <c r="X19" i="1"/>
  <c r="W19" i="1"/>
  <c r="V19" i="1"/>
  <c r="U19" i="1"/>
  <c r="T19" i="1"/>
  <c r="S19" i="1"/>
  <c r="R19" i="1"/>
  <c r="P19" i="1"/>
  <c r="O19" i="1"/>
  <c r="N19" i="1"/>
  <c r="M19" i="1"/>
  <c r="L19" i="1"/>
  <c r="K19" i="1"/>
  <c r="J19" i="1"/>
  <c r="H19" i="1"/>
  <c r="G19" i="1"/>
  <c r="F19" i="1"/>
  <c r="E19" i="1"/>
  <c r="D19" i="1"/>
  <c r="C19" i="1"/>
  <c r="B19" i="1"/>
  <c r="AF10" i="1"/>
  <c r="AE10" i="1"/>
  <c r="AD10" i="1"/>
  <c r="AC10" i="1"/>
  <c r="AB10" i="1"/>
  <c r="AA10" i="1"/>
  <c r="Z10" i="1"/>
  <c r="H10" i="1"/>
  <c r="G10" i="1"/>
  <c r="F10" i="1"/>
  <c r="E10" i="1"/>
  <c r="D10" i="1"/>
  <c r="C10" i="1"/>
  <c r="B10" i="1"/>
  <c r="B11" i="1" l="1"/>
  <c r="C11" i="1" s="1"/>
  <c r="D11" i="1" s="1"/>
  <c r="E11" i="1" s="1"/>
  <c r="F11" i="1" s="1"/>
  <c r="G11" i="1" s="1"/>
  <c r="Z9" i="1"/>
  <c r="H11" i="1" l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8" i="1"/>
  <c r="Z11" i="1"/>
  <c r="AA11" i="1" s="1"/>
  <c r="AB11" i="1" s="1"/>
  <c r="AC11" i="1" s="1"/>
  <c r="AD11" i="1" s="1"/>
  <c r="AE11" i="1" s="1"/>
  <c r="AF11" i="1" s="1"/>
  <c r="Z12" i="1" l="1"/>
  <c r="AA12" i="1" s="1"/>
  <c r="AB12" i="1" s="1"/>
  <c r="AC12" i="1" s="1"/>
  <c r="AD12" i="1" s="1"/>
  <c r="AE12" i="1" s="1"/>
  <c r="AF12" i="1" s="1"/>
  <c r="Z13" i="1"/>
  <c r="AA13" i="1" s="1"/>
  <c r="AB13" i="1" s="1"/>
  <c r="AC13" i="1" s="1"/>
  <c r="AD13" i="1" s="1"/>
  <c r="AE13" i="1" s="1"/>
  <c r="AF13" i="1" s="1"/>
  <c r="Z14" i="1" s="1"/>
  <c r="AA14" i="1" s="1"/>
  <c r="AB14" i="1" s="1"/>
  <c r="AC14" i="1" s="1"/>
  <c r="AD14" i="1" s="1"/>
  <c r="AE14" i="1" s="1"/>
  <c r="AF14" i="1" s="1"/>
  <c r="Z15" i="1" s="1"/>
  <c r="AA15" i="1" s="1"/>
  <c r="AB15" i="1" s="1"/>
  <c r="AC15" i="1" s="1"/>
  <c r="AD15" i="1" s="1"/>
  <c r="AE15" i="1" s="1"/>
  <c r="AF15" i="1" s="1"/>
  <c r="Z16" i="1" s="1"/>
  <c r="AA16" i="1" s="1"/>
  <c r="AB16" i="1" s="1"/>
  <c r="AC16" i="1" s="1"/>
  <c r="AD16" i="1" s="1"/>
  <c r="AE16" i="1" s="1"/>
  <c r="AF16" i="1" s="1"/>
  <c r="B20" i="1"/>
  <c r="C20" i="1" s="1"/>
  <c r="D20" i="1" s="1"/>
  <c r="E20" i="1" s="1"/>
  <c r="F20" i="1" s="1"/>
  <c r="G20" i="1" s="1"/>
  <c r="H20" i="1" s="1"/>
  <c r="B21" i="1" s="1"/>
  <c r="C21" i="1" s="1"/>
  <c r="D21" i="1" s="1"/>
  <c r="E21" i="1" s="1"/>
  <c r="F21" i="1" s="1"/>
  <c r="G21" i="1" s="1"/>
  <c r="H21" i="1" s="1"/>
  <c r="B22" i="1" s="1"/>
  <c r="C22" i="1" s="1"/>
  <c r="D22" i="1" s="1"/>
  <c r="E22" i="1" s="1"/>
  <c r="F22" i="1" s="1"/>
  <c r="G22" i="1" s="1"/>
  <c r="H22" i="1" s="1"/>
  <c r="B23" i="1" s="1"/>
  <c r="C23" i="1" s="1"/>
  <c r="D23" i="1" s="1"/>
  <c r="E23" i="1" s="1"/>
  <c r="F23" i="1" s="1"/>
  <c r="G23" i="1" s="1"/>
  <c r="H23" i="1" s="1"/>
  <c r="B24" i="1" s="1"/>
  <c r="C24" i="1" s="1"/>
  <c r="D24" i="1" s="1"/>
  <c r="E24" i="1" s="1"/>
  <c r="F24" i="1" s="1"/>
  <c r="G24" i="1" s="1"/>
  <c r="H24" i="1" s="1"/>
  <c r="B25" i="1" s="1"/>
  <c r="C25" i="1" s="1"/>
  <c r="D25" i="1" s="1"/>
  <c r="E25" i="1" s="1"/>
  <c r="F25" i="1" s="1"/>
  <c r="G25" i="1" s="1"/>
  <c r="H25" i="1" s="1"/>
  <c r="J18" i="1"/>
  <c r="R18" i="1" s="1"/>
  <c r="J20" i="1" l="1"/>
  <c r="K20" i="1" s="1"/>
  <c r="L20" i="1" s="1"/>
  <c r="M20" i="1" s="1"/>
  <c r="N20" i="1" s="1"/>
  <c r="O20" i="1" s="1"/>
  <c r="P20" i="1" s="1"/>
  <c r="J21" i="1" s="1"/>
  <c r="K21" i="1" s="1"/>
  <c r="L21" i="1" s="1"/>
  <c r="M21" i="1" s="1"/>
  <c r="N21" i="1" s="1"/>
  <c r="O21" i="1" s="1"/>
  <c r="P21" i="1" s="1"/>
  <c r="J22" i="1" s="1"/>
  <c r="K22" i="1" s="1"/>
  <c r="L22" i="1" s="1"/>
  <c r="M22" i="1" s="1"/>
  <c r="N22" i="1" s="1"/>
  <c r="O22" i="1" s="1"/>
  <c r="P22" i="1" s="1"/>
  <c r="J23" i="1" s="1"/>
  <c r="K23" i="1" s="1"/>
  <c r="L23" i="1" s="1"/>
  <c r="M23" i="1" s="1"/>
  <c r="N23" i="1" s="1"/>
  <c r="O23" i="1" s="1"/>
  <c r="P23" i="1" s="1"/>
  <c r="J24" i="1" s="1"/>
  <c r="K24" i="1" s="1"/>
  <c r="L24" i="1" s="1"/>
  <c r="M24" i="1" s="1"/>
  <c r="N24" i="1" s="1"/>
  <c r="O24" i="1" s="1"/>
  <c r="P24" i="1" s="1"/>
  <c r="J25" i="1" s="1"/>
  <c r="K25" i="1" s="1"/>
  <c r="L25" i="1" s="1"/>
  <c r="M25" i="1" s="1"/>
  <c r="N25" i="1" s="1"/>
  <c r="O25" i="1" s="1"/>
  <c r="P25" i="1" s="1"/>
  <c r="R20" i="1" l="1"/>
  <c r="S20" i="1" s="1"/>
  <c r="T20" i="1" s="1"/>
  <c r="U20" i="1" s="1"/>
  <c r="V20" i="1" s="1"/>
  <c r="W20" i="1" s="1"/>
  <c r="X20" i="1" s="1"/>
  <c r="R21" i="1" s="1"/>
  <c r="S21" i="1" s="1"/>
  <c r="T21" i="1" s="1"/>
  <c r="Z18" i="1"/>
  <c r="U21" i="1" l="1"/>
  <c r="V21" i="1" s="1"/>
  <c r="W21" i="1" s="1"/>
  <c r="X21" i="1" s="1"/>
  <c r="R22" i="1" s="1"/>
  <c r="S22" i="1" s="1"/>
  <c r="T22" i="1" s="1"/>
  <c r="U22" i="1" s="1"/>
  <c r="V22" i="1" s="1"/>
  <c r="W22" i="1" s="1"/>
  <c r="X22" i="1" s="1"/>
  <c r="R23" i="1" s="1"/>
  <c r="S23" i="1" s="1"/>
  <c r="T23" i="1" s="1"/>
  <c r="U23" i="1" s="1"/>
  <c r="V23" i="1" s="1"/>
  <c r="W23" i="1" s="1"/>
  <c r="X23" i="1" s="1"/>
  <c r="R24" i="1" s="1"/>
  <c r="S24" i="1" s="1"/>
  <c r="T24" i="1" s="1"/>
  <c r="U24" i="1" s="1"/>
  <c r="V24" i="1" s="1"/>
  <c r="W24" i="1" s="1"/>
  <c r="B27" i="1"/>
  <c r="Z20" i="1"/>
  <c r="AA20" i="1" s="1"/>
  <c r="AB20" i="1" s="1"/>
  <c r="AC20" i="1" s="1"/>
  <c r="AD20" i="1" s="1"/>
  <c r="AE20" i="1" s="1"/>
  <c r="AF20" i="1" s="1"/>
  <c r="Z21" i="1" s="1"/>
  <c r="AA21" i="1" s="1"/>
  <c r="AB21" i="1" s="1"/>
  <c r="AC21" i="1" s="1"/>
  <c r="AD21" i="1" s="1"/>
  <c r="AE21" i="1" s="1"/>
  <c r="AF21" i="1" s="1"/>
  <c r="Z22" i="1" s="1"/>
  <c r="AA22" i="1" s="1"/>
  <c r="AB22" i="1" s="1"/>
  <c r="AC22" i="1" s="1"/>
  <c r="AD22" i="1" s="1"/>
  <c r="AE22" i="1" s="1"/>
  <c r="AF22" i="1" s="1"/>
  <c r="Z23" i="1" s="1"/>
  <c r="AA23" i="1" s="1"/>
  <c r="AB23" i="1" s="1"/>
  <c r="X24" i="1" l="1"/>
  <c r="R25" i="1" s="1"/>
  <c r="S25" i="1" s="1"/>
  <c r="T25" i="1" s="1"/>
  <c r="U25" i="1" s="1"/>
  <c r="V25" i="1" s="1"/>
  <c r="W25" i="1" s="1"/>
  <c r="X25" i="1" s="1"/>
  <c r="AC23" i="1"/>
  <c r="AD23" i="1" s="1"/>
  <c r="AE23" i="1" s="1"/>
  <c r="AF23" i="1" s="1"/>
  <c r="Z24" i="1" s="1"/>
  <c r="AA24" i="1" s="1"/>
  <c r="AB24" i="1" s="1"/>
  <c r="AC24" i="1" s="1"/>
  <c r="AD24" i="1" s="1"/>
  <c r="AE24" i="1" s="1"/>
  <c r="AF24" i="1" s="1"/>
  <c r="Z25" i="1" s="1"/>
  <c r="AA25" i="1" s="1"/>
  <c r="AB25" i="1" s="1"/>
  <c r="AC25" i="1" s="1"/>
  <c r="AD25" i="1" s="1"/>
  <c r="AE25" i="1" s="1"/>
  <c r="AF25" i="1" s="1"/>
  <c r="B29" i="1"/>
  <c r="C29" i="1" s="1"/>
  <c r="D29" i="1" s="1"/>
  <c r="E29" i="1" s="1"/>
  <c r="F29" i="1" s="1"/>
  <c r="G29" i="1" s="1"/>
  <c r="H29" i="1" s="1"/>
  <c r="B30" i="1" s="1"/>
  <c r="C30" i="1" s="1"/>
  <c r="D30" i="1" s="1"/>
  <c r="E30" i="1" s="1"/>
  <c r="F30" i="1" s="1"/>
  <c r="G30" i="1" s="1"/>
  <c r="H30" i="1" s="1"/>
  <c r="B31" i="1" s="1"/>
  <c r="C31" i="1" s="1"/>
  <c r="D31" i="1" s="1"/>
  <c r="E31" i="1" s="1"/>
  <c r="F31" i="1" s="1"/>
  <c r="G31" i="1" s="1"/>
  <c r="H31" i="1" s="1"/>
  <c r="B32" i="1" s="1"/>
  <c r="C32" i="1" s="1"/>
  <c r="D32" i="1" s="1"/>
  <c r="E32" i="1" s="1"/>
  <c r="F32" i="1" s="1"/>
  <c r="G32" i="1" s="1"/>
  <c r="H32" i="1" s="1"/>
  <c r="B33" i="1" s="1"/>
  <c r="C33" i="1" s="1"/>
  <c r="D33" i="1" s="1"/>
  <c r="E33" i="1" s="1"/>
  <c r="F33" i="1" s="1"/>
  <c r="G33" i="1" s="1"/>
  <c r="H33" i="1" s="1"/>
  <c r="B34" i="1" s="1"/>
  <c r="C34" i="1" s="1"/>
  <c r="D34" i="1" s="1"/>
  <c r="E34" i="1" s="1"/>
  <c r="F34" i="1" s="1"/>
  <c r="G34" i="1" s="1"/>
  <c r="H34" i="1" s="1"/>
  <c r="J27" i="1"/>
  <c r="J29" i="1" l="1"/>
  <c r="K29" i="1" s="1"/>
  <c r="L29" i="1" s="1"/>
  <c r="M29" i="1" s="1"/>
  <c r="N29" i="1" s="1"/>
  <c r="O29" i="1" s="1"/>
  <c r="P29" i="1" s="1"/>
  <c r="J30" i="1" s="1"/>
  <c r="K30" i="1" s="1"/>
  <c r="L30" i="1" s="1"/>
  <c r="M30" i="1" s="1"/>
  <c r="N30" i="1" s="1"/>
  <c r="O30" i="1" s="1"/>
  <c r="P30" i="1" s="1"/>
  <c r="J31" i="1" s="1"/>
  <c r="K31" i="1" s="1"/>
  <c r="L31" i="1" s="1"/>
  <c r="M31" i="1" s="1"/>
  <c r="N31" i="1" s="1"/>
  <c r="O31" i="1" s="1"/>
  <c r="P31" i="1" s="1"/>
  <c r="J32" i="1" s="1"/>
  <c r="K32" i="1" s="1"/>
  <c r="L32" i="1" s="1"/>
  <c r="M32" i="1" s="1"/>
  <c r="N32" i="1" s="1"/>
  <c r="O32" i="1" s="1"/>
  <c r="P32" i="1" s="1"/>
  <c r="J33" i="1" s="1"/>
  <c r="K33" i="1" s="1"/>
  <c r="L33" i="1" s="1"/>
  <c r="M33" i="1" s="1"/>
  <c r="N33" i="1" s="1"/>
  <c r="O33" i="1" s="1"/>
  <c r="P33" i="1" s="1"/>
  <c r="J34" i="1" s="1"/>
  <c r="K34" i="1" s="1"/>
  <c r="L34" i="1" s="1"/>
  <c r="M34" i="1" s="1"/>
  <c r="N34" i="1" s="1"/>
  <c r="O34" i="1" s="1"/>
  <c r="P34" i="1" s="1"/>
  <c r="R27" i="1"/>
  <c r="R29" i="1" l="1"/>
  <c r="S29" i="1" s="1"/>
  <c r="T29" i="1" s="1"/>
  <c r="U29" i="1" s="1"/>
  <c r="V29" i="1" s="1"/>
  <c r="W29" i="1" s="1"/>
  <c r="X29" i="1" s="1"/>
  <c r="R30" i="1" s="1"/>
  <c r="S30" i="1" s="1"/>
  <c r="T30" i="1" s="1"/>
  <c r="U30" i="1" s="1"/>
  <c r="V30" i="1" s="1"/>
  <c r="W30" i="1" s="1"/>
  <c r="X30" i="1" s="1"/>
  <c r="R31" i="1" s="1"/>
  <c r="S31" i="1" s="1"/>
  <c r="T31" i="1" s="1"/>
  <c r="U31" i="1" s="1"/>
  <c r="V31" i="1" s="1"/>
  <c r="W31" i="1" s="1"/>
  <c r="X31" i="1" s="1"/>
  <c r="R32" i="1" s="1"/>
  <c r="S32" i="1" s="1"/>
  <c r="T32" i="1" s="1"/>
  <c r="U32" i="1" s="1"/>
  <c r="V32" i="1" s="1"/>
  <c r="W32" i="1" s="1"/>
  <c r="X32" i="1" s="1"/>
  <c r="R33" i="1" s="1"/>
  <c r="S33" i="1" s="1"/>
  <c r="T33" i="1" s="1"/>
  <c r="U33" i="1" s="1"/>
  <c r="V33" i="1" s="1"/>
  <c r="W33" i="1" s="1"/>
  <c r="X33" i="1" s="1"/>
  <c r="R34" i="1" s="1"/>
  <c r="S34" i="1" s="1"/>
  <c r="T34" i="1" s="1"/>
  <c r="U34" i="1" s="1"/>
  <c r="V34" i="1" s="1"/>
  <c r="W34" i="1" s="1"/>
  <c r="X34" i="1" s="1"/>
  <c r="Z27" i="1"/>
  <c r="B36" i="1" s="1"/>
  <c r="B38" i="1" s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B42" i="1" s="1"/>
  <c r="C42" i="1" s="1"/>
  <c r="D42" i="1" s="1"/>
  <c r="E42" i="1" s="1"/>
  <c r="F42" i="1" s="1"/>
  <c r="G42" i="1" s="1"/>
  <c r="H42" i="1" s="1"/>
  <c r="B43" i="1" s="1"/>
  <c r="C43" i="1" s="1"/>
  <c r="D43" i="1" s="1"/>
  <c r="E43" i="1" s="1"/>
  <c r="F43" i="1" s="1"/>
  <c r="G43" i="1" s="1"/>
  <c r="H43" i="1" s="1"/>
  <c r="Z29" i="1" l="1"/>
  <c r="AA29" i="1" s="1"/>
  <c r="AB29" i="1" s="1"/>
  <c r="AC29" i="1" s="1"/>
  <c r="AD29" i="1" s="1"/>
  <c r="AE29" i="1" s="1"/>
  <c r="AF29" i="1" s="1"/>
  <c r="Z30" i="1" s="1"/>
  <c r="AA30" i="1" s="1"/>
  <c r="AB30" i="1" s="1"/>
  <c r="AC30" i="1" s="1"/>
  <c r="AD30" i="1" s="1"/>
  <c r="AE30" i="1" s="1"/>
  <c r="AF30" i="1" s="1"/>
  <c r="Z31" i="1" s="1"/>
  <c r="AA31" i="1" s="1"/>
  <c r="AB31" i="1" s="1"/>
  <c r="AC31" i="1" s="1"/>
  <c r="AD31" i="1" s="1"/>
  <c r="AE31" i="1" s="1"/>
  <c r="AF31" i="1" s="1"/>
  <c r="Z32" i="1" s="1"/>
  <c r="AA32" i="1" s="1"/>
  <c r="AB32" i="1" s="1"/>
  <c r="AC32" i="1" s="1"/>
  <c r="AD32" i="1" s="1"/>
  <c r="AE32" i="1" s="1"/>
  <c r="AF32" i="1" s="1"/>
  <c r="Z33" i="1" s="1"/>
  <c r="AA33" i="1" s="1"/>
  <c r="AB33" i="1" s="1"/>
  <c r="AC33" i="1" s="1"/>
  <c r="AD33" i="1" s="1"/>
  <c r="AB34" i="1" l="1"/>
  <c r="AC34" i="1" s="1"/>
  <c r="AD34" i="1" s="1"/>
  <c r="AE34" i="1" s="1"/>
  <c r="AF34" i="1" s="1"/>
  <c r="AE33" i="1"/>
</calcChain>
</file>

<file path=xl/sharedStrings.xml><?xml version="1.0" encoding="utf-8"?>
<sst xmlns="http://schemas.openxmlformats.org/spreadsheetml/2006/main" count="282" uniqueCount="93">
  <si>
    <t>Year:</t>
  </si>
  <si>
    <t>Start Month:</t>
  </si>
  <si>
    <t>Start Day:</t>
  </si>
  <si>
    <t>1: Sunday, 2: Monday</t>
  </si>
  <si>
    <t>School Event Dates</t>
  </si>
  <si>
    <t xml:space="preserve">                                    Izzadeen Academy</t>
  </si>
  <si>
    <t>2023-2024</t>
  </si>
  <si>
    <r>
      <rPr>
        <b/>
        <sz val="12"/>
        <color rgb="FFB95F5F"/>
        <rFont val="Arial"/>
      </rPr>
      <t>August</t>
    </r>
    <r>
      <rPr>
        <b/>
        <sz val="12"/>
        <color rgb="FF000000"/>
        <rFont val="Arial"/>
      </rPr>
      <t xml:space="preserve"> </t>
    </r>
  </si>
  <si>
    <t>School Year Calendar</t>
  </si>
  <si>
    <t>August 4</t>
  </si>
  <si>
    <t>New Teacher Pre-Planning</t>
  </si>
  <si>
    <t>August 4-10</t>
  </si>
  <si>
    <t>Staff Orientation</t>
  </si>
  <si>
    <t>August 6</t>
  </si>
  <si>
    <t>School Orientation</t>
  </si>
  <si>
    <t>August 11</t>
  </si>
  <si>
    <t>First Day of School</t>
  </si>
  <si>
    <t>Half Day</t>
  </si>
  <si>
    <t>September</t>
  </si>
  <si>
    <t>September 4</t>
  </si>
  <si>
    <t>Labor Day</t>
  </si>
  <si>
    <t>September 5-8</t>
  </si>
  <si>
    <t>Map Testing</t>
  </si>
  <si>
    <t>Q.1 Interim - Half Day/PD</t>
  </si>
  <si>
    <t>October</t>
  </si>
  <si>
    <t>October 9</t>
  </si>
  <si>
    <t>Wellness Day (No School)</t>
  </si>
  <si>
    <t>October 16</t>
  </si>
  <si>
    <t>Half Day/End of Quarter 1</t>
  </si>
  <si>
    <t>Boys' Fajr Club</t>
  </si>
  <si>
    <t>November</t>
  </si>
  <si>
    <t>November 3</t>
  </si>
  <si>
    <t>Parent Teacher Conference</t>
  </si>
  <si>
    <t>November 13</t>
  </si>
  <si>
    <t>Q.2 Interim - Half Day/PD</t>
  </si>
  <si>
    <t>November 17</t>
  </si>
  <si>
    <t>International Day</t>
  </si>
  <si>
    <t>November 22-24</t>
  </si>
  <si>
    <t>Fall Break</t>
  </si>
  <si>
    <t>December</t>
  </si>
  <si>
    <t>December 4-15</t>
  </si>
  <si>
    <t>QAIS Exams</t>
  </si>
  <si>
    <t>December 20-21</t>
  </si>
  <si>
    <t>Half Days</t>
  </si>
  <si>
    <t>December 21-22</t>
  </si>
  <si>
    <t>Semester 1 Exams</t>
  </si>
  <si>
    <t>December 25-Jan 5</t>
  </si>
  <si>
    <t>Winter Break</t>
  </si>
  <si>
    <t>January</t>
  </si>
  <si>
    <t>January 8</t>
  </si>
  <si>
    <t>End of Q.2 - Half Day PD</t>
  </si>
  <si>
    <t>January 12</t>
  </si>
  <si>
    <t>Girls' Fajr Club</t>
  </si>
  <si>
    <t>January 15</t>
  </si>
  <si>
    <t>MLK Day</t>
  </si>
  <si>
    <t>Jan. 22 - Jan. 26</t>
  </si>
  <si>
    <t>Febuary</t>
  </si>
  <si>
    <t>Febuary 5</t>
  </si>
  <si>
    <t>Q.3 Interim - Half Day/PD</t>
  </si>
  <si>
    <t xml:space="preserve">Febuary 9 </t>
  </si>
  <si>
    <t>March</t>
  </si>
  <si>
    <t>March 11-15</t>
  </si>
  <si>
    <t>Spring Break</t>
  </si>
  <si>
    <t>March 18</t>
  </si>
  <si>
    <t>Ramadan Hours Start</t>
  </si>
  <si>
    <t>End of Quarter 3</t>
  </si>
  <si>
    <t>March 22</t>
  </si>
  <si>
    <t>Jummah On Campus</t>
  </si>
  <si>
    <t>April</t>
  </si>
  <si>
    <t>April 1-12</t>
  </si>
  <si>
    <t>Ramadan/Eid Al Fitr Break</t>
  </si>
  <si>
    <t>April 22</t>
  </si>
  <si>
    <t>Q4 Interim - Half Day/PD</t>
  </si>
  <si>
    <t>May</t>
  </si>
  <si>
    <t>May 3</t>
  </si>
  <si>
    <t xml:space="preserve">May 6-10 </t>
  </si>
  <si>
    <t>May 13-24</t>
  </si>
  <si>
    <t>May 27</t>
  </si>
  <si>
    <t>Memorial Day</t>
  </si>
  <si>
    <t>May 30-31</t>
  </si>
  <si>
    <t>Semester Exams</t>
  </si>
  <si>
    <t>June 1</t>
  </si>
  <si>
    <t>Last Day of School</t>
  </si>
  <si>
    <t>Kg/5th/8th Grade Graduation</t>
  </si>
  <si>
    <t>June 3-7</t>
  </si>
  <si>
    <t>Staff Post-Planning</t>
  </si>
  <si>
    <t>Febuary 19</t>
  </si>
  <si>
    <t>Presidents Day</t>
  </si>
  <si>
    <t>Exhibition Day</t>
  </si>
  <si>
    <t>December 9</t>
  </si>
  <si>
    <t>Annual Banquet</t>
  </si>
  <si>
    <t>April 29 - May 10</t>
  </si>
  <si>
    <t>Ap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</si>
</sst>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"/>
    <numFmt numFmtId="165" formatCode="d"/>
  </numFmts>
  <fonts count="28">
    <font>
      <sz val="10"/>
      <color rgb="FF000000"/>
      <name val="Arial"/>
      <scheme val="minor"/>
    </font>
    <font>
      <b/>
      <sz val="14"/>
      <color rgb="FF2B4575"/>
      <name val="Tahoma"/>
    </font>
    <font>
      <b/>
      <sz val="10"/>
      <color rgb="FF6B0C00"/>
      <name val="Tahoma"/>
    </font>
    <font>
      <sz val="10"/>
      <color theme="1"/>
      <name val="Arial"/>
    </font>
    <font>
      <u/>
      <sz val="8"/>
      <color rgb="FF0000FF"/>
      <name val="Verdana"/>
    </font>
    <font>
      <sz val="8"/>
      <color theme="1"/>
      <name val="Verdana"/>
    </font>
    <font>
      <sz val="10"/>
      <color theme="1"/>
      <name val="Verdana"/>
    </font>
    <font>
      <sz val="10"/>
      <name val="Arial"/>
    </font>
    <font>
      <i/>
      <sz val="8"/>
      <color theme="1"/>
      <name val="Arial"/>
    </font>
    <font>
      <b/>
      <sz val="10"/>
      <color theme="1"/>
      <name val="Verdana"/>
    </font>
    <font>
      <b/>
      <sz val="18"/>
      <color rgb="FF2A3E61"/>
      <name val="Bookman Old Style"/>
    </font>
    <font>
      <b/>
      <sz val="12"/>
      <color rgb="FFFFFFFF"/>
      <name val="Bookman Old Style"/>
    </font>
    <font>
      <sz val="11"/>
      <color theme="1"/>
      <name val="Arial"/>
    </font>
    <font>
      <sz val="9"/>
      <color theme="1"/>
      <name val="Arial"/>
    </font>
    <font>
      <u/>
      <sz val="8"/>
      <color rgb="FF666666"/>
      <name val="Arial"/>
    </font>
    <font>
      <b/>
      <sz val="12"/>
      <color rgb="FF000000"/>
      <name val="Arial"/>
    </font>
    <font>
      <b/>
      <sz val="12"/>
      <color rgb="FFB95F5F"/>
      <name val="Arial"/>
    </font>
    <font>
      <sz val="12"/>
      <color rgb="FF000000"/>
      <name val="Arial"/>
      <scheme val="minor"/>
    </font>
    <font>
      <sz val="11"/>
      <color rgb="FF000000"/>
      <name val="Georgia"/>
    </font>
    <font>
      <sz val="11"/>
      <color rgb="FF000000"/>
      <name val="Arial"/>
      <scheme val="minor"/>
    </font>
    <font>
      <b/>
      <sz val="16"/>
      <color theme="5"/>
      <name val="Georgia"/>
    </font>
    <font>
      <sz val="11"/>
      <color theme="1"/>
      <name val="Georgia"/>
    </font>
    <font>
      <b/>
      <sz val="9"/>
      <color theme="4" tint="-0.249977111117893"/>
      <name val="Arial"/>
    </font>
    <font>
      <b/>
      <sz val="9"/>
      <color theme="4" tint="0.39997558519241921"/>
      <name val="Arial"/>
    </font>
    <font>
      <sz val="9"/>
      <color theme="4" tint="-0.249977111117893"/>
      <name val="Arial"/>
    </font>
    <font>
      <sz val="9"/>
      <color rgb="FFA83207"/>
      <name val="Arial"/>
    </font>
    <font>
      <sz val="9"/>
      <color rgb="FFFF0000"/>
      <name val="Arial"/>
    </font>
    <font>
      <sz val="9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rgb="FFDEE5F0"/>
        <bgColor rgb="FFDEE5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CA8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D2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22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32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0" fontId="12" fillId="0" borderId="0" xfId="0" applyFont="1" applyAlignment="1">
      <alignment vertic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0" borderId="0" xfId="0" applyFont="1"/>
    <xf numFmtId="165" fontId="13" fillId="0" borderId="11" xfId="0" applyNumberFormat="1" applyFont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/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8" fillId="2" borderId="4" xfId="0" applyFont="1" applyFill="1" applyBorder="1"/>
    <xf numFmtId="0" fontId="9" fillId="2" borderId="4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center"/>
    </xf>
    <xf numFmtId="0" fontId="0" fillId="0" borderId="4" xfId="0" applyBorder="1"/>
    <xf numFmtId="0" fontId="20" fillId="0" borderId="0" xfId="0" applyFont="1" applyAlignment="1">
      <alignment horizontal="center"/>
    </xf>
    <xf numFmtId="0" fontId="3" fillId="0" borderId="4" xfId="0" applyFont="1" applyBorder="1"/>
    <xf numFmtId="0" fontId="14" fillId="0" borderId="4" xfId="0" applyFont="1" applyBorder="1"/>
    <xf numFmtId="165" fontId="13" fillId="6" borderId="11" xfId="0" applyNumberFormat="1" applyFont="1" applyFill="1" applyBorder="1" applyAlignment="1">
      <alignment horizontal="center"/>
    </xf>
    <xf numFmtId="165" fontId="13" fillId="13" borderId="11" xfId="0" applyNumberFormat="1" applyFont="1" applyFill="1" applyBorder="1" applyAlignment="1">
      <alignment horizontal="center"/>
    </xf>
    <xf numFmtId="165" fontId="13" fillId="10" borderId="11" xfId="0" applyNumberFormat="1" applyFont="1" applyFill="1" applyBorder="1" applyAlignment="1">
      <alignment horizontal="center"/>
    </xf>
    <xf numFmtId="165" fontId="13" fillId="7" borderId="11" xfId="0" applyNumberFormat="1" applyFont="1" applyFill="1" applyBorder="1" applyAlignment="1">
      <alignment horizontal="center"/>
    </xf>
    <xf numFmtId="165" fontId="13" fillId="11" borderId="11" xfId="0" applyNumberFormat="1" applyFont="1" applyFill="1" applyBorder="1" applyAlignment="1">
      <alignment horizontal="center"/>
    </xf>
    <xf numFmtId="165" fontId="13" fillId="15" borderId="11" xfId="0" applyNumberFormat="1" applyFont="1" applyFill="1" applyBorder="1" applyAlignment="1">
      <alignment horizontal="center"/>
    </xf>
    <xf numFmtId="165" fontId="13" fillId="14" borderId="11" xfId="0" applyNumberFormat="1" applyFont="1" applyFill="1" applyBorder="1" applyAlignment="1">
      <alignment horizontal="center"/>
    </xf>
    <xf numFmtId="165" fontId="13" fillId="9" borderId="11" xfId="0" applyNumberFormat="1" applyFont="1" applyFill="1" applyBorder="1" applyAlignment="1">
      <alignment horizontal="center"/>
    </xf>
    <xf numFmtId="165" fontId="13" fillId="17" borderId="11" xfId="0" applyNumberFormat="1" applyFont="1" applyFill="1" applyBorder="1" applyAlignment="1">
      <alignment horizontal="center"/>
    </xf>
    <xf numFmtId="0" fontId="13" fillId="0" borderId="4" xfId="0" applyFont="1" applyBorder="1"/>
    <xf numFmtId="165" fontId="13" fillId="18" borderId="11" xfId="0" applyNumberFormat="1" applyFont="1" applyFill="1" applyBorder="1" applyAlignment="1">
      <alignment horizontal="center"/>
    </xf>
    <xf numFmtId="0" fontId="12" fillId="0" borderId="4" xfId="0" applyFont="1" applyBorder="1" applyAlignment="1">
      <alignment vertical="center"/>
    </xf>
    <xf numFmtId="0" fontId="12" fillId="17" borderId="4" xfId="0" applyFont="1" applyFill="1" applyBorder="1" applyAlignment="1">
      <alignment vertical="center"/>
    </xf>
    <xf numFmtId="165" fontId="22" fillId="8" borderId="11" xfId="0" applyNumberFormat="1" applyFont="1" applyFill="1" applyBorder="1" applyAlignment="1">
      <alignment horizontal="center"/>
    </xf>
    <xf numFmtId="165" fontId="23" fillId="0" borderId="11" xfId="0" applyNumberFormat="1" applyFont="1" applyBorder="1" applyAlignment="1">
      <alignment horizontal="center"/>
    </xf>
    <xf numFmtId="165" fontId="13" fillId="16" borderId="11" xfId="0" applyNumberFormat="1" applyFont="1" applyFill="1" applyBorder="1" applyAlignment="1">
      <alignment horizontal="center"/>
    </xf>
    <xf numFmtId="165" fontId="24" fillId="16" borderId="11" xfId="0" applyNumberFormat="1" applyFont="1" applyFill="1" applyBorder="1" applyAlignment="1">
      <alignment horizontal="center"/>
    </xf>
    <xf numFmtId="165" fontId="22" fillId="16" borderId="11" xfId="0" applyNumberFormat="1" applyFont="1" applyFill="1" applyBorder="1" applyAlignment="1">
      <alignment horizontal="center"/>
    </xf>
    <xf numFmtId="165" fontId="25" fillId="8" borderId="11" xfId="0" applyNumberFormat="1" applyFont="1" applyFill="1" applyBorder="1" applyAlignment="1">
      <alignment horizontal="center"/>
    </xf>
    <xf numFmtId="165" fontId="25" fillId="9" borderId="11" xfId="0" applyNumberFormat="1" applyFont="1" applyFill="1" applyBorder="1" applyAlignment="1">
      <alignment horizontal="center"/>
    </xf>
    <xf numFmtId="165" fontId="13" fillId="12" borderId="11" xfId="0" applyNumberFormat="1" applyFont="1" applyFill="1" applyBorder="1" applyAlignment="1">
      <alignment horizontal="center"/>
    </xf>
    <xf numFmtId="165" fontId="26" fillId="0" borderId="11" xfId="0" applyNumberFormat="1" applyFont="1" applyBorder="1" applyAlignment="1">
      <alignment horizontal="center"/>
    </xf>
    <xf numFmtId="165" fontId="27" fillId="0" borderId="11" xfId="0" applyNumberFormat="1" applyFont="1" applyBorder="1" applyAlignment="1">
      <alignment horizontal="center"/>
    </xf>
    <xf numFmtId="165" fontId="27" fillId="14" borderId="11" xfId="0" applyNumberFormat="1" applyFont="1" applyFill="1" applyBorder="1" applyAlignment="1">
      <alignment horizontal="center"/>
    </xf>
    <xf numFmtId="165" fontId="27" fillId="13" borderId="11" xfId="0" applyNumberFormat="1" applyFont="1" applyFill="1" applyBorder="1" applyAlignment="1">
      <alignment horizontal="center"/>
    </xf>
    <xf numFmtId="0" fontId="18" fillId="9" borderId="12" xfId="0" quotePrefix="1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16" fontId="18" fillId="10" borderId="1" xfId="0" quotePrefix="1" applyNumberFormat="1" applyFont="1" applyFill="1" applyBorder="1" applyAlignment="1">
      <alignment horizontal="center"/>
    </xf>
    <xf numFmtId="16" fontId="18" fillId="10" borderId="3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16" fontId="18" fillId="12" borderId="1" xfId="0" quotePrefix="1" applyNumberFormat="1" applyFont="1" applyFill="1" applyBorder="1" applyAlignment="1">
      <alignment horizontal="center"/>
    </xf>
    <xf numFmtId="16" fontId="18" fillId="12" borderId="3" xfId="0" applyNumberFormat="1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10" borderId="12" xfId="0" quotePrefix="1" applyFont="1" applyFill="1" applyBorder="1" applyAlignment="1">
      <alignment horizontal="center"/>
    </xf>
    <xf numFmtId="0" fontId="18" fillId="10" borderId="12" xfId="0" applyFont="1" applyFill="1" applyBorder="1" applyAlignment="1">
      <alignment horizontal="center"/>
    </xf>
    <xf numFmtId="0" fontId="18" fillId="13" borderId="12" xfId="0" applyFont="1" applyFill="1" applyBorder="1" applyAlignment="1">
      <alignment horizontal="center"/>
    </xf>
    <xf numFmtId="0" fontId="18" fillId="8" borderId="12" xfId="0" quotePrefix="1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16" fontId="18" fillId="6" borderId="1" xfId="0" quotePrefix="1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16" fontId="18" fillId="16" borderId="13" xfId="0" quotePrefix="1" applyNumberFormat="1" applyFont="1" applyFill="1" applyBorder="1" applyAlignment="1">
      <alignment horizontal="center"/>
    </xf>
    <xf numFmtId="0" fontId="18" fillId="16" borderId="14" xfId="0" applyFont="1" applyFill="1" applyBorder="1" applyAlignment="1">
      <alignment horizontal="center"/>
    </xf>
    <xf numFmtId="0" fontId="18" fillId="16" borderId="12" xfId="0" quotePrefix="1" applyFont="1" applyFill="1" applyBorder="1" applyAlignment="1">
      <alignment horizontal="center"/>
    </xf>
    <xf numFmtId="0" fontId="18" fillId="16" borderId="12" xfId="0" applyFont="1" applyFill="1" applyBorder="1" applyAlignment="1">
      <alignment horizontal="center"/>
    </xf>
    <xf numFmtId="16" fontId="18" fillId="10" borderId="1" xfId="0" applyNumberFormat="1" applyFont="1" applyFill="1" applyBorder="1" applyAlignment="1">
      <alignment horizontal="center"/>
    </xf>
    <xf numFmtId="16" fontId="18" fillId="9" borderId="1" xfId="0" quotePrefix="1" applyNumberFormat="1" applyFont="1" applyFill="1" applyBorder="1" applyAlignment="1">
      <alignment horizontal="center"/>
    </xf>
    <xf numFmtId="16" fontId="18" fillId="9" borderId="3" xfId="0" applyNumberFormat="1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4" borderId="12" xfId="0" quotePrefix="1" applyFont="1" applyFill="1" applyBorder="1" applyAlignment="1">
      <alignment horizontal="center"/>
    </xf>
    <xf numFmtId="0" fontId="18" fillId="14" borderId="12" xfId="0" applyFont="1" applyFill="1" applyBorder="1" applyAlignment="1">
      <alignment horizontal="center"/>
    </xf>
    <xf numFmtId="164" fontId="11" fillId="5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16" fontId="18" fillId="9" borderId="12" xfId="0" quotePrefix="1" applyNumberFormat="1" applyFont="1" applyFill="1" applyBorder="1" applyAlignment="1">
      <alignment horizontal="center"/>
    </xf>
    <xf numFmtId="16" fontId="18" fillId="6" borderId="3" xfId="0" applyNumberFormat="1" applyFont="1" applyFill="1" applyBorder="1" applyAlignment="1">
      <alignment horizontal="center"/>
    </xf>
    <xf numFmtId="0" fontId="18" fillId="6" borderId="1" xfId="0" quotePrefix="1" applyFont="1" applyFill="1" applyBorder="1" applyAlignment="1">
      <alignment horizontal="center"/>
    </xf>
    <xf numFmtId="16" fontId="18" fillId="7" borderId="1" xfId="0" quotePrefix="1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8" borderId="1" xfId="0" quotePrefix="1" applyFont="1" applyFill="1" applyBorder="1" applyAlignment="1">
      <alignment horizontal="center"/>
    </xf>
    <xf numFmtId="0" fontId="18" fillId="8" borderId="3" xfId="0" applyFont="1" applyFill="1" applyBorder="1" applyAlignment="1">
      <alignment horizontal="center"/>
    </xf>
    <xf numFmtId="0" fontId="18" fillId="9" borderId="1" xfId="0" quotePrefix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16" fontId="21" fillId="9" borderId="1" xfId="0" applyNumberFormat="1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/>
    </xf>
    <xf numFmtId="0" fontId="18" fillId="13" borderId="3" xfId="0" applyFon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 vertical="center"/>
    </xf>
    <xf numFmtId="16" fontId="18" fillId="16" borderId="1" xfId="0" applyNumberFormat="1" applyFont="1" applyFill="1" applyBorder="1" applyAlignment="1">
      <alignment horizontal="center"/>
    </xf>
    <xf numFmtId="16" fontId="18" fillId="16" borderId="3" xfId="0" applyNumberFormat="1" applyFont="1" applyFill="1" applyBorder="1" applyAlignment="1">
      <alignment horizontal="center"/>
    </xf>
    <xf numFmtId="0" fontId="18" fillId="15" borderId="1" xfId="0" quotePrefix="1" applyFont="1" applyFill="1" applyBorder="1" applyAlignment="1">
      <alignment horizontal="center"/>
    </xf>
    <xf numFmtId="0" fontId="18" fillId="15" borderId="3" xfId="0" applyFont="1" applyFill="1" applyBorder="1" applyAlignment="1">
      <alignment horizontal="center"/>
    </xf>
    <xf numFmtId="16" fontId="18" fillId="14" borderId="1" xfId="0" applyNumberFormat="1" applyFont="1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16" fontId="18" fillId="14" borderId="1" xfId="0" quotePrefix="1" applyNumberFormat="1" applyFont="1" applyFill="1" applyBorder="1" applyAlignment="1">
      <alignment horizontal="center"/>
    </xf>
    <xf numFmtId="16" fontId="18" fillId="14" borderId="3" xfId="0" applyNumberFormat="1" applyFont="1" applyFill="1" applyBorder="1" applyAlignment="1">
      <alignment horizontal="center"/>
    </xf>
    <xf numFmtId="0" fontId="18" fillId="13" borderId="12" xfId="0" quotePrefix="1" applyFont="1" applyFill="1" applyBorder="1" applyAlignment="1">
      <alignment horizontal="center"/>
    </xf>
    <xf numFmtId="16" fontId="18" fillId="12" borderId="15" xfId="0" quotePrefix="1" applyNumberFormat="1" applyFont="1" applyFill="1" applyBorder="1" applyAlignment="1">
      <alignment horizontal="center"/>
    </xf>
    <xf numFmtId="0" fontId="18" fillId="12" borderId="16" xfId="0" applyFont="1" applyFill="1" applyBorder="1" applyAlignment="1">
      <alignment horizontal="center"/>
    </xf>
    <xf numFmtId="16" fontId="18" fillId="12" borderId="12" xfId="0" quotePrefix="1" applyNumberFormat="1" applyFont="1" applyFill="1" applyBorder="1" applyAlignment="1">
      <alignment horizontal="center"/>
    </xf>
    <xf numFmtId="0" fontId="18" fillId="12" borderId="12" xfId="0" applyFont="1" applyFill="1" applyBorder="1" applyAlignment="1">
      <alignment horizontal="center"/>
    </xf>
    <xf numFmtId="0" fontId="0" fillId="12" borderId="12" xfId="0" quotePrefix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7" fillId="5" borderId="7" xfId="0" applyFont="1" applyFill="1" applyBorder="1" applyAlignment="1"/>
    <xf numFmtId="0" fontId="7" fillId="5" borderId="8" xfId="0" applyFont="1" applyFill="1" applyBorder="1" applyAlignment="1"/>
    <xf numFmtId="0" fontId="0" fillId="0" borderId="0" xfId="0" applyAlignment="1"/>
    <xf numFmtId="0" fontId="7" fillId="17" borderId="4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EAEAEA"/>
          <bgColor rgb="FFEAEAEA"/>
        </patternFill>
      </fill>
    </dxf>
    <dxf>
      <fill>
        <patternFill patternType="solid">
          <fgColor rgb="FFDEE5F0"/>
          <bgColor rgb="FFDEE5F0"/>
        </patternFill>
      </fill>
    </dxf>
  </dxfs>
  <tableStyles count="0" defaultTableStyle="TableStyleMedium2" defaultPivotStyle="PivotStyleLight16"/>
  <colors>
    <mruColors>
      <color rgb="FFED2D2D"/>
      <color rgb="FFA83207"/>
      <color rgb="FFFFD22E"/>
      <color rgb="FFFCA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F7FB9"/>
      </a:accent1>
      <a:accent2>
        <a:srgbClr val="B95F5F"/>
      </a:accent2>
      <a:accent3>
        <a:srgbClr val="B98C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showGridLines="0" topLeftCell="A43" workbookViewId="0">
      <selection activeCell="AI6" sqref="AI6:AM70"/>
    </sheetView>
  </sheetViews>
  <sheetFormatPr defaultColWidth="12.5703125" defaultRowHeight="15" customHeight="1"/>
  <cols>
    <col min="1" max="1" width="2.85546875" customWidth="1"/>
    <col min="2" max="8" width="3" customWidth="1"/>
    <col min="9" max="9" width="1.7109375" customWidth="1"/>
    <col min="10" max="16" width="3" customWidth="1"/>
    <col min="17" max="17" width="1.7109375" customWidth="1"/>
    <col min="18" max="24" width="3" customWidth="1"/>
    <col min="25" max="25" width="1.7109375" customWidth="1"/>
    <col min="26" max="32" width="3" customWidth="1"/>
    <col min="33" max="33" width="1.7109375" customWidth="1"/>
    <col min="34" max="34" width="3" customWidth="1"/>
  </cols>
  <sheetData>
    <row r="1" spans="1:40" ht="18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40" ht="12.75" customHeight="1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40" ht="12.75" customHeight="1">
      <c r="A3" s="9"/>
      <c r="B3" s="9"/>
      <c r="C3" s="9"/>
      <c r="D3" s="11"/>
      <c r="E3" s="11"/>
      <c r="F3" s="11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2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40" ht="12.75" customHeight="1">
      <c r="A4" s="9"/>
      <c r="B4" s="9"/>
      <c r="C4" s="9"/>
      <c r="D4" s="13" t="s">
        <v>0</v>
      </c>
      <c r="E4" s="82">
        <v>2023</v>
      </c>
      <c r="F4" s="83"/>
      <c r="G4" s="84"/>
      <c r="H4" s="9"/>
      <c r="I4" s="9"/>
      <c r="J4" s="9"/>
      <c r="K4" s="9"/>
      <c r="L4" s="13" t="s">
        <v>1</v>
      </c>
      <c r="M4" s="82">
        <v>8</v>
      </c>
      <c r="N4" s="83"/>
      <c r="O4" s="84"/>
      <c r="P4" s="9"/>
      <c r="Q4" s="9"/>
      <c r="R4" s="9"/>
      <c r="S4" s="9"/>
      <c r="T4" s="9"/>
      <c r="U4" s="13" t="s">
        <v>2</v>
      </c>
      <c r="V4" s="82">
        <v>1</v>
      </c>
      <c r="W4" s="83"/>
      <c r="X4" s="84"/>
      <c r="Y4" s="14" t="s">
        <v>3</v>
      </c>
      <c r="Z4" s="9"/>
      <c r="AA4" s="9"/>
      <c r="AB4" s="9"/>
      <c r="AC4" s="9"/>
      <c r="AD4" s="9"/>
      <c r="AE4" s="9"/>
      <c r="AF4" s="9"/>
      <c r="AG4" s="9"/>
      <c r="AH4" s="9"/>
      <c r="AI4" s="67"/>
      <c r="AJ4" s="67"/>
      <c r="AK4" s="67"/>
      <c r="AL4" s="67"/>
      <c r="AM4" s="67"/>
    </row>
    <row r="5" spans="1:40" ht="12.75" customHeight="1">
      <c r="A5" s="9"/>
      <c r="B5" s="9"/>
      <c r="C5" s="9"/>
      <c r="D5" s="11"/>
      <c r="E5" s="11"/>
      <c r="F5" s="11"/>
      <c r="G5" s="9"/>
      <c r="H5" s="9"/>
      <c r="I5" s="1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2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67"/>
      <c r="AJ5" s="67"/>
      <c r="AK5" s="67"/>
      <c r="AL5" s="67"/>
      <c r="AM5" s="67"/>
    </row>
    <row r="6" spans="1:40" ht="12.75" customHeight="1">
      <c r="AH6" s="1"/>
      <c r="AI6" s="68" t="s">
        <v>4</v>
      </c>
      <c r="AJ6" s="68"/>
      <c r="AK6" s="68"/>
      <c r="AL6" s="68"/>
      <c r="AM6" s="68"/>
    </row>
    <row r="7" spans="1:40" ht="12.75" customHeight="1">
      <c r="B7" s="85" t="s">
        <v>5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H7" s="18"/>
      <c r="AI7" s="68"/>
      <c r="AJ7" s="68"/>
      <c r="AK7" s="68"/>
      <c r="AL7" s="68"/>
      <c r="AM7" s="68"/>
    </row>
    <row r="8" spans="1:40" ht="12.75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H8" s="18"/>
    </row>
    <row r="9" spans="1:40" ht="15.75">
      <c r="B9" s="80">
        <f>DATE(year,month,1)</f>
        <v>45139</v>
      </c>
      <c r="C9" s="117"/>
      <c r="D9" s="117"/>
      <c r="E9" s="117"/>
      <c r="F9" s="117"/>
      <c r="G9" s="117"/>
      <c r="H9" s="118"/>
      <c r="I9" s="2"/>
      <c r="J9" s="81" t="s">
        <v>6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Z9" s="80">
        <f>DATE(YEAR(B9+35),MONTH(B9+35),1)</f>
        <v>45170</v>
      </c>
      <c r="AA9" s="117"/>
      <c r="AB9" s="117"/>
      <c r="AC9" s="117"/>
      <c r="AD9" s="117"/>
      <c r="AE9" s="117"/>
      <c r="AF9" s="118"/>
      <c r="AG9" s="17"/>
      <c r="AH9" s="19"/>
    </row>
    <row r="10" spans="1:40" ht="12.75">
      <c r="B10" s="3" t="str">
        <f>CHOOSE(1+MOD(startday+1-2,7),"Su","M","Tu","W","Th","F","Sa")</f>
        <v>Su</v>
      </c>
      <c r="C10" s="16" t="str">
        <f>CHOOSE(1+MOD(startday+2-2,7),"Su","M","Tu","W","Th","F","Sa")</f>
        <v>M</v>
      </c>
      <c r="D10" s="16" t="str">
        <f>CHOOSE(1+MOD(startday+3-2,7),"Su","M","Tu","W","Th","F","Sa")</f>
        <v>Tu</v>
      </c>
      <c r="E10" s="16" t="str">
        <f>CHOOSE(1+MOD(startday+4-2,7),"Su","M","Tu","W","Th","F","Sa")</f>
        <v>W</v>
      </c>
      <c r="F10" s="16" t="str">
        <f>CHOOSE(1+MOD(startday+5-2,7),"Su","M","Tu","W","Th","F","Sa")</f>
        <v>Th</v>
      </c>
      <c r="G10" s="16" t="str">
        <f>CHOOSE(1+MOD(startday+6-2,7),"Su","M","Tu","W","Th","F","Sa")</f>
        <v>F</v>
      </c>
      <c r="H10" s="4" t="str">
        <f>CHOOSE(1+MOD(startday+7-2,7),"Su","M","Tu","W","Th","F","Sa")</f>
        <v>Sa</v>
      </c>
      <c r="I10" s="5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Z10" s="3" t="str">
        <f>CHOOSE(1+MOD(startday+1-2,7),"Su","M","Tu","W","Th","F","Sa")</f>
        <v>Su</v>
      </c>
      <c r="AA10" s="16" t="str">
        <f>CHOOSE(1+MOD(startday+2-2,7),"Su","M","Tu","W","Th","F","Sa")</f>
        <v>M</v>
      </c>
      <c r="AB10" s="16" t="str">
        <f>CHOOSE(1+MOD(startday+3-2,7),"Su","M","Tu","W","Th","F","Sa")</f>
        <v>Tu</v>
      </c>
      <c r="AC10" s="16" t="str">
        <f>CHOOSE(1+MOD(startday+4-2,7),"Su","M","Tu","W","Th","F","Sa")</f>
        <v>W</v>
      </c>
      <c r="AD10" s="16" t="str">
        <f>CHOOSE(1+MOD(startday+5-2,7),"Su","M","Tu","W","Th","F","Sa")</f>
        <v>Th</v>
      </c>
      <c r="AE10" s="16" t="str">
        <f>CHOOSE(1+MOD(startday+6-2,7),"Su","M","Tu","W","Th","F","Sa")</f>
        <v>F</v>
      </c>
      <c r="AF10" s="4" t="str">
        <f>CHOOSE(1+MOD(startday+7-2,7),"Su","M","Tu","W","Th","F","Sa")</f>
        <v>Sa</v>
      </c>
      <c r="AG10" s="17"/>
      <c r="AH10" s="19"/>
    </row>
    <row r="11" spans="1:40" ht="15.75">
      <c r="B11" s="6" t="str">
        <f>IF(WEEKDAY(B9,1)=startday,B9,"")</f>
        <v/>
      </c>
      <c r="C11" s="6" t="str">
        <f>IF(B11="",IF(WEEKDAY(B9,1)=MOD(startday,7)+1,B9,""),B11+1)</f>
        <v/>
      </c>
      <c r="D11" s="29">
        <f>IF(C11="",IF(WEEKDAY(B9,1)=MOD(startday+1,7)+1,B9,""),C11+1)</f>
        <v>45139</v>
      </c>
      <c r="E11" s="29">
        <f>IF(D11="",IF(WEEKDAY(B9,1)=MOD(startday+2,7)+1,B9,""),D11+1)</f>
        <v>45140</v>
      </c>
      <c r="F11" s="29">
        <f>IF(E11="",IF(WEEKDAY(B9,1)=MOD(startday+3,7)+1,B9,""),E11+1)</f>
        <v>45141</v>
      </c>
      <c r="G11" s="21">
        <f>IF(F11="",IF(WEEKDAY(B9,1)=MOD(startday+4,7)+1,B9,""),F11+1)</f>
        <v>45142</v>
      </c>
      <c r="H11" s="36">
        <f>IF(G11="",IF(WEEKDAY(B9,1)=MOD(startday+5,7)+1,B9,""),G11+1)</f>
        <v>45143</v>
      </c>
      <c r="I11" s="5"/>
      <c r="Z11" s="6" t="str">
        <f>IF(WEEKDAY(Z9,1)=startday,Z9,"")</f>
        <v/>
      </c>
      <c r="AA11" s="6" t="str">
        <f>IF(Z11="",IF(WEEKDAY(Z9,1)=MOD(startday,7)+1,Z9,""),Z11+1)</f>
        <v/>
      </c>
      <c r="AB11" s="6" t="str">
        <f>IF(AA11="",IF(WEEKDAY(Z9,1)=MOD(startday+1,7)+1,Z9,""),AA11+1)</f>
        <v/>
      </c>
      <c r="AC11" s="6" t="str">
        <f>IF(AB11="",IF(WEEKDAY(Z9,1)=MOD(startday+2,7)+1,Z9,""),AB11+1)</f>
        <v/>
      </c>
      <c r="AD11" s="6" t="str">
        <f>IF(AC11="",IF(WEEKDAY(Z9,1)=MOD(startday+3,7)+1,Z9,""),AC11+1)</f>
        <v/>
      </c>
      <c r="AE11" s="6">
        <f>IF(AD11="",IF(WEEKDAY(Z9,1)=MOD(startday+4,7)+1,Z9,""),AD11+1)</f>
        <v>45170</v>
      </c>
      <c r="AF11" s="6">
        <f>IF(AE11="",IF(WEEKDAY(Z9,1)=MOD(startday+5,7)+1,Z9,""),AE11+1)</f>
        <v>45171</v>
      </c>
      <c r="AG11" s="17"/>
      <c r="AH11" s="19"/>
      <c r="AI11" s="87" t="s">
        <v>7</v>
      </c>
      <c r="AJ11" s="87"/>
      <c r="AK11" s="87"/>
      <c r="AL11" s="87"/>
      <c r="AM11" s="87"/>
      <c r="AN11" s="17"/>
    </row>
    <row r="12" spans="1:40" ht="14.25">
      <c r="B12" s="35">
        <f t="shared" ref="B12:B16" si="0">IF(H11="","",IF(MONTH(H11+1)&lt;&gt;MONTH(H11),"",H11+1))</f>
        <v>45144</v>
      </c>
      <c r="C12" s="21">
        <f t="shared" ref="C12:H12" si="1">IF(B12="","",IF(MONTH(B12+1)&lt;&gt;MONTH(B12),"",B12+1))</f>
        <v>45145</v>
      </c>
      <c r="D12" s="21">
        <f t="shared" si="1"/>
        <v>45146</v>
      </c>
      <c r="E12" s="21">
        <f t="shared" si="1"/>
        <v>45147</v>
      </c>
      <c r="F12" s="21">
        <f t="shared" si="1"/>
        <v>45148</v>
      </c>
      <c r="G12" s="34">
        <f t="shared" si="1"/>
        <v>45149</v>
      </c>
      <c r="H12" s="6">
        <f t="shared" si="1"/>
        <v>45150</v>
      </c>
      <c r="I12" s="5"/>
      <c r="J12" s="81" t="s">
        <v>8</v>
      </c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Z12" s="6">
        <f t="shared" ref="Z12:Z16" si="2">IF(AF11="","",IF(MONTH(AF11+1)&lt;&gt;MONTH(AF11),"",AF11+1))</f>
        <v>45172</v>
      </c>
      <c r="AA12" s="23">
        <f t="shared" ref="AA12:AF12" si="3">IF(Z12="","",IF(MONTH(Z12+1)&lt;&gt;MONTH(Z12),"",Z12+1))</f>
        <v>45173</v>
      </c>
      <c r="AB12" s="22">
        <f t="shared" si="3"/>
        <v>45174</v>
      </c>
      <c r="AC12" s="22">
        <f t="shared" si="3"/>
        <v>45175</v>
      </c>
      <c r="AD12" s="22">
        <f t="shared" si="3"/>
        <v>45176</v>
      </c>
      <c r="AE12" s="22">
        <f t="shared" si="3"/>
        <v>45177</v>
      </c>
      <c r="AF12" s="6">
        <f t="shared" si="3"/>
        <v>45178</v>
      </c>
      <c r="AG12" s="17"/>
      <c r="AH12" s="19"/>
      <c r="AI12" s="65" t="s">
        <v>9</v>
      </c>
      <c r="AJ12" s="89"/>
      <c r="AK12" s="51" t="s">
        <v>10</v>
      </c>
      <c r="AL12" s="52"/>
      <c r="AM12" s="53"/>
      <c r="AN12" s="17"/>
    </row>
    <row r="13" spans="1:40" ht="14.25">
      <c r="B13" s="6">
        <f t="shared" si="0"/>
        <v>45151</v>
      </c>
      <c r="C13" s="6">
        <f t="shared" ref="C13:H13" si="4">IF(B13="","",IF(MONTH(B13+1)&lt;&gt;MONTH(B13),"",B13+1))</f>
        <v>45152</v>
      </c>
      <c r="D13" s="6">
        <f t="shared" si="4"/>
        <v>45153</v>
      </c>
      <c r="E13" s="6">
        <f t="shared" si="4"/>
        <v>45154</v>
      </c>
      <c r="F13" s="6">
        <f t="shared" si="4"/>
        <v>45155</v>
      </c>
      <c r="G13" s="6">
        <f t="shared" si="4"/>
        <v>45156</v>
      </c>
      <c r="H13" s="6">
        <f t="shared" si="4"/>
        <v>45157</v>
      </c>
      <c r="I13" s="5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Z13" s="6">
        <f t="shared" si="2"/>
        <v>45179</v>
      </c>
      <c r="AA13" s="28">
        <f t="shared" ref="AA13:AF13" si="5">IF(Z13="","",IF(MONTH(Z13+1)&lt;&gt;MONTH(Z13),"",Z13+1))</f>
        <v>45180</v>
      </c>
      <c r="AB13" s="6">
        <f t="shared" si="5"/>
        <v>45181</v>
      </c>
      <c r="AC13" s="6">
        <f t="shared" si="5"/>
        <v>45182</v>
      </c>
      <c r="AD13" s="6">
        <f t="shared" si="5"/>
        <v>45183</v>
      </c>
      <c r="AE13" s="6">
        <f t="shared" si="5"/>
        <v>45184</v>
      </c>
      <c r="AF13" s="6">
        <f t="shared" si="5"/>
        <v>45185</v>
      </c>
      <c r="AG13" s="17"/>
      <c r="AH13" s="19"/>
      <c r="AI13" s="90" t="s">
        <v>11</v>
      </c>
      <c r="AJ13" s="66"/>
      <c r="AK13" s="51" t="s">
        <v>12</v>
      </c>
      <c r="AL13" s="52"/>
      <c r="AM13" s="53"/>
      <c r="AN13" s="17"/>
    </row>
    <row r="14" spans="1:40" ht="14.25">
      <c r="B14" s="6">
        <f t="shared" si="0"/>
        <v>45158</v>
      </c>
      <c r="C14" s="6">
        <f t="shared" ref="C14:H14" si="6">IF(B14="","",IF(MONTH(B14+1)&lt;&gt;MONTH(B14),"",B14+1))</f>
        <v>45159</v>
      </c>
      <c r="D14" s="6">
        <f t="shared" si="6"/>
        <v>45160</v>
      </c>
      <c r="E14" s="6">
        <f t="shared" si="6"/>
        <v>45161</v>
      </c>
      <c r="F14" s="6">
        <f t="shared" si="6"/>
        <v>45162</v>
      </c>
      <c r="G14" s="6">
        <f t="shared" si="6"/>
        <v>45163</v>
      </c>
      <c r="H14" s="6">
        <f t="shared" si="6"/>
        <v>45164</v>
      </c>
      <c r="I14" s="5"/>
      <c r="Q14" s="5"/>
      <c r="Z14" s="6">
        <f t="shared" si="2"/>
        <v>45186</v>
      </c>
      <c r="AA14" s="6">
        <f t="shared" ref="AA14:AF14" si="7">IF(Z14="","",IF(MONTH(Z14+1)&lt;&gt;MONTH(Z14),"",Z14+1))</f>
        <v>45187</v>
      </c>
      <c r="AB14" s="6">
        <f t="shared" si="7"/>
        <v>45188</v>
      </c>
      <c r="AC14" s="6">
        <f t="shared" si="7"/>
        <v>45189</v>
      </c>
      <c r="AD14" s="6">
        <f t="shared" si="7"/>
        <v>45190</v>
      </c>
      <c r="AE14" s="6">
        <f t="shared" si="7"/>
        <v>45191</v>
      </c>
      <c r="AF14" s="6">
        <f t="shared" si="7"/>
        <v>45192</v>
      </c>
      <c r="AG14" s="17"/>
      <c r="AH14" s="19"/>
      <c r="AI14" s="91" t="s">
        <v>13</v>
      </c>
      <c r="AJ14" s="92"/>
      <c r="AK14" s="51" t="s">
        <v>14</v>
      </c>
      <c r="AL14" s="52"/>
      <c r="AM14" s="53"/>
      <c r="AN14" s="17"/>
    </row>
    <row r="15" spans="1:40" ht="14.25">
      <c r="B15" s="6">
        <f t="shared" si="0"/>
        <v>45165</v>
      </c>
      <c r="C15" s="6">
        <f t="shared" ref="C15:H15" si="8">IF(B15="","",IF(MONTH(B15+1)&lt;&gt;MONTH(B15),"",B15+1))</f>
        <v>45166</v>
      </c>
      <c r="D15" s="6">
        <f t="shared" si="8"/>
        <v>45167</v>
      </c>
      <c r="E15" s="6">
        <f t="shared" si="8"/>
        <v>45168</v>
      </c>
      <c r="F15" s="6">
        <f t="shared" si="8"/>
        <v>45169</v>
      </c>
      <c r="G15" s="6" t="str">
        <f t="shared" si="8"/>
        <v/>
      </c>
      <c r="H15" s="6" t="str">
        <f t="shared" si="8"/>
        <v/>
      </c>
      <c r="I15" s="5"/>
      <c r="Q15" s="5"/>
      <c r="Z15" s="6">
        <f t="shared" si="2"/>
        <v>45193</v>
      </c>
      <c r="AA15" s="6">
        <f t="shared" ref="AA15:AF15" si="9">IF(Z15="","",IF(MONTH(Z15+1)&lt;&gt;MONTH(Z15),"",Z15+1))</f>
        <v>45194</v>
      </c>
      <c r="AB15" s="6">
        <f t="shared" si="9"/>
        <v>45195</v>
      </c>
      <c r="AC15" s="6">
        <f t="shared" si="9"/>
        <v>45196</v>
      </c>
      <c r="AD15" s="6">
        <f t="shared" si="9"/>
        <v>45197</v>
      </c>
      <c r="AE15" s="6">
        <f t="shared" si="9"/>
        <v>45198</v>
      </c>
      <c r="AF15" s="6">
        <f t="shared" si="9"/>
        <v>45199</v>
      </c>
      <c r="AG15" s="17"/>
      <c r="AH15" s="19"/>
      <c r="AI15" s="93" t="s">
        <v>15</v>
      </c>
      <c r="AJ15" s="94"/>
      <c r="AK15" s="51" t="s">
        <v>16</v>
      </c>
      <c r="AL15" s="52"/>
      <c r="AM15" s="53"/>
      <c r="AN15" s="17"/>
    </row>
    <row r="16" spans="1:40" ht="13.5" customHeight="1">
      <c r="B16" s="6" t="str">
        <f t="shared" si="0"/>
        <v/>
      </c>
      <c r="C16" s="6" t="str">
        <f t="shared" ref="C16:H16" si="10">IF(B16="","",IF(MONTH(B16+1)&lt;&gt;MONTH(B16),"",B16+1))</f>
        <v/>
      </c>
      <c r="D16" s="6" t="str">
        <f t="shared" si="10"/>
        <v/>
      </c>
      <c r="E16" s="6" t="str">
        <f t="shared" si="10"/>
        <v/>
      </c>
      <c r="F16" s="6" t="str">
        <f t="shared" si="10"/>
        <v/>
      </c>
      <c r="G16" s="6" t="str">
        <f t="shared" si="10"/>
        <v/>
      </c>
      <c r="H16" s="6" t="str">
        <f t="shared" si="10"/>
        <v/>
      </c>
      <c r="I16" s="5"/>
      <c r="Q16" s="5"/>
      <c r="Z16" s="6" t="str">
        <f t="shared" si="2"/>
        <v/>
      </c>
      <c r="AA16" s="6" t="str">
        <f t="shared" ref="AA16:AF16" si="11">IF(Z16="","",IF(MONTH(Z16+1)&lt;&gt;MONTH(Z16),"",Z16+1))</f>
        <v/>
      </c>
      <c r="AB16" s="6" t="str">
        <f t="shared" si="11"/>
        <v/>
      </c>
      <c r="AC16" s="6" t="str">
        <f t="shared" si="11"/>
        <v/>
      </c>
      <c r="AD16" s="6" t="str">
        <f t="shared" si="11"/>
        <v/>
      </c>
      <c r="AE16" s="6" t="str">
        <f t="shared" si="11"/>
        <v/>
      </c>
      <c r="AF16" s="6" t="str">
        <f t="shared" si="11"/>
        <v/>
      </c>
      <c r="AG16" s="17"/>
      <c r="AH16" s="19"/>
      <c r="AI16" s="95" t="s">
        <v>15</v>
      </c>
      <c r="AJ16" s="96"/>
      <c r="AK16" s="51" t="s">
        <v>17</v>
      </c>
      <c r="AL16" s="52"/>
      <c r="AM16" s="53"/>
      <c r="AN16" s="17"/>
    </row>
    <row r="17" spans="2:39" ht="12.75">
      <c r="AG17" s="17"/>
      <c r="AH17" s="19"/>
    </row>
    <row r="18" spans="2:39" ht="12.75" customHeight="1">
      <c r="B18" s="80">
        <f>DATE(YEAR(Z9+35),MONTH(Z9+35),1)</f>
        <v>45200</v>
      </c>
      <c r="C18" s="117"/>
      <c r="D18" s="117"/>
      <c r="E18" s="117"/>
      <c r="F18" s="117"/>
      <c r="G18" s="117"/>
      <c r="H18" s="118"/>
      <c r="I18" s="2"/>
      <c r="J18" s="80">
        <f>DATE(YEAR(B18+35),MONTH(B18+35),1)</f>
        <v>45231</v>
      </c>
      <c r="K18" s="117"/>
      <c r="L18" s="117"/>
      <c r="M18" s="117"/>
      <c r="N18" s="117"/>
      <c r="O18" s="117"/>
      <c r="P18" s="118"/>
      <c r="Q18" s="2"/>
      <c r="R18" s="80">
        <f>DATE(YEAR(J18+35),MONTH(J18+35),1)</f>
        <v>45261</v>
      </c>
      <c r="S18" s="117"/>
      <c r="T18" s="117"/>
      <c r="U18" s="117"/>
      <c r="V18" s="117"/>
      <c r="W18" s="117"/>
      <c r="X18" s="118"/>
      <c r="Z18" s="80">
        <f>DATE(YEAR(R18+35),MONTH(R18+35),1)</f>
        <v>45292</v>
      </c>
      <c r="AA18" s="117"/>
      <c r="AB18" s="117"/>
      <c r="AC18" s="117"/>
      <c r="AD18" s="117"/>
      <c r="AE18" s="117"/>
      <c r="AF18" s="118"/>
      <c r="AG18" s="17"/>
      <c r="AH18" s="19"/>
      <c r="AI18" s="58" t="s">
        <v>18</v>
      </c>
      <c r="AJ18" s="59"/>
      <c r="AK18" s="59"/>
      <c r="AL18" s="59"/>
      <c r="AM18" s="59"/>
    </row>
    <row r="19" spans="2:39" ht="14.25">
      <c r="B19" s="3" t="str">
        <f>CHOOSE(1+MOD(startday+1-2,7),"Su","M","Tu","W","Th","F","Sa")</f>
        <v>Su</v>
      </c>
      <c r="C19" s="16" t="str">
        <f>CHOOSE(1+MOD(startday+2-2,7),"Su","M","Tu","W","Th","F","Sa")</f>
        <v>M</v>
      </c>
      <c r="D19" s="16" t="str">
        <f>CHOOSE(1+MOD(startday+3-2,7),"Su","M","Tu","W","Th","F","Sa")</f>
        <v>Tu</v>
      </c>
      <c r="E19" s="16" t="str">
        <f>CHOOSE(1+MOD(startday+4-2,7),"Su","M","Tu","W","Th","F","Sa")</f>
        <v>W</v>
      </c>
      <c r="F19" s="16" t="str">
        <f>CHOOSE(1+MOD(startday+5-2,7),"Su","M","Tu","W","Th","F","Sa")</f>
        <v>Th</v>
      </c>
      <c r="G19" s="16" t="str">
        <f>CHOOSE(1+MOD(startday+6-2,7),"Su","M","Tu","W","Th","F","Sa")</f>
        <v>F</v>
      </c>
      <c r="H19" s="4" t="str">
        <f>CHOOSE(1+MOD(startday+7-2,7),"Su","M","Tu","W","Th","F","Sa")</f>
        <v>Sa</v>
      </c>
      <c r="I19" s="5"/>
      <c r="J19" s="3" t="str">
        <f>CHOOSE(1+MOD(startday+1-2,7),"Su","M","Tu","W","Th","F","Sa")</f>
        <v>Su</v>
      </c>
      <c r="K19" s="16" t="str">
        <f>CHOOSE(1+MOD(startday+2-2,7),"Su","M","Tu","W","Th","F","Sa")</f>
        <v>M</v>
      </c>
      <c r="L19" s="16" t="str">
        <f>CHOOSE(1+MOD(startday+3-2,7),"Su","M","Tu","W","Th","F","Sa")</f>
        <v>Tu</v>
      </c>
      <c r="M19" s="16" t="str">
        <f>CHOOSE(1+MOD(startday+4-2,7),"Su","M","Tu","W","Th","F","Sa")</f>
        <v>W</v>
      </c>
      <c r="N19" s="16" t="str">
        <f>CHOOSE(1+MOD(startday+5-2,7),"Su","M","Tu","W","Th","F","Sa")</f>
        <v>Th</v>
      </c>
      <c r="O19" s="16" t="str">
        <f>CHOOSE(1+MOD(startday+6-2,7),"Su","M","Tu","W","Th","F","Sa")</f>
        <v>F</v>
      </c>
      <c r="P19" s="4" t="str">
        <f>CHOOSE(1+MOD(startday+7-2,7),"Su","M","Tu","W","Th","F","Sa")</f>
        <v>Sa</v>
      </c>
      <c r="Q19" s="5"/>
      <c r="R19" s="3" t="str">
        <f>CHOOSE(1+MOD(startday+1-2,7),"Su","M","Tu","W","Th","F","Sa")</f>
        <v>Su</v>
      </c>
      <c r="S19" s="16" t="str">
        <f>CHOOSE(1+MOD(startday+2-2,7),"Su","M","Tu","W","Th","F","Sa")</f>
        <v>M</v>
      </c>
      <c r="T19" s="16" t="str">
        <f>CHOOSE(1+MOD(startday+3-2,7),"Su","M","Tu","W","Th","F","Sa")</f>
        <v>Tu</v>
      </c>
      <c r="U19" s="16" t="str">
        <f>CHOOSE(1+MOD(startday+4-2,7),"Su","M","Tu","W","Th","F","Sa")</f>
        <v>W</v>
      </c>
      <c r="V19" s="16" t="str">
        <f>CHOOSE(1+MOD(startday+5-2,7),"Su","M","Tu","W","Th","F","Sa")</f>
        <v>Th</v>
      </c>
      <c r="W19" s="16" t="str">
        <f>CHOOSE(1+MOD(startday+6-2,7),"Su","M","Tu","W","Th","F","Sa")</f>
        <v>F</v>
      </c>
      <c r="X19" s="4" t="str">
        <f>CHOOSE(1+MOD(startday+7-2,7),"Su","M","Tu","W","Th","F","Sa")</f>
        <v>Sa</v>
      </c>
      <c r="Z19" s="3" t="str">
        <f>CHOOSE(1+MOD(startday+1-2,7),"Su","M","Tu","W","Th","F","Sa")</f>
        <v>Su</v>
      </c>
      <c r="AA19" s="16" t="str">
        <f>CHOOSE(1+MOD(startday+2-2,7),"Su","M","Tu","W","Th","F","Sa")</f>
        <v>M</v>
      </c>
      <c r="AB19" s="16" t="str">
        <f>CHOOSE(1+MOD(startday+3-2,7),"Su","M","Tu","W","Th","F","Sa")</f>
        <v>Tu</v>
      </c>
      <c r="AC19" s="16" t="str">
        <f>CHOOSE(1+MOD(startday+4-2,7),"Su","M","Tu","W","Th","F","Sa")</f>
        <v>W</v>
      </c>
      <c r="AD19" s="16" t="str">
        <f>CHOOSE(1+MOD(startday+5-2,7),"Su","M","Tu","W","Th","F","Sa")</f>
        <v>Th</v>
      </c>
      <c r="AE19" s="16" t="str">
        <f>CHOOSE(1+MOD(startday+6-2,7),"Su","M","Tu","W","Th","F","Sa")</f>
        <v>F</v>
      </c>
      <c r="AF19" s="4" t="str">
        <f>CHOOSE(1+MOD(startday+7-2,7),"Su","M","Tu","W","Th","F","Sa")</f>
        <v>Sa</v>
      </c>
      <c r="AG19" s="17"/>
      <c r="AH19" s="19"/>
      <c r="AI19" s="49" t="s">
        <v>19</v>
      </c>
      <c r="AJ19" s="50"/>
      <c r="AK19" s="51" t="s">
        <v>20</v>
      </c>
      <c r="AL19" s="52"/>
      <c r="AM19" s="53"/>
    </row>
    <row r="20" spans="2:39" ht="14.25">
      <c r="B20" s="6">
        <f>IF(WEEKDAY(B18,1)=startday,B18,"")</f>
        <v>45200</v>
      </c>
      <c r="C20" s="6">
        <f>IF(B20="",IF(WEEKDAY(B18,1)=MOD(startday,7)+1,B18,""),B20+1)</f>
        <v>45201</v>
      </c>
      <c r="D20" s="6">
        <f>IF(C20="",IF(WEEKDAY(B18,1)=MOD(startday+1,7)+1,B18,""),C20+1)</f>
        <v>45202</v>
      </c>
      <c r="E20" s="6">
        <f>IF(D20="",IF(WEEKDAY(B18,1)=MOD(startday+2,7)+1,B18,""),D20+1)</f>
        <v>45203</v>
      </c>
      <c r="F20" s="6">
        <f>IF(E20="",IF(WEEKDAY(B18,1)=MOD(startday+3,7)+1,B18,""),E20+1)</f>
        <v>45204</v>
      </c>
      <c r="G20" s="6">
        <f>IF(F20="",IF(WEEKDAY(B18,1)=MOD(startday+4,7)+1,B18,""),F20+1)</f>
        <v>45205</v>
      </c>
      <c r="H20" s="6">
        <f>IF(G20="",IF(WEEKDAY(B18,1)=MOD(startday+5,7)+1,B18,""),G20+1)</f>
        <v>45206</v>
      </c>
      <c r="I20" s="5"/>
      <c r="J20" s="6" t="str">
        <f>IF(WEEKDAY(J18,1)=startday,J18,"")</f>
        <v/>
      </c>
      <c r="K20" s="6" t="str">
        <f>IF(J20="",IF(WEEKDAY(J18,1)=MOD(startday,7)+1,J18,""),J20+1)</f>
        <v/>
      </c>
      <c r="L20" s="6" t="str">
        <f>IF(K20="",IF(WEEKDAY(J18,1)=MOD(startday+1,7)+1,J18,""),K20+1)</f>
        <v/>
      </c>
      <c r="M20" s="6">
        <f>IF(L20="",IF(WEEKDAY(J18,1)=MOD(startday+2,7)+1,J18,""),L20+1)</f>
        <v>45231</v>
      </c>
      <c r="N20" s="6">
        <f>IF(M20="",IF(WEEKDAY(J18,1)=MOD(startday+3,7)+1,J18,""),M20+1)</f>
        <v>45232</v>
      </c>
      <c r="O20" s="41">
        <f>IF(N20="",IF(WEEKDAY(J18,1)=MOD(startday+4,7)+1,J18,""),N20+1)</f>
        <v>45233</v>
      </c>
      <c r="P20" s="6">
        <f>IF(O20="",IF(WEEKDAY(J18,1)=MOD(startday+5,7)+1,J18,""),O20+1)</f>
        <v>45234</v>
      </c>
      <c r="Q20" s="5"/>
      <c r="R20" s="6" t="str">
        <f>IF(WEEKDAY(R18,1)=startday,R18,"")</f>
        <v/>
      </c>
      <c r="S20" s="6" t="str">
        <f>IF(R20="",IF(WEEKDAY(R18,1)=MOD(startday,7)+1,R18,""),R20+1)</f>
        <v/>
      </c>
      <c r="T20" s="6" t="str">
        <f>IF(S20="",IF(WEEKDAY(R18,1)=MOD(startday+1,7)+1,R18,""),S20+1)</f>
        <v/>
      </c>
      <c r="U20" s="6" t="str">
        <f>IF(T20="",IF(WEEKDAY(R18,1)=MOD(startday+2,7)+1,R18,""),T20+1)</f>
        <v/>
      </c>
      <c r="V20" s="6" t="str">
        <f>IF(U20="",IF(WEEKDAY(R18,1)=MOD(startday+3,7)+1,R18,""),U20+1)</f>
        <v/>
      </c>
      <c r="W20" s="6">
        <f>IF(V20="",IF(WEEKDAY(R18,1)=MOD(startday+4,7)+1,R18,""),V20+1)</f>
        <v>45261</v>
      </c>
      <c r="X20" s="6">
        <f>IF(W20="",IF(WEEKDAY(R18,1)=MOD(startday+5,7)+1,R18,""),W20+1)</f>
        <v>45262</v>
      </c>
      <c r="Z20" s="6" t="str">
        <f>IF(WEEKDAY(Z18,1)=startday,Z18,"")</f>
        <v/>
      </c>
      <c r="AA20" s="23">
        <f>IF(Z20="",IF(WEEKDAY(Z18,1)=MOD(startday,7)+1,Z18,""),Z20+1)</f>
        <v>45292</v>
      </c>
      <c r="AB20" s="23">
        <f>IF(AA20="",IF(WEEKDAY(Z18,1)=MOD(startday+1,7)+1,Z18,""),AA20+1)</f>
        <v>45293</v>
      </c>
      <c r="AC20" s="23">
        <f>IF(AB20="",IF(WEEKDAY(Z18,1)=MOD(startday+2,7)+1,Z18,""),AB20+1)</f>
        <v>45294</v>
      </c>
      <c r="AD20" s="23">
        <f>IF(AC20="",IF(WEEKDAY(Z18,1)=MOD(startday+3,7)+1,Z18,""),AC20+1)</f>
        <v>45295</v>
      </c>
      <c r="AE20" s="23">
        <f>IF(AD20="",IF(WEEKDAY(Z18,1)=MOD(startday+4,7)+1,Z18,""),AD20+1)</f>
        <v>45296</v>
      </c>
      <c r="AF20" s="6">
        <f>IF(AE20="",IF(WEEKDAY(Z18,1)=MOD(startday+5,7)+1,Z18,""),AE20+1)</f>
        <v>45297</v>
      </c>
      <c r="AG20" s="17"/>
      <c r="AH20" s="19"/>
      <c r="AI20" s="99" t="s">
        <v>21</v>
      </c>
      <c r="AJ20" s="100"/>
      <c r="AK20" s="51" t="s">
        <v>22</v>
      </c>
      <c r="AL20" s="52"/>
      <c r="AM20" s="53"/>
    </row>
    <row r="21" spans="2:39" ht="14.25">
      <c r="B21" s="6">
        <f t="shared" ref="B21:B25" si="12">IF(H20="","",IF(MONTH(H20+1)&lt;&gt;MONTH(H20),"",H20+1))</f>
        <v>45207</v>
      </c>
      <c r="C21" s="23">
        <f t="shared" ref="C21:H21" si="13">IF(B21="","",IF(MONTH(B21+1)&lt;&gt;MONTH(B21),"",B21+1))</f>
        <v>45208</v>
      </c>
      <c r="D21" s="6">
        <f t="shared" si="13"/>
        <v>45209</v>
      </c>
      <c r="E21" s="6">
        <f t="shared" si="13"/>
        <v>45210</v>
      </c>
      <c r="F21" s="6">
        <f t="shared" si="13"/>
        <v>45211</v>
      </c>
      <c r="G21" s="6">
        <f t="shared" si="13"/>
        <v>45212</v>
      </c>
      <c r="H21" s="6">
        <f t="shared" si="13"/>
        <v>45213</v>
      </c>
      <c r="I21" s="5"/>
      <c r="J21" s="6">
        <f t="shared" ref="J21:J25" si="14">IF(P20="","",IF(MONTH(P20+1)&lt;&gt;MONTH(P20),"",P20+1))</f>
        <v>45235</v>
      </c>
      <c r="K21" s="6">
        <f t="shared" ref="K21:P21" si="15">IF(J21="","",IF(MONTH(J21+1)&lt;&gt;MONTH(J21),"",J21+1))</f>
        <v>45236</v>
      </c>
      <c r="L21" s="6">
        <f t="shared" si="15"/>
        <v>45237</v>
      </c>
      <c r="M21" s="6">
        <f t="shared" si="15"/>
        <v>45238</v>
      </c>
      <c r="N21" s="6">
        <f t="shared" si="15"/>
        <v>45239</v>
      </c>
      <c r="O21" s="6">
        <f t="shared" si="15"/>
        <v>45240</v>
      </c>
      <c r="P21" s="6">
        <f t="shared" si="15"/>
        <v>45241</v>
      </c>
      <c r="Q21" s="5"/>
      <c r="R21" s="6">
        <f t="shared" ref="R21:R25" si="16">IF(X20="","",IF(MONTH(X20+1)&lt;&gt;MONTH(X20),"",X20+1))</f>
        <v>45263</v>
      </c>
      <c r="S21" s="36">
        <f t="shared" ref="S21:X21" si="17">IF(R21="","",IF(MONTH(R21+1)&lt;&gt;MONTH(R21),"",R21+1))</f>
        <v>45264</v>
      </c>
      <c r="T21" s="36">
        <f t="shared" si="17"/>
        <v>45265</v>
      </c>
      <c r="U21" s="36">
        <f>IF(T21="","",IF(MONTH(T21+1)&lt;&gt;MONTH(T21),"",T21+1))</f>
        <v>45266</v>
      </c>
      <c r="V21" s="36">
        <f t="shared" si="17"/>
        <v>45267</v>
      </c>
      <c r="W21" s="36">
        <f t="shared" si="17"/>
        <v>45268</v>
      </c>
      <c r="X21" s="6">
        <f t="shared" si="17"/>
        <v>45269</v>
      </c>
      <c r="Z21" s="6">
        <f t="shared" ref="Z21:Z25" si="18">IF(AF20="","",IF(MONTH(AF20+1)&lt;&gt;MONTH(AF20),"",AF20+1))</f>
        <v>45298</v>
      </c>
      <c r="AA21" s="28">
        <f t="shared" ref="AA21:AF21" si="19">IF(Z21="","",IF(MONTH(Z21+1)&lt;&gt;MONTH(Z21),"",Z21+1))</f>
        <v>45299</v>
      </c>
      <c r="AB21" s="6">
        <f t="shared" si="19"/>
        <v>45300</v>
      </c>
      <c r="AC21" s="6">
        <f t="shared" si="19"/>
        <v>45301</v>
      </c>
      <c r="AD21" s="6">
        <f t="shared" si="19"/>
        <v>45302</v>
      </c>
      <c r="AE21" s="27">
        <f t="shared" si="19"/>
        <v>45303</v>
      </c>
      <c r="AF21" s="6">
        <f t="shared" si="19"/>
        <v>45304</v>
      </c>
      <c r="AG21" s="17"/>
      <c r="AH21" s="19"/>
      <c r="AI21" s="97">
        <v>45180</v>
      </c>
      <c r="AJ21" s="98"/>
      <c r="AK21" s="51" t="s">
        <v>23</v>
      </c>
      <c r="AL21" s="52"/>
      <c r="AM21" s="53"/>
    </row>
    <row r="22" spans="2:39" ht="12.75">
      <c r="B22" s="6">
        <f t="shared" si="12"/>
        <v>45214</v>
      </c>
      <c r="C22" s="28">
        <f t="shared" ref="C22:H22" si="20">IF(B22="","",IF(MONTH(B22+1)&lt;&gt;MONTH(B22),"",B22+1))</f>
        <v>45215</v>
      </c>
      <c r="D22" s="6">
        <f t="shared" si="20"/>
        <v>45216</v>
      </c>
      <c r="E22" s="6">
        <f t="shared" si="20"/>
        <v>45217</v>
      </c>
      <c r="F22" s="6">
        <f t="shared" si="20"/>
        <v>45218</v>
      </c>
      <c r="G22" s="25">
        <f t="shared" si="20"/>
        <v>45219</v>
      </c>
      <c r="H22" s="6">
        <f t="shared" si="20"/>
        <v>45220</v>
      </c>
      <c r="I22" s="5"/>
      <c r="J22" s="6">
        <f t="shared" si="14"/>
        <v>45242</v>
      </c>
      <c r="K22" s="28">
        <f t="shared" ref="K22:P22" si="21">IF(J22="","",IF(MONTH(J22+1)&lt;&gt;MONTH(J22),"",J22+1))</f>
        <v>45243</v>
      </c>
      <c r="L22" s="6">
        <f t="shared" si="21"/>
        <v>45244</v>
      </c>
      <c r="M22" s="6">
        <f t="shared" si="21"/>
        <v>45245</v>
      </c>
      <c r="N22" s="6">
        <f t="shared" si="21"/>
        <v>45246</v>
      </c>
      <c r="O22" s="26">
        <f t="shared" si="21"/>
        <v>45247</v>
      </c>
      <c r="P22" s="6">
        <f t="shared" si="21"/>
        <v>45248</v>
      </c>
      <c r="Q22" s="5"/>
      <c r="R22" s="6">
        <f t="shared" si="16"/>
        <v>45270</v>
      </c>
      <c r="S22" s="36">
        <f t="shared" ref="S22:X22" si="22">IF(R22="","",IF(MONTH(R22+1)&lt;&gt;MONTH(R22),"",R22+1))</f>
        <v>45271</v>
      </c>
      <c r="T22" s="36">
        <f t="shared" si="22"/>
        <v>45272</v>
      </c>
      <c r="U22" s="36">
        <f t="shared" si="22"/>
        <v>45273</v>
      </c>
      <c r="V22" s="36">
        <f t="shared" si="22"/>
        <v>45274</v>
      </c>
      <c r="W22" s="36">
        <f t="shared" si="22"/>
        <v>45275</v>
      </c>
      <c r="X22" s="6">
        <f t="shared" si="22"/>
        <v>45276</v>
      </c>
      <c r="Z22" s="6">
        <f t="shared" si="18"/>
        <v>45305</v>
      </c>
      <c r="AA22" s="23">
        <f t="shared" ref="AA22:AF22" si="23">IF(Z22="","",IF(MONTH(Z22+1)&lt;&gt;MONTH(Z22),"",Z22+1))</f>
        <v>45306</v>
      </c>
      <c r="AB22" s="6">
        <f t="shared" si="23"/>
        <v>45307</v>
      </c>
      <c r="AC22" s="6">
        <f t="shared" si="23"/>
        <v>45308</v>
      </c>
      <c r="AD22" s="6">
        <f t="shared" si="23"/>
        <v>45309</v>
      </c>
      <c r="AE22" s="6">
        <f t="shared" si="23"/>
        <v>45310</v>
      </c>
      <c r="AF22" s="6">
        <f t="shared" si="23"/>
        <v>45311</v>
      </c>
      <c r="AG22" s="17"/>
      <c r="AH22" s="19"/>
    </row>
    <row r="23" spans="2:39" ht="12.75" customHeight="1">
      <c r="B23" s="6">
        <f t="shared" si="12"/>
        <v>45221</v>
      </c>
      <c r="C23" s="6">
        <f t="shared" ref="C23:H23" si="24">IF(B23="","",IF(MONTH(B23+1)&lt;&gt;MONTH(B23),"",B23+1))</f>
        <v>45222</v>
      </c>
      <c r="D23" s="6">
        <f t="shared" si="24"/>
        <v>45223</v>
      </c>
      <c r="E23" s="6">
        <f t="shared" si="24"/>
        <v>45224</v>
      </c>
      <c r="F23" s="6">
        <f t="shared" si="24"/>
        <v>45225</v>
      </c>
      <c r="G23" s="6">
        <f t="shared" si="24"/>
        <v>45226</v>
      </c>
      <c r="H23" s="6">
        <f t="shared" si="24"/>
        <v>45227</v>
      </c>
      <c r="I23" s="5"/>
      <c r="J23" s="6">
        <f t="shared" si="14"/>
        <v>45249</v>
      </c>
      <c r="K23" s="6">
        <f t="shared" ref="K23:P23" si="25">IF(J23="","",IF(MONTH(J23+1)&lt;&gt;MONTH(J23),"",J23+1))</f>
        <v>45250</v>
      </c>
      <c r="L23" s="6">
        <f t="shared" si="25"/>
        <v>45251</v>
      </c>
      <c r="M23" s="23">
        <f t="shared" si="25"/>
        <v>45252</v>
      </c>
      <c r="N23" s="23">
        <f t="shared" si="25"/>
        <v>45253</v>
      </c>
      <c r="O23" s="23">
        <f t="shared" si="25"/>
        <v>45254</v>
      </c>
      <c r="P23" s="6">
        <f t="shared" si="25"/>
        <v>45255</v>
      </c>
      <c r="Q23" s="5"/>
      <c r="R23" s="6">
        <f t="shared" si="16"/>
        <v>45277</v>
      </c>
      <c r="S23" s="6">
        <f t="shared" ref="S23:X23" si="26">IF(R23="","",IF(MONTH(R23+1)&lt;&gt;MONTH(R23),"",R23+1))</f>
        <v>45278</v>
      </c>
      <c r="T23" s="6">
        <f t="shared" si="26"/>
        <v>45279</v>
      </c>
      <c r="U23" s="28">
        <f t="shared" si="26"/>
        <v>45280</v>
      </c>
      <c r="V23" s="40">
        <f t="shared" si="26"/>
        <v>45281</v>
      </c>
      <c r="W23" s="36">
        <f t="shared" si="26"/>
        <v>45282</v>
      </c>
      <c r="X23" s="6">
        <f t="shared" si="26"/>
        <v>45283</v>
      </c>
      <c r="Z23" s="6">
        <f t="shared" si="18"/>
        <v>45312</v>
      </c>
      <c r="AA23" s="22">
        <f t="shared" ref="AA23:AF23" si="27">IF(Z23="","",IF(MONTH(Z23+1)&lt;&gt;MONTH(Z23),"",Z23+1))</f>
        <v>45313</v>
      </c>
      <c r="AB23" s="22">
        <f t="shared" si="27"/>
        <v>45314</v>
      </c>
      <c r="AC23" s="22">
        <f>IF(AB23="","",IF(MONTH(AB23+1)&lt;&gt;MONTH(AB23),"",AB23+1))</f>
        <v>45315</v>
      </c>
      <c r="AD23" s="22">
        <f t="shared" si="27"/>
        <v>45316</v>
      </c>
      <c r="AE23" s="22">
        <f t="shared" si="27"/>
        <v>45317</v>
      </c>
      <c r="AF23" s="6">
        <f t="shared" si="27"/>
        <v>45318</v>
      </c>
      <c r="AG23" s="17"/>
      <c r="AH23" s="19"/>
    </row>
    <row r="24" spans="2:39" ht="12.75" customHeight="1">
      <c r="B24" s="6">
        <f t="shared" si="12"/>
        <v>45228</v>
      </c>
      <c r="C24" s="6">
        <f t="shared" ref="C24:H24" si="28">IF(B24="","",IF(MONTH(B24+1)&lt;&gt;MONTH(B24),"",B24+1))</f>
        <v>45229</v>
      </c>
      <c r="D24" s="6">
        <f t="shared" si="28"/>
        <v>45230</v>
      </c>
      <c r="E24" s="6" t="str">
        <f t="shared" si="28"/>
        <v/>
      </c>
      <c r="F24" s="6" t="str">
        <f t="shared" si="28"/>
        <v/>
      </c>
      <c r="G24" s="6" t="str">
        <f t="shared" si="28"/>
        <v/>
      </c>
      <c r="H24" s="6" t="str">
        <f t="shared" si="28"/>
        <v/>
      </c>
      <c r="I24" s="5"/>
      <c r="J24" s="6">
        <f t="shared" si="14"/>
        <v>45256</v>
      </c>
      <c r="K24" s="6">
        <f t="shared" ref="K24:P24" si="29">IF(J24="","",IF(MONTH(J24+1)&lt;&gt;MONTH(J24),"",J24+1))</f>
        <v>45257</v>
      </c>
      <c r="L24" s="6">
        <f t="shared" si="29"/>
        <v>45258</v>
      </c>
      <c r="M24" s="6">
        <f t="shared" si="29"/>
        <v>45259</v>
      </c>
      <c r="N24" s="6">
        <f t="shared" si="29"/>
        <v>45260</v>
      </c>
      <c r="O24" s="6" t="str">
        <f t="shared" si="29"/>
        <v/>
      </c>
      <c r="P24" s="6" t="str">
        <f t="shared" si="29"/>
        <v/>
      </c>
      <c r="Q24" s="5"/>
      <c r="R24" s="6">
        <f t="shared" si="16"/>
        <v>45284</v>
      </c>
      <c r="S24" s="23">
        <f t="shared" ref="S24:X24" si="30">IF(R24="","",IF(MONTH(R24+1)&lt;&gt;MONTH(R24),"",R24+1))</f>
        <v>45285</v>
      </c>
      <c r="T24" s="23">
        <f t="shared" si="30"/>
        <v>45286</v>
      </c>
      <c r="U24" s="23">
        <f t="shared" si="30"/>
        <v>45287</v>
      </c>
      <c r="V24" s="23">
        <f t="shared" si="30"/>
        <v>45288</v>
      </c>
      <c r="W24" s="23">
        <f t="shared" si="30"/>
        <v>45289</v>
      </c>
      <c r="X24" s="42">
        <f>IF(W24="","",IF(MONTH(W24+1)&lt;&gt;MONTH(W24),"",W24+1))</f>
        <v>45290</v>
      </c>
      <c r="Z24" s="6">
        <f t="shared" si="18"/>
        <v>45319</v>
      </c>
      <c r="AA24" s="6">
        <f t="shared" ref="AA24:AF24" si="31">IF(Z24="","",IF(MONTH(Z24+1)&lt;&gt;MONTH(Z24),"",Z24+1))</f>
        <v>45320</v>
      </c>
      <c r="AB24" s="6">
        <f t="shared" si="31"/>
        <v>45321</v>
      </c>
      <c r="AC24" s="6">
        <f t="shared" si="31"/>
        <v>45322</v>
      </c>
      <c r="AD24" s="6" t="str">
        <f t="shared" si="31"/>
        <v/>
      </c>
      <c r="AE24" s="6" t="str">
        <f t="shared" si="31"/>
        <v/>
      </c>
      <c r="AF24" s="6" t="str">
        <f t="shared" si="31"/>
        <v/>
      </c>
      <c r="AG24" s="17"/>
      <c r="AH24" s="19"/>
      <c r="AI24" s="58" t="s">
        <v>24</v>
      </c>
      <c r="AJ24" s="58"/>
      <c r="AK24" s="58"/>
      <c r="AL24" s="58"/>
      <c r="AM24" s="58"/>
    </row>
    <row r="25" spans="2:39" ht="12.75" customHeight="1">
      <c r="B25" s="6" t="str">
        <f t="shared" si="12"/>
        <v/>
      </c>
      <c r="C25" s="6" t="str">
        <f t="shared" ref="C25:H25" si="32">IF(B25="","",IF(MONTH(B25+1)&lt;&gt;MONTH(B25),"",B25+1))</f>
        <v/>
      </c>
      <c r="D25" s="6" t="str">
        <f t="shared" si="32"/>
        <v/>
      </c>
      <c r="E25" s="6" t="str">
        <f t="shared" si="32"/>
        <v/>
      </c>
      <c r="F25" s="6" t="str">
        <f t="shared" si="32"/>
        <v/>
      </c>
      <c r="G25" s="6" t="str">
        <f t="shared" si="32"/>
        <v/>
      </c>
      <c r="H25" s="6" t="str">
        <f t="shared" si="32"/>
        <v/>
      </c>
      <c r="I25" s="5"/>
      <c r="J25" s="6" t="str">
        <f t="shared" si="14"/>
        <v/>
      </c>
      <c r="K25" s="6" t="str">
        <f t="shared" ref="K25:P25" si="33">IF(J25="","",IF(MONTH(J25+1)&lt;&gt;MONTH(J25),"",J25+1))</f>
        <v/>
      </c>
      <c r="L25" s="6" t="str">
        <f t="shared" si="33"/>
        <v/>
      </c>
      <c r="M25" s="6" t="str">
        <f t="shared" si="33"/>
        <v/>
      </c>
      <c r="N25" s="6" t="str">
        <f t="shared" si="33"/>
        <v/>
      </c>
      <c r="O25" s="6" t="str">
        <f t="shared" si="33"/>
        <v/>
      </c>
      <c r="P25" s="6" t="str">
        <f t="shared" si="33"/>
        <v/>
      </c>
      <c r="Q25" s="5"/>
      <c r="R25" s="42">
        <f t="shared" si="16"/>
        <v>45291</v>
      </c>
      <c r="S25" s="6" t="str">
        <f t="shared" ref="S25:X25" si="34">IF(R25="","",IF(MONTH(R25+1)&lt;&gt;MONTH(R25),"",R25+1))</f>
        <v/>
      </c>
      <c r="T25" s="6" t="str">
        <f t="shared" si="34"/>
        <v/>
      </c>
      <c r="U25" s="6" t="str">
        <f t="shared" si="34"/>
        <v/>
      </c>
      <c r="V25" s="6" t="str">
        <f t="shared" si="34"/>
        <v/>
      </c>
      <c r="W25" s="6" t="str">
        <f t="shared" si="34"/>
        <v/>
      </c>
      <c r="X25" s="6" t="str">
        <f t="shared" si="34"/>
        <v/>
      </c>
      <c r="Z25" s="6" t="str">
        <f t="shared" si="18"/>
        <v/>
      </c>
      <c r="AA25" s="6" t="str">
        <f t="shared" ref="AA25:AF25" si="35">IF(Z25="","",IF(MONTH(Z25+1)&lt;&gt;MONTH(Z25),"",Z25+1))</f>
        <v/>
      </c>
      <c r="AB25" s="6" t="str">
        <f t="shared" si="35"/>
        <v/>
      </c>
      <c r="AC25" s="6" t="str">
        <f t="shared" si="35"/>
        <v/>
      </c>
      <c r="AD25" s="6" t="str">
        <f t="shared" si="35"/>
        <v/>
      </c>
      <c r="AE25" s="6" t="str">
        <f t="shared" si="35"/>
        <v/>
      </c>
      <c r="AF25" s="6" t="str">
        <f t="shared" si="35"/>
        <v/>
      </c>
      <c r="AG25" s="17"/>
      <c r="AH25" s="19"/>
      <c r="AI25" s="49" t="s">
        <v>25</v>
      </c>
      <c r="AJ25" s="50"/>
      <c r="AK25" s="51" t="s">
        <v>26</v>
      </c>
      <c r="AL25" s="52"/>
      <c r="AM25" s="53"/>
    </row>
    <row r="26" spans="2:39" ht="12.75" customHeight="1">
      <c r="AG26" s="17"/>
      <c r="AH26" s="19"/>
      <c r="AI26" s="95" t="s">
        <v>27</v>
      </c>
      <c r="AJ26" s="96"/>
      <c r="AK26" s="51" t="s">
        <v>28</v>
      </c>
      <c r="AL26" s="52"/>
      <c r="AM26" s="53"/>
    </row>
    <row r="27" spans="2:39" ht="12.75" customHeight="1">
      <c r="B27" s="80">
        <f>DATE(YEAR(Z18+35),MONTH(Z18+35),1)</f>
        <v>45323</v>
      </c>
      <c r="C27" s="117"/>
      <c r="D27" s="117"/>
      <c r="E27" s="117"/>
      <c r="F27" s="117"/>
      <c r="G27" s="117"/>
      <c r="H27" s="118"/>
      <c r="I27" s="2"/>
      <c r="J27" s="80">
        <f>DATE(YEAR(B27+35),MONTH(B27+35),1)</f>
        <v>45352</v>
      </c>
      <c r="K27" s="117"/>
      <c r="L27" s="117"/>
      <c r="M27" s="117"/>
      <c r="N27" s="117"/>
      <c r="O27" s="117"/>
      <c r="P27" s="118"/>
      <c r="Q27" s="2"/>
      <c r="R27" s="80">
        <f>DATE(YEAR(J27+35),MONTH(J27+35),1)</f>
        <v>45383</v>
      </c>
      <c r="S27" s="117"/>
      <c r="T27" s="117"/>
      <c r="U27" s="117"/>
      <c r="V27" s="117"/>
      <c r="W27" s="117"/>
      <c r="X27" s="118"/>
      <c r="Z27" s="80">
        <f>DATE(YEAR(R27+35),MONTH(R27+35),1)</f>
        <v>45413</v>
      </c>
      <c r="AA27" s="117"/>
      <c r="AB27" s="117"/>
      <c r="AC27" s="117"/>
      <c r="AD27" s="117"/>
      <c r="AE27" s="117"/>
      <c r="AF27" s="118"/>
      <c r="AG27" s="17"/>
      <c r="AH27" s="19"/>
      <c r="AI27" s="106">
        <v>45219</v>
      </c>
      <c r="AJ27" s="107"/>
      <c r="AK27" s="51" t="s">
        <v>29</v>
      </c>
      <c r="AL27" s="52"/>
      <c r="AM27" s="53"/>
    </row>
    <row r="28" spans="2:39" ht="12.75">
      <c r="B28" s="3" t="str">
        <f>CHOOSE(1+MOD(startday+1-2,7),"Su","M","Tu","W","Th","F","Sa")</f>
        <v>Su</v>
      </c>
      <c r="C28" s="16" t="str">
        <f>CHOOSE(1+MOD(startday+2-2,7),"Su","M","Tu","W","Th","F","Sa")</f>
        <v>M</v>
      </c>
      <c r="D28" s="16" t="str">
        <f>CHOOSE(1+MOD(startday+3-2,7),"Su","M","Tu","W","Th","F","Sa")</f>
        <v>Tu</v>
      </c>
      <c r="E28" s="16" t="str">
        <f>CHOOSE(1+MOD(startday+4-2,7),"Su","M","Tu","W","Th","F","Sa")</f>
        <v>W</v>
      </c>
      <c r="F28" s="16" t="str">
        <f>CHOOSE(1+MOD(startday+5-2,7),"Su","M","Tu","W","Th","F","Sa")</f>
        <v>Th</v>
      </c>
      <c r="G28" s="16" t="str">
        <f>CHOOSE(1+MOD(startday+6-2,7),"Su","M","Tu","W","Th","F","Sa")</f>
        <v>F</v>
      </c>
      <c r="H28" s="4" t="str">
        <f>CHOOSE(1+MOD(startday+7-2,7),"Su","M","Tu","W","Th","F","Sa")</f>
        <v>Sa</v>
      </c>
      <c r="I28" s="5"/>
      <c r="J28" s="3" t="str">
        <f>CHOOSE(1+MOD(startday+1-2,7),"Su","M","Tu","W","Th","F","Sa")</f>
        <v>Su</v>
      </c>
      <c r="K28" s="16" t="str">
        <f>CHOOSE(1+MOD(startday+2-2,7),"Su","M","Tu","W","Th","F","Sa")</f>
        <v>M</v>
      </c>
      <c r="L28" s="16" t="str">
        <f>CHOOSE(1+MOD(startday+3-2,7),"Su","M","Tu","W","Th","F","Sa")</f>
        <v>Tu</v>
      </c>
      <c r="M28" s="16" t="str">
        <f>CHOOSE(1+MOD(startday+4-2,7),"Su","M","Tu","W","Th","F","Sa")</f>
        <v>W</v>
      </c>
      <c r="N28" s="16" t="str">
        <f>CHOOSE(1+MOD(startday+5-2,7),"Su","M","Tu","W","Th","F","Sa")</f>
        <v>Th</v>
      </c>
      <c r="O28" s="16" t="str">
        <f>CHOOSE(1+MOD(startday+6-2,7),"Su","M","Tu","W","Th","F","Sa")</f>
        <v>F</v>
      </c>
      <c r="P28" s="4" t="str">
        <f>CHOOSE(1+MOD(startday+7-2,7),"Su","M","Tu","W","Th","F","Sa")</f>
        <v>Sa</v>
      </c>
      <c r="Q28" s="5"/>
      <c r="R28" s="3" t="str">
        <f>CHOOSE(1+MOD(startday+1-2,7),"Su","M","Tu","W","Th","F","Sa")</f>
        <v>Su</v>
      </c>
      <c r="S28" s="16" t="str">
        <f>CHOOSE(1+MOD(startday+2-2,7),"Su","M","Tu","W","Th","F","Sa")</f>
        <v>M</v>
      </c>
      <c r="T28" s="16" t="str">
        <f>CHOOSE(1+MOD(startday+3-2,7),"Su","M","Tu","W","Th","F","Sa")</f>
        <v>Tu</v>
      </c>
      <c r="U28" s="16" t="str">
        <f>CHOOSE(1+MOD(startday+4-2,7),"Su","M","Tu","W","Th","F","Sa")</f>
        <v>W</v>
      </c>
      <c r="V28" s="16" t="str">
        <f>CHOOSE(1+MOD(startday+5-2,7),"Su","M","Tu","W","Th","F","Sa")</f>
        <v>Th</v>
      </c>
      <c r="W28" s="16" t="str">
        <f>CHOOSE(1+MOD(startday+6-2,7),"Su","M","Tu","W","Th","F","Sa")</f>
        <v>F</v>
      </c>
      <c r="X28" s="4" t="str">
        <f>CHOOSE(1+MOD(startday+7-2,7),"Su","M","Tu","W","Th","F","Sa")</f>
        <v>Sa</v>
      </c>
      <c r="Z28" s="3" t="str">
        <f>CHOOSE(1+MOD(startday+1-2,7),"Su","M","Tu","W","Th","F","Sa")</f>
        <v>Su</v>
      </c>
      <c r="AA28" s="16" t="str">
        <f>CHOOSE(1+MOD(startday+2-2,7),"Su","M","Tu","W","Th","F","Sa")</f>
        <v>M</v>
      </c>
      <c r="AB28" s="16" t="str">
        <f>CHOOSE(1+MOD(startday+3-2,7),"Su","M","Tu","W","Th","F","Sa")</f>
        <v>Tu</v>
      </c>
      <c r="AC28" s="16" t="str">
        <f>CHOOSE(1+MOD(startday+4-2,7),"Su","M","Tu","W","Th","F","Sa")</f>
        <v>W</v>
      </c>
      <c r="AD28" s="16" t="str">
        <f>CHOOSE(1+MOD(startday+5-2,7),"Su","M","Tu","W","Th","F","Sa")</f>
        <v>Th</v>
      </c>
      <c r="AE28" s="16" t="str">
        <f>CHOOSE(1+MOD(startday+6-2,7),"Su","M","Tu","W","Th","F","Sa")</f>
        <v>F</v>
      </c>
      <c r="AF28" s="4" t="str">
        <f>CHOOSE(1+MOD(startday+7-2,7),"Su","M","Tu","W","Th","F","Sa")</f>
        <v>Sa</v>
      </c>
      <c r="AG28" s="17"/>
      <c r="AH28" s="19"/>
    </row>
    <row r="29" spans="2:39" ht="15.75">
      <c r="B29" s="6" t="str">
        <f>IF(WEEKDAY(B27,1)=startday,B27,"")</f>
        <v/>
      </c>
      <c r="C29" s="6" t="str">
        <f>IF(B29="",IF(WEEKDAY(B27,1)=MOD(startday,7)+1,B27,""),B29+1)</f>
        <v/>
      </c>
      <c r="D29" s="6" t="str">
        <f>IF(C29="",IF(WEEKDAY(B27,1)=MOD(startday+1,7)+1,B27,""),C29+1)</f>
        <v/>
      </c>
      <c r="E29" s="6" t="str">
        <f>IF(D29="",IF(WEEKDAY(B27,1)=MOD(startday+2,7)+1,B27,""),D29+1)</f>
        <v/>
      </c>
      <c r="F29" s="6">
        <f>IF(E29="",IF(WEEKDAY(B27,1)=MOD(startday+3,7)+1,B27,""),E29+1)</f>
        <v>45323</v>
      </c>
      <c r="G29" s="6">
        <f>IF(F29="",IF(WEEKDAY(B27,1)=MOD(startday+4,7)+1,B27,""),F29+1)</f>
        <v>45324</v>
      </c>
      <c r="H29" s="6">
        <f>IF(G29="",IF(WEEKDAY(B27,1)=MOD(startday+5,7)+1,B27,""),G29+1)</f>
        <v>45325</v>
      </c>
      <c r="I29" s="5"/>
      <c r="J29" s="6" t="str">
        <f>IF(WEEKDAY(J27,1)=startday,J27,"")</f>
        <v/>
      </c>
      <c r="K29" s="6" t="str">
        <f>IF(J29="",IF(WEEKDAY(J27,1)=MOD(startday,7)+1,J27,""),J29+1)</f>
        <v/>
      </c>
      <c r="L29" s="6" t="str">
        <f>IF(K29="",IF(WEEKDAY(J27,1)=MOD(startday+1,7)+1,J27,""),K29+1)</f>
        <v/>
      </c>
      <c r="M29" s="6" t="str">
        <f>IF(L29="",IF(WEEKDAY(J27,1)=MOD(startday+2,7)+1,J27,""),L29+1)</f>
        <v/>
      </c>
      <c r="N29" s="6" t="str">
        <f>IF(M29="",IF(WEEKDAY(J27,1)=MOD(startday+3,7)+1,J27,""),M29+1)</f>
        <v/>
      </c>
      <c r="O29" s="6">
        <f>IF(N29="",IF(WEEKDAY(J27,1)=MOD(startday+4,7)+1,J27,""),N29+1)</f>
        <v>45352</v>
      </c>
      <c r="P29" s="6">
        <f>IF(O29="",IF(WEEKDAY(J27,1)=MOD(startday+5,7)+1,J27,""),O29+1)</f>
        <v>45353</v>
      </c>
      <c r="Q29" s="5"/>
      <c r="R29" s="6" t="str">
        <f>IF(WEEKDAY(R27,1)=startday,R27,"")</f>
        <v/>
      </c>
      <c r="S29" s="23">
        <f>IF(R29="",IF(WEEKDAY(R27,1)=MOD(startday,7)+1,R27,""),R29+1)</f>
        <v>45383</v>
      </c>
      <c r="T29" s="23">
        <f>IF(S29="",IF(WEEKDAY(R27,1)=MOD(startday+1,7)+1,R27,""),S29+1)</f>
        <v>45384</v>
      </c>
      <c r="U29" s="23">
        <f>IF(T29="",IF(WEEKDAY(R27,1)=MOD(startday+2,7)+1,R27,""),T29+1)</f>
        <v>45385</v>
      </c>
      <c r="V29" s="23">
        <f>IF(U29="",IF(WEEKDAY(R27,1)=MOD(startday+3,7)+1,R27,""),U29+1)</f>
        <v>45386</v>
      </c>
      <c r="W29" s="23">
        <f>IF(V29="",IF(WEEKDAY(R27,1)=MOD(startday+4,7)+1,R27,""),V29+1)</f>
        <v>45387</v>
      </c>
      <c r="X29" s="42">
        <f>IF(W29="",IF(WEEKDAY(R27,1)=MOD(startday+5,7)+1,R27,""),W29+1)</f>
        <v>45388</v>
      </c>
      <c r="Z29" s="6" t="str">
        <f>IF(WEEKDAY(Z27,1)=startday,Z27,"")</f>
        <v/>
      </c>
      <c r="AA29" s="43" t="str">
        <f>IF(Z29="",IF(WEEKDAY(Z27,1)=MOD(startday,7)+1,Z27,""),Z29+1)</f>
        <v/>
      </c>
      <c r="AB29" s="43" t="str">
        <f>IF(AA29="",IF(WEEKDAY(Z27,1)=MOD(startday+1,7)+1,Z27,""),AA29+1)</f>
        <v/>
      </c>
      <c r="AC29" s="43">
        <f>IF(AB29="",IF(WEEKDAY(Z27,1)=MOD(startday+2,7)+1,Z27,""),AB29+1)</f>
        <v>45413</v>
      </c>
      <c r="AD29" s="43">
        <f>IF(AC29="",IF(WEEKDAY(Z27,1)=MOD(startday+3,7)+1,Z27,""),AC29+1)</f>
        <v>45414</v>
      </c>
      <c r="AE29" s="44">
        <f>IF(AD29="",IF(WEEKDAY(Z27,1)=MOD(startday+4,7)+1,Z27,""),AD29+1)</f>
        <v>45415</v>
      </c>
      <c r="AF29" s="6">
        <f>IF(AE29="",IF(WEEKDAY(Z27,1)=MOD(startday+5,7)+1,Z27,""),AE29+1)</f>
        <v>45416</v>
      </c>
      <c r="AG29" s="17"/>
      <c r="AH29" s="19"/>
      <c r="AI29" s="58" t="s">
        <v>30</v>
      </c>
      <c r="AJ29" s="59"/>
      <c r="AK29" s="59"/>
      <c r="AL29" s="59"/>
      <c r="AM29" s="59"/>
    </row>
    <row r="30" spans="2:39" ht="12.75" customHeight="1">
      <c r="B30" s="6">
        <f t="shared" ref="B30:B34" si="36">IF(H29="","",IF(MONTH(H29+1)&lt;&gt;MONTH(H29),"",H29+1))</f>
        <v>45326</v>
      </c>
      <c r="C30" s="28">
        <f t="shared" ref="C30:H30" si="37">IF(B30="","",IF(MONTH(B30+1)&lt;&gt;MONTH(B30),"",B30+1))</f>
        <v>45327</v>
      </c>
      <c r="D30" s="6">
        <f t="shared" si="37"/>
        <v>45328</v>
      </c>
      <c r="E30" s="6">
        <f t="shared" si="37"/>
        <v>45329</v>
      </c>
      <c r="F30" s="6">
        <f t="shared" si="37"/>
        <v>45330</v>
      </c>
      <c r="G30" s="24">
        <f t="shared" si="37"/>
        <v>45331</v>
      </c>
      <c r="H30" s="6">
        <f t="shared" si="37"/>
        <v>45332</v>
      </c>
      <c r="I30" s="5"/>
      <c r="J30" s="6">
        <f t="shared" ref="J30:J34" si="38">IF(P29="","",IF(MONTH(P29+1)&lt;&gt;MONTH(P29),"",P29+1))</f>
        <v>45354</v>
      </c>
      <c r="K30" s="6">
        <f t="shared" ref="K30:P30" si="39">IF(J30="","",IF(MONTH(J30+1)&lt;&gt;MONTH(J30),"",J30+1))</f>
        <v>45355</v>
      </c>
      <c r="L30" s="6">
        <f t="shared" si="39"/>
        <v>45356</v>
      </c>
      <c r="M30" s="6">
        <f t="shared" si="39"/>
        <v>45357</v>
      </c>
      <c r="N30" s="6">
        <f t="shared" si="39"/>
        <v>45358</v>
      </c>
      <c r="O30" s="6">
        <f t="shared" si="39"/>
        <v>45359</v>
      </c>
      <c r="P30" s="6">
        <f t="shared" si="39"/>
        <v>45360</v>
      </c>
      <c r="Q30" s="5"/>
      <c r="R30" s="42">
        <f t="shared" ref="R30:R34" si="40">IF(X29="","",IF(MONTH(X29+1)&lt;&gt;MONTH(X29),"",X29+1))</f>
        <v>45389</v>
      </c>
      <c r="S30" s="23">
        <f t="shared" ref="S30:X30" si="41">IF(R30="","",IF(MONTH(R30+1)&lt;&gt;MONTH(R30),"",R30+1))</f>
        <v>45390</v>
      </c>
      <c r="T30" s="23">
        <f t="shared" si="41"/>
        <v>45391</v>
      </c>
      <c r="U30" s="23">
        <f t="shared" si="41"/>
        <v>45392</v>
      </c>
      <c r="V30" s="23">
        <f t="shared" si="41"/>
        <v>45393</v>
      </c>
      <c r="W30" s="23">
        <f t="shared" si="41"/>
        <v>45394</v>
      </c>
      <c r="X30" s="6">
        <f t="shared" si="41"/>
        <v>45395</v>
      </c>
      <c r="Z30" s="6">
        <f t="shared" ref="Z30:Z34" si="42">IF(AF29="","",IF(MONTH(AF29+1)&lt;&gt;MONTH(AF29),"",AF29+1))</f>
        <v>45417</v>
      </c>
      <c r="AA30" s="45">
        <f t="shared" ref="AA30:AF30" si="43">IF(Z30="","",IF(MONTH(Z30+1)&lt;&gt;MONTH(Z30),"",Z30+1))</f>
        <v>45418</v>
      </c>
      <c r="AB30" s="45">
        <f t="shared" si="43"/>
        <v>45419</v>
      </c>
      <c r="AC30" s="45">
        <f t="shared" si="43"/>
        <v>45420</v>
      </c>
      <c r="AD30" s="45">
        <f t="shared" si="43"/>
        <v>45421</v>
      </c>
      <c r="AE30" s="45">
        <f t="shared" si="43"/>
        <v>45422</v>
      </c>
      <c r="AF30" s="6">
        <f t="shared" si="43"/>
        <v>45423</v>
      </c>
      <c r="AG30" s="17"/>
      <c r="AH30" s="19"/>
      <c r="AI30" s="54" t="s">
        <v>31</v>
      </c>
      <c r="AJ30" s="55"/>
      <c r="AK30" s="51" t="s">
        <v>32</v>
      </c>
      <c r="AL30" s="56"/>
      <c r="AM30" s="57"/>
    </row>
    <row r="31" spans="2:39" ht="12.75" customHeight="1">
      <c r="B31" s="6">
        <f t="shared" si="36"/>
        <v>45333</v>
      </c>
      <c r="C31" s="6">
        <f t="shared" ref="C31:H31" si="44">IF(B31="","",IF(MONTH(B31+1)&lt;&gt;MONTH(B31),"",B31+1))</f>
        <v>45334</v>
      </c>
      <c r="D31" s="6">
        <f t="shared" si="44"/>
        <v>45335</v>
      </c>
      <c r="E31" s="6">
        <f t="shared" si="44"/>
        <v>45336</v>
      </c>
      <c r="F31" s="6">
        <f t="shared" si="44"/>
        <v>45337</v>
      </c>
      <c r="G31" s="6">
        <f t="shared" si="44"/>
        <v>45338</v>
      </c>
      <c r="H31" s="6">
        <f t="shared" si="44"/>
        <v>45339</v>
      </c>
      <c r="I31" s="5"/>
      <c r="J31" s="6">
        <f t="shared" si="38"/>
        <v>45361</v>
      </c>
      <c r="K31" s="23">
        <f t="shared" ref="K31:P31" si="45">IF(J31="","",IF(MONTH(J31+1)&lt;&gt;MONTH(J31),"",J31+1))</f>
        <v>45362</v>
      </c>
      <c r="L31" s="23">
        <f t="shared" si="45"/>
        <v>45363</v>
      </c>
      <c r="M31" s="23">
        <f t="shared" si="45"/>
        <v>45364</v>
      </c>
      <c r="N31" s="23">
        <f t="shared" si="45"/>
        <v>45365</v>
      </c>
      <c r="O31" s="23">
        <f t="shared" si="45"/>
        <v>45366</v>
      </c>
      <c r="P31" s="6">
        <f t="shared" si="45"/>
        <v>45367</v>
      </c>
      <c r="Q31" s="5"/>
      <c r="R31" s="6">
        <f t="shared" si="40"/>
        <v>45396</v>
      </c>
      <c r="S31" s="6">
        <f t="shared" ref="S31:X31" si="46">IF(R31="","",IF(MONTH(R31+1)&lt;&gt;MONTH(R31),"",R31+1))</f>
        <v>45397</v>
      </c>
      <c r="T31" s="6">
        <f t="shared" si="46"/>
        <v>45398</v>
      </c>
      <c r="U31" s="6">
        <f t="shared" si="46"/>
        <v>45399</v>
      </c>
      <c r="V31" s="6">
        <f t="shared" si="46"/>
        <v>45400</v>
      </c>
      <c r="W31" s="6">
        <f t="shared" si="46"/>
        <v>45401</v>
      </c>
      <c r="X31" s="6">
        <f t="shared" si="46"/>
        <v>45402</v>
      </c>
      <c r="Z31" s="6">
        <f t="shared" si="42"/>
        <v>45424</v>
      </c>
      <c r="AA31" s="36">
        <f t="shared" ref="AA31:AF31" si="47">IF(Z31="","",IF(MONTH(Z31+1)&lt;&gt;MONTH(Z31),"",Z31+1))</f>
        <v>45425</v>
      </c>
      <c r="AB31" s="36">
        <f t="shared" si="47"/>
        <v>45426</v>
      </c>
      <c r="AC31" s="36">
        <f t="shared" si="47"/>
        <v>45427</v>
      </c>
      <c r="AD31" s="36">
        <f t="shared" si="47"/>
        <v>45428</v>
      </c>
      <c r="AE31" s="36">
        <f t="shared" si="47"/>
        <v>45429</v>
      </c>
      <c r="AF31" s="6">
        <f t="shared" si="47"/>
        <v>45430</v>
      </c>
      <c r="AG31" s="17"/>
      <c r="AH31" s="19"/>
      <c r="AI31" s="88" t="s">
        <v>33</v>
      </c>
      <c r="AJ31" s="47"/>
      <c r="AK31" s="48" t="s">
        <v>34</v>
      </c>
      <c r="AL31" s="48"/>
      <c r="AM31" s="48"/>
    </row>
    <row r="32" spans="2:39" ht="12.75" customHeight="1">
      <c r="B32" s="6">
        <f t="shared" si="36"/>
        <v>45340</v>
      </c>
      <c r="C32" s="6">
        <f t="shared" ref="C32:H32" si="48">IF(B32="","",IF(MONTH(B32+1)&lt;&gt;MONTH(B32),"",B32+1))</f>
        <v>45341</v>
      </c>
      <c r="D32" s="6">
        <f t="shared" si="48"/>
        <v>45342</v>
      </c>
      <c r="E32" s="6">
        <f t="shared" si="48"/>
        <v>45343</v>
      </c>
      <c r="F32" s="6">
        <f t="shared" si="48"/>
        <v>45344</v>
      </c>
      <c r="G32" s="6">
        <f t="shared" si="48"/>
        <v>45345</v>
      </c>
      <c r="H32" s="6">
        <f t="shared" si="48"/>
        <v>45346</v>
      </c>
      <c r="I32" s="5"/>
      <c r="J32" s="6">
        <f t="shared" si="38"/>
        <v>45368</v>
      </c>
      <c r="K32" s="39">
        <f t="shared" ref="K32:P32" si="49">IF(J32="","",IF(MONTH(J32+1)&lt;&gt;MONTH(J32),"",J32+1))</f>
        <v>45369</v>
      </c>
      <c r="L32" s="6">
        <f t="shared" si="49"/>
        <v>45370</v>
      </c>
      <c r="M32" s="6">
        <f t="shared" si="49"/>
        <v>45371</v>
      </c>
      <c r="N32" s="6">
        <f t="shared" si="49"/>
        <v>45372</v>
      </c>
      <c r="O32" s="27">
        <f t="shared" si="49"/>
        <v>45373</v>
      </c>
      <c r="P32" s="6">
        <f t="shared" si="49"/>
        <v>45374</v>
      </c>
      <c r="Q32" s="5"/>
      <c r="R32" s="6">
        <f t="shared" si="40"/>
        <v>45403</v>
      </c>
      <c r="S32" s="28">
        <f t="shared" ref="S32:X32" si="50">IF(R32="","",IF(MONTH(R32+1)&lt;&gt;MONTH(R32),"",R32+1))</f>
        <v>45404</v>
      </c>
      <c r="T32" s="6">
        <f t="shared" si="50"/>
        <v>45405</v>
      </c>
      <c r="U32" s="6">
        <f t="shared" si="50"/>
        <v>45406</v>
      </c>
      <c r="V32" s="6">
        <f t="shared" si="50"/>
        <v>45407</v>
      </c>
      <c r="W32" s="6">
        <f t="shared" si="50"/>
        <v>45408</v>
      </c>
      <c r="X32" s="6">
        <f t="shared" si="50"/>
        <v>45409</v>
      </c>
      <c r="Z32" s="6">
        <f t="shared" si="42"/>
        <v>45431</v>
      </c>
      <c r="AA32" s="36">
        <f t="shared" ref="AA32:AF32" si="51">IF(Z32="","",IF(MONTH(Z32+1)&lt;&gt;MONTH(Z32),"",Z32+1))</f>
        <v>45432</v>
      </c>
      <c r="AB32" s="36">
        <f t="shared" si="51"/>
        <v>45433</v>
      </c>
      <c r="AC32" s="36">
        <f t="shared" si="51"/>
        <v>45434</v>
      </c>
      <c r="AD32" s="36">
        <f t="shared" si="51"/>
        <v>45435</v>
      </c>
      <c r="AE32" s="36">
        <f t="shared" si="51"/>
        <v>45436</v>
      </c>
      <c r="AF32" s="6">
        <f t="shared" si="51"/>
        <v>45437</v>
      </c>
      <c r="AG32" s="17"/>
      <c r="AH32" s="19"/>
      <c r="AI32" s="104" t="s">
        <v>35</v>
      </c>
      <c r="AJ32" s="105"/>
      <c r="AK32" s="48" t="s">
        <v>36</v>
      </c>
      <c r="AL32" s="48"/>
      <c r="AM32" s="48"/>
    </row>
    <row r="33" spans="2:39" ht="12.75" customHeight="1">
      <c r="B33" s="6">
        <f t="shared" si="36"/>
        <v>45347</v>
      </c>
      <c r="C33" s="6">
        <f t="shared" ref="C33:H33" si="52">IF(B33="","",IF(MONTH(B33+1)&lt;&gt;MONTH(B33),"",B33+1))</f>
        <v>45348</v>
      </c>
      <c r="D33" s="6">
        <f t="shared" si="52"/>
        <v>45349</v>
      </c>
      <c r="E33" s="6">
        <f t="shared" si="52"/>
        <v>45350</v>
      </c>
      <c r="F33" s="6">
        <f t="shared" si="52"/>
        <v>45351</v>
      </c>
      <c r="G33" s="6" t="str">
        <f t="shared" si="52"/>
        <v/>
      </c>
      <c r="H33" s="6" t="str">
        <f t="shared" si="52"/>
        <v/>
      </c>
      <c r="I33" s="5"/>
      <c r="J33" s="6">
        <f t="shared" si="38"/>
        <v>45375</v>
      </c>
      <c r="K33" s="6">
        <f t="shared" ref="K33:P33" si="53">IF(J33="","",IF(MONTH(J33+1)&lt;&gt;MONTH(J33),"",J33+1))</f>
        <v>45376</v>
      </c>
      <c r="L33" s="6">
        <f t="shared" si="53"/>
        <v>45377</v>
      </c>
      <c r="M33" s="6">
        <f t="shared" si="53"/>
        <v>45378</v>
      </c>
      <c r="N33" s="6">
        <f t="shared" si="53"/>
        <v>45379</v>
      </c>
      <c r="O33" s="6">
        <f t="shared" si="53"/>
        <v>45380</v>
      </c>
      <c r="P33" s="6">
        <f t="shared" si="53"/>
        <v>45381</v>
      </c>
      <c r="Q33" s="5"/>
      <c r="R33" s="6">
        <f t="shared" si="40"/>
        <v>45410</v>
      </c>
      <c r="S33" s="6">
        <f t="shared" ref="S33:X33" si="54">IF(R33="","",IF(MONTH(R33+1)&lt;&gt;MONTH(R33),"",R33+1))</f>
        <v>45411</v>
      </c>
      <c r="T33" s="6">
        <f t="shared" si="54"/>
        <v>45412</v>
      </c>
      <c r="U33" s="6" t="str">
        <f t="shared" si="54"/>
        <v/>
      </c>
      <c r="V33" s="6" t="str">
        <f t="shared" si="54"/>
        <v/>
      </c>
      <c r="W33" s="6" t="str">
        <f t="shared" si="54"/>
        <v/>
      </c>
      <c r="X33" s="6" t="str">
        <f t="shared" si="54"/>
        <v/>
      </c>
      <c r="Z33" s="6">
        <f t="shared" si="42"/>
        <v>45438</v>
      </c>
      <c r="AA33" s="23">
        <f t="shared" ref="AA33:AF33" si="55">IF(Z33="","",IF(MONTH(Z33+1)&lt;&gt;MONTH(Z33),"",Z33+1))</f>
        <v>45439</v>
      </c>
      <c r="AB33" s="6">
        <f t="shared" si="55"/>
        <v>45440</v>
      </c>
      <c r="AC33" s="6">
        <f t="shared" si="55"/>
        <v>45441</v>
      </c>
      <c r="AD33" s="37">
        <f t="shared" si="55"/>
        <v>45442</v>
      </c>
      <c r="AE33" s="38">
        <f>IF(AD33="","",IF(MONTH(AD33+1)&lt;&gt;MONTH(AD33),"",AD33+1))</f>
        <v>45443</v>
      </c>
      <c r="AF33" s="24"/>
      <c r="AG33" s="17"/>
      <c r="AH33" s="19"/>
      <c r="AI33" s="60" t="s">
        <v>37</v>
      </c>
      <c r="AJ33" s="61"/>
      <c r="AK33" s="48" t="s">
        <v>38</v>
      </c>
      <c r="AL33" s="48"/>
      <c r="AM33" s="48"/>
    </row>
    <row r="34" spans="2:39" ht="12.75" customHeight="1">
      <c r="B34" s="6" t="str">
        <f t="shared" si="36"/>
        <v/>
      </c>
      <c r="C34" s="6" t="str">
        <f t="shared" ref="C34:H34" si="56">IF(B34="","",IF(MONTH(B34+1)&lt;&gt;MONTH(B34),"",B34+1))</f>
        <v/>
      </c>
      <c r="D34" s="6" t="str">
        <f t="shared" si="56"/>
        <v/>
      </c>
      <c r="E34" s="6" t="str">
        <f t="shared" si="56"/>
        <v/>
      </c>
      <c r="F34" s="6" t="str">
        <f t="shared" si="56"/>
        <v/>
      </c>
      <c r="G34" s="6" t="str">
        <f t="shared" si="56"/>
        <v/>
      </c>
      <c r="H34" s="6" t="str">
        <f t="shared" si="56"/>
        <v/>
      </c>
      <c r="I34" s="5"/>
      <c r="J34" s="6">
        <f t="shared" si="38"/>
        <v>45382</v>
      </c>
      <c r="K34" s="6" t="str">
        <f t="shared" ref="K34:P34" si="57">IF(J34="","",IF(MONTH(J34+1)&lt;&gt;MONTH(J34),"",J34+1))</f>
        <v/>
      </c>
      <c r="L34" s="6" t="str">
        <f t="shared" si="57"/>
        <v/>
      </c>
      <c r="M34" s="6" t="str">
        <f t="shared" si="57"/>
        <v/>
      </c>
      <c r="N34" s="6" t="str">
        <f t="shared" si="57"/>
        <v/>
      </c>
      <c r="O34" s="6" t="str">
        <f t="shared" si="57"/>
        <v/>
      </c>
      <c r="P34" s="6" t="str">
        <f t="shared" si="57"/>
        <v/>
      </c>
      <c r="Q34" s="5"/>
      <c r="R34" s="6" t="str">
        <f t="shared" si="40"/>
        <v/>
      </c>
      <c r="S34" s="6" t="str">
        <f t="shared" ref="S34:X34" si="58">IF(R34="","",IF(MONTH(R34+1)&lt;&gt;MONTH(R34),"",R34+1))</f>
        <v/>
      </c>
      <c r="T34" s="6" t="str">
        <f t="shared" si="58"/>
        <v/>
      </c>
      <c r="U34" s="6" t="str">
        <f t="shared" si="58"/>
        <v/>
      </c>
      <c r="V34" s="6" t="str">
        <f t="shared" si="58"/>
        <v/>
      </c>
      <c r="W34" s="6" t="str">
        <f t="shared" si="58"/>
        <v/>
      </c>
      <c r="X34" s="6" t="str">
        <f t="shared" si="58"/>
        <v/>
      </c>
      <c r="Z34" s="6"/>
      <c r="AA34" s="21"/>
      <c r="AB34" s="21" t="str">
        <f t="shared" ref="AA34:AF34" si="59">IF(AA34="","",IF(MONTH(AA34+1)&lt;&gt;MONTH(AA34),"",AA34+1))</f>
        <v/>
      </c>
      <c r="AC34" s="21" t="str">
        <f t="shared" si="59"/>
        <v/>
      </c>
      <c r="AD34" s="21" t="str">
        <f t="shared" si="59"/>
        <v/>
      </c>
      <c r="AE34" s="21" t="str">
        <f t="shared" si="59"/>
        <v/>
      </c>
      <c r="AF34" s="6" t="str">
        <f t="shared" si="59"/>
        <v/>
      </c>
      <c r="AG34" s="17"/>
      <c r="AH34" s="19"/>
    </row>
    <row r="35" spans="2:39" ht="12.75" customHeight="1"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G35" s="17"/>
      <c r="AH35" s="19"/>
      <c r="AI35" s="58" t="s">
        <v>39</v>
      </c>
      <c r="AJ35" s="59"/>
      <c r="AK35" s="59"/>
      <c r="AL35" s="59"/>
      <c r="AM35" s="59"/>
    </row>
    <row r="36" spans="2:39" ht="15.75">
      <c r="B36" s="80">
        <f>DATE(YEAR(Z27+35),MONTH(Z27+35),1)</f>
        <v>45444</v>
      </c>
      <c r="C36" s="117"/>
      <c r="D36" s="117"/>
      <c r="E36" s="117"/>
      <c r="F36" s="117"/>
      <c r="G36" s="117"/>
      <c r="H36" s="118"/>
      <c r="I36" s="32"/>
      <c r="J36" s="101"/>
      <c r="K36" s="120"/>
      <c r="L36" s="120"/>
      <c r="M36" s="120"/>
      <c r="N36" s="120"/>
      <c r="O36" s="120"/>
      <c r="P36" s="120"/>
      <c r="Q36" s="33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9"/>
      <c r="AI36" s="102" t="s">
        <v>40</v>
      </c>
      <c r="AJ36" s="103"/>
      <c r="AK36" s="51" t="s">
        <v>41</v>
      </c>
      <c r="AL36" s="56"/>
      <c r="AM36" s="57"/>
    </row>
    <row r="37" spans="2:39" ht="14.25">
      <c r="B37" s="3" t="str">
        <f>CHOOSE(1+MOD(startday+1-2,7),"Su","M","Tu","W","Th","F","Sa")</f>
        <v>Su</v>
      </c>
      <c r="C37" s="16" t="str">
        <f>CHOOSE(1+MOD(startday+2-2,7),"Su","M","Tu","W","Th","F","Sa")</f>
        <v>M</v>
      </c>
      <c r="D37" s="16" t="str">
        <f>CHOOSE(1+MOD(startday+3-2,7),"Su","M","Tu","W","Th","F","Sa")</f>
        <v>Tu</v>
      </c>
      <c r="E37" s="16" t="str">
        <f>CHOOSE(1+MOD(startday+4-2,7),"Su","M","Tu","W","Th","F","Sa")</f>
        <v>W</v>
      </c>
      <c r="F37" s="16" t="str">
        <f>CHOOSE(1+MOD(startday+5-2,7),"Su","M","Tu","W","Th","F","Sa")</f>
        <v>Th</v>
      </c>
      <c r="G37" s="16" t="str">
        <f>CHOOSE(1+MOD(startday+6-2,7),"Su","M","Tu","W","Th","F","Sa")</f>
        <v>F</v>
      </c>
      <c r="H37" s="4" t="str">
        <f>CHOOSE(1+MOD(startday+7-2,7),"Su","M","Tu","W","Th","F","Sa")</f>
        <v>Sa</v>
      </c>
      <c r="I37" s="30"/>
      <c r="AF37" s="17"/>
      <c r="AG37" s="17"/>
      <c r="AH37" s="19"/>
      <c r="AI37" s="47" t="s">
        <v>42</v>
      </c>
      <c r="AJ37" s="47"/>
      <c r="AK37" s="48" t="s">
        <v>43</v>
      </c>
      <c r="AL37" s="48"/>
      <c r="AM37" s="48"/>
    </row>
    <row r="38" spans="2:39" ht="14.25">
      <c r="B38" s="6" t="str">
        <f>IF(WEEKDAY(B36,1)=startday,B36,"")</f>
        <v/>
      </c>
      <c r="C38" s="6" t="str">
        <f>IF(B38="",IF(WEEKDAY(B36,1)=MOD(startday,7)+1,B36,""),B38+1)</f>
        <v/>
      </c>
      <c r="D38" s="6" t="str">
        <f>IF(C38="",IF(WEEKDAY(B36,1)=MOD(startday+1,7)+1,B36,""),C38+1)</f>
        <v/>
      </c>
      <c r="E38" s="6" t="str">
        <f>IF(D38="",IF(WEEKDAY(B36,1)=MOD(startday+2,7)+1,B36,""),D38+1)</f>
        <v/>
      </c>
      <c r="F38" s="6" t="str">
        <f>IF(E38="",IF(WEEKDAY(B36,1)=MOD(startday+3,7)+1,B36,""),E38+1)</f>
        <v/>
      </c>
      <c r="G38" s="6" t="str">
        <f>IF(F38="",IF(WEEKDAY(B36,1)=MOD(startday+4,7)+1,B36,""),F38+1)</f>
        <v/>
      </c>
      <c r="H38" s="35">
        <f>IF(G38="",IF(WEEKDAY(B36,1)=MOD(startday+5,7)+1,B36,""),G38+1)</f>
        <v>45444</v>
      </c>
      <c r="I38" s="30"/>
      <c r="AG38" s="17"/>
      <c r="AH38" s="19"/>
      <c r="AI38" s="72" t="s">
        <v>44</v>
      </c>
      <c r="AJ38" s="72"/>
      <c r="AK38" s="48" t="s">
        <v>45</v>
      </c>
      <c r="AL38" s="48"/>
      <c r="AM38" s="48"/>
    </row>
    <row r="39" spans="2:39" ht="12.75" customHeight="1">
      <c r="B39" s="6">
        <f t="shared" ref="B39:B43" si="60">IF(H38="","",IF(MONTH(H38+1)&lt;&gt;MONTH(H38),"",H38+1))</f>
        <v>45445</v>
      </c>
      <c r="C39" s="31">
        <f t="shared" ref="C39:H39" si="61">IF(B39="","",IF(MONTH(B39+1)&lt;&gt;MONTH(B39),"",B39+1))</f>
        <v>45446</v>
      </c>
      <c r="D39" s="31">
        <f t="shared" si="61"/>
        <v>45447</v>
      </c>
      <c r="E39" s="31">
        <f t="shared" si="61"/>
        <v>45448</v>
      </c>
      <c r="F39" s="31">
        <f t="shared" si="61"/>
        <v>45449</v>
      </c>
      <c r="G39" s="31">
        <f t="shared" si="61"/>
        <v>45450</v>
      </c>
      <c r="H39" s="6">
        <f t="shared" si="61"/>
        <v>45451</v>
      </c>
      <c r="I39" s="30"/>
      <c r="AG39" s="17"/>
      <c r="AH39" s="19"/>
      <c r="AI39" s="61" t="s">
        <v>46</v>
      </c>
      <c r="AJ39" s="61"/>
      <c r="AK39" s="48" t="s">
        <v>47</v>
      </c>
      <c r="AL39" s="48"/>
      <c r="AM39" s="48"/>
    </row>
    <row r="40" spans="2:39" ht="12.75" customHeight="1">
      <c r="B40" s="6">
        <f t="shared" si="60"/>
        <v>45452</v>
      </c>
      <c r="C40" s="6">
        <f t="shared" ref="C40:H40" si="62">IF(B40="","",IF(MONTH(B40+1)&lt;&gt;MONTH(B40),"",B40+1))</f>
        <v>45453</v>
      </c>
      <c r="D40" s="6">
        <f t="shared" si="62"/>
        <v>45454</v>
      </c>
      <c r="E40" s="6">
        <f t="shared" si="62"/>
        <v>45455</v>
      </c>
      <c r="F40" s="6">
        <f t="shared" si="62"/>
        <v>45456</v>
      </c>
      <c r="G40" s="6">
        <f t="shared" si="62"/>
        <v>45457</v>
      </c>
      <c r="H40" s="6">
        <f t="shared" si="62"/>
        <v>45458</v>
      </c>
      <c r="I40" s="30"/>
      <c r="AG40" s="17"/>
      <c r="AH40" s="19"/>
    </row>
    <row r="41" spans="2:39" ht="12.75" customHeight="1">
      <c r="B41" s="6">
        <f t="shared" si="60"/>
        <v>45459</v>
      </c>
      <c r="C41" s="6">
        <f t="shared" ref="C41:H41" si="63">IF(B41="","",IF(MONTH(B41+1)&lt;&gt;MONTH(B41),"",B41+1))</f>
        <v>45460</v>
      </c>
      <c r="D41" s="6">
        <f t="shared" si="63"/>
        <v>45461</v>
      </c>
      <c r="E41" s="6">
        <f t="shared" si="63"/>
        <v>45462</v>
      </c>
      <c r="F41" s="6">
        <f t="shared" si="63"/>
        <v>45463</v>
      </c>
      <c r="G41" s="6">
        <f t="shared" si="63"/>
        <v>45464</v>
      </c>
      <c r="H41" s="6">
        <f t="shared" si="63"/>
        <v>45465</v>
      </c>
      <c r="I41" s="30"/>
      <c r="AG41" s="17"/>
      <c r="AH41" s="19"/>
      <c r="AI41" s="58" t="s">
        <v>48</v>
      </c>
      <c r="AJ41" s="59"/>
      <c r="AK41" s="59"/>
      <c r="AL41" s="59"/>
      <c r="AM41" s="59"/>
    </row>
    <row r="42" spans="2:39" ht="12.75" customHeight="1">
      <c r="B42" s="6">
        <f t="shared" si="60"/>
        <v>45466</v>
      </c>
      <c r="C42" s="6">
        <f t="shared" ref="C42:H42" si="64">IF(B42="","",IF(MONTH(B42+1)&lt;&gt;MONTH(B42),"",B42+1))</f>
        <v>45467</v>
      </c>
      <c r="D42" s="6">
        <f t="shared" si="64"/>
        <v>45468</v>
      </c>
      <c r="E42" s="6">
        <f t="shared" si="64"/>
        <v>45469</v>
      </c>
      <c r="F42" s="6">
        <f t="shared" si="64"/>
        <v>45470</v>
      </c>
      <c r="G42" s="6">
        <f t="shared" si="64"/>
        <v>45471</v>
      </c>
      <c r="H42" s="6">
        <f t="shared" si="64"/>
        <v>45472</v>
      </c>
      <c r="I42" s="30"/>
      <c r="AG42" s="17"/>
      <c r="AH42" s="19"/>
      <c r="AI42" s="74" t="s">
        <v>49</v>
      </c>
      <c r="AJ42" s="75"/>
      <c r="AK42" s="51" t="s">
        <v>50</v>
      </c>
      <c r="AL42" s="56"/>
      <c r="AM42" s="57"/>
    </row>
    <row r="43" spans="2:39" ht="12.75" customHeight="1">
      <c r="B43" s="6">
        <f t="shared" si="60"/>
        <v>45473</v>
      </c>
      <c r="C43" s="6" t="str">
        <f t="shared" ref="C43:H43" si="65">IF(B43="","",IF(MONTH(B43+1)&lt;&gt;MONTH(B43),"",B43+1))</f>
        <v/>
      </c>
      <c r="D43" s="6" t="str">
        <f t="shared" si="65"/>
        <v/>
      </c>
      <c r="E43" s="6" t="str">
        <f t="shared" si="65"/>
        <v/>
      </c>
      <c r="F43" s="6" t="str">
        <f t="shared" si="65"/>
        <v/>
      </c>
      <c r="G43" s="6" t="str">
        <f t="shared" si="65"/>
        <v/>
      </c>
      <c r="H43" s="6" t="str">
        <f t="shared" si="65"/>
        <v/>
      </c>
      <c r="I43" s="30"/>
      <c r="AG43" s="17"/>
      <c r="AH43" s="20"/>
      <c r="AI43" s="78" t="s">
        <v>51</v>
      </c>
      <c r="AJ43" s="79"/>
      <c r="AK43" s="48" t="s">
        <v>52</v>
      </c>
      <c r="AL43" s="48"/>
      <c r="AM43" s="48"/>
    </row>
    <row r="44" spans="2:39" ht="12.75" customHeight="1">
      <c r="AG44" s="17"/>
      <c r="AH44" s="19"/>
      <c r="AI44" s="60" t="s">
        <v>53</v>
      </c>
      <c r="AJ44" s="61"/>
      <c r="AK44" s="48" t="s">
        <v>54</v>
      </c>
      <c r="AL44" s="48"/>
      <c r="AM44" s="48"/>
    </row>
    <row r="45" spans="2:39" ht="12.75" customHeight="1">
      <c r="AH45" s="1"/>
      <c r="AI45" s="62" t="s">
        <v>55</v>
      </c>
      <c r="AJ45" s="62"/>
      <c r="AK45" s="48" t="s">
        <v>22</v>
      </c>
      <c r="AL45" s="48"/>
      <c r="AM45" s="48"/>
    </row>
    <row r="46" spans="2:39" ht="14.25" customHeight="1"/>
    <row r="47" spans="2:39" ht="12.75" customHeight="1">
      <c r="AI47" s="58" t="s">
        <v>56</v>
      </c>
      <c r="AJ47" s="58"/>
      <c r="AK47" s="58"/>
      <c r="AL47" s="58"/>
      <c r="AM47" s="58"/>
    </row>
    <row r="48" spans="2:39" ht="12.75" customHeight="1">
      <c r="AI48" s="74" t="s">
        <v>57</v>
      </c>
      <c r="AJ48" s="75"/>
      <c r="AK48" s="51" t="s">
        <v>58</v>
      </c>
      <c r="AL48" s="52"/>
      <c r="AM48" s="53"/>
    </row>
    <row r="49" spans="35:39" ht="12.75" customHeight="1">
      <c r="AI49" s="76" t="s">
        <v>59</v>
      </c>
      <c r="AJ49" s="77"/>
      <c r="AK49" s="51" t="s">
        <v>32</v>
      </c>
      <c r="AL49" s="52"/>
      <c r="AM49" s="53"/>
    </row>
    <row r="50" spans="35:39" ht="12.75" customHeight="1"/>
    <row r="51" spans="35:39" ht="12.75" customHeight="1">
      <c r="AI51" s="58" t="s">
        <v>60</v>
      </c>
      <c r="AJ51" s="59"/>
      <c r="AK51" s="59"/>
      <c r="AL51" s="59"/>
      <c r="AM51" s="59"/>
    </row>
    <row r="52" spans="35:39" ht="12.75" customHeight="1">
      <c r="AI52" s="73" t="s">
        <v>61</v>
      </c>
      <c r="AJ52" s="50"/>
      <c r="AK52" s="51" t="s">
        <v>62</v>
      </c>
      <c r="AL52" s="56"/>
      <c r="AM52" s="57"/>
    </row>
    <row r="53" spans="35:39" ht="12.75" customHeight="1">
      <c r="AI53" s="63" t="s">
        <v>63</v>
      </c>
      <c r="AJ53" s="64"/>
      <c r="AK53" s="48" t="s">
        <v>64</v>
      </c>
      <c r="AL53" s="48"/>
      <c r="AM53" s="48"/>
    </row>
    <row r="54" spans="35:39" ht="12.75" customHeight="1">
      <c r="AI54" s="71" t="s">
        <v>63</v>
      </c>
      <c r="AJ54" s="72"/>
      <c r="AK54" s="48" t="s">
        <v>65</v>
      </c>
      <c r="AL54" s="48"/>
      <c r="AM54" s="48"/>
    </row>
    <row r="55" spans="35:39" ht="14.25">
      <c r="AI55" s="78" t="s">
        <v>66</v>
      </c>
      <c r="AJ55" s="79"/>
      <c r="AK55" s="48" t="s">
        <v>67</v>
      </c>
      <c r="AL55" s="48"/>
      <c r="AM55" s="48"/>
    </row>
    <row r="56" spans="35:39" ht="12.75"/>
    <row r="57" spans="35:39" ht="12.75" customHeight="1">
      <c r="AI57" s="58" t="s">
        <v>68</v>
      </c>
      <c r="AJ57" s="59"/>
      <c r="AK57" s="59"/>
      <c r="AL57" s="59"/>
      <c r="AM57" s="59"/>
    </row>
    <row r="58" spans="35:39" ht="12.75" customHeight="1">
      <c r="AI58" s="49" t="s">
        <v>69</v>
      </c>
      <c r="AJ58" s="50"/>
      <c r="AK58" s="51" t="s">
        <v>70</v>
      </c>
      <c r="AL58" s="56"/>
      <c r="AM58" s="57"/>
    </row>
    <row r="59" spans="35:39" ht="12.75" customHeight="1">
      <c r="AI59" s="46" t="s">
        <v>71</v>
      </c>
      <c r="AJ59" s="47"/>
      <c r="AK59" s="48" t="s">
        <v>72</v>
      </c>
      <c r="AL59" s="48"/>
      <c r="AM59" s="48"/>
    </row>
    <row r="60" spans="35:39" ht="12.75" customHeight="1"/>
    <row r="61" spans="35:39" ht="12.75" customHeight="1">
      <c r="AI61" s="58" t="s">
        <v>73</v>
      </c>
      <c r="AJ61" s="59"/>
      <c r="AK61" s="59"/>
      <c r="AL61" s="59"/>
      <c r="AM61" s="59"/>
    </row>
    <row r="62" spans="35:39" ht="12.75" customHeight="1">
      <c r="AI62" s="108" t="s">
        <v>74</v>
      </c>
      <c r="AJ62" s="109"/>
      <c r="AK62" s="51" t="s">
        <v>67</v>
      </c>
      <c r="AL62" s="56"/>
      <c r="AM62" s="57"/>
    </row>
    <row r="63" spans="35:39" ht="14.25">
      <c r="AI63" s="110" t="s">
        <v>75</v>
      </c>
      <c r="AJ63" s="62"/>
      <c r="AK63" s="48" t="s">
        <v>22</v>
      </c>
      <c r="AL63" s="48"/>
      <c r="AM63" s="48"/>
    </row>
    <row r="64" spans="35:39" ht="14.25">
      <c r="AI64" s="71" t="s">
        <v>76</v>
      </c>
      <c r="AJ64" s="72"/>
      <c r="AK64" s="48" t="s">
        <v>41</v>
      </c>
      <c r="AL64" s="48"/>
      <c r="AM64" s="48"/>
    </row>
    <row r="65" spans="34:39" ht="14.25">
      <c r="AI65" s="60" t="s">
        <v>77</v>
      </c>
      <c r="AJ65" s="61"/>
      <c r="AK65" s="48" t="s">
        <v>78</v>
      </c>
      <c r="AL65" s="48"/>
      <c r="AM65" s="48"/>
    </row>
    <row r="66" spans="34:39" ht="12.75" customHeight="1">
      <c r="AI66" s="47" t="s">
        <v>79</v>
      </c>
      <c r="AJ66" s="47"/>
      <c r="AK66" s="48" t="s">
        <v>43</v>
      </c>
      <c r="AL66" s="48"/>
      <c r="AM66" s="48"/>
    </row>
    <row r="67" spans="34:39" ht="12.75" customHeight="1">
      <c r="AI67" s="69" t="s">
        <v>79</v>
      </c>
      <c r="AJ67" s="70"/>
      <c r="AK67" s="48" t="s">
        <v>80</v>
      </c>
      <c r="AL67" s="48"/>
      <c r="AM67" s="48"/>
    </row>
    <row r="68" spans="34:39" ht="12.75" customHeight="1">
      <c r="AI68" s="111" t="s">
        <v>81</v>
      </c>
      <c r="AJ68" s="112"/>
      <c r="AK68" s="48" t="s">
        <v>82</v>
      </c>
      <c r="AL68" s="48"/>
      <c r="AM68" s="48"/>
    </row>
    <row r="69" spans="34:39" ht="12.75" customHeight="1">
      <c r="AI69" s="54" t="s">
        <v>81</v>
      </c>
      <c r="AJ69" s="77"/>
      <c r="AK69" s="48" t="s">
        <v>83</v>
      </c>
      <c r="AL69" s="48"/>
      <c r="AM69" s="48"/>
    </row>
    <row r="70" spans="34:39" ht="12.75" customHeight="1">
      <c r="AI70" s="65" t="s">
        <v>84</v>
      </c>
      <c r="AJ70" s="66"/>
      <c r="AK70" s="48" t="s">
        <v>85</v>
      </c>
      <c r="AL70" s="48"/>
      <c r="AM70" s="48"/>
    </row>
    <row r="71" spans="34:39" ht="12.75" customHeight="1">
      <c r="AH71" s="17"/>
    </row>
    <row r="72" spans="34:39" ht="12.75" customHeight="1"/>
    <row r="73" spans="34:39" ht="12.75"/>
    <row r="74" spans="34:39" ht="12.75"/>
    <row r="75" spans="34:39" ht="12.75" customHeight="1"/>
    <row r="76" spans="34:39" ht="12.75" customHeight="1"/>
    <row r="77" spans="34:39" ht="12.75" customHeight="1"/>
    <row r="78" spans="34:39" ht="12.75" customHeight="1"/>
    <row r="79" spans="34:39" ht="12.75" customHeight="1"/>
    <row r="80" spans="34:39" ht="12.75" customHeight="1"/>
    <row r="81" ht="12.75"/>
    <row r="82" ht="12.75"/>
    <row r="83" ht="12.75"/>
    <row r="84" ht="12.75" customHeight="1"/>
    <row r="85" ht="12.75" customHeight="1"/>
    <row r="86" ht="12.75" customHeight="1"/>
    <row r="87" ht="12.75"/>
    <row r="88" ht="12.75" customHeight="1"/>
    <row r="89" ht="12.75" customHeight="1"/>
    <row r="90" ht="12.75" customHeight="1"/>
    <row r="91" ht="12.75"/>
    <row r="92" ht="12.75"/>
    <row r="93" ht="12.75" customHeight="1"/>
    <row r="94" ht="12.75" customHeight="1"/>
    <row r="95" ht="12.75" customHeight="1"/>
    <row r="96" ht="12.75" customHeight="1"/>
    <row r="97" ht="12.75" customHeight="1"/>
    <row r="98" ht="12.75"/>
    <row r="99" ht="12.75" customHeight="1"/>
    <row r="100" ht="12.75"/>
    <row r="101" ht="12.75" customHeight="1"/>
    <row r="102" ht="12.75" customHeight="1"/>
    <row r="103" ht="12.75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/>
    <row r="115" ht="12.75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0">
    <mergeCell ref="AK69:AM69"/>
    <mergeCell ref="AI69:AJ69"/>
    <mergeCell ref="AI37:AJ37"/>
    <mergeCell ref="AK37:AM37"/>
    <mergeCell ref="AI38:AJ38"/>
    <mergeCell ref="AK38:AM38"/>
    <mergeCell ref="AI61:AM61"/>
    <mergeCell ref="AI62:AJ62"/>
    <mergeCell ref="AK62:AM62"/>
    <mergeCell ref="AI63:AJ63"/>
    <mergeCell ref="AK63:AM63"/>
    <mergeCell ref="AI54:AJ54"/>
    <mergeCell ref="AK54:AM54"/>
    <mergeCell ref="AI55:AJ55"/>
    <mergeCell ref="AK55:AM55"/>
    <mergeCell ref="AI57:AM57"/>
    <mergeCell ref="AI51:AM51"/>
    <mergeCell ref="AI47:AM47"/>
    <mergeCell ref="AI41:AM41"/>
    <mergeCell ref="AI39:AJ39"/>
    <mergeCell ref="AK39:AM39"/>
    <mergeCell ref="AI68:AJ68"/>
    <mergeCell ref="AK68:AM68"/>
    <mergeCell ref="AI58:AJ58"/>
    <mergeCell ref="B36:H36"/>
    <mergeCell ref="J36:P36"/>
    <mergeCell ref="B27:H27"/>
    <mergeCell ref="J27:P27"/>
    <mergeCell ref="R27:X27"/>
    <mergeCell ref="Z27:AF27"/>
    <mergeCell ref="AI36:AJ36"/>
    <mergeCell ref="AK36:AM36"/>
    <mergeCell ref="AI32:AJ32"/>
    <mergeCell ref="AK32:AM32"/>
    <mergeCell ref="AI33:AJ33"/>
    <mergeCell ref="AK33:AM33"/>
    <mergeCell ref="AI35:AM35"/>
    <mergeCell ref="AK27:AM27"/>
    <mergeCell ref="AI27:AJ27"/>
    <mergeCell ref="AI18:AM18"/>
    <mergeCell ref="AI25:AJ25"/>
    <mergeCell ref="AK25:AM25"/>
    <mergeCell ref="AI21:AJ21"/>
    <mergeCell ref="AK21:AM21"/>
    <mergeCell ref="AI26:AJ26"/>
    <mergeCell ref="AK26:AM26"/>
    <mergeCell ref="AI20:AJ20"/>
    <mergeCell ref="AK20:AM20"/>
    <mergeCell ref="AI12:AJ12"/>
    <mergeCell ref="AI13:AJ13"/>
    <mergeCell ref="AI14:AJ14"/>
    <mergeCell ref="AI15:AJ15"/>
    <mergeCell ref="AI16:AJ16"/>
    <mergeCell ref="AK12:AM12"/>
    <mergeCell ref="AK13:AM13"/>
    <mergeCell ref="AK14:AM14"/>
    <mergeCell ref="AK15:AM15"/>
    <mergeCell ref="AK16:AM16"/>
    <mergeCell ref="B18:H18"/>
    <mergeCell ref="J18:P18"/>
    <mergeCell ref="R18:X18"/>
    <mergeCell ref="Z18:AF18"/>
    <mergeCell ref="J12:X13"/>
    <mergeCell ref="E4:G4"/>
    <mergeCell ref="M4:O4"/>
    <mergeCell ref="V4:X4"/>
    <mergeCell ref="B7:AF8"/>
    <mergeCell ref="B9:H9"/>
    <mergeCell ref="J9:X10"/>
    <mergeCell ref="Z9:AF9"/>
    <mergeCell ref="AI70:AJ70"/>
    <mergeCell ref="AK70:AM70"/>
    <mergeCell ref="AI4:AM5"/>
    <mergeCell ref="AI6:AM7"/>
    <mergeCell ref="AI66:AJ66"/>
    <mergeCell ref="AK66:AM66"/>
    <mergeCell ref="AI67:AJ67"/>
    <mergeCell ref="AK67:AM67"/>
    <mergeCell ref="AI64:AJ64"/>
    <mergeCell ref="AK64:AM64"/>
    <mergeCell ref="AI65:AJ65"/>
    <mergeCell ref="AK65:AM65"/>
    <mergeCell ref="AI52:AJ52"/>
    <mergeCell ref="AK52:AM52"/>
    <mergeCell ref="AK58:AM58"/>
    <mergeCell ref="AI48:AJ48"/>
    <mergeCell ref="AK48:AM48"/>
    <mergeCell ref="AI49:AJ49"/>
    <mergeCell ref="AK49:AM49"/>
    <mergeCell ref="AI42:AJ42"/>
    <mergeCell ref="AK42:AM42"/>
    <mergeCell ref="AI43:AJ43"/>
    <mergeCell ref="AI11:AM11"/>
    <mergeCell ref="AK31:AM31"/>
    <mergeCell ref="AI59:AJ59"/>
    <mergeCell ref="AK59:AM59"/>
    <mergeCell ref="AI19:AJ19"/>
    <mergeCell ref="AK19:AM19"/>
    <mergeCell ref="AI30:AJ30"/>
    <mergeCell ref="AK30:AM30"/>
    <mergeCell ref="AI24:AM24"/>
    <mergeCell ref="AI29:AM29"/>
    <mergeCell ref="AK43:AM43"/>
    <mergeCell ref="AI44:AJ44"/>
    <mergeCell ref="AK44:AM44"/>
    <mergeCell ref="AK45:AM45"/>
    <mergeCell ref="AI45:AJ45"/>
    <mergeCell ref="AK53:AM53"/>
    <mergeCell ref="AI53:AJ53"/>
    <mergeCell ref="AI31:AJ31"/>
  </mergeCells>
  <conditionalFormatting sqref="B11:H16 B20:H25 B29:H34 B38:H43 J20:P25 J29:P34 R20:X25 R29:X34 Z11:AF16 Z20:AF25 Z29:AF34">
    <cfRule type="cellIs" dxfId="1" priority="1" stopIfTrue="1" operator="equal">
      <formula>""</formula>
    </cfRule>
  </conditionalFormatting>
  <conditionalFormatting sqref="B11:H16 B20:H25 B29:H34 B38:H43 J20:P25 J29:P34 R20:X25 R29:X34 Z11:AF16 Z20:AF25 Z29:AF34">
    <cfRule type="expression" dxfId="0" priority="2" stopIfTrue="1">
      <formula>OR(WEEKDAY(B11)=1,WEEKDAY(B11)=7)</formula>
    </cfRule>
  </conditionalFormatting>
  <printOptions horizontalCentered="1"/>
  <pageMargins left="0.35" right="0.35" top="0.5" bottom="0.5" header="0" footer="0"/>
  <pageSetup orientation="landscape"/>
  <headerFooter>
    <oddFooter>&amp;L00-049Calendar Template by Vertex42.com&amp;R00-049https://www.vertex42.com/calendars/school-calendar.html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D3CC-DA23-42F1-8AC9-870DEF7D829A}">
  <dimension ref="I2:M67"/>
  <sheetViews>
    <sheetView topLeftCell="A31" workbookViewId="0">
      <selection activeCell="L49" sqref="K49:M49"/>
    </sheetView>
  </sheetViews>
  <sheetFormatPr defaultRowHeight="12.75"/>
  <sheetData>
    <row r="2" spans="9:13">
      <c r="I2" s="68" t="s">
        <v>4</v>
      </c>
      <c r="J2" s="68"/>
      <c r="K2" s="68"/>
      <c r="L2" s="68"/>
      <c r="M2" s="68"/>
    </row>
    <row r="3" spans="9:13">
      <c r="I3" s="68"/>
      <c r="J3" s="68"/>
      <c r="K3" s="68"/>
      <c r="L3" s="68"/>
      <c r="M3" s="68"/>
    </row>
    <row r="7" spans="9:13" ht="15.75">
      <c r="I7" s="87" t="s">
        <v>7</v>
      </c>
      <c r="J7" s="87"/>
      <c r="K7" s="87"/>
      <c r="L7" s="87"/>
      <c r="M7" s="87"/>
    </row>
    <row r="8" spans="9:13" ht="14.25">
      <c r="I8" s="65" t="s">
        <v>9</v>
      </c>
      <c r="J8" s="89"/>
      <c r="K8" s="51" t="s">
        <v>10</v>
      </c>
      <c r="L8" s="52"/>
      <c r="M8" s="53"/>
    </row>
    <row r="9" spans="9:13" ht="14.25">
      <c r="I9" s="90" t="s">
        <v>11</v>
      </c>
      <c r="J9" s="66"/>
      <c r="K9" s="51" t="s">
        <v>12</v>
      </c>
      <c r="L9" s="52"/>
      <c r="M9" s="53"/>
    </row>
    <row r="10" spans="9:13" ht="14.25">
      <c r="I10" s="91" t="s">
        <v>13</v>
      </c>
      <c r="J10" s="92"/>
      <c r="K10" s="51" t="s">
        <v>14</v>
      </c>
      <c r="L10" s="52"/>
      <c r="M10" s="53"/>
    </row>
    <row r="11" spans="9:13" ht="14.25">
      <c r="I11" s="93" t="s">
        <v>15</v>
      </c>
      <c r="J11" s="94"/>
      <c r="K11" s="51" t="s">
        <v>16</v>
      </c>
      <c r="L11" s="52"/>
      <c r="M11" s="53"/>
    </row>
    <row r="12" spans="9:13" ht="14.25">
      <c r="I12" s="95" t="s">
        <v>15</v>
      </c>
      <c r="J12" s="96"/>
      <c r="K12" s="51" t="s">
        <v>17</v>
      </c>
      <c r="L12" s="52"/>
      <c r="M12" s="53"/>
    </row>
    <row r="14" spans="9:13" ht="15.75">
      <c r="I14" s="58" t="s">
        <v>18</v>
      </c>
      <c r="J14" s="59"/>
      <c r="K14" s="59"/>
      <c r="L14" s="59"/>
      <c r="M14" s="59"/>
    </row>
    <row r="15" spans="9:13" ht="14.25">
      <c r="I15" s="49" t="s">
        <v>19</v>
      </c>
      <c r="J15" s="50"/>
      <c r="K15" s="51" t="s">
        <v>20</v>
      </c>
      <c r="L15" s="52"/>
      <c r="M15" s="53"/>
    </row>
    <row r="16" spans="9:13" ht="14.25">
      <c r="I16" s="99" t="s">
        <v>21</v>
      </c>
      <c r="J16" s="100"/>
      <c r="K16" s="51" t="s">
        <v>22</v>
      </c>
      <c r="L16" s="52"/>
      <c r="M16" s="53"/>
    </row>
    <row r="17" spans="9:13" ht="14.25">
      <c r="I17" s="97">
        <v>45180</v>
      </c>
      <c r="J17" s="98"/>
      <c r="K17" s="51" t="s">
        <v>23</v>
      </c>
      <c r="L17" s="52"/>
      <c r="M17" s="53"/>
    </row>
    <row r="20" spans="9:13" ht="15.75">
      <c r="I20" s="58" t="s">
        <v>24</v>
      </c>
      <c r="J20" s="58"/>
      <c r="K20" s="58"/>
      <c r="L20" s="58"/>
      <c r="M20" s="58"/>
    </row>
    <row r="21" spans="9:13" ht="14.25">
      <c r="I21" s="49" t="s">
        <v>25</v>
      </c>
      <c r="J21" s="50"/>
      <c r="K21" s="51" t="s">
        <v>26</v>
      </c>
      <c r="L21" s="52"/>
      <c r="M21" s="53"/>
    </row>
    <row r="22" spans="9:13" ht="14.25">
      <c r="I22" s="95" t="s">
        <v>27</v>
      </c>
      <c r="J22" s="96"/>
      <c r="K22" s="51" t="s">
        <v>28</v>
      </c>
      <c r="L22" s="52"/>
      <c r="M22" s="53"/>
    </row>
    <row r="23" spans="9:13" ht="14.25">
      <c r="I23" s="106">
        <v>45219</v>
      </c>
      <c r="J23" s="107"/>
      <c r="K23" s="51" t="s">
        <v>29</v>
      </c>
      <c r="L23" s="52"/>
      <c r="M23" s="53"/>
    </row>
    <row r="25" spans="9:13" ht="15.75">
      <c r="I25" s="58" t="s">
        <v>30</v>
      </c>
      <c r="J25" s="59"/>
      <c r="K25" s="59"/>
      <c r="L25" s="59"/>
      <c r="M25" s="59"/>
    </row>
    <row r="26" spans="9:13" ht="14.25">
      <c r="I26" s="54" t="s">
        <v>31</v>
      </c>
      <c r="J26" s="55"/>
      <c r="K26" s="51" t="s">
        <v>32</v>
      </c>
      <c r="L26" s="56"/>
      <c r="M26" s="57"/>
    </row>
    <row r="27" spans="9:13" ht="14.25">
      <c r="I27" s="88" t="s">
        <v>33</v>
      </c>
      <c r="J27" s="47"/>
      <c r="K27" s="48" t="s">
        <v>34</v>
      </c>
      <c r="L27" s="48"/>
      <c r="M27" s="48"/>
    </row>
    <row r="28" spans="9:13" ht="14.25">
      <c r="I28" s="104" t="s">
        <v>35</v>
      </c>
      <c r="J28" s="105"/>
      <c r="K28" s="48" t="s">
        <v>36</v>
      </c>
      <c r="L28" s="48"/>
      <c r="M28" s="48"/>
    </row>
    <row r="29" spans="9:13" ht="14.25">
      <c r="I29" s="60" t="s">
        <v>37</v>
      </c>
      <c r="J29" s="61"/>
      <c r="K29" s="48" t="s">
        <v>38</v>
      </c>
      <c r="L29" s="48"/>
      <c r="M29" s="48"/>
    </row>
    <row r="31" spans="9:13" ht="15.75">
      <c r="I31" s="58" t="s">
        <v>39</v>
      </c>
      <c r="J31" s="59"/>
      <c r="K31" s="59"/>
      <c r="L31" s="59"/>
      <c r="M31" s="59"/>
    </row>
    <row r="32" spans="9:13" ht="14.25">
      <c r="I32" s="102" t="s">
        <v>40</v>
      </c>
      <c r="J32" s="103"/>
      <c r="K32" s="51" t="s">
        <v>41</v>
      </c>
      <c r="L32" s="56"/>
      <c r="M32" s="57"/>
    </row>
    <row r="33" spans="9:13" ht="14.25">
      <c r="I33" s="47" t="s">
        <v>42</v>
      </c>
      <c r="J33" s="47"/>
      <c r="K33" s="48" t="s">
        <v>43</v>
      </c>
      <c r="L33" s="48"/>
      <c r="M33" s="48"/>
    </row>
    <row r="34" spans="9:13" ht="14.25">
      <c r="I34" s="72" t="s">
        <v>44</v>
      </c>
      <c r="J34" s="72"/>
      <c r="K34" s="48" t="s">
        <v>45</v>
      </c>
      <c r="L34" s="48"/>
      <c r="M34" s="48"/>
    </row>
    <row r="35" spans="9:13" ht="14.25">
      <c r="I35" s="61" t="s">
        <v>46</v>
      </c>
      <c r="J35" s="61"/>
      <c r="K35" s="48" t="s">
        <v>47</v>
      </c>
      <c r="L35" s="48"/>
      <c r="M35" s="48"/>
    </row>
    <row r="37" spans="9:13" ht="15.75">
      <c r="I37" s="58" t="s">
        <v>48</v>
      </c>
      <c r="J37" s="59"/>
      <c r="K37" s="59"/>
      <c r="L37" s="59"/>
      <c r="M37" s="59"/>
    </row>
    <row r="38" spans="9:13" ht="14.25">
      <c r="I38" s="74" t="s">
        <v>49</v>
      </c>
      <c r="J38" s="75"/>
      <c r="K38" s="51" t="s">
        <v>50</v>
      </c>
      <c r="L38" s="56"/>
      <c r="M38" s="57"/>
    </row>
    <row r="39" spans="9:13" ht="14.25">
      <c r="I39" s="78" t="s">
        <v>51</v>
      </c>
      <c r="J39" s="79"/>
      <c r="K39" s="48" t="s">
        <v>52</v>
      </c>
      <c r="L39" s="48"/>
      <c r="M39" s="48"/>
    </row>
    <row r="40" spans="9:13" ht="14.25">
      <c r="I40" s="60" t="s">
        <v>53</v>
      </c>
      <c r="J40" s="61"/>
      <c r="K40" s="48" t="s">
        <v>54</v>
      </c>
      <c r="L40" s="48"/>
      <c r="M40" s="48"/>
    </row>
    <row r="41" spans="9:13" ht="14.25">
      <c r="I41" s="62" t="s">
        <v>55</v>
      </c>
      <c r="J41" s="62"/>
      <c r="K41" s="48" t="s">
        <v>22</v>
      </c>
      <c r="L41" s="48"/>
      <c r="M41" s="48"/>
    </row>
    <row r="43" spans="9:13" ht="15.75">
      <c r="I43" s="58" t="s">
        <v>56</v>
      </c>
      <c r="J43" s="58"/>
      <c r="K43" s="58"/>
      <c r="L43" s="58"/>
      <c r="M43" s="58"/>
    </row>
    <row r="44" spans="9:13" ht="14.25">
      <c r="I44" s="74" t="s">
        <v>57</v>
      </c>
      <c r="J44" s="75"/>
      <c r="K44" s="51" t="s">
        <v>58</v>
      </c>
      <c r="L44" s="52"/>
      <c r="M44" s="53"/>
    </row>
    <row r="45" spans="9:13" ht="14.25">
      <c r="I45" s="76" t="s">
        <v>59</v>
      </c>
      <c r="J45" s="77"/>
      <c r="K45" s="51" t="s">
        <v>32</v>
      </c>
      <c r="L45" s="52"/>
      <c r="M45" s="53"/>
    </row>
    <row r="46" spans="9:13" ht="14.25">
      <c r="I46" s="61" t="s">
        <v>86</v>
      </c>
      <c r="J46" s="61"/>
      <c r="K46" s="48" t="s">
        <v>87</v>
      </c>
      <c r="L46" s="48"/>
      <c r="M46" s="48"/>
    </row>
    <row r="48" spans="9:13" ht="15.75">
      <c r="I48" s="58" t="s">
        <v>60</v>
      </c>
      <c r="J48" s="59"/>
      <c r="K48" s="59"/>
      <c r="L48" s="59"/>
      <c r="M48" s="59"/>
    </row>
    <row r="49" spans="9:13" ht="14.25">
      <c r="I49" s="73" t="s">
        <v>61</v>
      </c>
      <c r="J49" s="50"/>
      <c r="K49" s="51" t="s">
        <v>62</v>
      </c>
      <c r="L49" s="56"/>
      <c r="M49" s="57"/>
    </row>
    <row r="50" spans="9:13" ht="14.25">
      <c r="I50" s="63" t="s">
        <v>63</v>
      </c>
      <c r="J50" s="64"/>
      <c r="K50" s="48" t="s">
        <v>64</v>
      </c>
      <c r="L50" s="48"/>
      <c r="M50" s="48"/>
    </row>
    <row r="51" spans="9:13" ht="14.25">
      <c r="I51" s="71" t="s">
        <v>63</v>
      </c>
      <c r="J51" s="72"/>
      <c r="K51" s="48" t="s">
        <v>65</v>
      </c>
      <c r="L51" s="48"/>
      <c r="M51" s="48"/>
    </row>
    <row r="52" spans="9:13" ht="14.25">
      <c r="I52" s="78" t="s">
        <v>66</v>
      </c>
      <c r="J52" s="79"/>
      <c r="K52" s="48" t="s">
        <v>67</v>
      </c>
      <c r="L52" s="48"/>
      <c r="M52" s="48"/>
    </row>
    <row r="54" spans="9:13" ht="15.75">
      <c r="I54" s="58" t="s">
        <v>68</v>
      </c>
      <c r="J54" s="59"/>
      <c r="K54" s="59"/>
      <c r="L54" s="59"/>
      <c r="M54" s="59"/>
    </row>
    <row r="55" spans="9:13" ht="14.25">
      <c r="I55" s="49" t="s">
        <v>69</v>
      </c>
      <c r="J55" s="50"/>
      <c r="K55" s="51" t="s">
        <v>70</v>
      </c>
      <c r="L55" s="56"/>
      <c r="M55" s="57"/>
    </row>
    <row r="56" spans="9:13" ht="14.25">
      <c r="I56" s="46" t="s">
        <v>71</v>
      </c>
      <c r="J56" s="47"/>
      <c r="K56" s="48" t="s">
        <v>72</v>
      </c>
      <c r="L56" s="48"/>
      <c r="M56" s="48"/>
    </row>
    <row r="58" spans="9:13" ht="15.75">
      <c r="I58" s="58" t="s">
        <v>73</v>
      </c>
      <c r="J58" s="59"/>
      <c r="K58" s="59"/>
      <c r="L58" s="59"/>
      <c r="M58" s="59"/>
    </row>
    <row r="59" spans="9:13" ht="14.25">
      <c r="I59" s="108" t="s">
        <v>74</v>
      </c>
      <c r="J59" s="109"/>
      <c r="K59" s="51" t="s">
        <v>67</v>
      </c>
      <c r="L59" s="56"/>
      <c r="M59" s="57"/>
    </row>
    <row r="60" spans="9:13" ht="14.25">
      <c r="I60" s="110" t="s">
        <v>75</v>
      </c>
      <c r="J60" s="62"/>
      <c r="K60" s="48" t="s">
        <v>22</v>
      </c>
      <c r="L60" s="48"/>
      <c r="M60" s="48"/>
    </row>
    <row r="61" spans="9:13" ht="14.25">
      <c r="I61" s="71" t="s">
        <v>76</v>
      </c>
      <c r="J61" s="72"/>
      <c r="K61" s="48" t="s">
        <v>41</v>
      </c>
      <c r="L61" s="48"/>
      <c r="M61" s="48"/>
    </row>
    <row r="62" spans="9:13" ht="14.25">
      <c r="I62" s="60" t="s">
        <v>77</v>
      </c>
      <c r="J62" s="61"/>
      <c r="K62" s="48" t="s">
        <v>78</v>
      </c>
      <c r="L62" s="48"/>
      <c r="M62" s="48"/>
    </row>
    <row r="63" spans="9:13" ht="14.25">
      <c r="I63" s="47" t="s">
        <v>79</v>
      </c>
      <c r="J63" s="47"/>
      <c r="K63" s="48" t="s">
        <v>43</v>
      </c>
      <c r="L63" s="48"/>
      <c r="M63" s="48"/>
    </row>
    <row r="64" spans="9:13" ht="14.25">
      <c r="I64" s="69" t="s">
        <v>79</v>
      </c>
      <c r="J64" s="70"/>
      <c r="K64" s="48" t="s">
        <v>80</v>
      </c>
      <c r="L64" s="48"/>
      <c r="M64" s="48"/>
    </row>
    <row r="65" spans="9:13" ht="14.25">
      <c r="I65" s="111" t="s">
        <v>81</v>
      </c>
      <c r="J65" s="112"/>
      <c r="K65" s="48" t="s">
        <v>82</v>
      </c>
      <c r="L65" s="48"/>
      <c r="M65" s="48"/>
    </row>
    <row r="66" spans="9:13" ht="14.25">
      <c r="I66" s="54" t="s">
        <v>81</v>
      </c>
      <c r="J66" s="77"/>
      <c r="K66" s="48" t="s">
        <v>83</v>
      </c>
      <c r="L66" s="48"/>
      <c r="M66" s="48"/>
    </row>
    <row r="67" spans="9:13" ht="14.25">
      <c r="I67" s="65" t="s">
        <v>84</v>
      </c>
      <c r="J67" s="66"/>
      <c r="K67" s="48" t="s">
        <v>85</v>
      </c>
      <c r="L67" s="48"/>
      <c r="M67" s="48"/>
    </row>
  </sheetData>
  <mergeCells count="93">
    <mergeCell ref="I2:M3"/>
    <mergeCell ref="I7:M7"/>
    <mergeCell ref="I8:J8"/>
    <mergeCell ref="K8:M8"/>
    <mergeCell ref="I9:J9"/>
    <mergeCell ref="K9:M9"/>
    <mergeCell ref="I17:J17"/>
    <mergeCell ref="K17:M17"/>
    <mergeCell ref="I10:J10"/>
    <mergeCell ref="K10:M10"/>
    <mergeCell ref="I11:J11"/>
    <mergeCell ref="K11:M11"/>
    <mergeCell ref="I12:J12"/>
    <mergeCell ref="K12:M12"/>
    <mergeCell ref="I14:M14"/>
    <mergeCell ref="I15:J15"/>
    <mergeCell ref="K15:M15"/>
    <mergeCell ref="I16:J16"/>
    <mergeCell ref="K16:M16"/>
    <mergeCell ref="I28:J28"/>
    <mergeCell ref="K28:M28"/>
    <mergeCell ref="I20:M20"/>
    <mergeCell ref="I21:J21"/>
    <mergeCell ref="K21:M21"/>
    <mergeCell ref="I22:J22"/>
    <mergeCell ref="K22:M22"/>
    <mergeCell ref="I23:J23"/>
    <mergeCell ref="K23:M23"/>
    <mergeCell ref="I25:M25"/>
    <mergeCell ref="I26:J26"/>
    <mergeCell ref="K26:M26"/>
    <mergeCell ref="I27:J27"/>
    <mergeCell ref="K27:M27"/>
    <mergeCell ref="I38:J38"/>
    <mergeCell ref="K38:M38"/>
    <mergeCell ref="I29:J29"/>
    <mergeCell ref="K29:M29"/>
    <mergeCell ref="I31:M31"/>
    <mergeCell ref="I32:J32"/>
    <mergeCell ref="K32:M32"/>
    <mergeCell ref="I33:J33"/>
    <mergeCell ref="K33:M33"/>
    <mergeCell ref="I34:J34"/>
    <mergeCell ref="K34:M34"/>
    <mergeCell ref="I35:J35"/>
    <mergeCell ref="K35:M35"/>
    <mergeCell ref="I37:M37"/>
    <mergeCell ref="I39:J39"/>
    <mergeCell ref="K39:M39"/>
    <mergeCell ref="I40:J40"/>
    <mergeCell ref="K40:M40"/>
    <mergeCell ref="I41:J41"/>
    <mergeCell ref="K41:M41"/>
    <mergeCell ref="I51:J51"/>
    <mergeCell ref="K51:M51"/>
    <mergeCell ref="I43:M43"/>
    <mergeCell ref="I44:J44"/>
    <mergeCell ref="K44:M44"/>
    <mergeCell ref="I45:J45"/>
    <mergeCell ref="K45:M45"/>
    <mergeCell ref="I46:J46"/>
    <mergeCell ref="K46:M46"/>
    <mergeCell ref="I48:M48"/>
    <mergeCell ref="I49:J49"/>
    <mergeCell ref="K49:M49"/>
    <mergeCell ref="I50:J50"/>
    <mergeCell ref="K50:M50"/>
    <mergeCell ref="I61:J61"/>
    <mergeCell ref="K61:M61"/>
    <mergeCell ref="I52:J52"/>
    <mergeCell ref="K52:M52"/>
    <mergeCell ref="I54:M54"/>
    <mergeCell ref="I55:J55"/>
    <mergeCell ref="K55:M55"/>
    <mergeCell ref="I56:J56"/>
    <mergeCell ref="K56:M56"/>
    <mergeCell ref="I58:M58"/>
    <mergeCell ref="I59:J59"/>
    <mergeCell ref="K59:M59"/>
    <mergeCell ref="I60:J60"/>
    <mergeCell ref="K60:M60"/>
    <mergeCell ref="I62:J62"/>
    <mergeCell ref="K62:M62"/>
    <mergeCell ref="I63:J63"/>
    <mergeCell ref="K63:M63"/>
    <mergeCell ref="I64:J64"/>
    <mergeCell ref="K64:M64"/>
    <mergeCell ref="I65:J65"/>
    <mergeCell ref="K65:M65"/>
    <mergeCell ref="I66:J66"/>
    <mergeCell ref="K66:M66"/>
    <mergeCell ref="I67:J67"/>
    <mergeCell ref="K67:M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8BAA-556E-4CE1-951B-92386F82891E}">
  <dimension ref="I5:M70"/>
  <sheetViews>
    <sheetView topLeftCell="A8" workbookViewId="0"/>
  </sheetViews>
  <sheetFormatPr defaultRowHeight="12.75"/>
  <sheetData>
    <row r="5" spans="9:13">
      <c r="I5" s="68" t="s">
        <v>4</v>
      </c>
      <c r="J5" s="68"/>
      <c r="K5" s="68"/>
      <c r="L5" s="68"/>
      <c r="M5" s="68"/>
    </row>
    <row r="6" spans="9:13">
      <c r="I6" s="68"/>
      <c r="J6" s="68"/>
      <c r="K6" s="68"/>
      <c r="L6" s="68"/>
      <c r="M6" s="68"/>
    </row>
    <row r="8" spans="9:13" ht="15.75">
      <c r="I8" s="87" t="s">
        <v>7</v>
      </c>
      <c r="J8" s="87"/>
      <c r="K8" s="87"/>
      <c r="L8" s="87"/>
      <c r="M8" s="87"/>
    </row>
    <row r="9" spans="9:13" ht="14.25">
      <c r="I9" s="65" t="s">
        <v>9</v>
      </c>
      <c r="J9" s="89"/>
      <c r="K9" s="51" t="s">
        <v>10</v>
      </c>
      <c r="L9" s="52"/>
      <c r="M9" s="53"/>
    </row>
    <row r="10" spans="9:13" ht="14.25">
      <c r="I10" s="90" t="s">
        <v>11</v>
      </c>
      <c r="J10" s="66"/>
      <c r="K10" s="51" t="s">
        <v>12</v>
      </c>
      <c r="L10" s="52"/>
      <c r="M10" s="53"/>
    </row>
    <row r="11" spans="9:13" ht="14.25">
      <c r="I11" s="91" t="s">
        <v>13</v>
      </c>
      <c r="J11" s="92"/>
      <c r="K11" s="51" t="s">
        <v>14</v>
      </c>
      <c r="L11" s="52"/>
      <c r="M11" s="53"/>
    </row>
    <row r="12" spans="9:13" ht="14.25">
      <c r="I12" s="93" t="s">
        <v>15</v>
      </c>
      <c r="J12" s="94"/>
      <c r="K12" s="51" t="s">
        <v>16</v>
      </c>
      <c r="L12" s="52"/>
      <c r="M12" s="53"/>
    </row>
    <row r="13" spans="9:13" ht="14.25">
      <c r="I13" s="95" t="s">
        <v>15</v>
      </c>
      <c r="J13" s="96"/>
      <c r="K13" s="51" t="s">
        <v>17</v>
      </c>
      <c r="L13" s="52"/>
      <c r="M13" s="53"/>
    </row>
    <row r="15" spans="9:13" ht="15.75">
      <c r="I15" s="58" t="s">
        <v>18</v>
      </c>
      <c r="J15" s="59"/>
      <c r="K15" s="59"/>
      <c r="L15" s="59"/>
      <c r="M15" s="59"/>
    </row>
    <row r="16" spans="9:13" ht="14.25">
      <c r="I16" s="49" t="s">
        <v>19</v>
      </c>
      <c r="J16" s="50"/>
      <c r="K16" s="51" t="s">
        <v>20</v>
      </c>
      <c r="L16" s="52"/>
      <c r="M16" s="53"/>
    </row>
    <row r="17" spans="9:13" ht="14.25">
      <c r="I17" s="99" t="s">
        <v>21</v>
      </c>
      <c r="J17" s="100"/>
      <c r="K17" s="51" t="s">
        <v>22</v>
      </c>
      <c r="L17" s="52"/>
      <c r="M17" s="53"/>
    </row>
    <row r="18" spans="9:13" ht="14.25">
      <c r="I18" s="97">
        <v>45180</v>
      </c>
      <c r="J18" s="98"/>
      <c r="K18" s="51" t="s">
        <v>23</v>
      </c>
      <c r="L18" s="52"/>
      <c r="M18" s="53"/>
    </row>
    <row r="21" spans="9:13" ht="15.75">
      <c r="I21" s="58" t="s">
        <v>24</v>
      </c>
      <c r="J21" s="58"/>
      <c r="K21" s="58"/>
      <c r="L21" s="58"/>
      <c r="M21" s="58"/>
    </row>
    <row r="22" spans="9:13" ht="14.25">
      <c r="I22" s="49" t="s">
        <v>25</v>
      </c>
      <c r="J22" s="50"/>
      <c r="K22" s="51" t="s">
        <v>26</v>
      </c>
      <c r="L22" s="52"/>
      <c r="M22" s="53"/>
    </row>
    <row r="23" spans="9:13" ht="14.25">
      <c r="I23" s="95" t="s">
        <v>27</v>
      </c>
      <c r="J23" s="96"/>
      <c r="K23" s="51" t="s">
        <v>28</v>
      </c>
      <c r="L23" s="52"/>
      <c r="M23" s="53"/>
    </row>
    <row r="24" spans="9:13" ht="14.25">
      <c r="I24" s="106">
        <v>45219</v>
      </c>
      <c r="J24" s="107"/>
      <c r="K24" s="51" t="s">
        <v>67</v>
      </c>
      <c r="L24" s="52"/>
      <c r="M24" s="53"/>
    </row>
    <row r="26" spans="9:13" ht="15.75">
      <c r="I26" s="58" t="s">
        <v>30</v>
      </c>
      <c r="J26" s="59"/>
      <c r="K26" s="59"/>
      <c r="L26" s="59"/>
      <c r="M26" s="59"/>
    </row>
    <row r="27" spans="9:13" ht="14.25">
      <c r="I27" s="54" t="s">
        <v>31</v>
      </c>
      <c r="J27" s="55"/>
      <c r="K27" s="51" t="s">
        <v>32</v>
      </c>
      <c r="L27" s="56"/>
      <c r="M27" s="57"/>
    </row>
    <row r="28" spans="9:13" ht="14.25">
      <c r="I28" s="88" t="s">
        <v>33</v>
      </c>
      <c r="J28" s="47"/>
      <c r="K28" s="48" t="s">
        <v>34</v>
      </c>
      <c r="L28" s="48"/>
      <c r="M28" s="48"/>
    </row>
    <row r="29" spans="9:13" ht="14.25">
      <c r="I29" s="104" t="s">
        <v>35</v>
      </c>
      <c r="J29" s="105"/>
      <c r="K29" s="48" t="s">
        <v>88</v>
      </c>
      <c r="L29" s="48"/>
      <c r="M29" s="48"/>
    </row>
    <row r="30" spans="9:13" ht="14.25">
      <c r="I30" s="60" t="s">
        <v>37</v>
      </c>
      <c r="J30" s="61"/>
      <c r="K30" s="48" t="s">
        <v>38</v>
      </c>
      <c r="L30" s="48"/>
      <c r="M30" s="48"/>
    </row>
    <row r="32" spans="9:13" ht="15.75">
      <c r="I32" s="58" t="s">
        <v>39</v>
      </c>
      <c r="J32" s="59"/>
      <c r="K32" s="59"/>
      <c r="L32" s="59"/>
      <c r="M32" s="59"/>
    </row>
    <row r="33" spans="9:13" ht="14.25">
      <c r="I33" s="102" t="s">
        <v>40</v>
      </c>
      <c r="J33" s="103"/>
      <c r="K33" s="51" t="s">
        <v>41</v>
      </c>
      <c r="L33" s="56"/>
      <c r="M33" s="57"/>
    </row>
    <row r="34" spans="9:13" ht="14.25">
      <c r="I34" s="113" t="s">
        <v>89</v>
      </c>
      <c r="J34" s="114"/>
      <c r="K34" s="48" t="s">
        <v>90</v>
      </c>
      <c r="L34" s="48"/>
      <c r="M34" s="48"/>
    </row>
    <row r="35" spans="9:13" ht="14.25">
      <c r="I35" s="47" t="s">
        <v>42</v>
      </c>
      <c r="J35" s="47"/>
      <c r="K35" s="48" t="s">
        <v>43</v>
      </c>
      <c r="L35" s="48"/>
      <c r="M35" s="48"/>
    </row>
    <row r="36" spans="9:13" ht="14.25">
      <c r="I36" s="72" t="s">
        <v>44</v>
      </c>
      <c r="J36" s="72"/>
      <c r="K36" s="48" t="s">
        <v>45</v>
      </c>
      <c r="L36" s="48"/>
      <c r="M36" s="48"/>
    </row>
    <row r="37" spans="9:13" ht="14.25">
      <c r="I37" s="61" t="s">
        <v>46</v>
      </c>
      <c r="J37" s="61"/>
      <c r="K37" s="48" t="s">
        <v>47</v>
      </c>
      <c r="L37" s="48"/>
      <c r="M37" s="48"/>
    </row>
    <row r="39" spans="9:13" ht="15.75">
      <c r="I39" s="58" t="s">
        <v>48</v>
      </c>
      <c r="J39" s="59"/>
      <c r="K39" s="59"/>
      <c r="L39" s="59"/>
      <c r="M39" s="59"/>
    </row>
    <row r="40" spans="9:13" ht="14.25">
      <c r="I40" s="74" t="s">
        <v>49</v>
      </c>
      <c r="J40" s="75"/>
      <c r="K40" s="51" t="s">
        <v>50</v>
      </c>
      <c r="L40" s="56"/>
      <c r="M40" s="57"/>
    </row>
    <row r="41" spans="9:13" ht="14.25">
      <c r="I41" s="78" t="s">
        <v>51</v>
      </c>
      <c r="J41" s="79"/>
      <c r="K41" s="48" t="s">
        <v>67</v>
      </c>
      <c r="L41" s="48"/>
      <c r="M41" s="48"/>
    </row>
    <row r="42" spans="9:13" ht="14.25">
      <c r="I42" s="60" t="s">
        <v>53</v>
      </c>
      <c r="J42" s="61"/>
      <c r="K42" s="48" t="s">
        <v>54</v>
      </c>
      <c r="L42" s="48"/>
      <c r="M42" s="48"/>
    </row>
    <row r="43" spans="9:13" ht="14.25">
      <c r="I43" s="62" t="s">
        <v>55</v>
      </c>
      <c r="J43" s="62"/>
      <c r="K43" s="48" t="s">
        <v>22</v>
      </c>
      <c r="L43" s="48"/>
      <c r="M43" s="48"/>
    </row>
    <row r="45" spans="9:13" ht="15.75">
      <c r="I45" s="58" t="s">
        <v>56</v>
      </c>
      <c r="J45" s="58"/>
      <c r="K45" s="58"/>
      <c r="L45" s="58"/>
      <c r="M45" s="58"/>
    </row>
    <row r="46" spans="9:13" ht="14.25">
      <c r="I46" s="74" t="s">
        <v>57</v>
      </c>
      <c r="J46" s="75"/>
      <c r="K46" s="51" t="s">
        <v>58</v>
      </c>
      <c r="L46" s="52"/>
      <c r="M46" s="53"/>
    </row>
    <row r="47" spans="9:13" ht="14.25">
      <c r="I47" s="76" t="s">
        <v>59</v>
      </c>
      <c r="J47" s="77"/>
      <c r="K47" s="51" t="s">
        <v>32</v>
      </c>
      <c r="L47" s="52"/>
      <c r="M47" s="53"/>
    </row>
    <row r="48" spans="9:13" ht="14.25">
      <c r="I48" s="61" t="s">
        <v>86</v>
      </c>
      <c r="J48" s="61"/>
      <c r="K48" s="48" t="s">
        <v>87</v>
      </c>
      <c r="L48" s="48"/>
      <c r="M48" s="48"/>
    </row>
    <row r="50" spans="9:13" ht="15.75">
      <c r="I50" s="58" t="s">
        <v>60</v>
      </c>
      <c r="J50" s="59"/>
      <c r="K50" s="59"/>
      <c r="L50" s="59"/>
      <c r="M50" s="59"/>
    </row>
    <row r="51" spans="9:13" ht="14.25">
      <c r="I51" s="73" t="s">
        <v>61</v>
      </c>
      <c r="J51" s="50"/>
      <c r="K51" s="51" t="s">
        <v>62</v>
      </c>
      <c r="L51" s="56"/>
      <c r="M51" s="57"/>
    </row>
    <row r="52" spans="9:13" ht="14.25">
      <c r="I52" s="63" t="s">
        <v>63</v>
      </c>
      <c r="J52" s="64"/>
      <c r="K52" s="48" t="s">
        <v>64</v>
      </c>
      <c r="L52" s="48"/>
      <c r="M52" s="48"/>
    </row>
    <row r="53" spans="9:13" ht="14.25">
      <c r="I53" s="71" t="s">
        <v>63</v>
      </c>
      <c r="J53" s="72"/>
      <c r="K53" s="48" t="s">
        <v>65</v>
      </c>
      <c r="L53" s="48"/>
      <c r="M53" s="48"/>
    </row>
    <row r="54" spans="9:13" ht="14.25">
      <c r="I54" s="78" t="s">
        <v>66</v>
      </c>
      <c r="J54" s="79"/>
      <c r="K54" s="48" t="s">
        <v>67</v>
      </c>
      <c r="L54" s="48"/>
      <c r="M54" s="48"/>
    </row>
    <row r="56" spans="9:13" ht="15.75">
      <c r="I56" s="58" t="s">
        <v>68</v>
      </c>
      <c r="J56" s="59"/>
      <c r="K56" s="59"/>
      <c r="L56" s="59"/>
      <c r="M56" s="59"/>
    </row>
    <row r="57" spans="9:13" ht="14.25">
      <c r="I57" s="49" t="s">
        <v>69</v>
      </c>
      <c r="J57" s="50"/>
      <c r="K57" s="51" t="s">
        <v>70</v>
      </c>
      <c r="L57" s="56"/>
      <c r="M57" s="57"/>
    </row>
    <row r="58" spans="9:13" ht="14.25">
      <c r="I58" s="46" t="s">
        <v>71</v>
      </c>
      <c r="J58" s="47"/>
      <c r="K58" s="48" t="s">
        <v>72</v>
      </c>
      <c r="L58" s="48"/>
      <c r="M58" s="48"/>
    </row>
    <row r="59" spans="9:13" ht="14.25">
      <c r="I59" s="71" t="s">
        <v>91</v>
      </c>
      <c r="J59" s="72"/>
      <c r="K59" s="48" t="s">
        <v>92</v>
      </c>
      <c r="L59" s="48"/>
      <c r="M59" s="48"/>
    </row>
    <row r="61" spans="9:13" ht="15.75">
      <c r="I61" s="58" t="s">
        <v>73</v>
      </c>
      <c r="J61" s="59"/>
      <c r="K61" s="59"/>
      <c r="L61" s="59"/>
      <c r="M61" s="59"/>
    </row>
    <row r="62" spans="9:13" ht="14.25">
      <c r="I62" s="108" t="s">
        <v>74</v>
      </c>
      <c r="J62" s="109"/>
      <c r="K62" s="51" t="s">
        <v>67</v>
      </c>
      <c r="L62" s="56"/>
      <c r="M62" s="57"/>
    </row>
    <row r="63" spans="9:13" ht="14.25">
      <c r="I63" s="110" t="s">
        <v>75</v>
      </c>
      <c r="J63" s="62"/>
      <c r="K63" s="48" t="s">
        <v>22</v>
      </c>
      <c r="L63" s="48"/>
      <c r="M63" s="48"/>
    </row>
    <row r="64" spans="9:13" ht="14.25">
      <c r="I64" s="71" t="s">
        <v>76</v>
      </c>
      <c r="J64" s="72"/>
      <c r="K64" s="48" t="s">
        <v>41</v>
      </c>
      <c r="L64" s="48"/>
      <c r="M64" s="48"/>
    </row>
    <row r="65" spans="9:13" ht="14.25">
      <c r="I65" s="60" t="s">
        <v>77</v>
      </c>
      <c r="J65" s="61"/>
      <c r="K65" s="48" t="s">
        <v>78</v>
      </c>
      <c r="L65" s="48"/>
      <c r="M65" s="48"/>
    </row>
    <row r="66" spans="9:13" ht="14.25">
      <c r="I66" s="47" t="s">
        <v>79</v>
      </c>
      <c r="J66" s="47"/>
      <c r="K66" s="48" t="s">
        <v>43</v>
      </c>
      <c r="L66" s="48"/>
      <c r="M66" s="48"/>
    </row>
    <row r="67" spans="9:13" ht="14.25">
      <c r="I67" s="69" t="s">
        <v>79</v>
      </c>
      <c r="J67" s="70"/>
      <c r="K67" s="48" t="s">
        <v>80</v>
      </c>
      <c r="L67" s="48"/>
      <c r="M67" s="48"/>
    </row>
    <row r="68" spans="9:13" ht="14.25">
      <c r="I68" s="111" t="s">
        <v>81</v>
      </c>
      <c r="J68" s="112"/>
      <c r="K68" s="48" t="s">
        <v>82</v>
      </c>
      <c r="L68" s="48"/>
      <c r="M68" s="48"/>
    </row>
    <row r="69" spans="9:13" ht="14.25">
      <c r="I69" s="54" t="s">
        <v>81</v>
      </c>
      <c r="J69" s="77"/>
      <c r="K69" s="48" t="s">
        <v>83</v>
      </c>
      <c r="L69" s="48"/>
      <c r="M69" s="48"/>
    </row>
    <row r="70" spans="9:13" ht="14.25">
      <c r="I70" s="65" t="s">
        <v>84</v>
      </c>
      <c r="J70" s="66"/>
      <c r="K70" s="48" t="s">
        <v>85</v>
      </c>
      <c r="L70" s="48"/>
      <c r="M70" s="48"/>
    </row>
  </sheetData>
  <mergeCells count="97">
    <mergeCell ref="I69:J69"/>
    <mergeCell ref="K69:M69"/>
    <mergeCell ref="I70:J70"/>
    <mergeCell ref="K70:M70"/>
    <mergeCell ref="I66:J66"/>
    <mergeCell ref="K66:M66"/>
    <mergeCell ref="I67:J67"/>
    <mergeCell ref="K67:M67"/>
    <mergeCell ref="I68:J68"/>
    <mergeCell ref="K68:M68"/>
    <mergeCell ref="I63:J63"/>
    <mergeCell ref="K63:M63"/>
    <mergeCell ref="I64:J64"/>
    <mergeCell ref="K64:M64"/>
    <mergeCell ref="I65:J65"/>
    <mergeCell ref="K65:M65"/>
    <mergeCell ref="I62:J62"/>
    <mergeCell ref="K62:M62"/>
    <mergeCell ref="I53:J53"/>
    <mergeCell ref="K53:M53"/>
    <mergeCell ref="I54:J54"/>
    <mergeCell ref="K54:M54"/>
    <mergeCell ref="I56:M56"/>
    <mergeCell ref="I57:J57"/>
    <mergeCell ref="K57:M57"/>
    <mergeCell ref="I58:J58"/>
    <mergeCell ref="K58:M58"/>
    <mergeCell ref="I59:J59"/>
    <mergeCell ref="K59:M59"/>
    <mergeCell ref="I61:M61"/>
    <mergeCell ref="I52:J52"/>
    <mergeCell ref="K52:M52"/>
    <mergeCell ref="I43:J43"/>
    <mergeCell ref="K43:M43"/>
    <mergeCell ref="I45:M45"/>
    <mergeCell ref="I46:J46"/>
    <mergeCell ref="K46:M46"/>
    <mergeCell ref="I47:J47"/>
    <mergeCell ref="K47:M47"/>
    <mergeCell ref="I48:J48"/>
    <mergeCell ref="K48:M48"/>
    <mergeCell ref="I50:M50"/>
    <mergeCell ref="I51:J51"/>
    <mergeCell ref="K51:M51"/>
    <mergeCell ref="I42:J42"/>
    <mergeCell ref="K42:M42"/>
    <mergeCell ref="I35:J35"/>
    <mergeCell ref="K35:M35"/>
    <mergeCell ref="I36:J36"/>
    <mergeCell ref="K36:M36"/>
    <mergeCell ref="I37:J37"/>
    <mergeCell ref="K37:M37"/>
    <mergeCell ref="I39:M39"/>
    <mergeCell ref="I40:J40"/>
    <mergeCell ref="K40:M40"/>
    <mergeCell ref="I41:J41"/>
    <mergeCell ref="K41:M41"/>
    <mergeCell ref="I34:J34"/>
    <mergeCell ref="K34:M34"/>
    <mergeCell ref="I26:M26"/>
    <mergeCell ref="I27:J27"/>
    <mergeCell ref="K27:M27"/>
    <mergeCell ref="I28:J28"/>
    <mergeCell ref="K28:M28"/>
    <mergeCell ref="I29:J29"/>
    <mergeCell ref="K29:M29"/>
    <mergeCell ref="I30:J30"/>
    <mergeCell ref="K30:M30"/>
    <mergeCell ref="I32:M32"/>
    <mergeCell ref="I33:J33"/>
    <mergeCell ref="K33:M33"/>
    <mergeCell ref="I24:J24"/>
    <mergeCell ref="K24:M24"/>
    <mergeCell ref="I15:M15"/>
    <mergeCell ref="I16:J16"/>
    <mergeCell ref="K16:M16"/>
    <mergeCell ref="I17:J17"/>
    <mergeCell ref="K17:M17"/>
    <mergeCell ref="I18:J18"/>
    <mergeCell ref="K18:M18"/>
    <mergeCell ref="I21:M21"/>
    <mergeCell ref="I22:J22"/>
    <mergeCell ref="K22:M22"/>
    <mergeCell ref="I23:J23"/>
    <mergeCell ref="K23:M23"/>
    <mergeCell ref="I11:J11"/>
    <mergeCell ref="K11:M11"/>
    <mergeCell ref="I12:J12"/>
    <mergeCell ref="K12:M12"/>
    <mergeCell ref="I13:J13"/>
    <mergeCell ref="K13:M13"/>
    <mergeCell ref="I5:M6"/>
    <mergeCell ref="I8:M8"/>
    <mergeCell ref="I9:J9"/>
    <mergeCell ref="K9:M9"/>
    <mergeCell ref="I10:J10"/>
    <mergeCell ref="K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B496-0BB6-478B-BB1C-92344902FB16}">
  <dimension ref="A1:E69"/>
  <sheetViews>
    <sheetView tabSelected="1" workbookViewId="0"/>
  </sheetViews>
  <sheetFormatPr defaultRowHeight="12.75"/>
  <sheetData>
    <row r="1" spans="1:5" ht="12.75" customHeight="1">
      <c r="A1" s="68"/>
      <c r="B1" s="68"/>
      <c r="C1" s="68"/>
      <c r="D1" s="68"/>
      <c r="E1" s="68"/>
    </row>
    <row r="2" spans="1:5" ht="12.75" customHeight="1">
      <c r="A2" s="68"/>
      <c r="B2" s="68"/>
      <c r="C2" s="68"/>
      <c r="D2" s="68"/>
      <c r="E2" s="68"/>
    </row>
    <row r="6" spans="1:5" ht="15.75">
      <c r="A6" s="87"/>
      <c r="B6" s="87"/>
      <c r="C6" s="87"/>
      <c r="D6" s="87"/>
      <c r="E6" s="87"/>
    </row>
    <row r="7" spans="1:5" ht="14.25">
      <c r="A7" s="65"/>
      <c r="B7" s="89"/>
      <c r="C7" s="51"/>
      <c r="D7" s="52"/>
      <c r="E7" s="53"/>
    </row>
    <row r="8" spans="1:5" ht="14.25">
      <c r="A8" s="90"/>
      <c r="B8" s="66"/>
      <c r="C8" s="51"/>
      <c r="D8" s="52"/>
      <c r="E8" s="53"/>
    </row>
    <row r="9" spans="1:5" ht="14.25">
      <c r="A9" s="91"/>
      <c r="B9" s="92"/>
      <c r="C9" s="51"/>
      <c r="D9" s="52"/>
      <c r="E9" s="53"/>
    </row>
    <row r="10" spans="1:5" ht="14.25">
      <c r="A10" s="93"/>
      <c r="B10" s="94"/>
      <c r="C10" s="51"/>
      <c r="D10" s="52"/>
      <c r="E10" s="53"/>
    </row>
    <row r="11" spans="1:5" ht="14.25">
      <c r="A11" s="95"/>
      <c r="B11" s="96"/>
      <c r="C11" s="51"/>
      <c r="D11" s="52"/>
      <c r="E11" s="53"/>
    </row>
    <row r="13" spans="1:5" ht="15.75">
      <c r="A13" s="58"/>
      <c r="B13" s="59"/>
      <c r="C13" s="59"/>
      <c r="D13" s="59"/>
      <c r="E13" s="59"/>
    </row>
    <row r="14" spans="1:5" ht="14.25">
      <c r="A14" s="49"/>
      <c r="B14" s="50"/>
      <c r="C14" s="51"/>
      <c r="D14" s="52"/>
      <c r="E14" s="53"/>
    </row>
    <row r="15" spans="1:5" ht="14.25">
      <c r="A15" s="99"/>
      <c r="B15" s="100"/>
      <c r="C15" s="51"/>
      <c r="D15" s="52"/>
      <c r="E15" s="53"/>
    </row>
    <row r="16" spans="1:5" ht="14.25">
      <c r="A16" s="97"/>
      <c r="B16" s="98"/>
      <c r="C16" s="51"/>
      <c r="D16" s="52"/>
      <c r="E16" s="53"/>
    </row>
    <row r="19" spans="1:5" ht="15.75">
      <c r="A19" s="58"/>
      <c r="B19" s="58"/>
      <c r="C19" s="58"/>
      <c r="D19" s="58"/>
      <c r="E19" s="58"/>
    </row>
    <row r="20" spans="1:5" ht="14.25">
      <c r="A20" s="49"/>
      <c r="B20" s="50"/>
      <c r="C20" s="51"/>
      <c r="D20" s="52"/>
      <c r="E20" s="53"/>
    </row>
    <row r="21" spans="1:5" ht="14.25">
      <c r="A21" s="95"/>
      <c r="B21" s="96"/>
      <c r="C21" s="51"/>
      <c r="D21" s="52"/>
      <c r="E21" s="53"/>
    </row>
    <row r="22" spans="1:5" ht="14.25">
      <c r="A22" s="106"/>
      <c r="B22" s="107"/>
      <c r="C22" s="51"/>
      <c r="D22" s="52"/>
      <c r="E22" s="53"/>
    </row>
    <row r="24" spans="1:5" ht="15.75">
      <c r="A24" s="58"/>
      <c r="B24" s="59"/>
      <c r="C24" s="59"/>
      <c r="D24" s="59"/>
      <c r="E24" s="59"/>
    </row>
    <row r="25" spans="1:5" ht="14.25">
      <c r="A25" s="54"/>
      <c r="B25" s="55"/>
      <c r="C25" s="51"/>
      <c r="D25" s="56"/>
      <c r="E25" s="57"/>
    </row>
    <row r="26" spans="1:5" ht="14.25">
      <c r="A26" s="88"/>
      <c r="B26" s="47"/>
      <c r="C26" s="48"/>
      <c r="D26" s="48"/>
      <c r="E26" s="48"/>
    </row>
    <row r="27" spans="1:5" ht="14.25">
      <c r="A27" s="104"/>
      <c r="B27" s="105"/>
      <c r="C27" s="48"/>
      <c r="D27" s="48"/>
      <c r="E27" s="48"/>
    </row>
    <row r="28" spans="1:5" ht="14.25">
      <c r="A28" s="60"/>
      <c r="B28" s="61"/>
      <c r="C28" s="48"/>
      <c r="D28" s="48"/>
      <c r="E28" s="48"/>
    </row>
    <row r="30" spans="1:5" ht="15.75">
      <c r="A30" s="58"/>
      <c r="B30" s="59"/>
      <c r="C30" s="59"/>
      <c r="D30" s="59"/>
      <c r="E30" s="59"/>
    </row>
    <row r="31" spans="1:5" ht="14.25">
      <c r="A31" s="102"/>
      <c r="B31" s="103"/>
      <c r="C31" s="51"/>
      <c r="D31" s="56"/>
      <c r="E31" s="57"/>
    </row>
    <row r="32" spans="1:5" ht="14.25">
      <c r="A32" s="113"/>
      <c r="B32" s="114"/>
      <c r="C32" s="48"/>
      <c r="D32" s="48"/>
      <c r="E32" s="48"/>
    </row>
    <row r="33" spans="1:5" ht="14.25">
      <c r="A33" s="47"/>
      <c r="B33" s="47"/>
      <c r="C33" s="48"/>
      <c r="D33" s="48"/>
      <c r="E33" s="48"/>
    </row>
    <row r="34" spans="1:5" ht="14.25">
      <c r="A34" s="72"/>
      <c r="B34" s="72"/>
      <c r="C34" s="48"/>
      <c r="D34" s="48"/>
      <c r="E34" s="48"/>
    </row>
    <row r="35" spans="1:5" ht="14.25">
      <c r="A35" s="61"/>
      <c r="B35" s="61"/>
      <c r="C35" s="48"/>
      <c r="D35" s="48"/>
      <c r="E35" s="48"/>
    </row>
    <row r="37" spans="1:5" ht="15.75">
      <c r="A37" s="58"/>
      <c r="B37" s="59"/>
      <c r="C37" s="59"/>
      <c r="D37" s="59"/>
      <c r="E37" s="59"/>
    </row>
    <row r="38" spans="1:5" ht="14.25">
      <c r="A38" s="74"/>
      <c r="B38" s="75"/>
      <c r="C38" s="51"/>
      <c r="D38" s="56"/>
      <c r="E38" s="57"/>
    </row>
    <row r="39" spans="1:5" ht="14.25">
      <c r="A39" s="78"/>
      <c r="B39" s="79"/>
      <c r="C39" s="48"/>
      <c r="D39" s="48"/>
      <c r="E39" s="48"/>
    </row>
    <row r="40" spans="1:5" ht="14.25">
      <c r="A40" s="60"/>
      <c r="B40" s="61"/>
      <c r="C40" s="48"/>
      <c r="D40" s="48"/>
      <c r="E40" s="48"/>
    </row>
    <row r="41" spans="1:5" ht="14.25">
      <c r="A41" s="62"/>
      <c r="B41" s="62"/>
      <c r="C41" s="48"/>
      <c r="D41" s="48"/>
      <c r="E41" s="48"/>
    </row>
    <row r="43" spans="1:5" ht="15.75">
      <c r="A43" s="58"/>
      <c r="B43" s="58"/>
      <c r="C43" s="58"/>
      <c r="D43" s="58"/>
      <c r="E43" s="58"/>
    </row>
    <row r="44" spans="1:5" ht="14.25">
      <c r="A44" s="74"/>
      <c r="B44" s="75"/>
      <c r="C44" s="51"/>
      <c r="D44" s="52"/>
      <c r="E44" s="53"/>
    </row>
    <row r="45" spans="1:5" ht="14.25">
      <c r="A45" s="76"/>
      <c r="B45" s="77"/>
      <c r="C45" s="51"/>
      <c r="D45" s="52"/>
      <c r="E45" s="53"/>
    </row>
    <row r="46" spans="1:5" ht="14.25">
      <c r="A46" s="61"/>
      <c r="B46" s="61"/>
      <c r="C46" s="48"/>
      <c r="D46" s="48"/>
      <c r="E46" s="48"/>
    </row>
    <row r="48" spans="1:5" ht="15.75">
      <c r="A48" s="58"/>
      <c r="B48" s="59"/>
      <c r="C48" s="59"/>
      <c r="D48" s="59"/>
      <c r="E48" s="59"/>
    </row>
    <row r="49" spans="1:5" ht="14.25">
      <c r="A49" s="73"/>
      <c r="B49" s="50"/>
      <c r="C49" s="51"/>
      <c r="D49" s="56"/>
      <c r="E49" s="57"/>
    </row>
    <row r="50" spans="1:5" ht="14.25">
      <c r="A50" s="63"/>
      <c r="B50" s="64"/>
      <c r="C50" s="48"/>
      <c r="D50" s="48"/>
      <c r="E50" s="48"/>
    </row>
    <row r="51" spans="1:5" ht="14.25">
      <c r="A51" s="71"/>
      <c r="B51" s="72"/>
      <c r="C51" s="48"/>
      <c r="D51" s="48"/>
      <c r="E51" s="48"/>
    </row>
    <row r="52" spans="1:5" ht="14.25">
      <c r="A52" s="78"/>
      <c r="B52" s="79"/>
      <c r="C52" s="48"/>
      <c r="D52" s="48"/>
      <c r="E52" s="48"/>
    </row>
    <row r="54" spans="1:5" ht="15.75">
      <c r="A54" s="58"/>
      <c r="B54" s="59"/>
      <c r="C54" s="59"/>
      <c r="D54" s="59"/>
      <c r="E54" s="59"/>
    </row>
    <row r="55" spans="1:5" ht="14.25">
      <c r="A55" s="49"/>
      <c r="B55" s="50"/>
      <c r="C55" s="51"/>
      <c r="D55" s="56"/>
      <c r="E55" s="57"/>
    </row>
    <row r="56" spans="1:5" ht="14.25">
      <c r="A56" s="46"/>
      <c r="B56" s="47"/>
      <c r="C56" s="48"/>
      <c r="D56" s="48"/>
      <c r="E56" s="48"/>
    </row>
    <row r="57" spans="1:5" ht="14.25">
      <c r="A57" s="71"/>
      <c r="B57" s="72"/>
      <c r="C57" s="48"/>
      <c r="D57" s="48"/>
      <c r="E57" s="48"/>
    </row>
    <row r="59" spans="1:5" ht="15.75">
      <c r="A59" s="58"/>
      <c r="B59" s="59"/>
      <c r="C59" s="59"/>
      <c r="D59" s="59"/>
      <c r="E59" s="59"/>
    </row>
    <row r="60" spans="1:5" ht="14.25">
      <c r="A60" s="108"/>
      <c r="B60" s="109"/>
      <c r="C60" s="51"/>
      <c r="D60" s="56"/>
      <c r="E60" s="57"/>
    </row>
    <row r="61" spans="1:5" ht="14.25">
      <c r="A61" s="110"/>
      <c r="B61" s="62"/>
      <c r="C61" s="48"/>
      <c r="D61" s="48"/>
      <c r="E61" s="48"/>
    </row>
    <row r="62" spans="1:5" ht="14.25">
      <c r="A62" s="71"/>
      <c r="B62" s="72"/>
      <c r="C62" s="48"/>
      <c r="D62" s="48"/>
      <c r="E62" s="48"/>
    </row>
    <row r="63" spans="1:5" ht="14.25">
      <c r="A63" s="60"/>
      <c r="B63" s="61"/>
      <c r="C63" s="48"/>
      <c r="D63" s="48"/>
      <c r="E63" s="48"/>
    </row>
    <row r="64" spans="1:5" ht="14.25">
      <c r="A64" s="47"/>
      <c r="B64" s="47"/>
      <c r="C64" s="48"/>
      <c r="D64" s="48"/>
      <c r="E64" s="48"/>
    </row>
    <row r="65" spans="1:5" ht="14.25">
      <c r="A65" s="69"/>
      <c r="B65" s="70"/>
      <c r="C65" s="48"/>
      <c r="D65" s="48"/>
      <c r="E65" s="48"/>
    </row>
    <row r="66" spans="1:5" ht="14.25">
      <c r="A66" s="115"/>
      <c r="B66" s="116"/>
      <c r="C66" s="53"/>
      <c r="D66" s="48"/>
      <c r="E66" s="48"/>
    </row>
    <row r="67" spans="1:5" ht="14.25">
      <c r="A67" s="111"/>
      <c r="B67" s="112"/>
      <c r="C67" s="48"/>
      <c r="D67" s="48"/>
      <c r="E67" s="48"/>
    </row>
    <row r="68" spans="1:5" ht="14.25">
      <c r="A68" s="54"/>
      <c r="B68" s="77"/>
      <c r="C68" s="48"/>
      <c r="D68" s="48"/>
      <c r="E68" s="48"/>
    </row>
    <row r="69" spans="1:5" ht="14.25">
      <c r="A69" s="65"/>
      <c r="B69" s="66"/>
      <c r="C69" s="48"/>
      <c r="D69" s="48"/>
      <c r="E69" s="48"/>
    </row>
  </sheetData>
  <mergeCells count="99">
    <mergeCell ref="A69:B69"/>
    <mergeCell ref="C69:E69"/>
    <mergeCell ref="C65:E65"/>
    <mergeCell ref="A65:B65"/>
    <mergeCell ref="C66:E66"/>
    <mergeCell ref="A67:B67"/>
    <mergeCell ref="C67:E67"/>
    <mergeCell ref="A66:B66"/>
    <mergeCell ref="A68:B68"/>
    <mergeCell ref="C68:E68"/>
    <mergeCell ref="A62:B62"/>
    <mergeCell ref="C62:E62"/>
    <mergeCell ref="A63:B63"/>
    <mergeCell ref="C63:E63"/>
    <mergeCell ref="A64:B64"/>
    <mergeCell ref="C64:E64"/>
    <mergeCell ref="A59:E59"/>
    <mergeCell ref="A60:B60"/>
    <mergeCell ref="C60:E60"/>
    <mergeCell ref="A61:B61"/>
    <mergeCell ref="C61:E61"/>
    <mergeCell ref="A57:B57"/>
    <mergeCell ref="C57:E57"/>
    <mergeCell ref="A50:B50"/>
    <mergeCell ref="C50:E50"/>
    <mergeCell ref="A51:B51"/>
    <mergeCell ref="C51:E51"/>
    <mergeCell ref="A52:B52"/>
    <mergeCell ref="C52:E52"/>
    <mergeCell ref="A54:E54"/>
    <mergeCell ref="A55:B55"/>
    <mergeCell ref="C55:E55"/>
    <mergeCell ref="A56:B56"/>
    <mergeCell ref="C56:E56"/>
    <mergeCell ref="A49:B49"/>
    <mergeCell ref="C49:E49"/>
    <mergeCell ref="A48:E48"/>
    <mergeCell ref="A46:B46"/>
    <mergeCell ref="C46:E46"/>
    <mergeCell ref="A44:B44"/>
    <mergeCell ref="C44:E44"/>
    <mergeCell ref="A43:E43"/>
    <mergeCell ref="A45:B45"/>
    <mergeCell ref="C45:E45"/>
    <mergeCell ref="A41:B41"/>
    <mergeCell ref="C41:E41"/>
    <mergeCell ref="A37:E37"/>
    <mergeCell ref="A38:B38"/>
    <mergeCell ref="C38:E38"/>
    <mergeCell ref="A39:B39"/>
    <mergeCell ref="C39:E39"/>
    <mergeCell ref="A40:B40"/>
    <mergeCell ref="C40:E40"/>
    <mergeCell ref="A35:B35"/>
    <mergeCell ref="C35:E35"/>
    <mergeCell ref="A32:B32"/>
    <mergeCell ref="C32:E32"/>
    <mergeCell ref="A33:B33"/>
    <mergeCell ref="C33:E33"/>
    <mergeCell ref="A34:B34"/>
    <mergeCell ref="C34:E34"/>
    <mergeCell ref="A30:E30"/>
    <mergeCell ref="A31:B31"/>
    <mergeCell ref="C31:E31"/>
    <mergeCell ref="A27:B27"/>
    <mergeCell ref="C27:E27"/>
    <mergeCell ref="A28:B28"/>
    <mergeCell ref="C28:E28"/>
    <mergeCell ref="A24:E24"/>
    <mergeCell ref="A25:B25"/>
    <mergeCell ref="C25:E25"/>
    <mergeCell ref="A26:B26"/>
    <mergeCell ref="C26:E26"/>
    <mergeCell ref="A22:B22"/>
    <mergeCell ref="C22:E22"/>
    <mergeCell ref="A15:B15"/>
    <mergeCell ref="C15:E15"/>
    <mergeCell ref="A16:B16"/>
    <mergeCell ref="C16:E16"/>
    <mergeCell ref="A19:E19"/>
    <mergeCell ref="A20:B20"/>
    <mergeCell ref="C20:E20"/>
    <mergeCell ref="A21:B21"/>
    <mergeCell ref="C21:E21"/>
    <mergeCell ref="A13:E13"/>
    <mergeCell ref="A14:B14"/>
    <mergeCell ref="C14:E14"/>
    <mergeCell ref="A9:B9"/>
    <mergeCell ref="C9:E9"/>
    <mergeCell ref="A10:B10"/>
    <mergeCell ref="C10:E10"/>
    <mergeCell ref="A11:B11"/>
    <mergeCell ref="C11:E11"/>
    <mergeCell ref="A1:E2"/>
    <mergeCell ref="A6:E6"/>
    <mergeCell ref="A7:B7"/>
    <mergeCell ref="C7:E7"/>
    <mergeCell ref="A8:B8"/>
    <mergeCell ref="C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8E85-6EC1-4135-AEC1-0E2570BCB618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2023-07-26T21:02:43Z</dcterms:created>
  <dcterms:modified xsi:type="dcterms:W3CDTF">2023-08-03T20:35:53Z</dcterms:modified>
  <cp:category/>
  <cp:contentStatus/>
</cp:coreProperties>
</file>