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7312c8696cd83/Desktop/Class requirements/excel challenge/"/>
    </mc:Choice>
  </mc:AlternateContent>
  <xr:revisionPtr revIDLastSave="38" documentId="14_{A023C299-62EE-4606-A8DD-7D869F6E32B6}" xr6:coauthVersionLast="47" xr6:coauthVersionMax="47" xr10:uidLastSave="{EBE056A3-84B8-459E-A350-40FF427B41E2}"/>
  <bookViews>
    <workbookView xWindow="1125" yWindow="1125" windowWidth="17610" windowHeight="7785" activeTab="3" xr2:uid="{00000000-000D-0000-FFFF-FFFF00000000}"/>
  </bookViews>
  <sheets>
    <sheet name="Sheet2" sheetId="3" r:id="rId1"/>
    <sheet name="Sheet3" sheetId="5" r:id="rId2"/>
    <sheet name="Crowdfunding" sheetId="1" r:id="rId3"/>
    <sheet name="Sheet1" sheetId="7" r:id="rId4"/>
    <sheet name="Sheet4" sheetId="6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3" i="1"/>
  <c r="V4" i="1"/>
  <c r="V5" i="1"/>
  <c r="V6" i="1"/>
  <c r="V7" i="1"/>
  <c r="V8" i="1"/>
  <c r="V9" i="1"/>
  <c r="V10" i="1"/>
  <c r="V11" i="1"/>
  <c r="V12" i="1"/>
  <c r="V13" i="1"/>
  <c r="V2" i="1"/>
  <c r="C17" i="6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1002" i="1" a="1"/>
  <c r="Q1002" i="1" s="1"/>
  <c r="Q4" i="1" a="1"/>
  <c r="Q4" i="1" s="1"/>
  <c r="Q5" i="1" a="1"/>
  <c r="Q5" i="1" s="1"/>
  <c r="Q3" i="1" a="1"/>
  <c r="Q3" i="1" s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O3" i="1"/>
  <c r="O4" i="1"/>
  <c r="O5" i="1"/>
  <c r="O6" i="1"/>
  <c r="O7" i="1"/>
  <c r="O8" i="1"/>
  <c r="O9" i="1"/>
  <c r="O10" i="1"/>
  <c r="O2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1" i="1"/>
  <c r="O12" i="1"/>
  <c r="O13" i="1"/>
  <c r="O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<sst xmlns="http://schemas.openxmlformats.org/spreadsheetml/2006/main" count="7102" uniqueCount="2095">
  <si>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</si>
  <si>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</si>
  <si>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</si>
  <si>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</si>
  <si>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</si>
  <si>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</si>
  <si>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</si>
  <si>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</si>
  <si>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</si>
  <si>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</si>
  <si>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</si>
  <si>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</si>
  <si>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</si>
  <si>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</si>
  <si>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</si>
  <si>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</si>
  <si>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</si>
  <si>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</si>
  <si>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</si>
  <si>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</si>
  <si>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</si>
  <si>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</si>
  <si>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</si>
  <si>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</si>
  <si>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</si>
  <si>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</si>
  <si>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</si>
  <si>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</si>
  <si>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</si>
  <si>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</si>
  <si>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</si>
  <si>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</si>
  <si>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</si>
  <si>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</si>
  <si>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</si>
  <si>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</si>
  <si>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</si>
  <si>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</si>
  <si>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</si>
  <si>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</si>
  <si>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</si>
  <si>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</si>
  <si>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</si>
  <si>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</si>
  <si>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</si>
  <si>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</si>
  <si>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</si>
  <si>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</si>
  <si>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</si>
  <si>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</si>
  <si>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</si>
  <si>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</si>
  <si>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</si>
  <si>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</si>
  <si>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</si>
  <si>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</si>
  <si>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</si>
  <si>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</si>
  <si>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</si>
  <si>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</si>
  <si>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</si>
  <si>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</si>
  <si>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</si>
  <si>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</si>
  <si>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</si>
  <si>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</si>
  <si>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</si>
  <si>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</si>
  <si>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</si>
  <si>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</si>
  <si>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</si>
  <si>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</si>
  <si>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</si>
  <si>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</si>
  <si>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</si>
  <si>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</si>
  <si>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</si>
  <si>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</si>
  <si>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</si>
  <si>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</si>
  <si>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</si>
  <si>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</si>
  <si>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</si>
  <si>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</si>
  <si>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</si>
  <si>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</si>
  <si>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</si>
  <si>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</si>
  <si>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</si>
  <si>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</si>
  <si>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</si>
  <si>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</si>
  <si>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</si>
  <si>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</si>
  <si>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</si>
  <si>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</si>
  <si>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</si>
  <si>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</si>
  <si>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</si>
  <si>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</si>
  <si>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</si>
  <si>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</si>
  <si>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</si>
  <si>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</si>
  <si>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</si>
  <si>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</si>
  <si>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</si>
  <si>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</si>
  <si>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</si>
  <si>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</si>
  <si>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</si>
  <si>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</si>
  <si>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</si>
  <si>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</si>
  <si>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</si>
  <si>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</si>
  <si>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</si>
  <si>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</si>
  <si>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</si>
  <si>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</si>
  <si>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</si>
  <si>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</si>
  <si>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</si>
  <si>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</si>
  <si>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</si>
  <si>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</si>
  <si>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</si>
  <si>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</si>
  <si>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</si>
  <si>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</si>
  <si>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</si>
  <si>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</si>
  <si>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</si>
  <si>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</si>
  <si>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</si>
  <si>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</si>
  <si>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</si>
  <si>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</si>
  <si>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</si>
  <si>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</si>
  <si>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</si>
  <si>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</si>
  <si>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</si>
  <si>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</si>
  <si>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</si>
  <si>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</si>
  <si>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</si>
  <si>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</si>
  <si>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</si>
  <si>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</si>
  <si>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</si>
  <si>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</si>
  <si>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</si>
  <si>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</si>
  <si>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</si>
  <si>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</si>
  <si>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</si>
  <si>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</si>
  <si>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</si>
  <si>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</si>
  <si>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</si>
  <si>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</si>
  <si>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</si>
  <si>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</si>
  <si>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</si>
  <si>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</si>
  <si>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</si>
  <si>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</si>
  <si>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</si>
  <si>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</si>
  <si>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</si>
  <si>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</si>
  <si>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</si>
  <si>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</si>
  <si>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</si>
  <si>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</si>
  <si>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</si>
  <si>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</si>
  <si>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</si>
  <si>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</si>
  <si>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</si>
  <si>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</si>
  <si>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</si>
  <si>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</si>
  <si>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</si>
  <si>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</si>
  <si>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</si>
  <si>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</si>
  <si>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</si>
  <si>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</si>
  <si>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</si>
  <si>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</si>
  <si>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</si>
  <si>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</si>
  <si>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</si>
  <si>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</si>
  <si>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</si>
  <si>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</si>
  <si>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</si>
  <si>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</si>
  <si>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</si>
  <si>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</si>
  <si>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</si>
  <si>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</si>
  <si>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</si>
  <si>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</si>
  <si>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</si>
  <si>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</si>
  <si>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</si>
  <si>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</si>
  <si>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</si>
  <si>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</si>
  <si>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</si>
  <si>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</si>
  <si>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</si>
  <si>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</si>
  <si>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</si>
  <si>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</si>
  <si>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</si>
  <si>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</si>
  <si>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</si>
  <si>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</si>
  <si>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</si>
  <si>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</si>
  <si>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</si>
  <si>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</si>
  <si>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</si>
  <si>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</si>
  <si>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</si>
  <si>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</si>
  <si>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</si>
  <si>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</si>
  <si>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</si>
  <si>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</si>
  <si>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</si>
  <si>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</si>
  <si>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</si>
  <si>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</si>
  <si>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</si>
  <si>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</si>
  <si>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</si>
  <si>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</si>
  <si>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</si>
  <si>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</si>
  <si>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</si>
  <si>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</si>
  <si>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</si>
  <si>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</si>
  <si>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</si>
  <si>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</si>
  <si>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</si>
  <si>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</si>
  <si>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</si>
  <si>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</si>
  <si>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</si>
  <si>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</si>
  <si>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</si>
  <si>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</si>
  <si>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</si>
  <si>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</si>
  <si>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</si>
  <si>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</si>
  <si>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</si>
  <si>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</si>
  <si>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</si>
  <si>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</si>
  <si>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</si>
  <si>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</si>
  <si>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</si>
  <si>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</si>
  <si>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</si>
  <si>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</si>
  <si>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</si>
  <si>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</si>
  <si>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</si>
  <si>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</si>
  <si>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</si>
  <si>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</si>
  <si>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</si>
  <si>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</si>
  <si>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</si>
  <si>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</si>
  <si>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</si>
  <si>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</si>
  <si>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</si>
  <si>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</si>
  <si>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</si>
  <si>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</si>
  <si>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</si>
  <si>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</si>
  <si>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</si>
  <si>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</si>
  <si>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</si>
  <si>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</si>
  <si>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</si>
  <si>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</si>
  <si>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</si>
  <si>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</si>
  <si>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</si>
  <si>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</si>
  <si>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</si>
  <si>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</si>
  <si>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</si>
  <si>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</si>
  <si>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</si>
  <si>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</si>
  <si>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</si>
  <si>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</si>
  <si>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</si>
  <si>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</si>
  <si>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</si>
  <si>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</si>
  <si>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</si>
  <si>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</si>
  <si>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</si>
  <si>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</si>
  <si>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</si>
  <si>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</si>
  <si>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</si>
  <si>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</si>
  <si>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</si>
  <si>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</si>
  <si>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</si>
  <si>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</si>
  <si>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</si>
  <si>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</si>
  <si>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</si>
  <si>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</si>
  <si>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</si>
  <si>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</si>
  <si>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</si>
  <si>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</si>
  <si>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</si>
  <si>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</si>
  <si>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</si>
  <si>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</si>
  <si>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</si>
  <si>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</si>
  <si>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</si>
  <si>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</si>
  <si>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</si>
  <si>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</si>
  <si>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</si>
  <si>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</si>
  <si>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</si>
  <si>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</si>
  <si>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</si>
  <si>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</si>
  <si>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</si>
  <si>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</si>
  <si>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</si>
  <si>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</si>
  <si>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</si>
  <si>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</si>
  <si>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</si>
  <si>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</si>
  <si>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</si>
  <si>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</si>
  <si>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</si>
  <si>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</si>
  <si>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</si>
  <si>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</si>
  <si>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</si>
  <si>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</si>
  <si>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</si>
  <si>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</si>
  <si>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</si>
  <si>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</si>
  <si>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</si>
  <si>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</si>
  <si>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</si>
  <si>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</si>
  <si>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</si>
  <si>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</si>
  <si>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</si>
  <si>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</si>
  <si>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</si>
  <si>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</si>
  <si>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</si>
  <si>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</si>
  <si>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</si>
  <si>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</si>
  <si>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</si>
  <si>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</si>
  <si>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</si>
  <si>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</si>
  <si>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</si>
  <si>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</si>
  <si>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</si>
  <si>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</si>
  <si>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</si>
  <si>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</si>
  <si>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</si>
  <si>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</si>
  <si>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</si>
  <si>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</si>
  <si>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</si>
  <si>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</si>
  <si>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</si>
  <si>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</si>
  <si>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</si>
  <si>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</si>
  <si>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</si>
  <si>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</si>
  <si>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</si>
  <si>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</si>
  <si>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</si>
  <si>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</si>
  <si>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</si>
  <si>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</si>
  <si>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</si>
  <si>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</si>
  <si>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</si>
  <si>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</si>
  <si>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</si>
  <si>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</si>
  <si>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</si>
  <si>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</si>
  <si>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</si>
  <si>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</si>
  <si>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</si>
  <si>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</si>
  <si>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</si>
  <si>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</si>
  <si>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</si>
  <si>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</si>
  <si>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</si>
  <si>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</si>
  <si>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</si>
  <si>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</si>
  <si>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</si>
  <si>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</si>
  <si>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</si>
  <si>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</si>
  <si>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</si>
  <si>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</si>
  <si>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</si>
  <si>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</si>
  <si>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</si>
  <si>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</si>
  <si>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</si>
  <si>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</si>
  <si>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</si>
  <si>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</si>
  <si>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</si>
  <si>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</si>
  <si>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</si>
  <si>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</si>
  <si>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</si>
  <si>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</si>
  <si>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</si>
  <si>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</si>
  <si>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</si>
  <si>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</si>
  <si>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</si>
  <si>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</si>
  <si>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</si>
  <si>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</si>
  <si>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</si>
  <si>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</si>
  <si>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</si>
  <si>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</si>
  <si>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</si>
  <si>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</si>
  <si>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</si>
  <si>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</si>
  <si>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</si>
  <si>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</si>
  <si>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</si>
  <si>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</si>
  <si>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</si>
  <si>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</si>
  <si>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</si>
  <si>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</si>
  <si>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</si>
  <si>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</si>
  <si>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</si>
  <si>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</si>
  <si>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</si>
  <si>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</si>
  <si>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</si>
  <si>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</si>
  <si>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</si>
  <si>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</si>
  <si>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</si>
  <si>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</si>
  <si>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</si>
  <si>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</si>
  <si>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</si>
  <si>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</si>
  <si>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</si>
  <si>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</si>
  <si>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</si>
  <si>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</si>
  <si>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</si>
  <si>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</si>
  <si>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</si>
  <si>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</si>
  <si>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</si>
  <si>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</si>
  <si>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</si>
  <si>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</si>
  <si>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</si>
  <si>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</si>
  <si>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</si>
  <si>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</si>
  <si>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</si>
  <si>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</si>
  <si>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</si>
  <si>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</si>
  <si>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</si>
  <si>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</si>
  <si>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</si>
  <si>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</si>
  <si>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</si>
  <si>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</si>
  <si>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</si>
  <si>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</si>
  <si>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</si>
  <si>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</si>
  <si>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</si>
  <si>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</si>
  <si>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</si>
  <si>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</si>
  <si>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</si>
  <si>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</si>
  <si>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</si>
  <si>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</si>
  <si>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</si>
  <si>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</si>
  <si>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</si>
  <si>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</si>
  <si>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</si>
  <si>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</si>
  <si>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</si>
  <si>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</si>
  <si>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</si>
  <si>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</si>
  <si>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</si>
  <si>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</si>
  <si>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</si>
  <si>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</si>
  <si>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</si>
  <si>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</si>
  <si>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</si>
  <si>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</si>
  <si>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</si>
  <si>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</si>
  <si>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</si>
  <si>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</si>
  <si>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</si>
  <si>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</si>
  <si>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</si>
  <si>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</si>
  <si>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</si>
  <si>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</si>
  <si>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</si>
  <si>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</si>
  <si>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</si>
  <si>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</si>
  <si>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</si>
  <si>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</si>
  <si>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</si>
  <si>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</si>
  <si>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</si>
  <si>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</si>
  <si>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</si>
  <si>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</si>
  <si>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</si>
  <si>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</si>
  <si>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</si>
  <si>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</si>
  <si>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</si>
  <si>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</si>
  <si>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</si>
  <si>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</si>
  <si>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</si>
  <si>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</si>
  <si>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</si>
  <si>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</si>
  <si>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</si>
  <si>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</si>
  <si>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</si>
  <si>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</si>
  <si>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</si>
  <si>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</si>
  <si>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</si>
  <si>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</si>
  <si>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</si>
  <si>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</si>
  <si>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</si>
  <si>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</si>
  <si>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</si>
  <si>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</si>
  <si>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</si>
  <si>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</si>
  <si>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</si>
  <si>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</si>
  <si>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</si>
  <si>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</si>
  <si>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</si>
  <si>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</si>
  <si>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</si>
  <si>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</si>
  <si>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</si>
  <si>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</si>
  <si>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</si>
  <si>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</si>
  <si>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</si>
  <si>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</si>
  <si>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</si>
  <si>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</si>
  <si>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</si>
  <si>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</si>
  <si>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</si>
  <si>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</si>
  <si>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</si>
  <si>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</si>
  <si>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</si>
  <si>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</si>
  <si>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</si>
  <si>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</si>
  <si>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</si>
  <si>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</si>
  <si>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</si>
  <si>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</si>
  <si>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</si>
  <si>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</si>
  <si>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</si>
  <si>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</si>
  <si>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</si>
  <si>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</si>
  <si>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</si>
  <si>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</si>
  <si>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</si>
  <si>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</si>
  <si>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</si>
  <si>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</si>
  <si>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</si>
  <si>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</si>
  <si>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</si>
  <si>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</si>
  <si>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</si>
  <si>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</si>
  <si>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</si>
  <si>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</si>
  <si>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</si>
  <si>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</si>
  <si>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</si>
  <si>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</si>
  <si>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</si>
  <si>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</si>
  <si>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</si>
  <si>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</si>
  <si>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</si>
  <si>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</si>
  <si>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</si>
  <si>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</si>
  <si>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</si>
  <si>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</si>
  <si>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</si>
  <si>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</si>
  <si>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</si>
  <si>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</si>
  <si>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</si>
  <si>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</si>
  <si>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</si>
  <si>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</si>
  <si>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</si>
  <si>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</si>
  <si>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</si>
  <si>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</si>
  <si>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</si>
  <si>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</si>
  <si>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</si>
  <si>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</si>
  <si>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</si>
  <si>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</si>
  <si>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</si>
  <si>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</si>
  <si>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</si>
  <si>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</si>
  <si>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</si>
  <si>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</si>
  <si>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</si>
  <si>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</si>
  <si>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</si>
  <si>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</si>
  <si>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</si>
  <si>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</si>
  <si>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</si>
  <si>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</si>
  <si>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</si>
  <si>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</si>
  <si>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</si>
  <si>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</si>
  <si>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</si>
  <si>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</si>
  <si>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</si>
  <si>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</si>
  <si>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</si>
  <si>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</si>
  <si>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</si>
  <si>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</si>
  <si>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</si>
  <si>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</si>
  <si>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</si>
  <si>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</si>
  <si>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</si>
  <si>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</si>
  <si>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</si>
  <si>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</si>
  <si>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</si>
  <si>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</si>
  <si>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</si>
  <si>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</si>
  <si>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</si>
  <si>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</si>
  <si>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</si>
  <si>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</si>
  <si>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</si>
  <si>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</si>
  <si>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</si>
  <si>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</si>
  <si>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</si>
  <si>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</si>
  <si>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</si>
  <si>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</si>
  <si>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</si>
  <si>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</si>
  <si>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</si>
  <si>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</si>
  <si>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</si>
  <si>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</si>
  <si>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</si>
  <si>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</si>
  <si>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</si>
  <si>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</si>
  <si>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</si>
  <si>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</si>
  <si>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</si>
  <si>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</si>
  <si>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</si>
  <si>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</si>
  <si>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</si>
  <si>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</si>
  <si>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</si>
  <si>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</si>
  <si>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</si>
  <si>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</si>
  <si>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</si>
  <si>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</si>
  <si>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</si>
  <si>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</si>
  <si>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</si>
  <si>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</si>
  <si>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</si>
  <si>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</si>
  <si>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</si>
  <si>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</si>
  <si>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</si>
  <si>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</si>
  <si>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</si>
  <si>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</si>
  <si>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</si>
  <si>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</si>
  <si>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</si>
  <si>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</si>
  <si>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</si>
  <si>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</si>
  <si>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</si>
  <si>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</si>
  <si>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</si>
  <si>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</si>
  <si>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</si>
  <si>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</si>
  <si>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</si>
  <si>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</si>
  <si>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</si>
  <si>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</si>
  <si>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</si>
  <si>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</si>
  <si>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</si>
  <si>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</si>
  <si>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</si>
  <si>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</si>
  <si>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</si>
  <si>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</si>
  <si>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</si>
  <si>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</si>
  <si>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</si>
  <si>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</si>
  <si>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</si>
  <si>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</si>
  <si>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</si>
  <si>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</si>
  <si>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</si>
  <si>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</si>
  <si>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</si>
  <si>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</si>
  <si>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</si>
  <si>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</si>
  <si>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</si>
  <si>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</si>
  <si>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</si>
  <si>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</si>
  <si>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</si>
  <si>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</si>
  <si>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</si>
  <si>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</si>
  <si>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</si>
  <si>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</si>
  <si>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</si>
  <si>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</si>
  <si>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</si>
  <si>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</si>
  <si>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</si>
  <si>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</si>
  <si>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</si>
  <si>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</si>
  <si>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</si>
  <si>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</si>
  <si>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</si>
  <si>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</si>
  <si>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</si>
  <si>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</si>
  <si>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</si>
  <si>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</si>
  <si>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</si>
  <si>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</si>
  <si>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</si>
  <si>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</si>
  <si>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</si>
  <si>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</si>
  <si>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</si>
  <si>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</si>
  <si>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</si>
  <si>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</si>
  <si>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</si>
  <si>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</si>
  <si>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</si>
  <si>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</si>
  <si>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</si>
  <si>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</si>
  <si>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</si>
  <si>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</si>
  <si>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</si>
  <si>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</si>
  <si>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</si>
  <si>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</si>
  <si>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</si>
  <si>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</si>
  <si>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</si>
  <si>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</si>
  <si>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</si>
  <si>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</si>
  <si>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</si>
  <si>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</si>
  <si>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</si>
  <si>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</si>
  <si>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</si>
  <si>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</si>
  <si>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</si>
  <si>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</si>
  <si>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</si>
  <si>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</si>
  <si>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</si>
  <si>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</si>
  <si>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</si>
  <si>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</si>
  <si>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</si>
  <si>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</si>
  <si>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</si>
  <si>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</si>
  <si>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</si>
  <si>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</si>
  <si>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</si>
  <si>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</si>
  <si>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</si>
  <si>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</si>
  <si>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</si>
  <si>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</si>
  <si>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</si>
  <si>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</si>
  <si>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</si>
  <si>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</si>
  <si>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</si>
  <si>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</si>
  <si>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</si>
  <si>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</si>
  <si>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</si>
  <si>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</si>
  <si>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</si>
  <si>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</si>
  <si>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</si>
  <si>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</si>
  <si>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</si>
  <si>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</si>
  <si>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</si>
  <si>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</si>
  <si>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</si>
  <si>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</si>
  <si>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</si>
  <si>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</si>
  <si>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</si>
  <si>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</si>
  <si>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</si>
  <si>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</si>
  <si>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</si>
  <si>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</si>
  <si>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</si>
  <si>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</si>
  <si>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</si>
  <si>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</si>
  <si>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</si>
  <si>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</si>
  <si>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</si>
  <si>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</si>
  <si>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</si>
  <si>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</si>
  <si>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</si>
  <si>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</si>
  <si>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</si>
  <si>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</si>
  <si>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</si>
  <si>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</si>
  <si>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</si>
  <si>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</si>
  <si>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</si>
  <si>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</si>
  <si>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</si>
  <si>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</si>
  <si>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</si>
  <si>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</si>
  <si>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</si>
  <si>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</si>
  <si>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</si>
  <si>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</si>
  <si>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</si>
  <si>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</si>
  <si>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</si>
  <si>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</si>
  <si>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</si>
  <si>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</si>
  <si>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</si>
  <si>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</si>
  <si>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</si>
  <si>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</si>
  <si>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</si>
  <si>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</si>
  <si>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</si>
  <si>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</si>
  <si>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</si>
  <si>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</si>
  <si>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</si>
  <si>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</si>
  <si>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</si>
  <si>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</si>
  <si>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</si>
  <si>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</si>
  <si>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</si>
  <si>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</si>
  <si>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</si>
  <si>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</si>
  <si>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</si>
  <si>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</si>
  <si>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</si>
  <si>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</si>
  <si>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</si>
  <si>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</si>
  <si>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</si>
  <si>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</si>
  <si>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</si>
  <si>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</si>
  <si>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</si>
  <si>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</si>
  <si>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</si>
  <si>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</si>
  <si>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</si>
  <si>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</si>
  <si>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</si>
  <si>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</si>
  <si>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</si>
  <si>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</si>
  <si>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</si>
  <si>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</si>
  <si>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</si>
  <si>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</si>
  <si>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</si>
  <si>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</si>
  <si>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</si>
  <si>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</si>
  <si>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</si>
  <si>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</si>
  <si>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</si>
  <si>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</si>
  <si>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</si>
  <si>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</si>
  <si>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</si>
  <si>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</si>
  <si>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</si>
  <si>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</si>
  <si>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</si>
  <si>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</si>
  <si>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</si>
  <si>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</si>
  <si>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</si>
  <si>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</si>
  <si>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</si>
  <si>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</si>
  <si>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</si>
  <si>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</si>
  <si>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</si>
  <si>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</si>
  <si>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</si>
  <si>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</si>
  <si>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</si>
  <si>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</si>
  <si>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</si>
  <si>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</si>
  <si>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</si>
  <si>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</si>
  <si>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</si>
  <si>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</si>
  <si>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</si>
  <si>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</si>
  <si>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</si>
  <si>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</si>
  <si>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</si>
  <si>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</si>
  <si>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</si>
  <si>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</si>
  <si>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</si>
  <si>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</si>
  <si>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</si>
  <si>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</si>
  <si>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</si>
  <si>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</si>
  <si>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</si>
  <si>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</si>
  <si>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</si>
  <si>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</si>
  <si>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</si>
  <si>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</si>
  <si>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</si>
  <si>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</si>
  <si>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</si>
  <si>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</si>
  <si>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</si>
  <si>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</si>
  <si>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</si>
  <si>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</si>
  <si>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</si>
  <si>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</si>
  <si>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</si>
  <si>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</si>
  <si>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</si>
  <si>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</si>
  <si>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</si>
  <si>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</si>
  <si>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</si>
  <si>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</si>
  <si>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</si>
  <si>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</si>
  <si>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</si>
  <si>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</si>
  <si>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</si>
  <si>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</si>
  <si>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</si>
  <si>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</si>
  <si>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</si>
  <si>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</si>
  <si>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</si>
  <si>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</si>
  <si>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</si>
  <si>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</si>
  <si>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</si>
  <si>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</si>
  <si>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</si>
  <si>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</si>
  <si>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</si>
  <si>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</si>
  <si>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</si>
  <si>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</si>
  <si>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</si>
  <si>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</si>
  <si>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</si>
  <si>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</si>
  <si>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</si>
  <si>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</si>
  <si>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</si>
  <si>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</si>
  <si>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</si>
  <si>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</si>
  <si>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</si>
  <si>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</si>
  <si>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</si>
  <si>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</si>
  <si>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</si>
  <si>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</si>
  <si>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</si>
  <si>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</si>
  <si>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</si>
  <si>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</si>
  <si>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</si>
  <si>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</si>
  <si>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</si>
  <si>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</si>
  <si>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</si>
  <si>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</si>
  <si>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</si>
  <si>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</si>
  <si>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</si>
  <si>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</si>
  <si>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</si>
  <si>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</si>
  <si>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</si>
  <si>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</si>
  <si>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</si>
  <si>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</si>
  <si>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</si>
  <si>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</si>
  <si>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</si>
  <si>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</si>
  <si>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</si>
  <si>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</si>
  <si>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</si>
  <si>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</si>
  <si>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</si>
  <si>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</si>
  <si>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</si>
  <si>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</si>
  <si>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</si>
  <si>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</si>
  <si>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</si>
  <si>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</si>
  <si>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</si>
  <si>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</si>
  <si>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</si>
  <si>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</si>
  <si>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</si>
  <si>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</si>
  <si>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</si>
  <si>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</si>
  <si>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</si>
  <si>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</si>
  <si>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</si>
  <si>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</si>
  <si>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</si>
  <si>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</si>
  <si>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</si>
  <si>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</si>
  <si>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</si>
  <si>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</si>
  <si>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</si>
  <si>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</si>
  <si>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</si>
  <si>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</si>
  <si>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</si>
  <si>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</si>
  <si>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</si>
  <si>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</si>
  <si>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</si>
  <si>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</si>
  <si>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</si>
  <si>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</si>
  <si>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</si>
  <si>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</si>
  <si>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</si>
  <si>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</si>
  <si>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</si>
  <si>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</si>
  <si>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</si>
  <si>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</si>
  <si>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</si>
  <si>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</si>
  <si>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</si>
  <si>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</si>
  <si>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</si>
  <si>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</si>
  <si>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</si>
  <si>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</si>
  <si>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</si>
  <si>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</si>
  <si>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</si>
  <si>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</si>
  <si>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</si>
  <si>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</si>
  <si>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</si>
  <si>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</si>
  <si>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</si>
  <si>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</si>
  <si>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</si>
  <si>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</si>
  <si>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</si>
  <si>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</si>
  <si>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</si>
  <si>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</si>
  <si>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</si>
  <si>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</si>
  <si>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</si>
  <si>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</si>
  <si>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</si>
  <si>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</si>
  <si>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</si>
  <si>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</si>
  <si>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</si>
  <si>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</si>
  <si>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</si>
  <si>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</si>
  <si>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</si>
  <si>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</si>
  <si>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</si>
  <si>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</si>
  <si>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</si>
  <si>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</si>
  <si>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</si>
  <si>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</si>
  <si>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</si>
  <si>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</si>
  <si>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</si>
  <si>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</si>
  <si>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</si>
  <si>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</si>
  <si>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</si>
  <si>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</si>
  <si>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</si>
  <si>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</si>
  <si>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</si>
  <si>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</si>
  <si>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</si>
  <si>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</si>
  <si>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</si>
  <si>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</si>
  <si>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</si>
  <si>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</si>
  <si>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</si>
  <si>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</si>
  <si>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</si>
  <si>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</si>
  <si>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</si>
  <si>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</si>
  <si>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</si>
  <si>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</si>
  <si>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</si>
  <si>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</si>
  <si>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</si>
  <si>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</si>
  <si>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</si>
  <si>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</si>
  <si>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</si>
  <si>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</si>
  <si>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</si>
  <si>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</si>
  <si>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</si>
  <si>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</si>
  <si>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</si>
  <si>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</si>
  <si>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</si>
  <si>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</si>
  <si>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</si>
  <si>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</si>
  <si>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</si>
  <si>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</si>
  <si>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</si>
  <si>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</si>
  <si>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</si>
  <si>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</si>
  <si>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</si>
  <si>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</si>
  <si>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</si>
  <si>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</si>
  <si>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</si>
  <si>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</si>
  <si>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</si>
  <si>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</si>
  <si>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</si>
  <si>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</si>
  <si>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</si>
  <si>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</si>
  <si>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</si>
  <si>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</si>
  <si>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</si>
  <si>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</si>
  <si>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</si>
  <si>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</si>
  <si>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</si>
  <si>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</si>
  <si>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</si>
  <si>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</si>
  <si>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</si>
  <si>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</si>
  <si>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</si>
  <si>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</si>
  <si>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</si>
  <si>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</si>
  <si>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</si>
  <si>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</si>
  <si>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</si>
  <si>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</si>
  <si>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</si>
  <si>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</si>
  <si>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</si>
  <si>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</si>
  <si>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</si>
  <si>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</si>
  <si>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</si>
  <si>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</si>
  <si>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</si>
  <si>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</si>
  <si>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</si>
  <si>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</si>
  <si>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</si>
  <si>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</si>
  <si>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</si>
  <si>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</si>
  <si>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</si>
  <si>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</si>
  <si>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</si>
  <si>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</si>
  <si>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</si>
  <si>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</si>
  <si>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</si>
  <si>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</si>
  <si>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</si>
  <si>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</si>
  <si>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</si>
  <si>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</si>
  <si>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</si>
  <si>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</si>
  <si>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</si>
  <si>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</si>
  <si>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</si>
  <si>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</si>
  <si>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</si>
  <si>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</si>
  <si>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</si>
  <si>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</si>
  <si>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</si>
  <si>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</si>
  <si>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</si>
  <si>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</si>
  <si>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</si>
  <si>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</si>
  <si>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</si>
  <si>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</si>
  <si>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</si>
  <si>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</si>
  <si>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</si>
  <si>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</si>
  <si>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</si>
  <si>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</si>
  <si>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</si>
  <si>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</si>
  <si>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</si>
  <si>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</si>
  <si>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</si>
  <si>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</si>
  <si>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</si>
  <si>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</si>
  <si>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</si>
  <si>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</si>
  <si>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</si>
  <si>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</si>
  <si>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</si>
  <si>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</si>
  <si>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</si>
  <si>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</si>
  <si>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</si>
  <si>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</si>
  <si>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</si>
  <si>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</si>
  <si>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</si>
  <si>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</si>
  <si>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</si>
  <si>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</si>
  <si>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</si>
  <si>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</si>
  <si>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</si>
  <si>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</si>
  <si>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</si>
  <si>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</si>
  <si>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</si>
  <si>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</si>
  <si>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</si>
  <si>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</si>
  <si>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</si>
  <si>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</si>
  <si>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</si>
  <si>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</si>
  <si>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</si>
  <si>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</si>
  <si>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</si>
  <si>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</si>
  <si>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</si>
  <si>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</si>
  <si>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</si>
  <si>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</si>
  <si>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</si>
  <si>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</si>
  <si>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</si>
  <si>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</si>
  <si>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</si>
  <si>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</si>
  <si>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</si>
  <si>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</si>
  <si>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</si>
  <si>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</si>
  <si>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</si>
  <si>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</si>
  <si>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</si>
  <si>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</si>
  <si>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</si>
  <si>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</si>
  <si>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</si>
  <si>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</si>
  <si>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</si>
  <si>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</si>
  <si>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</si>
  <si>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</si>
  <si>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</si>
  <si>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</si>
  <si>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</si>
  <si>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</si>
  <si>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</si>
  <si>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</si>
  <si>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</si>
  <si>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</si>
  <si>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</si>
  <si>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</si>
  <si>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</si>
  <si>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</si>
  <si>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</si>
  <si>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</si>
  <si>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</si>
  <si>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</si>
  <si>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</si>
  <si>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</si>
  <si>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</si>
  <si>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</si>
  <si>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</si>
  <si>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</si>
  <si>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</si>
  <si>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</si>
  <si>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</si>
  <si>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</si>
  <si>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</si>
  <si>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</si>
  <si>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</si>
  <si>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</si>
  <si>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</si>
  <si>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</si>
  <si>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</si>
  <si>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</si>
  <si>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</si>
  <si>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</si>
  <si>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</si>
  <si>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</si>
  <si>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</si>
  <si>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</si>
  <si>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</si>
  <si>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</si>
  <si>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</si>
  <si>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</si>
  <si>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</si>
  <si>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</si>
  <si>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</si>
  <si>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</si>
  <si>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</si>
  <si>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</si>
  <si>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</si>
  <si>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</si>
  <si>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</si>
  <si>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</si>
  <si>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</si>
  <si>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</si>
  <si>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</si>
  <si>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</si>
  <si>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</si>
  <si>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</si>
  <si>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</si>
  <si>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</si>
  <si>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</si>
  <si>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</si>
  <si>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</si>
  <si>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</si>
  <si>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</si>
  <si>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</si>
  <si>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</si>
  <si>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</si>
  <si>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</si>
  <si>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</si>
  <si>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</si>
  <si>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</si>
  <si>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</si>
  <si>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</si>
  <si>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</si>
  <si>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</si>
  <si>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</si>
  <si>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</si>
  <si>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</si>
  <si>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</si>
  <si>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</si>
  <si>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</si>
  <si>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</si>
  <si>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</si>
  <si>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</si>
  <si>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</si>
  <si>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</si>
  <si>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</si>
  <si>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</si>
  <si>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</si>
  <si>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</si>
  <si>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</si>
  <si>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</si>
  <si>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</si>
  <si>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</si>
  <si>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</si>
  <si>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</si>
  <si>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</si>
  <si>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</si>
  <si>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</si>
  <si>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</si>
  <si>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</si>
  <si>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</si>
  <si>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</si>
  <si>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</si>
  <si>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</si>
  <si>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</si>
  <si>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</si>
  <si>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</si>
  <si>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</si>
  <si>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</si>
  <si>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</si>
  <si>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</si>
  <si>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</si>
  <si>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</si>
  <si>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</si>
  <si>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</si>
  <si>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</si>
  <si>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</si>
  <si>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</si>
  <si>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</si>
  <si>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</si>
  <si>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</si>
  <si>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</si>
  <si>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</si>
  <si>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</si>
  <si>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</si>
  <si>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</si>
  <si>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</si>
  <si>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</si>
  <si>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</si>
  <si>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</si>
  <si>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</si>
  <si>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</si>
  <si>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</si>
  <si>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</si>
  <si>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</si>
  <si>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</si>
  <si>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</si>
  <si>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</si>
  <si>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</si>
  <si>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</si>
  <si>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</si>
  <si>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</si>
  <si>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</si>
  <si>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</si>
  <si>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</si>
  <si>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</si>
  <si>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</si>
  <si>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</si>
  <si>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</si>
  <si>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</si>
  <si>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</si>
  <si>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</si>
  <si>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</si>
  <si>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</si>
  <si>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</si>
  <si>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</si>
  <si>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</si>
  <si>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</si>
  <si>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</si>
  <si>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</si>
  <si>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</si>
  <si>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</si>
  <si>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</si>
  <si>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</si>
  <si>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</si>
  <si>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</si>
  <si>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</si>
  <si>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</si>
  <si>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</si>
  <si>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</si>
  <si>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</si>
  <si>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</si>
  <si>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</si>
  <si>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</si>
  <si>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</si>
  <si>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</si>
  <si>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</si>
  <si>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</si>
  <si>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</si>
  <si>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</si>
  <si>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</si>
  <si>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</si>
  <si>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</si>
  <si>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</si>
  <si>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</si>
  <si>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</si>
  <si>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</si>
  <si>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</si>
  <si>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</si>
  <si>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</si>
  <si>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</si>
  <si>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</si>
  <si>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</si>
  <si>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</si>
  <si>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</si>
  <si>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</si>
  <si>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</si>
  <si>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</si>
  <si>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</si>
  <si>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</si>
  <si>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</si>
  <si>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</si>
  <si>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</si>
  <si>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</si>
  <si>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</si>
  <si>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</si>
  <si>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</si>
  <si>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</si>
  <si>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</si>
  <si>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</si>
  <si>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</si>
  <si>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</si>
  <si>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</si>
  <si>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</si>
  <si>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</si>
  <si>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</si>
  <si>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</si>
  <si>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</si>
  <si>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</si>
  <si>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</si>
  <si>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</si>
  <si>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</si>
  <si>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</si>
  <si>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</si>
  <si>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</si>
  <si>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</si>
  <si>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</si>
  <si>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</si>
  <si>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</si>
  <si>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</si>
  <si>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</si>
  <si>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</si>
  <si>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</si>
  <si>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</si>
  <si>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</si>
  <si>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</si>
  <si>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</si>
  <si>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</si>
  <si>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</si>
  <si>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</si>
  <si>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</si>
  <si>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</si>
  <si>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</si>
  <si>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</si>
  <si>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</si>
  <si>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</si>
  <si>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</si>
  <si>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</si>
  <si>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</si>
  <si>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</si>
  <si>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</si>
  <si>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</si>
  <si>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</si>
  <si>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</si>
  <si>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</si>
  <si>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</si>
  <si>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</si>
  <si>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</si>
  <si>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</si>
  <si>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</si>
  <si>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</si>
  <si>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</si>
  <si>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</si>
  <si>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</si>
  <si>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</si>
  <si>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</si>
  <si>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</si>
  <si>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</si>
  <si>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</si>
  <si>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</si>
  <si>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</si>
  <si>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</si>
  <si>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</si>
  <si>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</si>
  <si>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</si>
  <si>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</si>
  <si>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</si>
  <si>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</si>
  <si>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</si>
  <si>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</si>
  <si>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</si>
  <si>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</si>
  <si>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</si>
  <si>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</si>
  <si>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</si>
  <si>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</si>
  <si>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</si>
  <si>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</si>
  <si>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</si>
  <si>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</si>
  <si>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</si>
  <si>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</si>
  <si>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</si>
  <si>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</si>
  <si>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</si>
  <si>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</si>
  <si>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</si>
  <si>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</si>
  <si>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</si>
  <si>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</si>
  <si>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</si>
  <si>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</si>
  <si>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</si>
  <si>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</si>
  <si>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</si>
  <si>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</si>
  <si>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</si>
  <si>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</si>
  <si>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</si>
  <si>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</si>
  <si>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</si>
  <si>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</si>
  <si>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</si>
  <si>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</si>
  <si>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</si>
  <si>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</si>
  <si>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</si>
  <si>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</si>
  <si>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</si>
  <si>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</si>
  <si>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</si>
  <si>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</si>
  <si>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</si>
  <si>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</si>
  <si>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</si>
  <si>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</si>
  <si>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</si>
  <si>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</si>
  <si>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</si>
  <si>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</si>
  <si>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</si>
  <si>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</si>
  <si>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</si>
  <si>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</si>
  <si>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</si>
  <si>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</si>
  <si>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</si>
  <si>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</si>
  <si>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</si>
  <si>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</si>
  <si>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</si>
  <si>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</si>
  <si>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</si>
  <si>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</si>
  <si>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</si>
  <si>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</si>
  <si>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</si>
  <si>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</si>
  <si>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</si>
  <si>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</si>
  <si>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</si>
  <si>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</si>
  <si>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</si>
  <si>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</si>
  <si>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</si>
  <si>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</si>
  <si>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</si>
  <si>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</si>
  <si>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</si>
  <si>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</si>
  <si>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</si>
  <si>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</si>
  <si>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</si>
  <si>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</si>
  <si>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</si>
  <si>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</si>
  <si>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</si>
  <si>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</si>
  <si>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</si>
  <si>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</si>
  <si>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</si>
  <si>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</si>
  <si>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</si>
  <si>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</si>
  <si>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</si>
  <si>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</si>
  <si>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</si>
  <si>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</si>
  <si>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</si>
  <si>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</si>
  <si>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</si>
  <si>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</si>
  <si>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</si>
  <si>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</si>
  <si>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</si>
  <si>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</si>
  <si>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</si>
  <si>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</si>
  <si>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</si>
  <si>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</si>
  <si>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</si>
  <si>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</si>
  <si>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</si>
  <si>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</si>
  <si>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</si>
  <si>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</si>
  <si>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</si>
  <si>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</si>
  <si>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</si>
  <si>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</si>
  <si>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</si>
  <si>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</si>
  <si>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</si>
  <si>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</si>
  <si>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</si>
  <si>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</si>
  <si>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</si>
  <si>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</si>
  <si>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</si>
  <si>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</si>
  <si>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</si>
  <si>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</si>
  <si>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</si>
  <si>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</si>
  <si>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</si>
  <si>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</si>
  <si>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</si>
  <si>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</si>
  <si>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</si>
  <si>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</si>
  <si>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</si>
  <si>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</si>
  <si>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</si>
  <si>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</si>
  <si>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</si>
  <si>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</si>
  <si>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</si>
  <si>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</si>
  <si>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</si>
  <si>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</si>
  <si>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</si>
  <si>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</si>
  <si>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</si>
  <si>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</si>
  <si>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</si>
  <si>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</si>
  <si>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</si>
  <si>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</si>
  <si>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</si>
  <si>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</si>
  <si>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</si>
  <si>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</si>
  <si>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</si>
  <si>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</si>
  <si>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</si>
  <si>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</si>
  <si>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</si>
  <si>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</si>
  <si>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</si>
  <si>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</si>
  <si>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</si>
  <si>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</si>
  <si>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</si>
  <si>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</si>
  <si>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</si>
  <si>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</si>
  <si>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</si>
  <si>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</si>
  <si>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</si>
  <si>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</si>
  <si>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</si>
  <si>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</si>
  <si>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</si>
  <si>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</si>
  <si>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</si>
  <si>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</si>
  <si>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</si>
  <si>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</si>
  <si>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</si>
  <si>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</si>
  <si>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</si>
  <si>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</si>
  <si>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</si>
  <si>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</si>
  <si>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</si>
  <si>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</si>
  <si>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</si>
  <si>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</si>
  <si>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</si>
  <si>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</si>
  <si>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</si>
  <si>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</si>
  <si>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</si>
  <si>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</si>
  <si>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</si>
  <si>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</si>
  <si>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</si>
  <si>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</si>
  <si>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</si>
  <si>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</si>
  <si>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</si>
  <si>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</si>
  <si>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</si>
  <si>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</si>
  <si>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</si>
  <si>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</si>
  <si>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</si>
  <si>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</si>
  <si>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</si>
  <si>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</si>
  <si>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</si>
  <si>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</si>
  <si>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</si>
  <si>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</si>
  <si>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</si>
  <si>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</si>
  <si>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</si>
  <si>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</si>
  <si>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</si>
  <si>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</si>
  <si>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</si>
  <si>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</si>
  <si>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</si>
  <si>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</si>
  <si>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</si>
  <si>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</si>
  <si>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</si>
  <si>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</si>
  <si>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</si>
  <si>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</si>
  <si>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</si>
  <si>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</si>
  <si>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</si>
  <si>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</si>
  <si>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</si>
  <si>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</si>
  <si>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</si>
  <si>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</si>
  <si>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</si>
  <si>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</si>
  <si>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</si>
  <si>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</si>
  <si>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</si>
  <si>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</si>
  <si>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</si>
  <si>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</si>
  <si>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</si>
  <si>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</si>
  <si>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</si>
  <si>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</si>
  <si>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</si>
  <si>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</si>
  <si>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</si>
  <si>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</si>
  <si>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</si>
  <si>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</si>
  <si>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</si>
  <si>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</si>
  <si>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</si>
  <si>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</si>
  <si>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</si>
  <si>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</si>
  <si>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</si>
  <si>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</si>
  <si>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</si>
  <si>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</si>
  <si>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</si>
  <si>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</si>
  <si>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</si>
  <si>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</si>
  <si>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</si>
  <si>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</si>
  <si>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</si>
  <si>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</si>
  <si>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</si>
  <si>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</si>
  <si>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</si>
  <si>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</si>
  <si>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</si>
  <si>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</si>
  <si>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</si>
  <si>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</si>
  <si>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</si>
  <si>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</si>
  <si>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</si>
  <si>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</si>
  <si>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</si>
  <si>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</si>
  <si>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</si>
  <si>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</si>
  <si>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</si>
  <si>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</si>
  <si>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</si>
  <si>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</si>
  <si>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</si>
  <si>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</si>
  <si>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</si>
  <si>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</si>
  <si>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</si>
  <si>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</si>
  <si>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</si>
  <si>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</si>
  <si>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</si>
  <si>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</si>
  <si>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</si>
  <si>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</si>
  <si>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</si>
  <si>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</si>
  <si>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</si>
  <si>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</si>
  <si>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</si>
  <si>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</si>
  <si>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</si>
  <si>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</si>
  <si>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</si>
  <si>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</si>
  <si>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Average Donation</t>
  </si>
  <si>
    <t>Parent category</t>
  </si>
  <si>
    <t>Sub category</t>
  </si>
  <si>
    <t>food</t>
  </si>
  <si>
    <t>food trucks</t>
  </si>
  <si>
    <t>Column Labels</t>
  </si>
  <si>
    <t>Grand Total</t>
  </si>
  <si>
    <t>Row Labels</t>
  </si>
  <si>
    <t>Count of outcome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</si>
  <si>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</si>
  <si>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</si>
  <si>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</si>
  <si>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</si>
  <si>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</si>
  <si>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</si>
  <si>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</si>
  <si>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</si>
  <si>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</si>
  <si>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</si>
  <si>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</si>
  <si>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</si>
  <si>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</si>
  <si>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</si>
  <si>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</si>
  <si>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</si>
  <si>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</si>
  <si>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</si>
  <si>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</si>
  <si>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</si>
  <si>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</si>
  <si>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</si>
  <si>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</si>
  <si>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</si>
  <si>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</si>
  <si>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</si>
  <si>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</si>
  <si>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</si>
  <si>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</si>
  <si>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</si>
  <si>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</si>
  <si>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</si>
  <si>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</t>
  </si>
  <si>
    <t>Date ended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</si>
  <si>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</si>
  <si>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</si>
  <si>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</si>
  <si>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</si>
  <si>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</si>
  <si>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</si>
  <si>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</si>
  <si>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</si>
  <si>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</si>
  <si>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</si>
  <si>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</si>
  <si>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</si>
  <si>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</si>
  <si>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</si>
  <si>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</si>
  <si>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</si>
  <si>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</si>
  <si>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</si>
  <si>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</si>
  <si>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</si>
  <si>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DATE CREATED </t>
  </si>
  <si>
    <t>DATE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</si>
</sst>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4" borderId="10" xfId="0" applyFont="1" applyFill="1" applyBorder="1"/>
    <xf numFmtId="0" fontId="0" fillId="0" borderId="10" xfId="0" applyFont="1" applyBorder="1"/>
    <xf numFmtId="0" fontId="13" fillId="33" borderId="10" xfId="0" applyFont="1" applyFill="1" applyBorder="1" applyAlignment="1">
      <alignment horizontal="center"/>
    </xf>
    <xf numFmtId="14" fontId="16" fillId="0" borderId="0" xfId="0" applyNumberFormat="1" applyFont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3-4C9D-B88F-A49CAD1F09E4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3-4C9D-B88F-A49CAD1F09E4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D3-4C9D-B88F-A49CAD1F09E4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D3-4C9D-B88F-A49CAD1F0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8313327"/>
        <c:axId val="1778326767"/>
        <c:axId val="0"/>
      </c:bar3DChart>
      <c:catAx>
        <c:axId val="177831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326767"/>
        <c:crosses val="autoZero"/>
        <c:auto val="1"/>
        <c:lblAlgn val="ctr"/>
        <c:lblOffset val="100"/>
        <c:noMultiLvlLbl val="0"/>
      </c:catAx>
      <c:valAx>
        <c:axId val="177832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31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B-49A9-BF3E-FEA39B8310A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DB-49A9-BF3E-FEA39B8310A6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DB-49A9-BF3E-FEA39B8310A6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DB-49A9-BF3E-FEA39B831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2106863"/>
        <c:axId val="1792116943"/>
      </c:barChart>
      <c:catAx>
        <c:axId val="17921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116943"/>
        <c:crosses val="autoZero"/>
        <c:auto val="1"/>
        <c:lblAlgn val="ctr"/>
        <c:lblOffset val="100"/>
        <c:noMultiLvlLbl val="0"/>
      </c:catAx>
      <c:valAx>
        <c:axId val="17921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1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4</xdr:row>
      <xdr:rowOff>171450</xdr:rowOff>
    </xdr:from>
    <xdr:to>
      <xdr:col>12</xdr:col>
      <xdr:colOff>328612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35DB1-F811-C409-C865-154DD73DB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1</xdr:row>
      <xdr:rowOff>180975</xdr:rowOff>
    </xdr:from>
    <xdr:to>
      <xdr:col>12</xdr:col>
      <xdr:colOff>481012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98A30-ADF2-1870-3BF0-7DC2E3D0D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L" refreshedDate="45464.857459953702" createdVersion="8" refreshedVersion="8" minRefreshableVersion="3" recordCount="1000" xr:uid="{F66F028E-74A4-4104-8799-4B6114D2C3D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age funded" numFmtId="2">
      <sharedItems containsSemiMixedTypes="0" containsString="0" containsNumber="1" minValue="0" maxValue="2338.833333333333"/>
    </cacheField>
    <cacheField name="Average Donation" numFmtId="0">
      <sharedItems containsSemiMixedTypes="0" containsString="0" containsNumber="1" minValue="727.005" maxValue="727.00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x v="0"/>
    <n v="100"/>
    <n v="0"/>
    <x v="0"/>
    <n v="0"/>
    <x v="0"/>
    <s v="CAD"/>
    <n v="1448690400"/>
    <n v="1450159200"/>
    <b v="0"/>
    <b v="0"/>
    <s v="food/food trucks"/>
    <n v="0"/>
    <n v="727.005"/>
    <x v="0"/>
    <x v="0"/>
  </r>
  <r>
    <n v="1"/>
    <s v="Odom Inc"/>
    <x v="1"/>
    <n v="1400"/>
    <n v="14560"/>
    <x v="1"/>
    <n v="158"/>
    <x v="1"/>
    <s v="USD"/>
    <n v="1408424400"/>
    <n v="1408597200"/>
    <b v="0"/>
    <b v="1"/>
    <s v="music/rock"/>
    <n v="1040"/>
    <n v="727.005"/>
    <x v="1"/>
    <x v="1"/>
  </r>
  <r>
    <n v="2"/>
    <s v="Melton, Robinson and Fritz"/>
    <x v="2"/>
    <n v="108400"/>
    <n v="142523"/>
    <x v="1"/>
    <n v="1425"/>
    <x v="2"/>
    <s v="AUD"/>
    <n v="1384668000"/>
    <n v="1384840800"/>
    <b v="0"/>
    <b v="0"/>
    <s v="technology/web"/>
    <n v="131.4787822878229"/>
    <n v="727.005"/>
    <x v="2"/>
    <x v="2"/>
  </r>
  <r>
    <n v="3"/>
    <s v="Mcdonald, Gonzalez and Ross"/>
    <x v="3"/>
    <n v="4200"/>
    <n v="2477"/>
    <x v="0"/>
    <n v="24"/>
    <x v="1"/>
    <s v="USD"/>
    <n v="1565499600"/>
    <n v="1568955600"/>
    <b v="0"/>
    <b v="0"/>
    <s v="music/rock"/>
    <n v="58.976190476190467"/>
    <n v="727.005"/>
    <x v="1"/>
    <x v="1"/>
  </r>
  <r>
    <n v="4"/>
    <s v="Larson-Little"/>
    <x v="4"/>
    <n v="7600"/>
    <n v="5265"/>
    <x v="0"/>
    <n v="53"/>
    <x v="1"/>
    <s v="USD"/>
    <n v="1547964000"/>
    <n v="1548309600"/>
    <b v="0"/>
    <b v="0"/>
    <s v="theater/plays"/>
    <n v="69.276315789473685"/>
    <n v="727.005"/>
    <x v="3"/>
    <x v="3"/>
  </r>
  <r>
    <n v="5"/>
    <s v="Harris Group"/>
    <x v="5"/>
    <n v="7600"/>
    <n v="13195"/>
    <x v="1"/>
    <n v="174"/>
    <x v="3"/>
    <s v="DKK"/>
    <n v="1346130000"/>
    <n v="1347080400"/>
    <b v="0"/>
    <b v="0"/>
    <s v="theater/plays"/>
    <n v="173.61842105263159"/>
    <n v="727.005"/>
    <x v="3"/>
    <x v="3"/>
  </r>
  <r>
    <n v="6"/>
    <s v="Ortiz, Coleman and Mitchell"/>
    <x v="6"/>
    <n v="5200"/>
    <n v="1090"/>
    <x v="0"/>
    <n v="18"/>
    <x v="4"/>
    <s v="GBP"/>
    <n v="1505278800"/>
    <n v="1505365200"/>
    <b v="0"/>
    <b v="0"/>
    <s v="film &amp; video/documentary"/>
    <n v="20.961538461538463"/>
    <n v="727.005"/>
    <x v="4"/>
    <x v="4"/>
  </r>
  <r>
    <n v="7"/>
    <s v="Carter-Guzman"/>
    <x v="7"/>
    <n v="4500"/>
    <n v="14741"/>
    <x v="1"/>
    <n v="227"/>
    <x v="3"/>
    <s v="DKK"/>
    <n v="1439442000"/>
    <n v="1439614800"/>
    <b v="0"/>
    <b v="0"/>
    <s v="theater/plays"/>
    <n v="327.57777777777778"/>
    <n v="727.005"/>
    <x v="3"/>
    <x v="3"/>
  </r>
  <r>
    <n v="8"/>
    <s v="Nunez-Richards"/>
    <x v="8"/>
    <n v="110100"/>
    <n v="21946"/>
    <x v="2"/>
    <n v="708"/>
    <x v="3"/>
    <s v="DKK"/>
    <n v="1281330000"/>
    <n v="1281502800"/>
    <b v="0"/>
    <b v="0"/>
    <s v="theater/plays"/>
    <n v="19.932788374205266"/>
    <n v="727.005"/>
    <x v="3"/>
    <x v="3"/>
  </r>
  <r>
    <n v="9"/>
    <s v="Rangel, Holt and Jones"/>
    <x v="9"/>
    <n v="6200"/>
    <n v="3208"/>
    <x v="0"/>
    <n v="44"/>
    <x v="1"/>
    <s v="USD"/>
    <n v="1379566800"/>
    <n v="1383804000"/>
    <b v="0"/>
    <b v="0"/>
    <s v="music/electric music"/>
    <n v="51.741935483870968"/>
    <n v="727.005"/>
    <x v="1"/>
    <x v="5"/>
  </r>
  <r>
    <n v="10"/>
    <s v="Green Ltd"/>
    <x v="10"/>
    <n v="5200"/>
    <n v="13838"/>
    <x v="1"/>
    <n v="220"/>
    <x v="1"/>
    <s v="USD"/>
    <n v="1281762000"/>
    <n v="1285909200"/>
    <b v="0"/>
    <b v="0"/>
    <s v="film &amp; video/drama"/>
    <n v="266.11538461538464"/>
    <n v="727.005"/>
    <x v="4"/>
    <x v="6"/>
  </r>
  <r>
    <n v="11"/>
    <s v="Perez, Johnson and Gardner"/>
    <x v="11"/>
    <n v="6300"/>
    <n v="3030"/>
    <x v="0"/>
    <n v="27"/>
    <x v="1"/>
    <s v="USD"/>
    <n v="1285045200"/>
    <n v="1285563600"/>
    <b v="0"/>
    <b v="1"/>
    <s v="theater/plays"/>
    <n v="48.095238095238095"/>
    <n v="727.005"/>
    <x v="3"/>
    <x v="3"/>
  </r>
  <r>
    <n v="12"/>
    <s v="Kim Ltd"/>
    <x v="12"/>
    <n v="6300"/>
    <n v="5629"/>
    <x v="0"/>
    <n v="55"/>
    <x v="1"/>
    <s v="USD"/>
    <n v="1571720400"/>
    <n v="1572411600"/>
    <b v="0"/>
    <b v="0"/>
    <s v="film &amp; video/drama"/>
    <n v="89.349206349206341"/>
    <n v="727.005"/>
    <x v="4"/>
    <x v="6"/>
  </r>
  <r>
    <n v="13"/>
    <s v="Walker, Taylor and Coleman"/>
    <x v="13"/>
    <n v="4200"/>
    <n v="10295"/>
    <x v="1"/>
    <n v="98"/>
    <x v="1"/>
    <s v="USD"/>
    <n v="1465621200"/>
    <n v="1466658000"/>
    <b v="0"/>
    <b v="0"/>
    <s v="music/indie rock"/>
    <n v="245.11904761904765"/>
    <n v="727.005"/>
    <x v="1"/>
    <x v="7"/>
  </r>
  <r>
    <n v="14"/>
    <s v="Rodriguez, Rose and Stewart"/>
    <x v="14"/>
    <n v="28200"/>
    <n v="18829"/>
    <x v="0"/>
    <n v="200"/>
    <x v="1"/>
    <s v="USD"/>
    <n v="1331013600"/>
    <n v="1333342800"/>
    <b v="0"/>
    <b v="0"/>
    <s v="music/indie rock"/>
    <n v="66.769503546099301"/>
    <n v="727.005"/>
    <x v="1"/>
    <x v="7"/>
  </r>
  <r>
    <n v="15"/>
    <s v="Wright, Hunt and Rowe"/>
    <x v="15"/>
    <n v="81200"/>
    <n v="38414"/>
    <x v="0"/>
    <n v="452"/>
    <x v="1"/>
    <s v="USD"/>
    <n v="1575957600"/>
    <n v="1576303200"/>
    <b v="0"/>
    <b v="0"/>
    <s v="technology/wearables"/>
    <n v="47.307881773399011"/>
    <n v="727.005"/>
    <x v="2"/>
    <x v="8"/>
  </r>
  <r>
    <n v="16"/>
    <s v="Hines Inc"/>
    <x v="16"/>
    <n v="1700"/>
    <n v="11041"/>
    <x v="1"/>
    <n v="100"/>
    <x v="1"/>
    <s v="USD"/>
    <n v="1390370400"/>
    <n v="1392271200"/>
    <b v="0"/>
    <b v="0"/>
    <s v="publishing/nonfiction"/>
    <n v="649.47058823529414"/>
    <n v="727.005"/>
    <x v="5"/>
    <x v="9"/>
  </r>
  <r>
    <n v="17"/>
    <s v="Cochran-Nguyen"/>
    <x v="17"/>
    <n v="84600"/>
    <n v="134845"/>
    <x v="1"/>
    <n v="1249"/>
    <x v="1"/>
    <s v="USD"/>
    <n v="1294812000"/>
    <n v="1294898400"/>
    <b v="0"/>
    <b v="0"/>
    <s v="film &amp; video/animation"/>
    <n v="159.39125295508273"/>
    <n v="727.005"/>
    <x v="4"/>
    <x v="10"/>
  </r>
  <r>
    <n v="18"/>
    <s v="Johnson-Gould"/>
    <x v="18"/>
    <n v="9100"/>
    <n v="6089"/>
    <x v="3"/>
    <n v="135"/>
    <x v="1"/>
    <s v="USD"/>
    <n v="1536382800"/>
    <n v="1537074000"/>
    <b v="0"/>
    <b v="0"/>
    <s v="theater/plays"/>
    <n v="66.912087912087912"/>
    <n v="727.005"/>
    <x v="3"/>
    <x v="3"/>
  </r>
  <r>
    <n v="19"/>
    <s v="Perez-Hess"/>
    <x v="19"/>
    <n v="62500"/>
    <n v="30331"/>
    <x v="0"/>
    <n v="674"/>
    <x v="1"/>
    <s v="USD"/>
    <n v="1551679200"/>
    <n v="1553490000"/>
    <b v="0"/>
    <b v="1"/>
    <s v="theater/plays"/>
    <n v="48.529600000000002"/>
    <n v="727.005"/>
    <x v="3"/>
    <x v="3"/>
  </r>
  <r>
    <n v="20"/>
    <s v="Reeves, Thompson and Richardson"/>
    <x v="20"/>
    <n v="131800"/>
    <n v="147936"/>
    <x v="1"/>
    <n v="1396"/>
    <x v="1"/>
    <s v="USD"/>
    <n v="1406523600"/>
    <n v="1406523600"/>
    <b v="0"/>
    <b v="0"/>
    <s v="film &amp; video/drama"/>
    <n v="112.24279210925646"/>
    <n v="727.005"/>
    <x v="4"/>
    <x v="6"/>
  </r>
  <r>
    <n v="21"/>
    <s v="Simmons-Reynolds"/>
    <x v="21"/>
    <n v="94000"/>
    <n v="38533"/>
    <x v="0"/>
    <n v="558"/>
    <x v="1"/>
    <s v="USD"/>
    <n v="1313384400"/>
    <n v="1316322000"/>
    <b v="0"/>
    <b v="0"/>
    <s v="theater/plays"/>
    <n v="40.992553191489364"/>
    <n v="727.005"/>
    <x v="3"/>
    <x v="3"/>
  </r>
  <r>
    <n v="22"/>
    <s v="Collier Inc"/>
    <x v="22"/>
    <n v="59100"/>
    <n v="75690"/>
    <x v="1"/>
    <n v="890"/>
    <x v="1"/>
    <s v="USD"/>
    <n v="1522731600"/>
    <n v="1524027600"/>
    <b v="0"/>
    <b v="0"/>
    <s v="theater/plays"/>
    <n v="128.07106598984771"/>
    <n v="727.005"/>
    <x v="3"/>
    <x v="3"/>
  </r>
  <r>
    <n v="23"/>
    <s v="Gray-Jenkins"/>
    <x v="23"/>
    <n v="4500"/>
    <n v="14942"/>
    <x v="1"/>
    <n v="142"/>
    <x v="4"/>
    <s v="GBP"/>
    <n v="1550124000"/>
    <n v="1554699600"/>
    <b v="0"/>
    <b v="0"/>
    <s v="film &amp; video/documentary"/>
    <n v="332.04444444444448"/>
    <n v="727.005"/>
    <x v="4"/>
    <x v="4"/>
  </r>
  <r>
    <n v="24"/>
    <s v="Scott, Wilson and Martin"/>
    <x v="24"/>
    <n v="92400"/>
    <n v="104257"/>
    <x v="1"/>
    <n v="2673"/>
    <x v="1"/>
    <s v="USD"/>
    <n v="1403326800"/>
    <n v="1403499600"/>
    <b v="0"/>
    <b v="0"/>
    <s v="technology/wearables"/>
    <n v="112.83225108225108"/>
    <n v="727.005"/>
    <x v="2"/>
    <x v="8"/>
  </r>
  <r>
    <n v="25"/>
    <s v="Caldwell, Velazquez and Wilson"/>
    <x v="25"/>
    <n v="5500"/>
    <n v="11904"/>
    <x v="1"/>
    <n v="163"/>
    <x v="1"/>
    <s v="USD"/>
    <n v="1305694800"/>
    <n v="1307422800"/>
    <b v="0"/>
    <b v="1"/>
    <s v="games/video games"/>
    <n v="216.43636363636364"/>
    <n v="727.005"/>
    <x v="6"/>
    <x v="11"/>
  </r>
  <r>
    <n v="26"/>
    <s v="Spencer-Bates"/>
    <x v="26"/>
    <n v="107500"/>
    <n v="51814"/>
    <x v="3"/>
    <n v="1480"/>
    <x v="1"/>
    <s v="USD"/>
    <n v="1533013200"/>
    <n v="1535346000"/>
    <b v="0"/>
    <b v="0"/>
    <s v="theater/plays"/>
    <n v="48.199069767441863"/>
    <n v="727.005"/>
    <x v="3"/>
    <x v="3"/>
  </r>
  <r>
    <n v="27"/>
    <s v="Best, Carr and Williams"/>
    <x v="27"/>
    <n v="2000"/>
    <n v="1599"/>
    <x v="0"/>
    <n v="15"/>
    <x v="1"/>
    <s v="USD"/>
    <n v="1443848400"/>
    <n v="1444539600"/>
    <b v="0"/>
    <b v="0"/>
    <s v="music/rock"/>
    <n v="79.95"/>
    <n v="727.005"/>
    <x v="1"/>
    <x v="1"/>
  </r>
  <r>
    <n v="28"/>
    <s v="Campbell, Brown and Powell"/>
    <x v="28"/>
    <n v="130800"/>
    <n v="137635"/>
    <x v="1"/>
    <n v="2220"/>
    <x v="1"/>
    <s v="USD"/>
    <n v="1265695200"/>
    <n v="1267682400"/>
    <b v="0"/>
    <b v="1"/>
    <s v="theater/plays"/>
    <n v="105.22553516819573"/>
    <n v="727.005"/>
    <x v="3"/>
    <x v="3"/>
  </r>
  <r>
    <n v="29"/>
    <s v="Johnson, Parker and Haynes"/>
    <x v="29"/>
    <n v="45900"/>
    <n v="150965"/>
    <x v="1"/>
    <n v="1606"/>
    <x v="5"/>
    <s v="CHF"/>
    <n v="1532062800"/>
    <n v="1535518800"/>
    <b v="0"/>
    <b v="0"/>
    <s v="film &amp; video/shorts"/>
    <n v="328.89978213507629"/>
    <n v="727.005"/>
    <x v="4"/>
    <x v="12"/>
  </r>
  <r>
    <n v="30"/>
    <s v="Clark-Cooke"/>
    <x v="30"/>
    <n v="9000"/>
    <n v="14455"/>
    <x v="1"/>
    <n v="129"/>
    <x v="1"/>
    <s v="USD"/>
    <n v="1558674000"/>
    <n v="1559106000"/>
    <b v="0"/>
    <b v="0"/>
    <s v="film &amp; video/animation"/>
    <n v="160.61111111111111"/>
    <n v="727.005"/>
    <x v="4"/>
    <x v="10"/>
  </r>
  <r>
    <n v="31"/>
    <s v="Schroeder Ltd"/>
    <x v="31"/>
    <n v="3500"/>
    <n v="10850"/>
    <x v="1"/>
    <n v="226"/>
    <x v="4"/>
    <s v="GBP"/>
    <n v="1451973600"/>
    <n v="1454392800"/>
    <b v="0"/>
    <b v="0"/>
    <s v="games/video games"/>
    <n v="310"/>
    <n v="727.005"/>
    <x v="6"/>
    <x v="11"/>
  </r>
  <r>
    <n v="32"/>
    <s v="Jackson PLC"/>
    <x v="32"/>
    <n v="101000"/>
    <n v="87676"/>
    <x v="0"/>
    <n v="2307"/>
    <x v="6"/>
    <s v="EUR"/>
    <n v="1515564000"/>
    <n v="1517896800"/>
    <b v="0"/>
    <b v="0"/>
    <s v="film &amp; video/documentary"/>
    <n v="86.807920792079202"/>
    <n v="727.005"/>
    <x v="4"/>
    <x v="4"/>
  </r>
  <r>
    <n v="33"/>
    <s v="Blair, Collins and Carter"/>
    <x v="33"/>
    <n v="50200"/>
    <n v="189666"/>
    <x v="1"/>
    <n v="5419"/>
    <x v="1"/>
    <s v="USD"/>
    <n v="1412485200"/>
    <n v="1415685600"/>
    <b v="0"/>
    <b v="0"/>
    <s v="theater/plays"/>
    <n v="377.82071713147411"/>
    <n v="727.005"/>
    <x v="3"/>
    <x v="3"/>
  </r>
  <r>
    <n v="34"/>
    <s v="Maldonado and Sons"/>
    <x v="34"/>
    <n v="9300"/>
    <n v="14025"/>
    <x v="1"/>
    <n v="165"/>
    <x v="1"/>
    <s v="USD"/>
    <n v="1490245200"/>
    <n v="1490677200"/>
    <b v="0"/>
    <b v="0"/>
    <s v="film &amp; video/documentary"/>
    <n v="150.80645161290323"/>
    <n v="727.005"/>
    <x v="4"/>
    <x v="4"/>
  </r>
  <r>
    <n v="35"/>
    <s v="Mitchell and Sons"/>
    <x v="35"/>
    <n v="125500"/>
    <n v="188628"/>
    <x v="1"/>
    <n v="1965"/>
    <x v="3"/>
    <s v="DKK"/>
    <n v="1547877600"/>
    <n v="1551506400"/>
    <b v="0"/>
    <b v="1"/>
    <s v="film &amp; video/drama"/>
    <n v="150.30119521912351"/>
    <n v="727.005"/>
    <x v="4"/>
    <x v="6"/>
  </r>
  <r>
    <n v="36"/>
    <s v="Jackson-Lewis"/>
    <x v="36"/>
    <n v="700"/>
    <n v="1101"/>
    <x v="1"/>
    <n v="16"/>
    <x v="1"/>
    <s v="USD"/>
    <n v="1298700000"/>
    <n v="1300856400"/>
    <b v="0"/>
    <b v="0"/>
    <s v="theater/plays"/>
    <n v="157.28571428571431"/>
    <n v="727.005"/>
    <x v="3"/>
    <x v="3"/>
  </r>
  <r>
    <n v="37"/>
    <s v="Black, Armstrong and Anderson"/>
    <x v="37"/>
    <n v="8100"/>
    <n v="11339"/>
    <x v="1"/>
    <n v="107"/>
    <x v="1"/>
    <s v="USD"/>
    <n v="1570338000"/>
    <n v="1573192800"/>
    <b v="0"/>
    <b v="1"/>
    <s v="publishing/fiction"/>
    <n v="139.98765432098764"/>
    <n v="727.005"/>
    <x v="5"/>
    <x v="13"/>
  </r>
  <r>
    <n v="38"/>
    <s v="Maldonado-Gonzalez"/>
    <x v="38"/>
    <n v="3100"/>
    <n v="10085"/>
    <x v="1"/>
    <n v="134"/>
    <x v="1"/>
    <s v="USD"/>
    <n v="1287378000"/>
    <n v="1287810000"/>
    <b v="0"/>
    <b v="0"/>
    <s v="photography/photography books"/>
    <n v="325.32258064516128"/>
    <n v="727.005"/>
    <x v="7"/>
    <x v="14"/>
  </r>
  <r>
    <n v="39"/>
    <s v="Kim-Rice"/>
    <x v="39"/>
    <n v="9900"/>
    <n v="5027"/>
    <x v="0"/>
    <n v="88"/>
    <x v="3"/>
    <s v="DKK"/>
    <n v="1361772000"/>
    <n v="1362978000"/>
    <b v="0"/>
    <b v="0"/>
    <s v="theater/plays"/>
    <n v="50.777777777777779"/>
    <n v="727.005"/>
    <x v="3"/>
    <x v="3"/>
  </r>
  <r>
    <n v="40"/>
    <s v="Garcia, Garcia and Lopez"/>
    <x v="40"/>
    <n v="8800"/>
    <n v="14878"/>
    <x v="1"/>
    <n v="198"/>
    <x v="1"/>
    <s v="USD"/>
    <n v="1275714000"/>
    <n v="1277355600"/>
    <b v="0"/>
    <b v="1"/>
    <s v="technology/wearables"/>
    <n v="169.06818181818181"/>
    <n v="727.005"/>
    <x v="2"/>
    <x v="8"/>
  </r>
  <r>
    <n v="41"/>
    <s v="Watts Group"/>
    <x v="41"/>
    <n v="5600"/>
    <n v="11924"/>
    <x v="1"/>
    <n v="111"/>
    <x v="6"/>
    <s v="EUR"/>
    <n v="1346734800"/>
    <n v="1348981200"/>
    <b v="0"/>
    <b v="1"/>
    <s v="music/rock"/>
    <n v="212.92857142857144"/>
    <n v="727.005"/>
    <x v="1"/>
    <x v="1"/>
  </r>
  <r>
    <n v="42"/>
    <s v="Werner-Bryant"/>
    <x v="42"/>
    <n v="1800"/>
    <n v="7991"/>
    <x v="1"/>
    <n v="222"/>
    <x v="1"/>
    <s v="USD"/>
    <n v="1309755600"/>
    <n v="1310533200"/>
    <b v="0"/>
    <b v="0"/>
    <s v="food/food trucks"/>
    <n v="443.94444444444446"/>
    <n v="727.005"/>
    <x v="0"/>
    <x v="0"/>
  </r>
  <r>
    <n v="43"/>
    <s v="Schmitt-Mendoza"/>
    <x v="43"/>
    <n v="90200"/>
    <n v="167717"/>
    <x v="1"/>
    <n v="6212"/>
    <x v="1"/>
    <s v="USD"/>
    <n v="1406178000"/>
    <n v="1407560400"/>
    <b v="0"/>
    <b v="0"/>
    <s v="publishing/radio &amp; podcasts"/>
    <n v="185.9390243902439"/>
    <n v="727.005"/>
    <x v="5"/>
    <x v="15"/>
  </r>
  <r>
    <n v="44"/>
    <s v="Reid-Mccullough"/>
    <x v="44"/>
    <n v="1600"/>
    <n v="10541"/>
    <x v="1"/>
    <n v="98"/>
    <x v="3"/>
    <s v="DKK"/>
    <n v="1552798800"/>
    <n v="1552885200"/>
    <b v="0"/>
    <b v="0"/>
    <s v="publishing/fiction"/>
    <n v="658.8125"/>
    <n v="727.005"/>
    <x v="5"/>
    <x v="13"/>
  </r>
  <r>
    <n v="45"/>
    <s v="Woods-Clark"/>
    <x v="45"/>
    <n v="9500"/>
    <n v="4530"/>
    <x v="0"/>
    <n v="48"/>
    <x v="1"/>
    <s v="USD"/>
    <n v="1478062800"/>
    <n v="1479362400"/>
    <b v="0"/>
    <b v="1"/>
    <s v="theater/plays"/>
    <n v="47.684210526315788"/>
    <n v="727.005"/>
    <x v="3"/>
    <x v="3"/>
  </r>
  <r>
    <n v="46"/>
    <s v="Vaughn, Hunt and Caldwell"/>
    <x v="46"/>
    <n v="3700"/>
    <n v="4247"/>
    <x v="1"/>
    <n v="92"/>
    <x v="1"/>
    <s v="USD"/>
    <n v="1278565200"/>
    <n v="1280552400"/>
    <b v="0"/>
    <b v="0"/>
    <s v="music/rock"/>
    <n v="114.78378378378378"/>
    <n v="727.005"/>
    <x v="1"/>
    <x v="1"/>
  </r>
  <r>
    <n v="47"/>
    <s v="Bennett and Sons"/>
    <x v="47"/>
    <n v="1500"/>
    <n v="7129"/>
    <x v="1"/>
    <n v="149"/>
    <x v="1"/>
    <s v="USD"/>
    <n v="1396069200"/>
    <n v="1398661200"/>
    <b v="0"/>
    <b v="0"/>
    <s v="theater/plays"/>
    <n v="475.26666666666665"/>
    <n v="727.005"/>
    <x v="3"/>
    <x v="3"/>
  </r>
  <r>
    <n v="48"/>
    <s v="Lamb Inc"/>
    <x v="48"/>
    <n v="33300"/>
    <n v="128862"/>
    <x v="1"/>
    <n v="2431"/>
    <x v="1"/>
    <s v="USD"/>
    <n v="1435208400"/>
    <n v="1436245200"/>
    <b v="0"/>
    <b v="0"/>
    <s v="theater/plays"/>
    <n v="386.97297297297297"/>
    <n v="727.005"/>
    <x v="3"/>
    <x v="3"/>
  </r>
  <r>
    <n v="49"/>
    <s v="Casey-Kelly"/>
    <x v="49"/>
    <n v="7200"/>
    <n v="13653"/>
    <x v="1"/>
    <n v="303"/>
    <x v="1"/>
    <s v="USD"/>
    <n v="1571547600"/>
    <n v="1575439200"/>
    <b v="0"/>
    <b v="0"/>
    <s v="music/rock"/>
    <n v="189.625"/>
    <n v="727.005"/>
    <x v="1"/>
    <x v="1"/>
  </r>
  <r>
    <n v="50"/>
    <s v="Jones, Taylor and Moore"/>
    <x v="50"/>
    <n v="100"/>
    <n v="2"/>
    <x v="0"/>
    <n v="1"/>
    <x v="6"/>
    <s v="EUR"/>
    <n v="1375333200"/>
    <n v="1377752400"/>
    <b v="0"/>
    <b v="0"/>
    <s v="music/metal"/>
    <n v="2"/>
    <n v="727.005"/>
    <x v="1"/>
    <x v="16"/>
  </r>
  <r>
    <n v="51"/>
    <s v="Bradshaw, Gill and Donovan"/>
    <x v="51"/>
    <n v="158100"/>
    <n v="145243"/>
    <x v="0"/>
    <n v="1467"/>
    <x v="4"/>
    <s v="GBP"/>
    <n v="1332824400"/>
    <n v="1334206800"/>
    <b v="0"/>
    <b v="1"/>
    <s v="technology/wearables"/>
    <n v="91.867805186590772"/>
    <n v="727.005"/>
    <x v="2"/>
    <x v="8"/>
  </r>
  <r>
    <n v="52"/>
    <s v="Hernandez, Rodriguez and Clark"/>
    <x v="52"/>
    <n v="7200"/>
    <n v="2459"/>
    <x v="0"/>
    <n v="75"/>
    <x v="1"/>
    <s v="USD"/>
    <n v="1284526800"/>
    <n v="1284872400"/>
    <b v="0"/>
    <b v="0"/>
    <s v="theater/plays"/>
    <n v="34.152777777777779"/>
    <n v="727.005"/>
    <x v="3"/>
    <x v="3"/>
  </r>
  <r>
    <n v="53"/>
    <s v="Smith-Jones"/>
    <x v="53"/>
    <n v="8800"/>
    <n v="12356"/>
    <x v="1"/>
    <n v="209"/>
    <x v="1"/>
    <s v="USD"/>
    <n v="1400562000"/>
    <n v="1403931600"/>
    <b v="0"/>
    <b v="0"/>
    <s v="film &amp; video/drama"/>
    <n v="140.40909090909091"/>
    <n v="727.005"/>
    <x v="4"/>
    <x v="6"/>
  </r>
  <r>
    <n v="54"/>
    <s v="Roy PLC"/>
    <x v="54"/>
    <n v="6000"/>
    <n v="5392"/>
    <x v="0"/>
    <n v="120"/>
    <x v="1"/>
    <s v="USD"/>
    <n v="1520748000"/>
    <n v="1521262800"/>
    <b v="0"/>
    <b v="0"/>
    <s v="technology/wearables"/>
    <n v="89.86666666666666"/>
    <n v="727.005"/>
    <x v="2"/>
    <x v="8"/>
  </r>
  <r>
    <n v="55"/>
    <s v="Wright, Brooks and Villarreal"/>
    <x v="55"/>
    <n v="6600"/>
    <n v="11746"/>
    <x v="1"/>
    <n v="131"/>
    <x v="1"/>
    <s v="USD"/>
    <n v="1532926800"/>
    <n v="1533358800"/>
    <b v="0"/>
    <b v="0"/>
    <s v="music/jazz"/>
    <n v="177.96969696969697"/>
    <n v="727.005"/>
    <x v="1"/>
    <x v="17"/>
  </r>
  <r>
    <n v="56"/>
    <s v="Flores, Miller and Johnson"/>
    <x v="56"/>
    <n v="8000"/>
    <n v="11493"/>
    <x v="1"/>
    <n v="164"/>
    <x v="1"/>
    <s v="USD"/>
    <n v="1420869600"/>
    <n v="1421474400"/>
    <b v="0"/>
    <b v="0"/>
    <s v="technology/wearables"/>
    <n v="143.66249999999999"/>
    <n v="727.005"/>
    <x v="2"/>
    <x v="8"/>
  </r>
  <r>
    <n v="57"/>
    <s v="Bridges, Freeman and Kim"/>
    <x v="57"/>
    <n v="2900"/>
    <n v="6243"/>
    <x v="1"/>
    <n v="201"/>
    <x v="1"/>
    <s v="USD"/>
    <n v="1504242000"/>
    <n v="1505278800"/>
    <b v="0"/>
    <b v="0"/>
    <s v="games/video games"/>
    <n v="215.27586206896552"/>
    <n v="727.005"/>
    <x v="6"/>
    <x v="11"/>
  </r>
  <r>
    <n v="58"/>
    <s v="Anderson-Perez"/>
    <x v="58"/>
    <n v="2700"/>
    <n v="6132"/>
    <x v="1"/>
    <n v="211"/>
    <x v="1"/>
    <s v="USD"/>
    <n v="1442811600"/>
    <n v="1443934800"/>
    <b v="0"/>
    <b v="0"/>
    <s v="theater/plays"/>
    <n v="227.11111111111114"/>
    <n v="727.005"/>
    <x v="3"/>
    <x v="3"/>
  </r>
  <r>
    <n v="59"/>
    <s v="Wright, Fox and Marks"/>
    <x v="59"/>
    <n v="1400"/>
    <n v="3851"/>
    <x v="1"/>
    <n v="128"/>
    <x v="1"/>
    <s v="USD"/>
    <n v="1497243600"/>
    <n v="1498539600"/>
    <b v="0"/>
    <b v="1"/>
    <s v="theater/plays"/>
    <n v="275.07142857142861"/>
    <n v="727.005"/>
    <x v="3"/>
    <x v="3"/>
  </r>
  <r>
    <n v="60"/>
    <s v="Crawford-Peters"/>
    <x v="60"/>
    <n v="94200"/>
    <n v="135997"/>
    <x v="1"/>
    <n v="1600"/>
    <x v="0"/>
    <s v="CAD"/>
    <n v="1342501200"/>
    <n v="1342760400"/>
    <b v="0"/>
    <b v="0"/>
    <s v="theater/plays"/>
    <n v="144.37048832271762"/>
    <n v="727.005"/>
    <x v="3"/>
    <x v="3"/>
  </r>
  <r>
    <n v="61"/>
    <s v="Romero-Hoffman"/>
    <x v="61"/>
    <n v="199200"/>
    <n v="184750"/>
    <x v="0"/>
    <n v="2253"/>
    <x v="0"/>
    <s v="CAD"/>
    <n v="1298268000"/>
    <n v="1301720400"/>
    <b v="0"/>
    <b v="0"/>
    <s v="theater/plays"/>
    <n v="92.74598393574297"/>
    <n v="727.005"/>
    <x v="3"/>
    <x v="3"/>
  </r>
  <r>
    <n v="62"/>
    <s v="Sparks-West"/>
    <x v="62"/>
    <n v="2000"/>
    <n v="14452"/>
    <x v="1"/>
    <n v="249"/>
    <x v="1"/>
    <s v="USD"/>
    <n v="1433480400"/>
    <n v="1433566800"/>
    <b v="0"/>
    <b v="0"/>
    <s v="technology/web"/>
    <n v="722.6"/>
    <n v="727.005"/>
    <x v="2"/>
    <x v="2"/>
  </r>
  <r>
    <n v="63"/>
    <s v="Baker, Morgan and Brown"/>
    <x v="63"/>
    <n v="4700"/>
    <n v="557"/>
    <x v="0"/>
    <n v="5"/>
    <x v="1"/>
    <s v="USD"/>
    <n v="1493355600"/>
    <n v="1493874000"/>
    <b v="0"/>
    <b v="0"/>
    <s v="theater/plays"/>
    <n v="11.851063829787234"/>
    <n v="727.005"/>
    <x v="3"/>
    <x v="3"/>
  </r>
  <r>
    <n v="64"/>
    <s v="Mosley-Gilbert"/>
    <x v="64"/>
    <n v="2800"/>
    <n v="2734"/>
    <x v="0"/>
    <n v="38"/>
    <x v="1"/>
    <s v="USD"/>
    <n v="1530507600"/>
    <n v="1531803600"/>
    <b v="0"/>
    <b v="1"/>
    <s v="technology/web"/>
    <n v="97.642857142857139"/>
    <n v="727.005"/>
    <x v="2"/>
    <x v="2"/>
  </r>
  <r>
    <n v="65"/>
    <s v="Berry-Boyer"/>
    <x v="65"/>
    <n v="6100"/>
    <n v="14405"/>
    <x v="1"/>
    <n v="236"/>
    <x v="1"/>
    <s v="USD"/>
    <n v="1296108000"/>
    <n v="1296712800"/>
    <b v="0"/>
    <b v="0"/>
    <s v="theater/plays"/>
    <n v="236.14754098360655"/>
    <n v="727.005"/>
    <x v="3"/>
    <x v="3"/>
  </r>
  <r>
    <n v="66"/>
    <s v="Sanders-Allen"/>
    <x v="66"/>
    <n v="2900"/>
    <n v="1307"/>
    <x v="0"/>
    <n v="12"/>
    <x v="1"/>
    <s v="USD"/>
    <n v="1428469200"/>
    <n v="1428901200"/>
    <b v="0"/>
    <b v="1"/>
    <s v="theater/plays"/>
    <n v="45.068965517241381"/>
    <n v="727.005"/>
    <x v="3"/>
    <x v="3"/>
  </r>
  <r>
    <n v="67"/>
    <s v="Lopez Inc"/>
    <x v="67"/>
    <n v="72600"/>
    <n v="117892"/>
    <x v="1"/>
    <n v="4065"/>
    <x v="4"/>
    <s v="GBP"/>
    <n v="1264399200"/>
    <n v="1264831200"/>
    <b v="0"/>
    <b v="1"/>
    <s v="technology/wearables"/>
    <n v="162.38567493112947"/>
    <n v="727.005"/>
    <x v="2"/>
    <x v="8"/>
  </r>
  <r>
    <n v="68"/>
    <s v="Moreno-Turner"/>
    <x v="68"/>
    <n v="5700"/>
    <n v="14508"/>
    <x v="1"/>
    <n v="246"/>
    <x v="6"/>
    <s v="EUR"/>
    <n v="1501131600"/>
    <n v="1505192400"/>
    <b v="0"/>
    <b v="1"/>
    <s v="theater/plays"/>
    <n v="254.52631578947367"/>
    <n v="727.005"/>
    <x v="3"/>
    <x v="3"/>
  </r>
  <r>
    <n v="69"/>
    <s v="Jones-Watson"/>
    <x v="69"/>
    <n v="7900"/>
    <n v="1901"/>
    <x v="3"/>
    <n v="17"/>
    <x v="1"/>
    <s v="USD"/>
    <n v="1292738400"/>
    <n v="1295676000"/>
    <b v="0"/>
    <b v="0"/>
    <s v="theater/plays"/>
    <n v="24.063291139240505"/>
    <n v="727.005"/>
    <x v="3"/>
    <x v="3"/>
  </r>
  <r>
    <n v="70"/>
    <s v="Barker Inc"/>
    <x v="70"/>
    <n v="128000"/>
    <n v="158389"/>
    <x v="1"/>
    <n v="2475"/>
    <x v="6"/>
    <s v="EUR"/>
    <n v="1288674000"/>
    <n v="1292911200"/>
    <b v="0"/>
    <b v="1"/>
    <s v="theater/plays"/>
    <n v="123.74140625000001"/>
    <n v="727.005"/>
    <x v="3"/>
    <x v="3"/>
  </r>
  <r>
    <n v="71"/>
    <s v="Tate, Bass and House"/>
    <x v="71"/>
    <n v="6000"/>
    <n v="6484"/>
    <x v="1"/>
    <n v="76"/>
    <x v="1"/>
    <s v="USD"/>
    <n v="1575093600"/>
    <n v="1575439200"/>
    <b v="0"/>
    <b v="0"/>
    <s v="theater/plays"/>
    <n v="108.06666666666666"/>
    <n v="727.005"/>
    <x v="3"/>
    <x v="3"/>
  </r>
  <r>
    <n v="72"/>
    <s v="Hampton, Lewis and Ray"/>
    <x v="72"/>
    <n v="600"/>
    <n v="4022"/>
    <x v="1"/>
    <n v="54"/>
    <x v="1"/>
    <s v="USD"/>
    <n v="1435726800"/>
    <n v="1438837200"/>
    <b v="0"/>
    <b v="0"/>
    <s v="film &amp; video/animation"/>
    <n v="670.33333333333326"/>
    <n v="727.005"/>
    <x v="4"/>
    <x v="10"/>
  </r>
  <r>
    <n v="73"/>
    <s v="Collins-Goodman"/>
    <x v="73"/>
    <n v="1400"/>
    <n v="9253"/>
    <x v="1"/>
    <n v="88"/>
    <x v="1"/>
    <s v="USD"/>
    <n v="1480226400"/>
    <n v="1480485600"/>
    <b v="0"/>
    <b v="0"/>
    <s v="music/jazz"/>
    <n v="660.92857142857144"/>
    <n v="727.005"/>
    <x v="1"/>
    <x v="17"/>
  </r>
  <r>
    <n v="74"/>
    <s v="Davis-Michael"/>
    <x v="74"/>
    <n v="3900"/>
    <n v="4776"/>
    <x v="1"/>
    <n v="85"/>
    <x v="4"/>
    <s v="GBP"/>
    <n v="1459054800"/>
    <n v="1459141200"/>
    <b v="0"/>
    <b v="0"/>
    <s v="music/metal"/>
    <n v="122.46153846153847"/>
    <n v="727.005"/>
    <x v="1"/>
    <x v="16"/>
  </r>
  <r>
    <n v="75"/>
    <s v="White, Torres and Bishop"/>
    <x v="75"/>
    <n v="9700"/>
    <n v="14606"/>
    <x v="1"/>
    <n v="170"/>
    <x v="1"/>
    <s v="USD"/>
    <n v="1531630800"/>
    <n v="1532322000"/>
    <b v="0"/>
    <b v="0"/>
    <s v="photography/photography books"/>
    <n v="150.57731958762886"/>
    <n v="727.005"/>
    <x v="7"/>
    <x v="14"/>
  </r>
  <r>
    <n v="76"/>
    <s v="Martin, Conway and Larsen"/>
    <x v="76"/>
    <n v="122900"/>
    <n v="95993"/>
    <x v="0"/>
    <n v="1684"/>
    <x v="1"/>
    <s v="USD"/>
    <n v="1421992800"/>
    <n v="1426222800"/>
    <b v="1"/>
    <b v="1"/>
    <s v="theater/plays"/>
    <n v="78.106590724165997"/>
    <n v="727.005"/>
    <x v="3"/>
    <x v="3"/>
  </r>
  <r>
    <n v="77"/>
    <s v="Acevedo-Huffman"/>
    <x v="77"/>
    <n v="9500"/>
    <n v="4460"/>
    <x v="0"/>
    <n v="56"/>
    <x v="1"/>
    <s v="USD"/>
    <n v="1285563600"/>
    <n v="1286773200"/>
    <b v="0"/>
    <b v="1"/>
    <s v="film &amp; video/animation"/>
    <n v="46.94736842105263"/>
    <n v="727.005"/>
    <x v="4"/>
    <x v="10"/>
  </r>
  <r>
    <n v="78"/>
    <s v="Montgomery, Larson and Spencer"/>
    <x v="78"/>
    <n v="4500"/>
    <n v="13536"/>
    <x v="1"/>
    <n v="330"/>
    <x v="1"/>
    <s v="USD"/>
    <n v="1523854800"/>
    <n v="1523941200"/>
    <b v="0"/>
    <b v="0"/>
    <s v="publishing/translations"/>
    <n v="300.8"/>
    <n v="727.005"/>
    <x v="5"/>
    <x v="18"/>
  </r>
  <r>
    <n v="79"/>
    <s v="Soto LLC"/>
    <x v="79"/>
    <n v="57800"/>
    <n v="40228"/>
    <x v="0"/>
    <n v="838"/>
    <x v="1"/>
    <s v="USD"/>
    <n v="1529125200"/>
    <n v="1529557200"/>
    <b v="0"/>
    <b v="0"/>
    <s v="theater/plays"/>
    <n v="69.598615916955026"/>
    <n v="727.005"/>
    <x v="3"/>
    <x v="3"/>
  </r>
  <r>
    <n v="80"/>
    <s v="Sutton, Barrett and Tucker"/>
    <x v="80"/>
    <n v="1100"/>
    <n v="7012"/>
    <x v="1"/>
    <n v="127"/>
    <x v="1"/>
    <s v="USD"/>
    <n v="1503982800"/>
    <n v="1506574800"/>
    <b v="0"/>
    <b v="0"/>
    <s v="games/video games"/>
    <n v="637.4545454545455"/>
    <n v="727.005"/>
    <x v="6"/>
    <x v="11"/>
  </r>
  <r>
    <n v="81"/>
    <s v="Gomez, Bailey and Flores"/>
    <x v="81"/>
    <n v="16800"/>
    <n v="37857"/>
    <x v="1"/>
    <n v="411"/>
    <x v="1"/>
    <s v="USD"/>
    <n v="1511416800"/>
    <n v="1513576800"/>
    <b v="0"/>
    <b v="0"/>
    <s v="music/rock"/>
    <n v="225.33928571428569"/>
    <n v="727.005"/>
    <x v="1"/>
    <x v="1"/>
  </r>
  <r>
    <n v="82"/>
    <s v="Porter-George"/>
    <x v="82"/>
    <n v="1000"/>
    <n v="14973"/>
    <x v="1"/>
    <n v="180"/>
    <x v="4"/>
    <s v="GBP"/>
    <n v="1547704800"/>
    <n v="1548309600"/>
    <b v="0"/>
    <b v="1"/>
    <s v="games/video games"/>
    <n v="1497.3000000000002"/>
    <n v="727.005"/>
    <x v="6"/>
    <x v="11"/>
  </r>
  <r>
    <n v="83"/>
    <s v="Fitzgerald PLC"/>
    <x v="83"/>
    <n v="106400"/>
    <n v="39996"/>
    <x v="0"/>
    <n v="1000"/>
    <x v="1"/>
    <s v="USD"/>
    <n v="1469682000"/>
    <n v="1471582800"/>
    <b v="0"/>
    <b v="0"/>
    <s v="music/electric music"/>
    <n v="37.590225563909776"/>
    <n v="727.005"/>
    <x v="1"/>
    <x v="5"/>
  </r>
  <r>
    <n v="84"/>
    <s v="Cisneros-Burton"/>
    <x v="84"/>
    <n v="31400"/>
    <n v="41564"/>
    <x v="1"/>
    <n v="374"/>
    <x v="1"/>
    <s v="USD"/>
    <n v="1343451600"/>
    <n v="1344315600"/>
    <b v="0"/>
    <b v="0"/>
    <s v="technology/wearables"/>
    <n v="132.36942675159236"/>
    <n v="727.005"/>
    <x v="2"/>
    <x v="8"/>
  </r>
  <r>
    <n v="85"/>
    <s v="Hill, Lawson and Wilkinson"/>
    <x v="85"/>
    <n v="4900"/>
    <n v="6430"/>
    <x v="1"/>
    <n v="71"/>
    <x v="2"/>
    <s v="AUD"/>
    <n v="1315717200"/>
    <n v="1316408400"/>
    <b v="0"/>
    <b v="0"/>
    <s v="music/indie rock"/>
    <n v="131.22448979591837"/>
    <n v="727.005"/>
    <x v="1"/>
    <x v="7"/>
  </r>
  <r>
    <n v="86"/>
    <s v="Davis-Smith"/>
    <x v="86"/>
    <n v="7400"/>
    <n v="12405"/>
    <x v="1"/>
    <n v="203"/>
    <x v="1"/>
    <s v="USD"/>
    <n v="1430715600"/>
    <n v="1431838800"/>
    <b v="1"/>
    <b v="0"/>
    <s v="theater/plays"/>
    <n v="167.63513513513513"/>
    <n v="727.005"/>
    <x v="3"/>
    <x v="3"/>
  </r>
  <r>
    <n v="87"/>
    <s v="Farrell and Sons"/>
    <x v="87"/>
    <n v="198500"/>
    <n v="123040"/>
    <x v="0"/>
    <n v="1482"/>
    <x v="2"/>
    <s v="AUD"/>
    <n v="1299564000"/>
    <n v="1300510800"/>
    <b v="0"/>
    <b v="1"/>
    <s v="music/rock"/>
    <n v="61.984886649874063"/>
    <n v="727.005"/>
    <x v="1"/>
    <x v="1"/>
  </r>
  <r>
    <n v="88"/>
    <s v="Clark Group"/>
    <x v="88"/>
    <n v="4800"/>
    <n v="12516"/>
    <x v="1"/>
    <n v="113"/>
    <x v="1"/>
    <s v="USD"/>
    <n v="1429160400"/>
    <n v="1431061200"/>
    <b v="0"/>
    <b v="0"/>
    <s v="publishing/translations"/>
    <n v="260.75"/>
    <n v="727.005"/>
    <x v="5"/>
    <x v="18"/>
  </r>
  <r>
    <n v="89"/>
    <s v="White, Singleton and Zimmerman"/>
    <x v="89"/>
    <n v="3400"/>
    <n v="8588"/>
    <x v="1"/>
    <n v="96"/>
    <x v="1"/>
    <s v="USD"/>
    <n v="1271307600"/>
    <n v="1271480400"/>
    <b v="0"/>
    <b v="0"/>
    <s v="theater/plays"/>
    <n v="252.58823529411765"/>
    <n v="727.005"/>
    <x v="3"/>
    <x v="3"/>
  </r>
  <r>
    <n v="90"/>
    <s v="Kramer Group"/>
    <x v="90"/>
    <n v="7800"/>
    <n v="6132"/>
    <x v="0"/>
    <n v="106"/>
    <x v="1"/>
    <s v="USD"/>
    <n v="1456380000"/>
    <n v="1456380000"/>
    <b v="0"/>
    <b v="1"/>
    <s v="theater/plays"/>
    <n v="78.615384615384613"/>
    <n v="727.005"/>
    <x v="3"/>
    <x v="3"/>
  </r>
  <r>
    <n v="91"/>
    <s v="Frazier, Patrick and Smith"/>
    <x v="91"/>
    <n v="154300"/>
    <n v="74688"/>
    <x v="0"/>
    <n v="679"/>
    <x v="6"/>
    <s v="EUR"/>
    <n v="1470459600"/>
    <n v="1472878800"/>
    <b v="0"/>
    <b v="0"/>
    <s v="publishing/translations"/>
    <n v="48.404406999351913"/>
    <n v="727.005"/>
    <x v="5"/>
    <x v="18"/>
  </r>
  <r>
    <n v="92"/>
    <s v="Santos, Bell and Lloyd"/>
    <x v="92"/>
    <n v="20000"/>
    <n v="51775"/>
    <x v="1"/>
    <n v="498"/>
    <x v="5"/>
    <s v="CHF"/>
    <n v="1277269200"/>
    <n v="1277355600"/>
    <b v="0"/>
    <b v="1"/>
    <s v="games/video games"/>
    <n v="258.875"/>
    <n v="727.005"/>
    <x v="6"/>
    <x v="11"/>
  </r>
  <r>
    <n v="93"/>
    <s v="Hall and Sons"/>
    <x v="93"/>
    <n v="108800"/>
    <n v="65877"/>
    <x v="3"/>
    <n v="610"/>
    <x v="1"/>
    <s v="USD"/>
    <n v="1350709200"/>
    <n v="1351054800"/>
    <b v="0"/>
    <b v="1"/>
    <s v="theater/plays"/>
    <n v="60.548713235294116"/>
    <n v="727.005"/>
    <x v="3"/>
    <x v="3"/>
  </r>
  <r>
    <n v="94"/>
    <s v="Hanson Inc"/>
    <x v="94"/>
    <n v="2900"/>
    <n v="8807"/>
    <x v="1"/>
    <n v="180"/>
    <x v="4"/>
    <s v="GBP"/>
    <n v="1554613200"/>
    <n v="1555563600"/>
    <b v="0"/>
    <b v="0"/>
    <s v="technology/web"/>
    <n v="303.68965517241378"/>
    <n v="727.005"/>
    <x v="2"/>
    <x v="2"/>
  </r>
  <r>
    <n v="95"/>
    <s v="Sanchez LLC"/>
    <x v="95"/>
    <n v="900"/>
    <n v="1017"/>
    <x v="1"/>
    <n v="27"/>
    <x v="1"/>
    <s v="USD"/>
    <n v="1571029200"/>
    <n v="1571634000"/>
    <b v="0"/>
    <b v="0"/>
    <s v="film &amp; video/documentary"/>
    <n v="112.99999999999999"/>
    <n v="727.005"/>
    <x v="4"/>
    <x v="4"/>
  </r>
  <r>
    <n v="96"/>
    <s v="Howard Ltd"/>
    <x v="96"/>
    <n v="69700"/>
    <n v="151513"/>
    <x v="1"/>
    <n v="2331"/>
    <x v="1"/>
    <s v="USD"/>
    <n v="1299736800"/>
    <n v="1300856400"/>
    <b v="0"/>
    <b v="0"/>
    <s v="theater/plays"/>
    <n v="217.37876614060258"/>
    <n v="727.005"/>
    <x v="3"/>
    <x v="3"/>
  </r>
  <r>
    <n v="97"/>
    <s v="Stewart LLC"/>
    <x v="97"/>
    <n v="1300"/>
    <n v="12047"/>
    <x v="1"/>
    <n v="113"/>
    <x v="1"/>
    <s v="USD"/>
    <n v="1435208400"/>
    <n v="1439874000"/>
    <b v="0"/>
    <b v="0"/>
    <s v="food/food trucks"/>
    <n v="926.69230769230762"/>
    <n v="727.005"/>
    <x v="0"/>
    <x v="0"/>
  </r>
  <r>
    <n v="98"/>
    <s v="Arias, Allen and Miller"/>
    <x v="98"/>
    <n v="97800"/>
    <n v="32951"/>
    <x v="0"/>
    <n v="1220"/>
    <x v="2"/>
    <s v="AUD"/>
    <n v="1437973200"/>
    <n v="1438318800"/>
    <b v="0"/>
    <b v="0"/>
    <s v="games/video games"/>
    <n v="33.692229038854805"/>
    <n v="727.005"/>
    <x v="6"/>
    <x v="11"/>
  </r>
  <r>
    <n v="99"/>
    <s v="Baker-Morris"/>
    <x v="99"/>
    <n v="7600"/>
    <n v="14951"/>
    <x v="1"/>
    <n v="164"/>
    <x v="1"/>
    <s v="USD"/>
    <n v="1416895200"/>
    <n v="1419400800"/>
    <b v="0"/>
    <b v="0"/>
    <s v="theater/plays"/>
    <n v="196.7236842105263"/>
    <n v="727.005"/>
    <x v="3"/>
    <x v="3"/>
  </r>
  <r>
    <n v="100"/>
    <s v="Tucker, Fox and Green"/>
    <x v="100"/>
    <n v="100"/>
    <n v="1"/>
    <x v="0"/>
    <n v="1"/>
    <x v="1"/>
    <s v="USD"/>
    <n v="1319000400"/>
    <n v="1320555600"/>
    <b v="0"/>
    <b v="0"/>
    <s v="theater/plays"/>
    <n v="1"/>
    <n v="727.005"/>
    <x v="3"/>
    <x v="3"/>
  </r>
  <r>
    <n v="101"/>
    <s v="Douglas LLC"/>
    <x v="101"/>
    <n v="900"/>
    <n v="9193"/>
    <x v="1"/>
    <n v="164"/>
    <x v="1"/>
    <s v="USD"/>
    <n v="1424498400"/>
    <n v="1425103200"/>
    <b v="0"/>
    <b v="1"/>
    <s v="music/electric music"/>
    <n v="1021.4444444444445"/>
    <n v="727.005"/>
    <x v="1"/>
    <x v="5"/>
  </r>
  <r>
    <n v="102"/>
    <s v="Garcia Inc"/>
    <x v="102"/>
    <n v="3700"/>
    <n v="10422"/>
    <x v="1"/>
    <n v="336"/>
    <x v="1"/>
    <s v="USD"/>
    <n v="1526274000"/>
    <n v="1526878800"/>
    <b v="0"/>
    <b v="1"/>
    <s v="technology/wearables"/>
    <n v="281.67567567567568"/>
    <n v="727.005"/>
    <x v="2"/>
    <x v="8"/>
  </r>
  <r>
    <n v="103"/>
    <s v="Frye, Hunt and Powell"/>
    <x v="103"/>
    <n v="10000"/>
    <n v="2461"/>
    <x v="0"/>
    <n v="37"/>
    <x v="6"/>
    <s v="EUR"/>
    <n v="1287896400"/>
    <n v="1288674000"/>
    <b v="0"/>
    <b v="0"/>
    <s v="music/electric music"/>
    <n v="24.610000000000003"/>
    <n v="727.005"/>
    <x v="1"/>
    <x v="5"/>
  </r>
  <r>
    <n v="104"/>
    <s v="Smith, Wells and Nguyen"/>
    <x v="104"/>
    <n v="119200"/>
    <n v="170623"/>
    <x v="1"/>
    <n v="1917"/>
    <x v="1"/>
    <s v="USD"/>
    <n v="1495515600"/>
    <n v="1495602000"/>
    <b v="0"/>
    <b v="0"/>
    <s v="music/indie rock"/>
    <n v="143.14010067114094"/>
    <n v="727.005"/>
    <x v="1"/>
    <x v="7"/>
  </r>
  <r>
    <n v="105"/>
    <s v="Charles-Johnson"/>
    <x v="105"/>
    <n v="6800"/>
    <n v="9829"/>
    <x v="1"/>
    <n v="95"/>
    <x v="1"/>
    <s v="USD"/>
    <n v="1364878800"/>
    <n v="1366434000"/>
    <b v="0"/>
    <b v="0"/>
    <s v="technology/web"/>
    <n v="144.54411764705884"/>
    <n v="727.005"/>
    <x v="2"/>
    <x v="2"/>
  </r>
  <r>
    <n v="106"/>
    <s v="Brandt, Carter and Wood"/>
    <x v="106"/>
    <n v="3900"/>
    <n v="14006"/>
    <x v="1"/>
    <n v="147"/>
    <x v="1"/>
    <s v="USD"/>
    <n v="1567918800"/>
    <n v="1568350800"/>
    <b v="0"/>
    <b v="0"/>
    <s v="theater/plays"/>
    <n v="359.12820512820514"/>
    <n v="727.005"/>
    <x v="3"/>
    <x v="3"/>
  </r>
  <r>
    <n v="107"/>
    <s v="Tucker, Schmidt and Reid"/>
    <x v="107"/>
    <n v="3500"/>
    <n v="6527"/>
    <x v="1"/>
    <n v="86"/>
    <x v="1"/>
    <s v="USD"/>
    <n v="1524459600"/>
    <n v="1525928400"/>
    <b v="0"/>
    <b v="1"/>
    <s v="theater/plays"/>
    <n v="186.48571428571427"/>
    <n v="727.005"/>
    <x v="3"/>
    <x v="3"/>
  </r>
  <r>
    <n v="108"/>
    <s v="Decker Inc"/>
    <x v="108"/>
    <n v="1500"/>
    <n v="8929"/>
    <x v="1"/>
    <n v="83"/>
    <x v="1"/>
    <s v="USD"/>
    <n v="1333688400"/>
    <n v="1336885200"/>
    <b v="0"/>
    <b v="0"/>
    <s v="film &amp; video/documentary"/>
    <n v="595.26666666666665"/>
    <n v="727.005"/>
    <x v="4"/>
    <x v="4"/>
  </r>
  <r>
    <n v="109"/>
    <s v="Romero and Sons"/>
    <x v="109"/>
    <n v="5200"/>
    <n v="3079"/>
    <x v="0"/>
    <n v="60"/>
    <x v="1"/>
    <s v="USD"/>
    <n v="1389506400"/>
    <n v="1389679200"/>
    <b v="0"/>
    <b v="0"/>
    <s v="film &amp; video/television"/>
    <n v="59.21153846153846"/>
    <n v="727.005"/>
    <x v="4"/>
    <x v="19"/>
  </r>
  <r>
    <n v="110"/>
    <s v="Castillo-Carey"/>
    <x v="110"/>
    <n v="142400"/>
    <n v="21307"/>
    <x v="0"/>
    <n v="296"/>
    <x v="1"/>
    <s v="USD"/>
    <n v="1536642000"/>
    <n v="1538283600"/>
    <b v="0"/>
    <b v="0"/>
    <s v="food/food trucks"/>
    <n v="14.962780898876405"/>
    <n v="727.005"/>
    <x v="0"/>
    <x v="0"/>
  </r>
  <r>
    <n v="111"/>
    <s v="Hart-Briggs"/>
    <x v="111"/>
    <n v="61400"/>
    <n v="73653"/>
    <x v="1"/>
    <n v="676"/>
    <x v="1"/>
    <s v="USD"/>
    <n v="1348290000"/>
    <n v="1348808400"/>
    <b v="0"/>
    <b v="0"/>
    <s v="publishing/radio &amp; podcasts"/>
    <n v="119.95602605863192"/>
    <n v="727.005"/>
    <x v="5"/>
    <x v="15"/>
  </r>
  <r>
    <n v="112"/>
    <s v="Jones-Meyer"/>
    <x v="112"/>
    <n v="4700"/>
    <n v="12635"/>
    <x v="1"/>
    <n v="361"/>
    <x v="2"/>
    <s v="AUD"/>
    <n v="1408856400"/>
    <n v="1410152400"/>
    <b v="0"/>
    <b v="0"/>
    <s v="technology/web"/>
    <n v="268.82978723404256"/>
    <n v="727.005"/>
    <x v="2"/>
    <x v="2"/>
  </r>
  <r>
    <n v="113"/>
    <s v="Wright, Hartman and Yu"/>
    <x v="113"/>
    <n v="3300"/>
    <n v="12437"/>
    <x v="1"/>
    <n v="131"/>
    <x v="1"/>
    <s v="USD"/>
    <n v="1505192400"/>
    <n v="1505797200"/>
    <b v="0"/>
    <b v="0"/>
    <s v="food/food trucks"/>
    <n v="376.87878787878788"/>
    <n v="727.005"/>
    <x v="0"/>
    <x v="0"/>
  </r>
  <r>
    <n v="114"/>
    <s v="Harper-Davis"/>
    <x v="114"/>
    <n v="1900"/>
    <n v="13816"/>
    <x v="1"/>
    <n v="126"/>
    <x v="1"/>
    <s v="USD"/>
    <n v="1554786000"/>
    <n v="1554872400"/>
    <b v="0"/>
    <b v="1"/>
    <s v="technology/wearables"/>
    <n v="727.15789473684208"/>
    <n v="727.005"/>
    <x v="2"/>
    <x v="8"/>
  </r>
  <r>
    <n v="115"/>
    <s v="Barrett PLC"/>
    <x v="115"/>
    <n v="166700"/>
    <n v="145382"/>
    <x v="0"/>
    <n v="3304"/>
    <x v="6"/>
    <s v="EUR"/>
    <n v="1510898400"/>
    <n v="1513922400"/>
    <b v="0"/>
    <b v="0"/>
    <s v="publishing/fiction"/>
    <n v="87.211757648470297"/>
    <n v="727.005"/>
    <x v="5"/>
    <x v="13"/>
  </r>
  <r>
    <n v="116"/>
    <s v="David-Clark"/>
    <x v="116"/>
    <n v="7200"/>
    <n v="6336"/>
    <x v="0"/>
    <n v="73"/>
    <x v="1"/>
    <s v="USD"/>
    <n v="1442552400"/>
    <n v="1442638800"/>
    <b v="0"/>
    <b v="0"/>
    <s v="theater/plays"/>
    <n v="88"/>
    <n v="727.005"/>
    <x v="3"/>
    <x v="3"/>
  </r>
  <r>
    <n v="117"/>
    <s v="Chaney-Dennis"/>
    <x v="117"/>
    <n v="4900"/>
    <n v="8523"/>
    <x v="1"/>
    <n v="275"/>
    <x v="1"/>
    <s v="USD"/>
    <n v="1316667600"/>
    <n v="1317186000"/>
    <b v="0"/>
    <b v="0"/>
    <s v="film &amp; video/television"/>
    <n v="173.9387755102041"/>
    <n v="727.005"/>
    <x v="4"/>
    <x v="19"/>
  </r>
  <r>
    <n v="118"/>
    <s v="Robinson, Lopez and Christensen"/>
    <x v="118"/>
    <n v="5400"/>
    <n v="6351"/>
    <x v="1"/>
    <n v="67"/>
    <x v="1"/>
    <s v="USD"/>
    <n v="1390716000"/>
    <n v="1391234400"/>
    <b v="0"/>
    <b v="0"/>
    <s v="photography/photography books"/>
    <n v="117.61111111111111"/>
    <n v="727.005"/>
    <x v="7"/>
    <x v="14"/>
  </r>
  <r>
    <n v="119"/>
    <s v="Clark and Sons"/>
    <x v="119"/>
    <n v="5000"/>
    <n v="10748"/>
    <x v="1"/>
    <n v="154"/>
    <x v="1"/>
    <s v="USD"/>
    <n v="1402894800"/>
    <n v="1404363600"/>
    <b v="0"/>
    <b v="1"/>
    <s v="film &amp; video/documentary"/>
    <n v="214.96"/>
    <n v="727.005"/>
    <x v="4"/>
    <x v="4"/>
  </r>
  <r>
    <n v="120"/>
    <s v="Vega Group"/>
    <x v="120"/>
    <n v="75100"/>
    <n v="112272"/>
    <x v="1"/>
    <n v="1782"/>
    <x v="1"/>
    <s v="USD"/>
    <n v="1429246800"/>
    <n v="1429592400"/>
    <b v="0"/>
    <b v="1"/>
    <s v="games/mobile games"/>
    <n v="149.49667110519306"/>
    <n v="727.005"/>
    <x v="6"/>
    <x v="20"/>
  </r>
  <r>
    <n v="121"/>
    <s v="Brown-Brown"/>
    <x v="121"/>
    <n v="45300"/>
    <n v="99361"/>
    <x v="1"/>
    <n v="903"/>
    <x v="1"/>
    <s v="USD"/>
    <n v="1412485200"/>
    <n v="1413608400"/>
    <b v="0"/>
    <b v="0"/>
    <s v="games/video games"/>
    <n v="219.33995584988963"/>
    <n v="727.005"/>
    <x v="6"/>
    <x v="11"/>
  </r>
  <r>
    <n v="122"/>
    <s v="Taylor PLC"/>
    <x v="122"/>
    <n v="136800"/>
    <n v="88055"/>
    <x v="0"/>
    <n v="3387"/>
    <x v="1"/>
    <s v="USD"/>
    <n v="1417068000"/>
    <n v="1419400800"/>
    <b v="0"/>
    <b v="0"/>
    <s v="publishing/fiction"/>
    <n v="64.367690058479525"/>
    <n v="727.005"/>
    <x v="5"/>
    <x v="13"/>
  </r>
  <r>
    <n v="123"/>
    <s v="Edwards-Lewis"/>
    <x v="123"/>
    <n v="177700"/>
    <n v="33092"/>
    <x v="0"/>
    <n v="662"/>
    <x v="0"/>
    <s v="CAD"/>
    <n v="1448344800"/>
    <n v="1448604000"/>
    <b v="1"/>
    <b v="0"/>
    <s v="theater/plays"/>
    <n v="18.622397298818232"/>
    <n v="727.005"/>
    <x v="3"/>
    <x v="3"/>
  </r>
  <r>
    <n v="124"/>
    <s v="Stanton, Neal and Rodriguez"/>
    <x v="124"/>
    <n v="2600"/>
    <n v="9562"/>
    <x v="1"/>
    <n v="94"/>
    <x v="6"/>
    <s v="EUR"/>
    <n v="1557723600"/>
    <n v="1562302800"/>
    <b v="0"/>
    <b v="0"/>
    <s v="photography/photography books"/>
    <n v="367.76923076923077"/>
    <n v="727.005"/>
    <x v="7"/>
    <x v="14"/>
  </r>
  <r>
    <n v="125"/>
    <s v="Pratt LLC"/>
    <x v="125"/>
    <n v="5300"/>
    <n v="8475"/>
    <x v="1"/>
    <n v="180"/>
    <x v="1"/>
    <s v="USD"/>
    <n v="1537333200"/>
    <n v="1537678800"/>
    <b v="0"/>
    <b v="0"/>
    <s v="theater/plays"/>
    <n v="159.90566037735849"/>
    <n v="727.005"/>
    <x v="3"/>
    <x v="3"/>
  </r>
  <r>
    <n v="126"/>
    <s v="Gross PLC"/>
    <x v="126"/>
    <n v="180200"/>
    <n v="69617"/>
    <x v="0"/>
    <n v="774"/>
    <x v="1"/>
    <s v="USD"/>
    <n v="1471150800"/>
    <n v="1473570000"/>
    <b v="0"/>
    <b v="1"/>
    <s v="theater/plays"/>
    <n v="38.633185349611544"/>
    <n v="727.005"/>
    <x v="3"/>
    <x v="3"/>
  </r>
  <r>
    <n v="127"/>
    <s v="Martinez, Gomez and Dalton"/>
    <x v="127"/>
    <n v="103200"/>
    <n v="53067"/>
    <x v="0"/>
    <n v="672"/>
    <x v="0"/>
    <s v="CAD"/>
    <n v="1273640400"/>
    <n v="1273899600"/>
    <b v="0"/>
    <b v="0"/>
    <s v="theater/plays"/>
    <n v="51.42151162790698"/>
    <n v="727.005"/>
    <x v="3"/>
    <x v="3"/>
  </r>
  <r>
    <n v="128"/>
    <s v="Allen-Curtis"/>
    <x v="128"/>
    <n v="70600"/>
    <n v="42596"/>
    <x v="3"/>
    <n v="532"/>
    <x v="1"/>
    <s v="USD"/>
    <n v="1282885200"/>
    <n v="1284008400"/>
    <b v="0"/>
    <b v="0"/>
    <s v="music/rock"/>
    <n v="60.334277620396605"/>
    <n v="727.005"/>
    <x v="1"/>
    <x v="1"/>
  </r>
  <r>
    <n v="129"/>
    <s v="Morgan-Martinez"/>
    <x v="129"/>
    <n v="148500"/>
    <n v="4756"/>
    <x v="3"/>
    <n v="55"/>
    <x v="2"/>
    <s v="AUD"/>
    <n v="1422943200"/>
    <n v="1425103200"/>
    <b v="0"/>
    <b v="0"/>
    <s v="food/food trucks"/>
    <n v="3.202693602693603"/>
    <n v="727.005"/>
    <x v="0"/>
    <x v="0"/>
  </r>
  <r>
    <n v="130"/>
    <s v="Luna, Anderson and Fox"/>
    <x v="130"/>
    <n v="9600"/>
    <n v="14925"/>
    <x v="1"/>
    <n v="533"/>
    <x v="3"/>
    <s v="DKK"/>
    <n v="1319605200"/>
    <n v="1320991200"/>
    <b v="0"/>
    <b v="0"/>
    <s v="film &amp; video/drama"/>
    <n v="155.46875"/>
    <n v="727.005"/>
    <x v="4"/>
    <x v="6"/>
  </r>
  <r>
    <n v="131"/>
    <s v="Fleming, Zhang and Henderson"/>
    <x v="131"/>
    <n v="164700"/>
    <n v="166116"/>
    <x v="1"/>
    <n v="2443"/>
    <x v="4"/>
    <s v="GBP"/>
    <n v="1385704800"/>
    <n v="1386828000"/>
    <b v="0"/>
    <b v="0"/>
    <s v="technology/web"/>
    <n v="100.85974499089254"/>
    <n v="727.005"/>
    <x v="2"/>
    <x v="2"/>
  </r>
  <r>
    <n v="132"/>
    <s v="Flowers and Sons"/>
    <x v="132"/>
    <n v="3300"/>
    <n v="3834"/>
    <x v="1"/>
    <n v="89"/>
    <x v="1"/>
    <s v="USD"/>
    <n v="1515736800"/>
    <n v="1517119200"/>
    <b v="0"/>
    <b v="1"/>
    <s v="theater/plays"/>
    <n v="116.18181818181819"/>
    <n v="727.005"/>
    <x v="3"/>
    <x v="3"/>
  </r>
  <r>
    <n v="133"/>
    <s v="Gates PLC"/>
    <x v="133"/>
    <n v="4500"/>
    <n v="13985"/>
    <x v="1"/>
    <n v="159"/>
    <x v="1"/>
    <s v="USD"/>
    <n v="1313125200"/>
    <n v="1315026000"/>
    <b v="0"/>
    <b v="0"/>
    <s v="music/world music"/>
    <n v="310.77777777777777"/>
    <n v="727.005"/>
    <x v="1"/>
    <x v="21"/>
  </r>
  <r>
    <n v="134"/>
    <s v="Caldwell LLC"/>
    <x v="134"/>
    <n v="99500"/>
    <n v="89288"/>
    <x v="0"/>
    <n v="940"/>
    <x v="5"/>
    <s v="CHF"/>
    <n v="1308459600"/>
    <n v="1312693200"/>
    <b v="0"/>
    <b v="1"/>
    <s v="film &amp; video/documentary"/>
    <n v="89.73668341708543"/>
    <n v="727.005"/>
    <x v="4"/>
    <x v="4"/>
  </r>
  <r>
    <n v="135"/>
    <s v="Le, Burton and Evans"/>
    <x v="135"/>
    <n v="7700"/>
    <n v="5488"/>
    <x v="0"/>
    <n v="117"/>
    <x v="1"/>
    <s v="USD"/>
    <n v="1362636000"/>
    <n v="1363064400"/>
    <b v="0"/>
    <b v="1"/>
    <s v="theater/plays"/>
    <n v="71.27272727272728"/>
    <n v="727.005"/>
    <x v="3"/>
    <x v="3"/>
  </r>
  <r>
    <n v="136"/>
    <s v="Briggs PLC"/>
    <x v="136"/>
    <n v="82800"/>
    <n v="2721"/>
    <x v="3"/>
    <n v="58"/>
    <x v="1"/>
    <s v="USD"/>
    <n v="1402117200"/>
    <n v="1403154000"/>
    <b v="0"/>
    <b v="1"/>
    <s v="film &amp; video/drama"/>
    <n v="3.2862318840579712"/>
    <n v="727.005"/>
    <x v="4"/>
    <x v="6"/>
  </r>
  <r>
    <n v="137"/>
    <s v="Hudson-Nguyen"/>
    <x v="137"/>
    <n v="1800"/>
    <n v="4712"/>
    <x v="1"/>
    <n v="50"/>
    <x v="1"/>
    <s v="USD"/>
    <n v="1286341200"/>
    <n v="1286859600"/>
    <b v="0"/>
    <b v="0"/>
    <s v="publishing/nonfiction"/>
    <n v="261.77777777777777"/>
    <n v="727.005"/>
    <x v="5"/>
    <x v="9"/>
  </r>
  <r>
    <n v="138"/>
    <s v="Hogan Ltd"/>
    <x v="138"/>
    <n v="9600"/>
    <n v="9216"/>
    <x v="0"/>
    <n v="115"/>
    <x v="1"/>
    <s v="USD"/>
    <n v="1348808400"/>
    <n v="1349326800"/>
    <b v="0"/>
    <b v="0"/>
    <s v="games/mobile games"/>
    <n v="96"/>
    <n v="727.005"/>
    <x v="6"/>
    <x v="20"/>
  </r>
  <r>
    <n v="139"/>
    <s v="Hamilton, Wright and Chavez"/>
    <x v="139"/>
    <n v="92100"/>
    <n v="19246"/>
    <x v="0"/>
    <n v="326"/>
    <x v="1"/>
    <s v="USD"/>
    <n v="1429592400"/>
    <n v="1430974800"/>
    <b v="0"/>
    <b v="1"/>
    <s v="technology/wearables"/>
    <n v="20.896851248642779"/>
    <n v="727.005"/>
    <x v="2"/>
    <x v="8"/>
  </r>
  <r>
    <n v="140"/>
    <s v="Bautista-Cross"/>
    <x v="140"/>
    <n v="5500"/>
    <n v="12274"/>
    <x v="1"/>
    <n v="186"/>
    <x v="1"/>
    <s v="USD"/>
    <n v="1519538400"/>
    <n v="1519970400"/>
    <b v="0"/>
    <b v="0"/>
    <s v="film &amp; video/documentary"/>
    <n v="223.16363636363636"/>
    <n v="727.005"/>
    <x v="4"/>
    <x v="4"/>
  </r>
  <r>
    <n v="141"/>
    <s v="Jackson LLC"/>
    <x v="141"/>
    <n v="64300"/>
    <n v="65323"/>
    <x v="1"/>
    <n v="1071"/>
    <x v="1"/>
    <s v="USD"/>
    <n v="1434085200"/>
    <n v="1434603600"/>
    <b v="0"/>
    <b v="0"/>
    <s v="technology/web"/>
    <n v="101.59097978227061"/>
    <n v="727.005"/>
    <x v="2"/>
    <x v="2"/>
  </r>
  <r>
    <n v="142"/>
    <s v="Figueroa Ltd"/>
    <x v="142"/>
    <n v="5000"/>
    <n v="11502"/>
    <x v="1"/>
    <n v="117"/>
    <x v="1"/>
    <s v="USD"/>
    <n v="1333688400"/>
    <n v="1337230800"/>
    <b v="0"/>
    <b v="0"/>
    <s v="technology/web"/>
    <n v="230.03999999999996"/>
    <n v="727.005"/>
    <x v="2"/>
    <x v="2"/>
  </r>
  <r>
    <n v="143"/>
    <s v="Avila-Jones"/>
    <x v="143"/>
    <n v="5400"/>
    <n v="7322"/>
    <x v="1"/>
    <n v="70"/>
    <x v="1"/>
    <s v="USD"/>
    <n v="1277701200"/>
    <n v="1279429200"/>
    <b v="0"/>
    <b v="0"/>
    <s v="music/indie rock"/>
    <n v="135.59259259259261"/>
    <n v="727.005"/>
    <x v="1"/>
    <x v="7"/>
  </r>
  <r>
    <n v="144"/>
    <s v="Martin, Lopez and Hunter"/>
    <x v="144"/>
    <n v="9000"/>
    <n v="11619"/>
    <x v="1"/>
    <n v="135"/>
    <x v="1"/>
    <s v="USD"/>
    <n v="1560747600"/>
    <n v="1561438800"/>
    <b v="0"/>
    <b v="0"/>
    <s v="theater/plays"/>
    <n v="129.1"/>
    <n v="727.005"/>
    <x v="3"/>
    <x v="3"/>
  </r>
  <r>
    <n v="145"/>
    <s v="Fields-Moore"/>
    <x v="145"/>
    <n v="25000"/>
    <n v="59128"/>
    <x v="1"/>
    <n v="768"/>
    <x v="5"/>
    <s v="CHF"/>
    <n v="1410066000"/>
    <n v="1410498000"/>
    <b v="0"/>
    <b v="0"/>
    <s v="technology/wearables"/>
    <n v="236.512"/>
    <n v="727.005"/>
    <x v="2"/>
    <x v="8"/>
  </r>
  <r>
    <n v="146"/>
    <s v="Harris-Golden"/>
    <x v="146"/>
    <n v="8800"/>
    <n v="1518"/>
    <x v="3"/>
    <n v="51"/>
    <x v="1"/>
    <s v="USD"/>
    <n v="1320732000"/>
    <n v="1322460000"/>
    <b v="0"/>
    <b v="0"/>
    <s v="theater/plays"/>
    <n v="17.25"/>
    <n v="727.005"/>
    <x v="3"/>
    <x v="3"/>
  </r>
  <r>
    <n v="147"/>
    <s v="Moss, Norman and Dunlap"/>
    <x v="147"/>
    <n v="8300"/>
    <n v="9337"/>
    <x v="1"/>
    <n v="199"/>
    <x v="1"/>
    <s v="USD"/>
    <n v="1465794000"/>
    <n v="1466312400"/>
    <b v="0"/>
    <b v="1"/>
    <s v="theater/plays"/>
    <n v="112.49397590361446"/>
    <n v="727.005"/>
    <x v="3"/>
    <x v="3"/>
  </r>
  <r>
    <n v="148"/>
    <s v="White, Larson and Wright"/>
    <x v="148"/>
    <n v="9300"/>
    <n v="11255"/>
    <x v="1"/>
    <n v="107"/>
    <x v="1"/>
    <s v="USD"/>
    <n v="1500958800"/>
    <n v="1501736400"/>
    <b v="0"/>
    <b v="0"/>
    <s v="technology/wearables"/>
    <n v="121.02150537634408"/>
    <n v="727.005"/>
    <x v="2"/>
    <x v="8"/>
  </r>
  <r>
    <n v="149"/>
    <s v="Payne, Oliver and Burch"/>
    <x v="149"/>
    <n v="6200"/>
    <n v="13632"/>
    <x v="1"/>
    <n v="195"/>
    <x v="1"/>
    <s v="USD"/>
    <n v="1357020000"/>
    <n v="1361512800"/>
    <b v="0"/>
    <b v="0"/>
    <s v="music/indie rock"/>
    <n v="219.87096774193549"/>
    <n v="727.005"/>
    <x v="1"/>
    <x v="7"/>
  </r>
  <r>
    <n v="150"/>
    <s v="Brown, Palmer and Pace"/>
    <x v="150"/>
    <n v="100"/>
    <n v="1"/>
    <x v="0"/>
    <n v="1"/>
    <x v="1"/>
    <s v="USD"/>
    <n v="1544940000"/>
    <n v="1545026400"/>
    <b v="0"/>
    <b v="0"/>
    <s v="music/rock"/>
    <n v="1"/>
    <n v="727.005"/>
    <x v="1"/>
    <x v="1"/>
  </r>
  <r>
    <n v="151"/>
    <s v="Parker LLC"/>
    <x v="151"/>
    <n v="137200"/>
    <n v="88037"/>
    <x v="0"/>
    <n v="1467"/>
    <x v="1"/>
    <s v="USD"/>
    <n v="1402290000"/>
    <n v="1406696400"/>
    <b v="0"/>
    <b v="0"/>
    <s v="music/electric music"/>
    <n v="64.166909620991248"/>
    <n v="727.005"/>
    <x v="1"/>
    <x v="5"/>
  </r>
  <r>
    <n v="152"/>
    <s v="Bowen, Mcdonald and Hall"/>
    <x v="152"/>
    <n v="41500"/>
    <n v="175573"/>
    <x v="1"/>
    <n v="3376"/>
    <x v="1"/>
    <s v="USD"/>
    <n v="1487311200"/>
    <n v="1487916000"/>
    <b v="0"/>
    <b v="0"/>
    <s v="music/indie rock"/>
    <n v="423.06746987951806"/>
    <n v="727.005"/>
    <x v="1"/>
    <x v="7"/>
  </r>
  <r>
    <n v="153"/>
    <s v="Whitehead, Bell and Hughes"/>
    <x v="153"/>
    <n v="189400"/>
    <n v="176112"/>
    <x v="0"/>
    <n v="5681"/>
    <x v="1"/>
    <s v="USD"/>
    <n v="1350622800"/>
    <n v="1351141200"/>
    <b v="0"/>
    <b v="0"/>
    <s v="theater/plays"/>
    <n v="92.984160506863773"/>
    <n v="727.005"/>
    <x v="3"/>
    <x v="3"/>
  </r>
  <r>
    <n v="154"/>
    <s v="Rodriguez-Brown"/>
    <x v="154"/>
    <n v="171300"/>
    <n v="100650"/>
    <x v="0"/>
    <n v="1059"/>
    <x v="1"/>
    <s v="USD"/>
    <n v="1463029200"/>
    <n v="1465016400"/>
    <b v="0"/>
    <b v="1"/>
    <s v="music/indie rock"/>
    <n v="58.756567425569173"/>
    <n v="727.005"/>
    <x v="1"/>
    <x v="7"/>
  </r>
  <r>
    <n v="155"/>
    <s v="Hall-Schaefer"/>
    <x v="155"/>
    <n v="139500"/>
    <n v="90706"/>
    <x v="0"/>
    <n v="1194"/>
    <x v="1"/>
    <s v="USD"/>
    <n v="1269493200"/>
    <n v="1270789200"/>
    <b v="0"/>
    <b v="0"/>
    <s v="theater/plays"/>
    <n v="65.022222222222226"/>
    <n v="727.005"/>
    <x v="3"/>
    <x v="3"/>
  </r>
  <r>
    <n v="156"/>
    <s v="Meza-Rogers"/>
    <x v="156"/>
    <n v="36400"/>
    <n v="26914"/>
    <x v="3"/>
    <n v="379"/>
    <x v="2"/>
    <s v="AUD"/>
    <n v="1570251600"/>
    <n v="1572325200"/>
    <b v="0"/>
    <b v="0"/>
    <s v="music/rock"/>
    <n v="73.939560439560438"/>
    <n v="727.005"/>
    <x v="1"/>
    <x v="1"/>
  </r>
  <r>
    <n v="157"/>
    <s v="Curtis-Curtis"/>
    <x v="157"/>
    <n v="4200"/>
    <n v="2212"/>
    <x v="0"/>
    <n v="30"/>
    <x v="2"/>
    <s v="AUD"/>
    <n v="1388383200"/>
    <n v="1389420000"/>
    <b v="0"/>
    <b v="0"/>
    <s v="photography/photography books"/>
    <n v="52.666666666666664"/>
    <n v="727.005"/>
    <x v="7"/>
    <x v="14"/>
  </r>
  <r>
    <n v="158"/>
    <s v="Carlson Inc"/>
    <x v="158"/>
    <n v="2100"/>
    <n v="4640"/>
    <x v="1"/>
    <n v="41"/>
    <x v="1"/>
    <s v="USD"/>
    <n v="1449554400"/>
    <n v="1449640800"/>
    <b v="0"/>
    <b v="0"/>
    <s v="music/rock"/>
    <n v="220.95238095238096"/>
    <n v="727.005"/>
    <x v="1"/>
    <x v="1"/>
  </r>
  <r>
    <n v="159"/>
    <s v="Clarke, Anderson and Lee"/>
    <x v="159"/>
    <n v="191200"/>
    <n v="191222"/>
    <x v="1"/>
    <n v="1821"/>
    <x v="1"/>
    <s v="USD"/>
    <n v="1553662800"/>
    <n v="1555218000"/>
    <b v="0"/>
    <b v="1"/>
    <s v="theater/plays"/>
    <n v="100.01150627615063"/>
    <n v="727.005"/>
    <x v="3"/>
    <x v="3"/>
  </r>
  <r>
    <n v="160"/>
    <s v="Evans Group"/>
    <x v="160"/>
    <n v="8000"/>
    <n v="12985"/>
    <x v="1"/>
    <n v="164"/>
    <x v="1"/>
    <s v="USD"/>
    <n v="1556341200"/>
    <n v="1557723600"/>
    <b v="0"/>
    <b v="0"/>
    <s v="technology/wearables"/>
    <n v="162.3125"/>
    <n v="727.005"/>
    <x v="2"/>
    <x v="8"/>
  </r>
  <r>
    <n v="161"/>
    <s v="Bruce Group"/>
    <x v="161"/>
    <n v="5500"/>
    <n v="4300"/>
    <x v="0"/>
    <n v="75"/>
    <x v="1"/>
    <s v="USD"/>
    <n v="1442984400"/>
    <n v="1443502800"/>
    <b v="0"/>
    <b v="1"/>
    <s v="technology/web"/>
    <n v="78.181818181818187"/>
    <n v="727.005"/>
    <x v="2"/>
    <x v="2"/>
  </r>
  <r>
    <n v="162"/>
    <s v="Keith, Alvarez and Potter"/>
    <x v="162"/>
    <n v="6100"/>
    <n v="9134"/>
    <x v="1"/>
    <n v="157"/>
    <x v="5"/>
    <s v="CHF"/>
    <n v="1544248800"/>
    <n v="1546840800"/>
    <b v="0"/>
    <b v="0"/>
    <s v="music/rock"/>
    <n v="149.73770491803279"/>
    <n v="727.005"/>
    <x v="1"/>
    <x v="1"/>
  </r>
  <r>
    <n v="163"/>
    <s v="Burton-Watkins"/>
    <x v="163"/>
    <n v="3500"/>
    <n v="8864"/>
    <x v="1"/>
    <n v="246"/>
    <x v="1"/>
    <s v="USD"/>
    <n v="1508475600"/>
    <n v="1512712800"/>
    <b v="0"/>
    <b v="1"/>
    <s v="photography/photography books"/>
    <n v="253.25714285714284"/>
    <n v="727.005"/>
    <x v="7"/>
    <x v="14"/>
  </r>
  <r>
    <n v="164"/>
    <s v="Lopez and Sons"/>
    <x v="164"/>
    <n v="150500"/>
    <n v="150755"/>
    <x v="1"/>
    <n v="1396"/>
    <x v="1"/>
    <s v="USD"/>
    <n v="1507438800"/>
    <n v="1507525200"/>
    <b v="0"/>
    <b v="0"/>
    <s v="theater/plays"/>
    <n v="100.16943521594683"/>
    <n v="727.005"/>
    <x v="3"/>
    <x v="3"/>
  </r>
  <r>
    <n v="165"/>
    <s v="Cordova Ltd"/>
    <x v="165"/>
    <n v="90400"/>
    <n v="110279"/>
    <x v="1"/>
    <n v="2506"/>
    <x v="1"/>
    <s v="USD"/>
    <n v="1501563600"/>
    <n v="1504328400"/>
    <b v="0"/>
    <b v="0"/>
    <s v="technology/web"/>
    <n v="121.99004424778761"/>
    <n v="727.005"/>
    <x v="2"/>
    <x v="2"/>
  </r>
  <r>
    <n v="166"/>
    <s v="Brown-Vang"/>
    <x v="166"/>
    <n v="9800"/>
    <n v="13439"/>
    <x v="1"/>
    <n v="244"/>
    <x v="1"/>
    <s v="USD"/>
    <n v="1292997600"/>
    <n v="1293343200"/>
    <b v="0"/>
    <b v="0"/>
    <s v="photography/photography books"/>
    <n v="137.13265306122449"/>
    <n v="727.005"/>
    <x v="7"/>
    <x v="14"/>
  </r>
  <r>
    <n v="167"/>
    <s v="Cruz-Ward"/>
    <x v="167"/>
    <n v="2600"/>
    <n v="10804"/>
    <x v="1"/>
    <n v="146"/>
    <x v="2"/>
    <s v="AUD"/>
    <n v="1370840400"/>
    <n v="1371704400"/>
    <b v="0"/>
    <b v="0"/>
    <s v="theater/plays"/>
    <n v="415.53846153846149"/>
    <n v="727.005"/>
    <x v="3"/>
    <x v="3"/>
  </r>
  <r>
    <n v="168"/>
    <s v="Hernandez Group"/>
    <x v="168"/>
    <n v="128100"/>
    <n v="40107"/>
    <x v="0"/>
    <n v="955"/>
    <x v="3"/>
    <s v="DKK"/>
    <n v="1550815200"/>
    <n v="1552798800"/>
    <b v="0"/>
    <b v="1"/>
    <s v="music/indie rock"/>
    <n v="31.30913348946136"/>
    <n v="727.005"/>
    <x v="1"/>
    <x v="7"/>
  </r>
  <r>
    <n v="169"/>
    <s v="Tran, Steele and Wilson"/>
    <x v="169"/>
    <n v="23300"/>
    <n v="98811"/>
    <x v="1"/>
    <n v="1267"/>
    <x v="1"/>
    <s v="USD"/>
    <n v="1339909200"/>
    <n v="1342328400"/>
    <b v="0"/>
    <b v="1"/>
    <s v="film &amp; video/shorts"/>
    <n v="424.08154506437768"/>
    <n v="727.005"/>
    <x v="4"/>
    <x v="12"/>
  </r>
  <r>
    <n v="170"/>
    <s v="Summers, Gallegos and Stein"/>
    <x v="170"/>
    <n v="188100"/>
    <n v="5528"/>
    <x v="0"/>
    <n v="67"/>
    <x v="1"/>
    <s v="USD"/>
    <n v="1501736400"/>
    <n v="1502341200"/>
    <b v="0"/>
    <b v="0"/>
    <s v="music/indie rock"/>
    <n v="2.93886230728336"/>
    <n v="727.005"/>
    <x v="1"/>
    <x v="7"/>
  </r>
  <r>
    <n v="171"/>
    <s v="Blair Group"/>
    <x v="171"/>
    <n v="4900"/>
    <n v="521"/>
    <x v="0"/>
    <n v="5"/>
    <x v="1"/>
    <s v="USD"/>
    <n v="1395291600"/>
    <n v="1397192400"/>
    <b v="0"/>
    <b v="0"/>
    <s v="publishing/translations"/>
    <n v="10.63265306122449"/>
    <n v="727.005"/>
    <x v="5"/>
    <x v="18"/>
  </r>
  <r>
    <n v="172"/>
    <s v="Nixon Inc"/>
    <x v="172"/>
    <n v="800"/>
    <n v="663"/>
    <x v="0"/>
    <n v="26"/>
    <x v="1"/>
    <s v="USD"/>
    <n v="1405746000"/>
    <n v="1407042000"/>
    <b v="0"/>
    <b v="1"/>
    <s v="film &amp; video/documentary"/>
    <n v="82.875"/>
    <n v="727.005"/>
    <x v="4"/>
    <x v="4"/>
  </r>
  <r>
    <n v="173"/>
    <s v="White LLC"/>
    <x v="173"/>
    <n v="96700"/>
    <n v="157635"/>
    <x v="1"/>
    <n v="1561"/>
    <x v="1"/>
    <s v="USD"/>
    <n v="1368853200"/>
    <n v="1369371600"/>
    <b v="0"/>
    <b v="0"/>
    <s v="theater/plays"/>
    <n v="163.01447776628748"/>
    <n v="727.005"/>
    <x v="3"/>
    <x v="3"/>
  </r>
  <r>
    <n v="174"/>
    <s v="Santos, Black and Donovan"/>
    <x v="174"/>
    <n v="600"/>
    <n v="5368"/>
    <x v="1"/>
    <n v="48"/>
    <x v="1"/>
    <s v="USD"/>
    <n v="1444021200"/>
    <n v="1444107600"/>
    <b v="0"/>
    <b v="1"/>
    <s v="technology/wearables"/>
    <n v="894.66666666666674"/>
    <n v="727.005"/>
    <x v="2"/>
    <x v="8"/>
  </r>
  <r>
    <n v="175"/>
    <s v="Jones, Contreras and Burnett"/>
    <x v="175"/>
    <n v="181200"/>
    <n v="47459"/>
    <x v="0"/>
    <n v="1130"/>
    <x v="1"/>
    <s v="USD"/>
    <n v="1472619600"/>
    <n v="1474261200"/>
    <b v="0"/>
    <b v="0"/>
    <s v="theater/plays"/>
    <n v="26.191501103752756"/>
    <n v="727.005"/>
    <x v="3"/>
    <x v="3"/>
  </r>
  <r>
    <n v="176"/>
    <s v="Stone-Orozco"/>
    <x v="176"/>
    <n v="115000"/>
    <n v="86060"/>
    <x v="0"/>
    <n v="782"/>
    <x v="1"/>
    <s v="USD"/>
    <n v="1472878800"/>
    <n v="1473656400"/>
    <b v="0"/>
    <b v="0"/>
    <s v="theater/plays"/>
    <n v="74.834782608695647"/>
    <n v="727.005"/>
    <x v="3"/>
    <x v="3"/>
  </r>
  <r>
    <n v="177"/>
    <s v="Lee, Gibson and Morgan"/>
    <x v="177"/>
    <n v="38800"/>
    <n v="161593"/>
    <x v="1"/>
    <n v="2739"/>
    <x v="1"/>
    <s v="USD"/>
    <n v="1289800800"/>
    <n v="1291960800"/>
    <b v="0"/>
    <b v="0"/>
    <s v="theater/plays"/>
    <n v="416.47680412371136"/>
    <n v="727.005"/>
    <x v="3"/>
    <x v="3"/>
  </r>
  <r>
    <n v="178"/>
    <s v="Alexander-Williams"/>
    <x v="178"/>
    <n v="7200"/>
    <n v="6927"/>
    <x v="0"/>
    <n v="210"/>
    <x v="1"/>
    <s v="USD"/>
    <n v="1505970000"/>
    <n v="1506747600"/>
    <b v="0"/>
    <b v="0"/>
    <s v="food/food trucks"/>
    <n v="96.208333333333329"/>
    <n v="727.005"/>
    <x v="0"/>
    <x v="0"/>
  </r>
  <r>
    <n v="179"/>
    <s v="Marks Ltd"/>
    <x v="179"/>
    <n v="44500"/>
    <n v="159185"/>
    <x v="1"/>
    <n v="3537"/>
    <x v="0"/>
    <s v="CAD"/>
    <n v="1363496400"/>
    <n v="1363582800"/>
    <b v="0"/>
    <b v="1"/>
    <s v="theater/plays"/>
    <n v="357.71910112359546"/>
    <n v="727.005"/>
    <x v="3"/>
    <x v="3"/>
  </r>
  <r>
    <n v="180"/>
    <s v="Olsen, Edwards and Reid"/>
    <x v="180"/>
    <n v="56000"/>
    <n v="172736"/>
    <x v="1"/>
    <n v="2107"/>
    <x v="2"/>
    <s v="AUD"/>
    <n v="1269234000"/>
    <n v="1269666000"/>
    <b v="0"/>
    <b v="0"/>
    <s v="technology/wearables"/>
    <n v="308.45714285714286"/>
    <n v="727.005"/>
    <x v="2"/>
    <x v="8"/>
  </r>
  <r>
    <n v="181"/>
    <s v="Daniels, Rose and Tyler"/>
    <x v="181"/>
    <n v="8600"/>
    <n v="5315"/>
    <x v="0"/>
    <n v="136"/>
    <x v="1"/>
    <s v="USD"/>
    <n v="1507093200"/>
    <n v="1508648400"/>
    <b v="0"/>
    <b v="0"/>
    <s v="technology/web"/>
    <n v="61.802325581395344"/>
    <n v="727.005"/>
    <x v="2"/>
    <x v="2"/>
  </r>
  <r>
    <n v="182"/>
    <s v="Adams Group"/>
    <x v="182"/>
    <n v="27100"/>
    <n v="195750"/>
    <x v="1"/>
    <n v="3318"/>
    <x v="3"/>
    <s v="DKK"/>
    <n v="1560574800"/>
    <n v="1561957200"/>
    <b v="0"/>
    <b v="0"/>
    <s v="theater/plays"/>
    <n v="722.32472324723244"/>
    <n v="727.005"/>
    <x v="3"/>
    <x v="3"/>
  </r>
  <r>
    <n v="183"/>
    <s v="Rogers, Huerta and Medina"/>
    <x v="183"/>
    <n v="5100"/>
    <n v="3525"/>
    <x v="0"/>
    <n v="86"/>
    <x v="0"/>
    <s v="CAD"/>
    <n v="1284008400"/>
    <n v="1285131600"/>
    <b v="0"/>
    <b v="0"/>
    <s v="music/rock"/>
    <n v="69.117647058823522"/>
    <n v="727.005"/>
    <x v="1"/>
    <x v="1"/>
  </r>
  <r>
    <n v="184"/>
    <s v="Howard, Carter and Griffith"/>
    <x v="184"/>
    <n v="3600"/>
    <n v="10550"/>
    <x v="1"/>
    <n v="340"/>
    <x v="1"/>
    <s v="USD"/>
    <n v="1556859600"/>
    <n v="1556946000"/>
    <b v="0"/>
    <b v="0"/>
    <s v="theater/plays"/>
    <n v="293.05555555555554"/>
    <n v="727.005"/>
    <x v="3"/>
    <x v="3"/>
  </r>
  <r>
    <n v="185"/>
    <s v="Bailey PLC"/>
    <x v="185"/>
    <n v="1000"/>
    <n v="718"/>
    <x v="0"/>
    <n v="19"/>
    <x v="1"/>
    <s v="USD"/>
    <n v="1526187600"/>
    <n v="1527138000"/>
    <b v="0"/>
    <b v="0"/>
    <s v="film &amp; video/television"/>
    <n v="71.8"/>
    <n v="727.005"/>
    <x v="4"/>
    <x v="19"/>
  </r>
  <r>
    <n v="186"/>
    <s v="Parker Group"/>
    <x v="186"/>
    <n v="88800"/>
    <n v="28358"/>
    <x v="0"/>
    <n v="886"/>
    <x v="1"/>
    <s v="USD"/>
    <n v="1400821200"/>
    <n v="1402117200"/>
    <b v="0"/>
    <b v="0"/>
    <s v="theater/plays"/>
    <n v="31.934684684684683"/>
    <n v="727.005"/>
    <x v="3"/>
    <x v="3"/>
  </r>
  <r>
    <n v="187"/>
    <s v="Fox Group"/>
    <x v="187"/>
    <n v="60200"/>
    <n v="138384"/>
    <x v="1"/>
    <n v="1442"/>
    <x v="0"/>
    <s v="CAD"/>
    <n v="1361599200"/>
    <n v="1364014800"/>
    <b v="0"/>
    <b v="1"/>
    <s v="film &amp; video/shorts"/>
    <n v="229.87375415282392"/>
    <n v="727.005"/>
    <x v="4"/>
    <x v="12"/>
  </r>
  <r>
    <n v="188"/>
    <s v="Walker, Jones and Rodriguez"/>
    <x v="188"/>
    <n v="8200"/>
    <n v="2625"/>
    <x v="0"/>
    <n v="35"/>
    <x v="6"/>
    <s v="EUR"/>
    <n v="1417500000"/>
    <n v="1417586400"/>
    <b v="0"/>
    <b v="0"/>
    <s v="theater/plays"/>
    <n v="32.012195121951223"/>
    <n v="727.005"/>
    <x v="3"/>
    <x v="3"/>
  </r>
  <r>
    <n v="189"/>
    <s v="Anthony-Shaw"/>
    <x v="189"/>
    <n v="191300"/>
    <n v="45004"/>
    <x v="3"/>
    <n v="441"/>
    <x v="1"/>
    <s v="USD"/>
    <n v="1457071200"/>
    <n v="1457071200"/>
    <b v="0"/>
    <b v="0"/>
    <s v="theater/plays"/>
    <n v="23.525352848928385"/>
    <n v="727.005"/>
    <x v="3"/>
    <x v="3"/>
  </r>
  <r>
    <n v="190"/>
    <s v="Cook LLC"/>
    <x v="190"/>
    <n v="3700"/>
    <n v="2538"/>
    <x v="0"/>
    <n v="24"/>
    <x v="1"/>
    <s v="USD"/>
    <n v="1370322000"/>
    <n v="1370408400"/>
    <b v="0"/>
    <b v="1"/>
    <s v="theater/plays"/>
    <n v="68.594594594594597"/>
    <n v="727.005"/>
    <x v="3"/>
    <x v="3"/>
  </r>
  <r>
    <n v="191"/>
    <s v="Sutton PLC"/>
    <x v="191"/>
    <n v="8400"/>
    <n v="3188"/>
    <x v="0"/>
    <n v="86"/>
    <x v="6"/>
    <s v="EUR"/>
    <n v="1552366800"/>
    <n v="1552626000"/>
    <b v="0"/>
    <b v="0"/>
    <s v="theater/plays"/>
    <n v="37.952380952380956"/>
    <n v="727.005"/>
    <x v="3"/>
    <x v="3"/>
  </r>
  <r>
    <n v="192"/>
    <s v="Long, Morgan and Mitchell"/>
    <x v="192"/>
    <n v="42600"/>
    <n v="8517"/>
    <x v="0"/>
    <n v="243"/>
    <x v="1"/>
    <s v="USD"/>
    <n v="1403845200"/>
    <n v="1404190800"/>
    <b v="0"/>
    <b v="0"/>
    <s v="music/rock"/>
    <n v="19.992957746478872"/>
    <n v="727.005"/>
    <x v="1"/>
    <x v="1"/>
  </r>
  <r>
    <n v="193"/>
    <s v="Calhoun, Rogers and Long"/>
    <x v="193"/>
    <n v="6600"/>
    <n v="3012"/>
    <x v="0"/>
    <n v="65"/>
    <x v="1"/>
    <s v="USD"/>
    <n v="1523163600"/>
    <n v="1523509200"/>
    <b v="1"/>
    <b v="0"/>
    <s v="music/indie rock"/>
    <n v="45.636363636363633"/>
    <n v="727.005"/>
    <x v="1"/>
    <x v="7"/>
  </r>
  <r>
    <n v="194"/>
    <s v="Sandoval Group"/>
    <x v="194"/>
    <n v="7100"/>
    <n v="8716"/>
    <x v="1"/>
    <n v="126"/>
    <x v="1"/>
    <s v="USD"/>
    <n v="1442206800"/>
    <n v="1443589200"/>
    <b v="0"/>
    <b v="0"/>
    <s v="music/metal"/>
    <n v="122.7605633802817"/>
    <n v="727.005"/>
    <x v="1"/>
    <x v="16"/>
  </r>
  <r>
    <n v="195"/>
    <s v="Smith and Sons"/>
    <x v="195"/>
    <n v="15800"/>
    <n v="57157"/>
    <x v="1"/>
    <n v="524"/>
    <x v="1"/>
    <s v="USD"/>
    <n v="1532840400"/>
    <n v="1533445200"/>
    <b v="0"/>
    <b v="0"/>
    <s v="music/electric music"/>
    <n v="361.75316455696202"/>
    <n v="727.005"/>
    <x v="1"/>
    <x v="5"/>
  </r>
  <r>
    <n v="196"/>
    <s v="King Inc"/>
    <x v="196"/>
    <n v="8200"/>
    <n v="5178"/>
    <x v="0"/>
    <n v="100"/>
    <x v="3"/>
    <s v="DKK"/>
    <n v="1472878800"/>
    <n v="1474520400"/>
    <b v="0"/>
    <b v="0"/>
    <s v="technology/wearables"/>
    <n v="63.146341463414636"/>
    <n v="727.005"/>
    <x v="2"/>
    <x v="8"/>
  </r>
  <r>
    <n v="197"/>
    <s v="Perry and Sons"/>
    <x v="197"/>
    <n v="54700"/>
    <n v="163118"/>
    <x v="1"/>
    <n v="1989"/>
    <x v="1"/>
    <s v="USD"/>
    <n v="1498194000"/>
    <n v="1499403600"/>
    <b v="0"/>
    <b v="0"/>
    <s v="film &amp; video/drama"/>
    <n v="298.20475319926874"/>
    <n v="727.005"/>
    <x v="4"/>
    <x v="6"/>
  </r>
  <r>
    <n v="198"/>
    <s v="Palmer Inc"/>
    <x v="198"/>
    <n v="63200"/>
    <n v="6041"/>
    <x v="0"/>
    <n v="168"/>
    <x v="1"/>
    <s v="USD"/>
    <n v="1281070800"/>
    <n v="1283576400"/>
    <b v="0"/>
    <b v="0"/>
    <s v="music/electric music"/>
    <n v="9.5585443037974684"/>
    <n v="727.005"/>
    <x v="1"/>
    <x v="5"/>
  </r>
  <r>
    <n v="199"/>
    <s v="Hull, Baker and Martinez"/>
    <x v="199"/>
    <n v="1800"/>
    <n v="968"/>
    <x v="0"/>
    <n v="13"/>
    <x v="1"/>
    <s v="USD"/>
    <n v="1436245200"/>
    <n v="1436590800"/>
    <b v="0"/>
    <b v="0"/>
    <s v="music/rock"/>
    <n v="53.777777777777779"/>
    <n v="727.005"/>
    <x v="1"/>
    <x v="1"/>
  </r>
  <r>
    <n v="200"/>
    <s v="Becker, Rice and White"/>
    <x v="200"/>
    <n v="100"/>
    <n v="2"/>
    <x v="0"/>
    <n v="1"/>
    <x v="0"/>
    <s v="CAD"/>
    <n v="1269493200"/>
    <n v="1270443600"/>
    <b v="0"/>
    <b v="0"/>
    <s v="theater/plays"/>
    <n v="2"/>
    <n v="727.005"/>
    <x v="3"/>
    <x v="3"/>
  </r>
  <r>
    <n v="201"/>
    <s v="Osborne, Perkins and Knox"/>
    <x v="201"/>
    <n v="2100"/>
    <n v="14305"/>
    <x v="1"/>
    <n v="157"/>
    <x v="1"/>
    <s v="USD"/>
    <n v="1406264400"/>
    <n v="1407819600"/>
    <b v="0"/>
    <b v="0"/>
    <s v="technology/web"/>
    <n v="681.19047619047615"/>
    <n v="727.005"/>
    <x v="2"/>
    <x v="2"/>
  </r>
  <r>
    <n v="202"/>
    <s v="Mcknight-Freeman"/>
    <x v="202"/>
    <n v="8300"/>
    <n v="6543"/>
    <x v="3"/>
    <n v="82"/>
    <x v="1"/>
    <s v="USD"/>
    <n v="1317531600"/>
    <n v="1317877200"/>
    <b v="0"/>
    <b v="0"/>
    <s v="food/food trucks"/>
    <n v="78.831325301204828"/>
    <n v="727.005"/>
    <x v="0"/>
    <x v="0"/>
  </r>
  <r>
    <n v="203"/>
    <s v="Hayden, Shannon and Stein"/>
    <x v="203"/>
    <n v="143900"/>
    <n v="193413"/>
    <x v="1"/>
    <n v="4498"/>
    <x v="2"/>
    <s v="AUD"/>
    <n v="1484632800"/>
    <n v="1484805600"/>
    <b v="0"/>
    <b v="0"/>
    <s v="theater/plays"/>
    <n v="134.40792216817235"/>
    <n v="727.005"/>
    <x v="3"/>
    <x v="3"/>
  </r>
  <r>
    <n v="204"/>
    <s v="Daniel-Luna"/>
    <x v="204"/>
    <n v="75000"/>
    <n v="2529"/>
    <x v="0"/>
    <n v="40"/>
    <x v="1"/>
    <s v="USD"/>
    <n v="1301806800"/>
    <n v="1302670800"/>
    <b v="0"/>
    <b v="0"/>
    <s v="music/jazz"/>
    <n v="3.3719999999999999"/>
    <n v="727.005"/>
    <x v="1"/>
    <x v="17"/>
  </r>
  <r>
    <n v="205"/>
    <s v="Weaver-Marquez"/>
    <x v="205"/>
    <n v="1300"/>
    <n v="5614"/>
    <x v="1"/>
    <n v="80"/>
    <x v="1"/>
    <s v="USD"/>
    <n v="1539752400"/>
    <n v="1540789200"/>
    <b v="1"/>
    <b v="0"/>
    <s v="theater/plays"/>
    <n v="431.84615384615387"/>
    <n v="727.005"/>
    <x v="3"/>
    <x v="3"/>
  </r>
  <r>
    <n v="206"/>
    <s v="Austin, Baker and Kelley"/>
    <x v="206"/>
    <n v="9000"/>
    <n v="3496"/>
    <x v="3"/>
    <n v="57"/>
    <x v="1"/>
    <s v="USD"/>
    <n v="1267250400"/>
    <n v="1268028000"/>
    <b v="0"/>
    <b v="0"/>
    <s v="publishing/fiction"/>
    <n v="38.844444444444441"/>
    <n v="727.005"/>
    <x v="5"/>
    <x v="13"/>
  </r>
  <r>
    <n v="207"/>
    <s v="Carney-Anderson"/>
    <x v="207"/>
    <n v="1000"/>
    <n v="4257"/>
    <x v="1"/>
    <n v="43"/>
    <x v="1"/>
    <s v="USD"/>
    <n v="1535432400"/>
    <n v="1537160400"/>
    <b v="0"/>
    <b v="1"/>
    <s v="music/rock"/>
    <n v="425.7"/>
    <n v="727.005"/>
    <x v="1"/>
    <x v="1"/>
  </r>
  <r>
    <n v="208"/>
    <s v="Jackson Inc"/>
    <x v="208"/>
    <n v="196900"/>
    <n v="199110"/>
    <x v="1"/>
    <n v="2053"/>
    <x v="1"/>
    <s v="USD"/>
    <n v="1510207200"/>
    <n v="1512280800"/>
    <b v="0"/>
    <b v="0"/>
    <s v="film &amp; video/documentary"/>
    <n v="101.12239715591672"/>
    <n v="727.005"/>
    <x v="4"/>
    <x v="4"/>
  </r>
  <r>
    <n v="209"/>
    <s v="Warren Ltd"/>
    <x v="209"/>
    <n v="194500"/>
    <n v="41212"/>
    <x v="2"/>
    <n v="808"/>
    <x v="2"/>
    <s v="AUD"/>
    <n v="1462510800"/>
    <n v="1463115600"/>
    <b v="0"/>
    <b v="0"/>
    <s v="film &amp; video/documentary"/>
    <n v="21.188688946015425"/>
    <n v="727.005"/>
    <x v="4"/>
    <x v="4"/>
  </r>
  <r>
    <n v="210"/>
    <s v="Schultz Inc"/>
    <x v="210"/>
    <n v="9400"/>
    <n v="6338"/>
    <x v="0"/>
    <n v="226"/>
    <x v="3"/>
    <s v="DKK"/>
    <n v="1488520800"/>
    <n v="1490850000"/>
    <b v="0"/>
    <b v="0"/>
    <s v="film &amp; video/science fiction"/>
    <n v="67.425531914893625"/>
    <n v="727.005"/>
    <x v="4"/>
    <x v="22"/>
  </r>
  <r>
    <n v="211"/>
    <s v="Thompson LLC"/>
    <x v="211"/>
    <n v="104400"/>
    <n v="99100"/>
    <x v="0"/>
    <n v="1625"/>
    <x v="1"/>
    <s v="USD"/>
    <n v="1377579600"/>
    <n v="1379653200"/>
    <b v="0"/>
    <b v="0"/>
    <s v="theater/plays"/>
    <n v="94.923371647509583"/>
    <n v="727.005"/>
    <x v="3"/>
    <x v="3"/>
  </r>
  <r>
    <n v="212"/>
    <s v="Johnson Inc"/>
    <x v="212"/>
    <n v="8100"/>
    <n v="12300"/>
    <x v="1"/>
    <n v="168"/>
    <x v="1"/>
    <s v="USD"/>
    <n v="1576389600"/>
    <n v="1580364000"/>
    <b v="0"/>
    <b v="0"/>
    <s v="theater/plays"/>
    <n v="151.85185185185185"/>
    <n v="727.005"/>
    <x v="3"/>
    <x v="3"/>
  </r>
  <r>
    <n v="213"/>
    <s v="Morgan-Warren"/>
    <x v="213"/>
    <n v="87900"/>
    <n v="171549"/>
    <x v="1"/>
    <n v="4289"/>
    <x v="1"/>
    <s v="USD"/>
    <n v="1289019600"/>
    <n v="1289714400"/>
    <b v="0"/>
    <b v="1"/>
    <s v="music/indie rock"/>
    <n v="195.16382252559728"/>
    <n v="727.005"/>
    <x v="1"/>
    <x v="7"/>
  </r>
  <r>
    <n v="214"/>
    <s v="Sullivan Group"/>
    <x v="214"/>
    <n v="1400"/>
    <n v="14324"/>
    <x v="1"/>
    <n v="165"/>
    <x v="1"/>
    <s v="USD"/>
    <n v="1282194000"/>
    <n v="1282712400"/>
    <b v="0"/>
    <b v="0"/>
    <s v="music/rock"/>
    <n v="1023.1428571428571"/>
    <n v="727.005"/>
    <x v="1"/>
    <x v="1"/>
  </r>
  <r>
    <n v="215"/>
    <s v="Vargas, Banks and Palmer"/>
    <x v="215"/>
    <n v="156800"/>
    <n v="6024"/>
    <x v="0"/>
    <n v="143"/>
    <x v="1"/>
    <s v="USD"/>
    <n v="1550037600"/>
    <n v="1550210400"/>
    <b v="0"/>
    <b v="0"/>
    <s v="theater/plays"/>
    <n v="3.841836734693878"/>
    <n v="727.005"/>
    <x v="3"/>
    <x v="3"/>
  </r>
  <r>
    <n v="216"/>
    <s v="Johnson, Dixon and Zimmerman"/>
    <x v="216"/>
    <n v="121700"/>
    <n v="188721"/>
    <x v="1"/>
    <n v="1815"/>
    <x v="1"/>
    <s v="USD"/>
    <n v="1321941600"/>
    <n v="1322114400"/>
    <b v="0"/>
    <b v="0"/>
    <s v="theater/plays"/>
    <n v="155.07066557107643"/>
    <n v="727.005"/>
    <x v="3"/>
    <x v="3"/>
  </r>
  <r>
    <n v="217"/>
    <s v="Moore, Dudley and Navarro"/>
    <x v="217"/>
    <n v="129400"/>
    <n v="57911"/>
    <x v="0"/>
    <n v="934"/>
    <x v="1"/>
    <s v="USD"/>
    <n v="1556427600"/>
    <n v="1557205200"/>
    <b v="0"/>
    <b v="0"/>
    <s v="film &amp; video/science fiction"/>
    <n v="44.753477588871718"/>
    <n v="727.005"/>
    <x v="4"/>
    <x v="22"/>
  </r>
  <r>
    <n v="218"/>
    <s v="Price-Rodriguez"/>
    <x v="218"/>
    <n v="5700"/>
    <n v="12309"/>
    <x v="1"/>
    <n v="397"/>
    <x v="4"/>
    <s v="GBP"/>
    <n v="1320991200"/>
    <n v="1323928800"/>
    <b v="0"/>
    <b v="1"/>
    <s v="film &amp; video/shorts"/>
    <n v="215.94736842105263"/>
    <n v="727.005"/>
    <x v="4"/>
    <x v="12"/>
  </r>
  <r>
    <n v="219"/>
    <s v="Huang-Henderson"/>
    <x v="219"/>
    <n v="41700"/>
    <n v="138497"/>
    <x v="1"/>
    <n v="1539"/>
    <x v="1"/>
    <s v="USD"/>
    <n v="1345093200"/>
    <n v="1346130000"/>
    <b v="0"/>
    <b v="0"/>
    <s v="film &amp; video/animation"/>
    <n v="332.12709832134288"/>
    <n v="727.005"/>
    <x v="4"/>
    <x v="10"/>
  </r>
  <r>
    <n v="220"/>
    <s v="Owens-Le"/>
    <x v="220"/>
    <n v="7900"/>
    <n v="667"/>
    <x v="0"/>
    <n v="17"/>
    <x v="1"/>
    <s v="USD"/>
    <n v="1309496400"/>
    <n v="1311051600"/>
    <b v="1"/>
    <b v="0"/>
    <s v="theater/plays"/>
    <n v="8.4430379746835449"/>
    <n v="727.005"/>
    <x v="3"/>
    <x v="3"/>
  </r>
  <r>
    <n v="221"/>
    <s v="Huff LLC"/>
    <x v="221"/>
    <n v="121500"/>
    <n v="119830"/>
    <x v="0"/>
    <n v="2179"/>
    <x v="1"/>
    <s v="USD"/>
    <n v="1340254800"/>
    <n v="1340427600"/>
    <b v="1"/>
    <b v="0"/>
    <s v="food/food trucks"/>
    <n v="98.625514403292186"/>
    <n v="727.005"/>
    <x v="0"/>
    <x v="0"/>
  </r>
  <r>
    <n v="222"/>
    <s v="Johnson LLC"/>
    <x v="222"/>
    <n v="4800"/>
    <n v="6623"/>
    <x v="1"/>
    <n v="138"/>
    <x v="1"/>
    <s v="USD"/>
    <n v="1412226000"/>
    <n v="1412312400"/>
    <b v="0"/>
    <b v="0"/>
    <s v="photography/photography books"/>
    <n v="137.97916666666669"/>
    <n v="727.005"/>
    <x v="7"/>
    <x v="14"/>
  </r>
  <r>
    <n v="223"/>
    <s v="Chavez, Garcia and Cantu"/>
    <x v="223"/>
    <n v="87300"/>
    <n v="81897"/>
    <x v="0"/>
    <n v="931"/>
    <x v="1"/>
    <s v="USD"/>
    <n v="1458104400"/>
    <n v="1459314000"/>
    <b v="0"/>
    <b v="0"/>
    <s v="theater/plays"/>
    <n v="93.81099656357388"/>
    <n v="727.005"/>
    <x v="3"/>
    <x v="3"/>
  </r>
  <r>
    <n v="224"/>
    <s v="Lester-Moore"/>
    <x v="224"/>
    <n v="46300"/>
    <n v="186885"/>
    <x v="1"/>
    <n v="3594"/>
    <x v="1"/>
    <s v="USD"/>
    <n v="1411534800"/>
    <n v="1415426400"/>
    <b v="0"/>
    <b v="0"/>
    <s v="film &amp; video/science fiction"/>
    <n v="403.63930885529157"/>
    <n v="727.005"/>
    <x v="4"/>
    <x v="22"/>
  </r>
  <r>
    <n v="225"/>
    <s v="Fox-Quinn"/>
    <x v="225"/>
    <n v="67800"/>
    <n v="176398"/>
    <x v="1"/>
    <n v="5880"/>
    <x v="1"/>
    <s v="USD"/>
    <n v="1399093200"/>
    <n v="1399093200"/>
    <b v="1"/>
    <b v="0"/>
    <s v="music/rock"/>
    <n v="260.1740412979351"/>
    <n v="727.005"/>
    <x v="1"/>
    <x v="1"/>
  </r>
  <r>
    <n v="226"/>
    <s v="Garcia Inc"/>
    <x v="226"/>
    <n v="3000"/>
    <n v="10999"/>
    <x v="1"/>
    <n v="112"/>
    <x v="1"/>
    <s v="USD"/>
    <n v="1270702800"/>
    <n v="1273899600"/>
    <b v="0"/>
    <b v="0"/>
    <s v="photography/photography books"/>
    <n v="366.63333333333333"/>
    <n v="727.005"/>
    <x v="7"/>
    <x v="14"/>
  </r>
  <r>
    <n v="227"/>
    <s v="Johnson-Lee"/>
    <x v="227"/>
    <n v="60900"/>
    <n v="102751"/>
    <x v="1"/>
    <n v="943"/>
    <x v="1"/>
    <s v="USD"/>
    <n v="1431666000"/>
    <n v="1432184400"/>
    <b v="0"/>
    <b v="0"/>
    <s v="games/mobile games"/>
    <n v="168.72085385878489"/>
    <n v="727.005"/>
    <x v="6"/>
    <x v="20"/>
  </r>
  <r>
    <n v="228"/>
    <s v="Pineda Group"/>
    <x v="228"/>
    <n v="137900"/>
    <n v="165352"/>
    <x v="1"/>
    <n v="2468"/>
    <x v="1"/>
    <s v="USD"/>
    <n v="1472619600"/>
    <n v="1474779600"/>
    <b v="0"/>
    <b v="0"/>
    <s v="film &amp; video/animation"/>
    <n v="119.90717911530093"/>
    <n v="727.005"/>
    <x v="4"/>
    <x v="10"/>
  </r>
  <r>
    <n v="229"/>
    <s v="Hoffman-Howard"/>
    <x v="229"/>
    <n v="85600"/>
    <n v="165798"/>
    <x v="1"/>
    <n v="2551"/>
    <x v="1"/>
    <s v="USD"/>
    <n v="1496293200"/>
    <n v="1500440400"/>
    <b v="0"/>
    <b v="1"/>
    <s v="games/mobile games"/>
    <n v="193.68925233644859"/>
    <n v="727.005"/>
    <x v="6"/>
    <x v="20"/>
  </r>
  <r>
    <n v="230"/>
    <s v="Miranda, Hall and Mcgrath"/>
    <x v="230"/>
    <n v="2400"/>
    <n v="10084"/>
    <x v="1"/>
    <n v="101"/>
    <x v="1"/>
    <s v="USD"/>
    <n v="1575612000"/>
    <n v="1575612000"/>
    <b v="0"/>
    <b v="0"/>
    <s v="games/video games"/>
    <n v="420.16666666666669"/>
    <n v="727.005"/>
    <x v="6"/>
    <x v="11"/>
  </r>
  <r>
    <n v="231"/>
    <s v="Williams, Carter and Gonzalez"/>
    <x v="231"/>
    <n v="7200"/>
    <n v="5523"/>
    <x v="3"/>
    <n v="67"/>
    <x v="1"/>
    <s v="USD"/>
    <n v="1369112400"/>
    <n v="1374123600"/>
    <b v="0"/>
    <b v="0"/>
    <s v="theater/plays"/>
    <n v="76.708333333333329"/>
    <n v="727.005"/>
    <x v="3"/>
    <x v="3"/>
  </r>
  <r>
    <n v="232"/>
    <s v="Davis-Rodriguez"/>
    <x v="232"/>
    <n v="3400"/>
    <n v="5823"/>
    <x v="1"/>
    <n v="92"/>
    <x v="1"/>
    <s v="USD"/>
    <n v="1469422800"/>
    <n v="1469509200"/>
    <b v="0"/>
    <b v="0"/>
    <s v="theater/plays"/>
    <n v="171.26470588235293"/>
    <n v="727.005"/>
    <x v="3"/>
    <x v="3"/>
  </r>
  <r>
    <n v="233"/>
    <s v="Reid, Rivera and Perry"/>
    <x v="233"/>
    <n v="3800"/>
    <n v="6000"/>
    <x v="1"/>
    <n v="62"/>
    <x v="1"/>
    <s v="USD"/>
    <n v="1307854800"/>
    <n v="1309237200"/>
    <b v="0"/>
    <b v="0"/>
    <s v="film &amp; video/animation"/>
    <n v="157.89473684210526"/>
    <n v="727.005"/>
    <x v="4"/>
    <x v="10"/>
  </r>
  <r>
    <n v="234"/>
    <s v="Mendoza-Parker"/>
    <x v="234"/>
    <n v="7500"/>
    <n v="8181"/>
    <x v="1"/>
    <n v="149"/>
    <x v="6"/>
    <s v="EUR"/>
    <n v="1503378000"/>
    <n v="1503982800"/>
    <b v="0"/>
    <b v="1"/>
    <s v="games/video games"/>
    <n v="109.08"/>
    <n v="727.005"/>
    <x v="6"/>
    <x v="11"/>
  </r>
  <r>
    <n v="235"/>
    <s v="Lee, Ali and Guzman"/>
    <x v="235"/>
    <n v="8600"/>
    <n v="3589"/>
    <x v="0"/>
    <n v="92"/>
    <x v="1"/>
    <s v="USD"/>
    <n v="1486965600"/>
    <n v="1487397600"/>
    <b v="0"/>
    <b v="0"/>
    <s v="film &amp; video/animation"/>
    <n v="41.732558139534881"/>
    <n v="727.005"/>
    <x v="4"/>
    <x v="10"/>
  </r>
  <r>
    <n v="236"/>
    <s v="Gallegos-Cobb"/>
    <x v="236"/>
    <n v="39500"/>
    <n v="4323"/>
    <x v="0"/>
    <n v="57"/>
    <x v="2"/>
    <s v="AUD"/>
    <n v="1561438800"/>
    <n v="1562043600"/>
    <b v="0"/>
    <b v="1"/>
    <s v="music/rock"/>
    <n v="10.944303797468354"/>
    <n v="727.005"/>
    <x v="1"/>
    <x v="1"/>
  </r>
  <r>
    <n v="237"/>
    <s v="Ellison PLC"/>
    <x v="237"/>
    <n v="9300"/>
    <n v="14822"/>
    <x v="1"/>
    <n v="329"/>
    <x v="1"/>
    <s v="USD"/>
    <n v="1398402000"/>
    <n v="1398574800"/>
    <b v="0"/>
    <b v="0"/>
    <s v="film &amp; video/animation"/>
    <n v="159.3763440860215"/>
    <n v="727.005"/>
    <x v="4"/>
    <x v="10"/>
  </r>
  <r>
    <n v="238"/>
    <s v="Bolton, Sanchez and Carrillo"/>
    <x v="238"/>
    <n v="2400"/>
    <n v="10138"/>
    <x v="1"/>
    <n v="97"/>
    <x v="3"/>
    <s v="DKK"/>
    <n v="1513231200"/>
    <n v="1515391200"/>
    <b v="0"/>
    <b v="1"/>
    <s v="theater/plays"/>
    <n v="422.41666666666669"/>
    <n v="727.005"/>
    <x v="3"/>
    <x v="3"/>
  </r>
  <r>
    <n v="239"/>
    <s v="Mason-Sanders"/>
    <x v="239"/>
    <n v="3200"/>
    <n v="3127"/>
    <x v="0"/>
    <n v="41"/>
    <x v="1"/>
    <s v="USD"/>
    <n v="1440824400"/>
    <n v="1441170000"/>
    <b v="0"/>
    <b v="0"/>
    <s v="technology/wearables"/>
    <n v="97.71875"/>
    <n v="727.005"/>
    <x v="2"/>
    <x v="8"/>
  </r>
  <r>
    <n v="240"/>
    <s v="Pitts-Reed"/>
    <x v="240"/>
    <n v="29400"/>
    <n v="123124"/>
    <x v="1"/>
    <n v="1784"/>
    <x v="1"/>
    <s v="USD"/>
    <n v="1281070800"/>
    <n v="1281157200"/>
    <b v="0"/>
    <b v="0"/>
    <s v="theater/plays"/>
    <n v="418.78911564625849"/>
    <n v="727.005"/>
    <x v="3"/>
    <x v="3"/>
  </r>
  <r>
    <n v="241"/>
    <s v="Gonzalez-Martinez"/>
    <x v="241"/>
    <n v="168500"/>
    <n v="171729"/>
    <x v="1"/>
    <n v="1684"/>
    <x v="2"/>
    <s v="AUD"/>
    <n v="1397365200"/>
    <n v="1398229200"/>
    <b v="0"/>
    <b v="1"/>
    <s v="publishing/nonfiction"/>
    <n v="101.91632047477745"/>
    <n v="727.005"/>
    <x v="5"/>
    <x v="9"/>
  </r>
  <r>
    <n v="242"/>
    <s v="Hill, Martin and Garcia"/>
    <x v="242"/>
    <n v="8400"/>
    <n v="10729"/>
    <x v="1"/>
    <n v="250"/>
    <x v="1"/>
    <s v="USD"/>
    <n v="1494392400"/>
    <n v="1495256400"/>
    <b v="0"/>
    <b v="1"/>
    <s v="music/rock"/>
    <n v="127.72619047619047"/>
    <n v="727.005"/>
    <x v="1"/>
    <x v="1"/>
  </r>
  <r>
    <n v="243"/>
    <s v="Garcia PLC"/>
    <x v="243"/>
    <n v="2300"/>
    <n v="10240"/>
    <x v="1"/>
    <n v="238"/>
    <x v="1"/>
    <s v="USD"/>
    <n v="1520143200"/>
    <n v="1520402400"/>
    <b v="0"/>
    <b v="0"/>
    <s v="theater/plays"/>
    <n v="445.21739130434781"/>
    <n v="727.005"/>
    <x v="3"/>
    <x v="3"/>
  </r>
  <r>
    <n v="244"/>
    <s v="Herring-Bailey"/>
    <x v="244"/>
    <n v="700"/>
    <n v="3988"/>
    <x v="1"/>
    <n v="53"/>
    <x v="1"/>
    <s v="USD"/>
    <n v="1405314000"/>
    <n v="1409806800"/>
    <b v="0"/>
    <b v="0"/>
    <s v="theater/plays"/>
    <n v="569.71428571428578"/>
    <n v="727.005"/>
    <x v="3"/>
    <x v="3"/>
  </r>
  <r>
    <n v="245"/>
    <s v="Russell-Gardner"/>
    <x v="245"/>
    <n v="2900"/>
    <n v="14771"/>
    <x v="1"/>
    <n v="214"/>
    <x v="1"/>
    <s v="USD"/>
    <n v="1396846800"/>
    <n v="1396933200"/>
    <b v="0"/>
    <b v="0"/>
    <s v="theater/plays"/>
    <n v="509.34482758620686"/>
    <n v="727.005"/>
    <x v="3"/>
    <x v="3"/>
  </r>
  <r>
    <n v="246"/>
    <s v="Walters-Carter"/>
    <x v="246"/>
    <n v="4500"/>
    <n v="14649"/>
    <x v="1"/>
    <n v="222"/>
    <x v="1"/>
    <s v="USD"/>
    <n v="1375678800"/>
    <n v="1376024400"/>
    <b v="0"/>
    <b v="0"/>
    <s v="technology/web"/>
    <n v="325.5333333333333"/>
    <n v="727.005"/>
    <x v="2"/>
    <x v="2"/>
  </r>
  <r>
    <n v="247"/>
    <s v="Johnson, Patterson and Montoya"/>
    <x v="247"/>
    <n v="19800"/>
    <n v="184658"/>
    <x v="1"/>
    <n v="1884"/>
    <x v="1"/>
    <s v="USD"/>
    <n v="1482386400"/>
    <n v="1483682400"/>
    <b v="0"/>
    <b v="1"/>
    <s v="publishing/fiction"/>
    <n v="932.61616161616166"/>
    <n v="727.005"/>
    <x v="5"/>
    <x v="13"/>
  </r>
  <r>
    <n v="248"/>
    <s v="Roberts and Sons"/>
    <x v="248"/>
    <n v="6200"/>
    <n v="13103"/>
    <x v="1"/>
    <n v="218"/>
    <x v="2"/>
    <s v="AUD"/>
    <n v="1420005600"/>
    <n v="1420437600"/>
    <b v="0"/>
    <b v="0"/>
    <s v="games/mobile games"/>
    <n v="211.33870967741933"/>
    <n v="727.005"/>
    <x v="6"/>
    <x v="20"/>
  </r>
  <r>
    <n v="249"/>
    <s v="Avila-Nelson"/>
    <x v="249"/>
    <n v="61500"/>
    <n v="168095"/>
    <x v="1"/>
    <n v="6465"/>
    <x v="1"/>
    <s v="USD"/>
    <n v="1420178400"/>
    <n v="1420783200"/>
    <b v="0"/>
    <b v="0"/>
    <s v="publishing/translations"/>
    <n v="273.32520325203251"/>
    <n v="727.005"/>
    <x v="5"/>
    <x v="18"/>
  </r>
  <r>
    <n v="250"/>
    <s v="Robbins and Sons"/>
    <x v="250"/>
    <n v="100"/>
    <n v="3"/>
    <x v="0"/>
    <n v="1"/>
    <x v="1"/>
    <s v="USD"/>
    <n v="1264399200"/>
    <n v="1267423200"/>
    <b v="0"/>
    <b v="0"/>
    <s v="music/rock"/>
    <n v="3"/>
    <n v="727.005"/>
    <x v="1"/>
    <x v="1"/>
  </r>
  <r>
    <n v="251"/>
    <s v="Singleton Ltd"/>
    <x v="251"/>
    <n v="7100"/>
    <n v="3840"/>
    <x v="0"/>
    <n v="101"/>
    <x v="1"/>
    <s v="USD"/>
    <n v="1355032800"/>
    <n v="1355205600"/>
    <b v="0"/>
    <b v="0"/>
    <s v="theater/plays"/>
    <n v="54.084507042253513"/>
    <n v="727.005"/>
    <x v="3"/>
    <x v="3"/>
  </r>
  <r>
    <n v="252"/>
    <s v="Perez PLC"/>
    <x v="252"/>
    <n v="1000"/>
    <n v="6263"/>
    <x v="1"/>
    <n v="59"/>
    <x v="1"/>
    <s v="USD"/>
    <n v="1382677200"/>
    <n v="1383109200"/>
    <b v="0"/>
    <b v="0"/>
    <s v="theater/plays"/>
    <n v="626.29999999999995"/>
    <n v="727.005"/>
    <x v="3"/>
    <x v="3"/>
  </r>
  <r>
    <n v="253"/>
    <s v="Rogers, Jacobs and Jackson"/>
    <x v="253"/>
    <n v="121500"/>
    <n v="108161"/>
    <x v="0"/>
    <n v="1335"/>
    <x v="0"/>
    <s v="CAD"/>
    <n v="1302238800"/>
    <n v="1303275600"/>
    <b v="0"/>
    <b v="0"/>
    <s v="film &amp; video/drama"/>
    <n v="89.021399176954731"/>
    <n v="727.005"/>
    <x v="4"/>
    <x v="6"/>
  </r>
  <r>
    <n v="254"/>
    <s v="Barry Group"/>
    <x v="254"/>
    <n v="4600"/>
    <n v="8505"/>
    <x v="1"/>
    <n v="88"/>
    <x v="1"/>
    <s v="USD"/>
    <n v="1487656800"/>
    <n v="1487829600"/>
    <b v="0"/>
    <b v="0"/>
    <s v="publishing/nonfiction"/>
    <n v="184.89130434782609"/>
    <n v="727.005"/>
    <x v="5"/>
    <x v="9"/>
  </r>
  <r>
    <n v="255"/>
    <s v="Rosales, Branch and Harmon"/>
    <x v="255"/>
    <n v="80500"/>
    <n v="96735"/>
    <x v="1"/>
    <n v="1697"/>
    <x v="1"/>
    <s v="USD"/>
    <n v="1297836000"/>
    <n v="1298268000"/>
    <b v="0"/>
    <b v="1"/>
    <s v="music/rock"/>
    <n v="120.16770186335404"/>
    <n v="727.005"/>
    <x v="1"/>
    <x v="1"/>
  </r>
  <r>
    <n v="256"/>
    <s v="Smith-Reid"/>
    <x v="256"/>
    <n v="4100"/>
    <n v="959"/>
    <x v="0"/>
    <n v="15"/>
    <x v="4"/>
    <s v="GBP"/>
    <n v="1453615200"/>
    <n v="1456812000"/>
    <b v="0"/>
    <b v="0"/>
    <s v="music/rock"/>
    <n v="23.390243902439025"/>
    <n v="727.005"/>
    <x v="1"/>
    <x v="1"/>
  </r>
  <r>
    <n v="257"/>
    <s v="Williams Inc"/>
    <x v="257"/>
    <n v="5700"/>
    <n v="8322"/>
    <x v="1"/>
    <n v="92"/>
    <x v="1"/>
    <s v="USD"/>
    <n v="1362463200"/>
    <n v="1363669200"/>
    <b v="0"/>
    <b v="0"/>
    <s v="theater/plays"/>
    <n v="146"/>
    <n v="727.005"/>
    <x v="3"/>
    <x v="3"/>
  </r>
  <r>
    <n v="258"/>
    <s v="Duncan, Mcdonald and Miller"/>
    <x v="258"/>
    <n v="5000"/>
    <n v="13424"/>
    <x v="1"/>
    <n v="186"/>
    <x v="1"/>
    <s v="USD"/>
    <n v="1481176800"/>
    <n v="1482904800"/>
    <b v="0"/>
    <b v="1"/>
    <s v="theater/plays"/>
    <n v="268.48"/>
    <n v="727.005"/>
    <x v="3"/>
    <x v="3"/>
  </r>
  <r>
    <n v="259"/>
    <s v="Watkins Ltd"/>
    <x v="259"/>
    <n v="1800"/>
    <n v="10755"/>
    <x v="1"/>
    <n v="138"/>
    <x v="1"/>
    <s v="USD"/>
    <n v="1354946400"/>
    <n v="1356588000"/>
    <b v="1"/>
    <b v="0"/>
    <s v="photography/photography books"/>
    <n v="597.5"/>
    <n v="727.005"/>
    <x v="7"/>
    <x v="14"/>
  </r>
  <r>
    <n v="260"/>
    <s v="Allen-Jones"/>
    <x v="260"/>
    <n v="6300"/>
    <n v="9935"/>
    <x v="1"/>
    <n v="261"/>
    <x v="1"/>
    <s v="USD"/>
    <n v="1348808400"/>
    <n v="1349845200"/>
    <b v="0"/>
    <b v="0"/>
    <s v="music/rock"/>
    <n v="157.69841269841268"/>
    <n v="727.005"/>
    <x v="1"/>
    <x v="1"/>
  </r>
  <r>
    <n v="261"/>
    <s v="Mason-Smith"/>
    <x v="261"/>
    <n v="84300"/>
    <n v="26303"/>
    <x v="0"/>
    <n v="454"/>
    <x v="1"/>
    <s v="USD"/>
    <n v="1282712400"/>
    <n v="1283058000"/>
    <b v="0"/>
    <b v="1"/>
    <s v="music/rock"/>
    <n v="31.201660735468568"/>
    <n v="727.005"/>
    <x v="1"/>
    <x v="1"/>
  </r>
  <r>
    <n v="262"/>
    <s v="Lloyd, Kennedy and Davis"/>
    <x v="262"/>
    <n v="1700"/>
    <n v="5328"/>
    <x v="1"/>
    <n v="107"/>
    <x v="1"/>
    <s v="USD"/>
    <n v="1301979600"/>
    <n v="1304226000"/>
    <b v="0"/>
    <b v="1"/>
    <s v="music/indie rock"/>
    <n v="313.41176470588238"/>
    <n v="727.005"/>
    <x v="1"/>
    <x v="7"/>
  </r>
  <r>
    <n v="263"/>
    <s v="Walker Ltd"/>
    <x v="263"/>
    <n v="2900"/>
    <n v="10756"/>
    <x v="1"/>
    <n v="199"/>
    <x v="1"/>
    <s v="USD"/>
    <n v="1263016800"/>
    <n v="1263016800"/>
    <b v="0"/>
    <b v="0"/>
    <s v="photography/photography books"/>
    <n v="370.89655172413791"/>
    <n v="727.005"/>
    <x v="7"/>
    <x v="14"/>
  </r>
  <r>
    <n v="264"/>
    <s v="Gordon PLC"/>
    <x v="264"/>
    <n v="45600"/>
    <n v="165375"/>
    <x v="1"/>
    <n v="5512"/>
    <x v="1"/>
    <s v="USD"/>
    <n v="1360648800"/>
    <n v="1362031200"/>
    <b v="0"/>
    <b v="0"/>
    <s v="theater/plays"/>
    <n v="362.66447368421052"/>
    <n v="727.005"/>
    <x v="3"/>
    <x v="3"/>
  </r>
  <r>
    <n v="265"/>
    <s v="Lee and Sons"/>
    <x v="265"/>
    <n v="4900"/>
    <n v="6031"/>
    <x v="1"/>
    <n v="86"/>
    <x v="1"/>
    <s v="USD"/>
    <n v="1451800800"/>
    <n v="1455602400"/>
    <b v="0"/>
    <b v="0"/>
    <s v="theater/plays"/>
    <n v="123.08163265306122"/>
    <n v="727.005"/>
    <x v="3"/>
    <x v="3"/>
  </r>
  <r>
    <n v="266"/>
    <s v="Cole LLC"/>
    <x v="266"/>
    <n v="111900"/>
    <n v="85902"/>
    <x v="0"/>
    <n v="3182"/>
    <x v="6"/>
    <s v="EUR"/>
    <n v="1415340000"/>
    <n v="1418191200"/>
    <b v="0"/>
    <b v="1"/>
    <s v="music/jazz"/>
    <n v="76.766756032171585"/>
    <n v="727.005"/>
    <x v="1"/>
    <x v="17"/>
  </r>
  <r>
    <n v="267"/>
    <s v="Acosta PLC"/>
    <x v="267"/>
    <n v="61600"/>
    <n v="143910"/>
    <x v="1"/>
    <n v="2768"/>
    <x v="2"/>
    <s v="AUD"/>
    <n v="1351054800"/>
    <n v="1352440800"/>
    <b v="0"/>
    <b v="0"/>
    <s v="theater/plays"/>
    <n v="233.62012987012989"/>
    <n v="727.005"/>
    <x v="3"/>
    <x v="3"/>
  </r>
  <r>
    <n v="268"/>
    <s v="Brown-Mckee"/>
    <x v="268"/>
    <n v="1500"/>
    <n v="2708"/>
    <x v="1"/>
    <n v="48"/>
    <x v="1"/>
    <s v="USD"/>
    <n v="1349326800"/>
    <n v="1353304800"/>
    <b v="0"/>
    <b v="0"/>
    <s v="film &amp; video/documentary"/>
    <n v="180.53333333333333"/>
    <n v="727.005"/>
    <x v="4"/>
    <x v="4"/>
  </r>
  <r>
    <n v="269"/>
    <s v="Miles and Sons"/>
    <x v="269"/>
    <n v="3500"/>
    <n v="8842"/>
    <x v="1"/>
    <n v="87"/>
    <x v="1"/>
    <s v="USD"/>
    <n v="1548914400"/>
    <n v="1550728800"/>
    <b v="0"/>
    <b v="0"/>
    <s v="film &amp; video/television"/>
    <n v="252.62857142857143"/>
    <n v="727.005"/>
    <x v="4"/>
    <x v="19"/>
  </r>
  <r>
    <n v="270"/>
    <s v="Sawyer, Horton and Williams"/>
    <x v="270"/>
    <n v="173900"/>
    <n v="47260"/>
    <x v="3"/>
    <n v="1890"/>
    <x v="1"/>
    <s v="USD"/>
    <n v="1291269600"/>
    <n v="1291442400"/>
    <b v="0"/>
    <b v="0"/>
    <s v="games/video games"/>
    <n v="27.176538240368025"/>
    <n v="727.005"/>
    <x v="6"/>
    <x v="11"/>
  </r>
  <r>
    <n v="271"/>
    <s v="Foley-Cox"/>
    <x v="271"/>
    <n v="153700"/>
    <n v="1953"/>
    <x v="2"/>
    <n v="61"/>
    <x v="1"/>
    <s v="USD"/>
    <n v="1449468000"/>
    <n v="1452146400"/>
    <b v="0"/>
    <b v="0"/>
    <s v="photography/photography books"/>
    <n v="1.2706571242680547"/>
    <n v="727.005"/>
    <x v="7"/>
    <x v="14"/>
  </r>
  <r>
    <n v="272"/>
    <s v="Horton, Morrison and Clark"/>
    <x v="272"/>
    <n v="51100"/>
    <n v="155349"/>
    <x v="1"/>
    <n v="1894"/>
    <x v="1"/>
    <s v="USD"/>
    <n v="1562734800"/>
    <n v="1564894800"/>
    <b v="0"/>
    <b v="1"/>
    <s v="theater/plays"/>
    <n v="304.0097847358121"/>
    <n v="727.005"/>
    <x v="3"/>
    <x v="3"/>
  </r>
  <r>
    <n v="273"/>
    <s v="Thomas and Sons"/>
    <x v="273"/>
    <n v="7800"/>
    <n v="10704"/>
    <x v="1"/>
    <n v="282"/>
    <x v="0"/>
    <s v="CAD"/>
    <n v="1505624400"/>
    <n v="1505883600"/>
    <b v="0"/>
    <b v="0"/>
    <s v="theater/plays"/>
    <n v="137.23076923076923"/>
    <n v="727.005"/>
    <x v="3"/>
    <x v="3"/>
  </r>
  <r>
    <n v="274"/>
    <s v="Morgan-Jenkins"/>
    <x v="274"/>
    <n v="2400"/>
    <n v="773"/>
    <x v="0"/>
    <n v="15"/>
    <x v="1"/>
    <s v="USD"/>
    <n v="1509948000"/>
    <n v="1510380000"/>
    <b v="0"/>
    <b v="0"/>
    <s v="theater/plays"/>
    <n v="32.208333333333336"/>
    <n v="727.005"/>
    <x v="3"/>
    <x v="3"/>
  </r>
  <r>
    <n v="275"/>
    <s v="Ward, Sanchez and Kemp"/>
    <x v="275"/>
    <n v="3900"/>
    <n v="9419"/>
    <x v="1"/>
    <n v="116"/>
    <x v="1"/>
    <s v="USD"/>
    <n v="1554526800"/>
    <n v="1555218000"/>
    <b v="0"/>
    <b v="0"/>
    <s v="publishing/translations"/>
    <n v="241.51282051282053"/>
    <n v="727.005"/>
    <x v="5"/>
    <x v="18"/>
  </r>
  <r>
    <n v="276"/>
    <s v="Fields Ltd"/>
    <x v="276"/>
    <n v="5500"/>
    <n v="5324"/>
    <x v="0"/>
    <n v="133"/>
    <x v="1"/>
    <s v="USD"/>
    <n v="1334811600"/>
    <n v="1335243600"/>
    <b v="0"/>
    <b v="1"/>
    <s v="games/video games"/>
    <n v="96.8"/>
    <n v="727.005"/>
    <x v="6"/>
    <x v="11"/>
  </r>
  <r>
    <n v="277"/>
    <s v="Ramos-Mitchell"/>
    <x v="277"/>
    <n v="700"/>
    <n v="7465"/>
    <x v="1"/>
    <n v="83"/>
    <x v="1"/>
    <s v="USD"/>
    <n v="1279515600"/>
    <n v="1279688400"/>
    <b v="0"/>
    <b v="0"/>
    <s v="theater/plays"/>
    <n v="1066.4285714285716"/>
    <n v="727.005"/>
    <x v="3"/>
    <x v="3"/>
  </r>
  <r>
    <n v="278"/>
    <s v="Higgins, Davis and Salazar"/>
    <x v="278"/>
    <n v="2700"/>
    <n v="8799"/>
    <x v="1"/>
    <n v="91"/>
    <x v="1"/>
    <s v="USD"/>
    <n v="1353909600"/>
    <n v="1356069600"/>
    <b v="0"/>
    <b v="0"/>
    <s v="technology/web"/>
    <n v="325.88888888888891"/>
    <n v="727.005"/>
    <x v="2"/>
    <x v="2"/>
  </r>
  <r>
    <n v="279"/>
    <s v="Smith-Jenkins"/>
    <x v="279"/>
    <n v="8000"/>
    <n v="13656"/>
    <x v="1"/>
    <n v="546"/>
    <x v="1"/>
    <s v="USD"/>
    <n v="1535950800"/>
    <n v="1536210000"/>
    <b v="0"/>
    <b v="0"/>
    <s v="theater/plays"/>
    <n v="170.70000000000002"/>
    <n v="727.005"/>
    <x v="3"/>
    <x v="3"/>
  </r>
  <r>
    <n v="280"/>
    <s v="Braun PLC"/>
    <x v="280"/>
    <n v="2500"/>
    <n v="14536"/>
    <x v="1"/>
    <n v="393"/>
    <x v="1"/>
    <s v="USD"/>
    <n v="1511244000"/>
    <n v="1511762400"/>
    <b v="0"/>
    <b v="0"/>
    <s v="film &amp; video/animation"/>
    <n v="581.44000000000005"/>
    <n v="727.005"/>
    <x v="4"/>
    <x v="10"/>
  </r>
  <r>
    <n v="281"/>
    <s v="Drake PLC"/>
    <x v="281"/>
    <n v="164500"/>
    <n v="150552"/>
    <x v="0"/>
    <n v="2062"/>
    <x v="1"/>
    <s v="USD"/>
    <n v="1331445600"/>
    <n v="1333256400"/>
    <b v="0"/>
    <b v="1"/>
    <s v="theater/plays"/>
    <n v="91.520972644376897"/>
    <n v="727.005"/>
    <x v="3"/>
    <x v="3"/>
  </r>
  <r>
    <n v="282"/>
    <s v="Ross, Kelly and Brown"/>
    <x v="282"/>
    <n v="8400"/>
    <n v="9076"/>
    <x v="1"/>
    <n v="133"/>
    <x v="1"/>
    <s v="USD"/>
    <n v="1480226400"/>
    <n v="1480744800"/>
    <b v="0"/>
    <b v="1"/>
    <s v="film &amp; video/television"/>
    <n v="108.04761904761904"/>
    <n v="727.005"/>
    <x v="4"/>
    <x v="19"/>
  </r>
  <r>
    <n v="283"/>
    <s v="Lucas-Mullins"/>
    <x v="283"/>
    <n v="8100"/>
    <n v="1517"/>
    <x v="0"/>
    <n v="29"/>
    <x v="3"/>
    <s v="DKK"/>
    <n v="1464584400"/>
    <n v="1465016400"/>
    <b v="0"/>
    <b v="0"/>
    <s v="music/rock"/>
    <n v="18.728395061728396"/>
    <n v="727.005"/>
    <x v="1"/>
    <x v="1"/>
  </r>
  <r>
    <n v="284"/>
    <s v="Tran LLC"/>
    <x v="284"/>
    <n v="9800"/>
    <n v="8153"/>
    <x v="0"/>
    <n v="132"/>
    <x v="1"/>
    <s v="USD"/>
    <n v="1335848400"/>
    <n v="1336280400"/>
    <b v="0"/>
    <b v="0"/>
    <s v="technology/web"/>
    <n v="83.193877551020407"/>
    <n v="727.005"/>
    <x v="2"/>
    <x v="2"/>
  </r>
  <r>
    <n v="285"/>
    <s v="Dawson, Brady and Gilbert"/>
    <x v="285"/>
    <n v="900"/>
    <n v="6357"/>
    <x v="1"/>
    <n v="254"/>
    <x v="1"/>
    <s v="USD"/>
    <n v="1473483600"/>
    <n v="1476766800"/>
    <b v="0"/>
    <b v="0"/>
    <s v="theater/plays"/>
    <n v="706.33333333333337"/>
    <n v="727.005"/>
    <x v="3"/>
    <x v="3"/>
  </r>
  <r>
    <n v="286"/>
    <s v="Obrien-Aguirre"/>
    <x v="286"/>
    <n v="112100"/>
    <n v="19557"/>
    <x v="3"/>
    <n v="184"/>
    <x v="1"/>
    <s v="USD"/>
    <n v="1479880800"/>
    <n v="1480485600"/>
    <b v="0"/>
    <b v="0"/>
    <s v="theater/plays"/>
    <n v="17.446030330062445"/>
    <n v="727.005"/>
    <x v="3"/>
    <x v="3"/>
  </r>
  <r>
    <n v="287"/>
    <s v="Ferguson PLC"/>
    <x v="287"/>
    <n v="6300"/>
    <n v="13213"/>
    <x v="1"/>
    <n v="176"/>
    <x v="1"/>
    <s v="USD"/>
    <n v="1430197200"/>
    <n v="1430197200"/>
    <b v="0"/>
    <b v="0"/>
    <s v="music/electric music"/>
    <n v="209.73015873015873"/>
    <n v="727.005"/>
    <x v="1"/>
    <x v="5"/>
  </r>
  <r>
    <n v="288"/>
    <s v="Garcia Ltd"/>
    <x v="288"/>
    <n v="5600"/>
    <n v="5476"/>
    <x v="0"/>
    <n v="137"/>
    <x v="3"/>
    <s v="DKK"/>
    <n v="1331701200"/>
    <n v="1331787600"/>
    <b v="0"/>
    <b v="1"/>
    <s v="music/metal"/>
    <n v="97.785714285714292"/>
    <n v="727.005"/>
    <x v="1"/>
    <x v="16"/>
  </r>
  <r>
    <n v="289"/>
    <s v="Smith, Love and Smith"/>
    <x v="289"/>
    <n v="800"/>
    <n v="13474"/>
    <x v="1"/>
    <n v="337"/>
    <x v="0"/>
    <s v="CAD"/>
    <n v="1438578000"/>
    <n v="1438837200"/>
    <b v="0"/>
    <b v="0"/>
    <s v="theater/plays"/>
    <n v="1684.25"/>
    <n v="727.005"/>
    <x v="3"/>
    <x v="3"/>
  </r>
  <r>
    <n v="290"/>
    <s v="Wilson, Hall and Osborne"/>
    <x v="290"/>
    <n v="168600"/>
    <n v="91722"/>
    <x v="0"/>
    <n v="908"/>
    <x v="1"/>
    <s v="USD"/>
    <n v="1368162000"/>
    <n v="1370926800"/>
    <b v="0"/>
    <b v="1"/>
    <s v="film &amp; video/documentary"/>
    <n v="54.402135231316727"/>
    <n v="727.005"/>
    <x v="4"/>
    <x v="4"/>
  </r>
  <r>
    <n v="291"/>
    <s v="Bell, Grimes and Kerr"/>
    <x v="291"/>
    <n v="1800"/>
    <n v="8219"/>
    <x v="1"/>
    <n v="107"/>
    <x v="1"/>
    <s v="USD"/>
    <n v="1318654800"/>
    <n v="1319000400"/>
    <b v="1"/>
    <b v="0"/>
    <s v="technology/web"/>
    <n v="456.61111111111109"/>
    <n v="727.005"/>
    <x v="2"/>
    <x v="2"/>
  </r>
  <r>
    <n v="292"/>
    <s v="Ho-Harris"/>
    <x v="292"/>
    <n v="7300"/>
    <n v="717"/>
    <x v="0"/>
    <n v="10"/>
    <x v="1"/>
    <s v="USD"/>
    <n v="1331874000"/>
    <n v="1333429200"/>
    <b v="0"/>
    <b v="0"/>
    <s v="food/food trucks"/>
    <n v="9.8219178082191778"/>
    <n v="727.005"/>
    <x v="0"/>
    <x v="0"/>
  </r>
  <r>
    <n v="293"/>
    <s v="Ross Group"/>
    <x v="293"/>
    <n v="6500"/>
    <n v="1065"/>
    <x v="3"/>
    <n v="32"/>
    <x v="6"/>
    <s v="EUR"/>
    <n v="1286254800"/>
    <n v="1287032400"/>
    <b v="0"/>
    <b v="0"/>
    <s v="theater/plays"/>
    <n v="16.384615384615383"/>
    <n v="727.005"/>
    <x v="3"/>
    <x v="3"/>
  </r>
  <r>
    <n v="294"/>
    <s v="Turner-Davis"/>
    <x v="294"/>
    <n v="600"/>
    <n v="8038"/>
    <x v="1"/>
    <n v="183"/>
    <x v="1"/>
    <s v="USD"/>
    <n v="1540530000"/>
    <n v="1541570400"/>
    <b v="0"/>
    <b v="0"/>
    <s v="theater/plays"/>
    <n v="1339.6666666666667"/>
    <n v="727.005"/>
    <x v="3"/>
    <x v="3"/>
  </r>
  <r>
    <n v="295"/>
    <s v="Smith, Jackson and Herrera"/>
    <x v="295"/>
    <n v="192900"/>
    <n v="68769"/>
    <x v="0"/>
    <n v="1910"/>
    <x v="5"/>
    <s v="CHF"/>
    <n v="1381813200"/>
    <n v="1383976800"/>
    <b v="0"/>
    <b v="0"/>
    <s v="theater/plays"/>
    <n v="35.650077760497666"/>
    <n v="727.005"/>
    <x v="3"/>
    <x v="3"/>
  </r>
  <r>
    <n v="296"/>
    <s v="Smith-Hess"/>
    <x v="296"/>
    <n v="6100"/>
    <n v="3352"/>
    <x v="0"/>
    <n v="38"/>
    <x v="2"/>
    <s v="AUD"/>
    <n v="1548655200"/>
    <n v="1550556000"/>
    <b v="0"/>
    <b v="0"/>
    <s v="theater/plays"/>
    <n v="54.950819672131146"/>
    <n v="727.005"/>
    <x v="3"/>
    <x v="3"/>
  </r>
  <r>
    <n v="297"/>
    <s v="Brown, Herring and Bass"/>
    <x v="297"/>
    <n v="7200"/>
    <n v="6785"/>
    <x v="0"/>
    <n v="104"/>
    <x v="2"/>
    <s v="AUD"/>
    <n v="1389679200"/>
    <n v="1390456800"/>
    <b v="0"/>
    <b v="1"/>
    <s v="theater/plays"/>
    <n v="94.236111111111114"/>
    <n v="727.005"/>
    <x v="3"/>
    <x v="3"/>
  </r>
  <r>
    <n v="298"/>
    <s v="Chase, Garcia and Johnson"/>
    <x v="298"/>
    <n v="3500"/>
    <n v="5037"/>
    <x v="1"/>
    <n v="72"/>
    <x v="1"/>
    <s v="USD"/>
    <n v="1456466400"/>
    <n v="1458018000"/>
    <b v="0"/>
    <b v="1"/>
    <s v="music/rock"/>
    <n v="143.91428571428571"/>
    <n v="727.005"/>
    <x v="1"/>
    <x v="1"/>
  </r>
  <r>
    <n v="299"/>
    <s v="Ramsey and Sons"/>
    <x v="299"/>
    <n v="3800"/>
    <n v="1954"/>
    <x v="0"/>
    <n v="49"/>
    <x v="1"/>
    <s v="USD"/>
    <n v="1456984800"/>
    <n v="1461819600"/>
    <b v="0"/>
    <b v="0"/>
    <s v="food/food trucks"/>
    <n v="51.421052631578945"/>
    <n v="727.005"/>
    <x v="0"/>
    <x v="0"/>
  </r>
  <r>
    <n v="300"/>
    <s v="Cooke PLC"/>
    <x v="300"/>
    <n v="100"/>
    <n v="5"/>
    <x v="0"/>
    <n v="1"/>
    <x v="3"/>
    <s v="DKK"/>
    <n v="1504069200"/>
    <n v="1504155600"/>
    <b v="0"/>
    <b v="1"/>
    <s v="publishing/nonfiction"/>
    <n v="5"/>
    <n v="727.005"/>
    <x v="5"/>
    <x v="9"/>
  </r>
  <r>
    <n v="301"/>
    <s v="Wong-Walker"/>
    <x v="301"/>
    <n v="900"/>
    <n v="12102"/>
    <x v="1"/>
    <n v="295"/>
    <x v="1"/>
    <s v="USD"/>
    <n v="1424930400"/>
    <n v="1426395600"/>
    <b v="0"/>
    <b v="0"/>
    <s v="film &amp; video/documentary"/>
    <n v="1344.6666666666667"/>
    <n v="727.005"/>
    <x v="4"/>
    <x v="4"/>
  </r>
  <r>
    <n v="302"/>
    <s v="Ferguson, Collins and Mata"/>
    <x v="302"/>
    <n v="76100"/>
    <n v="24234"/>
    <x v="0"/>
    <n v="245"/>
    <x v="1"/>
    <s v="USD"/>
    <n v="1535864400"/>
    <n v="1537074000"/>
    <b v="0"/>
    <b v="0"/>
    <s v="theater/plays"/>
    <n v="31.844940867279899"/>
    <n v="727.005"/>
    <x v="3"/>
    <x v="3"/>
  </r>
  <r>
    <n v="303"/>
    <s v="Guerrero, Flores and Jenkins"/>
    <x v="303"/>
    <n v="3400"/>
    <n v="2809"/>
    <x v="0"/>
    <n v="32"/>
    <x v="1"/>
    <s v="USD"/>
    <n v="1452146400"/>
    <n v="1452578400"/>
    <b v="0"/>
    <b v="0"/>
    <s v="music/indie rock"/>
    <n v="82.617647058823536"/>
    <n v="727.005"/>
    <x v="1"/>
    <x v="7"/>
  </r>
  <r>
    <n v="304"/>
    <s v="Peterson PLC"/>
    <x v="304"/>
    <n v="2100"/>
    <n v="11469"/>
    <x v="1"/>
    <n v="142"/>
    <x v="1"/>
    <s v="USD"/>
    <n v="1470546000"/>
    <n v="1474088400"/>
    <b v="0"/>
    <b v="0"/>
    <s v="film &amp; video/documentary"/>
    <n v="546.14285714285722"/>
    <n v="727.005"/>
    <x v="4"/>
    <x v="4"/>
  </r>
  <r>
    <n v="305"/>
    <s v="Townsend Ltd"/>
    <x v="305"/>
    <n v="2800"/>
    <n v="8014"/>
    <x v="1"/>
    <n v="85"/>
    <x v="1"/>
    <s v="USD"/>
    <n v="1458363600"/>
    <n v="1461906000"/>
    <b v="0"/>
    <b v="0"/>
    <s v="theater/plays"/>
    <n v="286.21428571428572"/>
    <n v="727.005"/>
    <x v="3"/>
    <x v="3"/>
  </r>
  <r>
    <n v="306"/>
    <s v="Rush, Reed and Hall"/>
    <x v="306"/>
    <n v="6500"/>
    <n v="514"/>
    <x v="0"/>
    <n v="7"/>
    <x v="1"/>
    <s v="USD"/>
    <n v="1500008400"/>
    <n v="1500267600"/>
    <b v="0"/>
    <b v="1"/>
    <s v="theater/plays"/>
    <n v="7.9076923076923071"/>
    <n v="727.005"/>
    <x v="3"/>
    <x v="3"/>
  </r>
  <r>
    <n v="307"/>
    <s v="Salazar-Dodson"/>
    <x v="307"/>
    <n v="32900"/>
    <n v="43473"/>
    <x v="1"/>
    <n v="659"/>
    <x v="3"/>
    <s v="DKK"/>
    <n v="1338958800"/>
    <n v="1340686800"/>
    <b v="0"/>
    <b v="1"/>
    <s v="publishing/fiction"/>
    <n v="132.13677811550153"/>
    <n v="727.005"/>
    <x v="5"/>
    <x v="13"/>
  </r>
  <r>
    <n v="308"/>
    <s v="Davis Ltd"/>
    <x v="308"/>
    <n v="118200"/>
    <n v="87560"/>
    <x v="0"/>
    <n v="803"/>
    <x v="1"/>
    <s v="USD"/>
    <n v="1303102800"/>
    <n v="1303189200"/>
    <b v="0"/>
    <b v="0"/>
    <s v="theater/plays"/>
    <n v="74.077834179357026"/>
    <n v="727.005"/>
    <x v="3"/>
    <x v="3"/>
  </r>
  <r>
    <n v="309"/>
    <s v="Harris-Perry"/>
    <x v="309"/>
    <n v="4100"/>
    <n v="3087"/>
    <x v="3"/>
    <n v="75"/>
    <x v="1"/>
    <s v="USD"/>
    <n v="1316581200"/>
    <n v="1318309200"/>
    <b v="0"/>
    <b v="1"/>
    <s v="music/indie rock"/>
    <n v="75.292682926829272"/>
    <n v="727.005"/>
    <x v="1"/>
    <x v="7"/>
  </r>
  <r>
    <n v="310"/>
    <s v="Velazquez, Hunt and Ortiz"/>
    <x v="310"/>
    <n v="7800"/>
    <n v="1586"/>
    <x v="0"/>
    <n v="16"/>
    <x v="1"/>
    <s v="USD"/>
    <n v="1270789200"/>
    <n v="1272171600"/>
    <b v="0"/>
    <b v="0"/>
    <s v="games/video games"/>
    <n v="20.333333333333332"/>
    <n v="727.005"/>
    <x v="6"/>
    <x v="11"/>
  </r>
  <r>
    <n v="311"/>
    <s v="Flores PLC"/>
    <x v="311"/>
    <n v="6300"/>
    <n v="12812"/>
    <x v="1"/>
    <n v="121"/>
    <x v="1"/>
    <s v="USD"/>
    <n v="1297836000"/>
    <n v="1298872800"/>
    <b v="0"/>
    <b v="0"/>
    <s v="theater/plays"/>
    <n v="203.36507936507937"/>
    <n v="727.005"/>
    <x v="3"/>
    <x v="3"/>
  </r>
  <r>
    <n v="312"/>
    <s v="Martinez LLC"/>
    <x v="312"/>
    <n v="59100"/>
    <n v="183345"/>
    <x v="1"/>
    <n v="3742"/>
    <x v="1"/>
    <s v="USD"/>
    <n v="1382677200"/>
    <n v="1383282000"/>
    <b v="0"/>
    <b v="0"/>
    <s v="theater/plays"/>
    <n v="310.2284263959391"/>
    <n v="727.005"/>
    <x v="3"/>
    <x v="3"/>
  </r>
  <r>
    <n v="313"/>
    <s v="Miller-Irwin"/>
    <x v="313"/>
    <n v="2200"/>
    <n v="8697"/>
    <x v="1"/>
    <n v="223"/>
    <x v="1"/>
    <s v="USD"/>
    <n v="1330322400"/>
    <n v="1330495200"/>
    <b v="0"/>
    <b v="0"/>
    <s v="music/rock"/>
    <n v="395.31818181818181"/>
    <n v="727.005"/>
    <x v="1"/>
    <x v="1"/>
  </r>
  <r>
    <n v="314"/>
    <s v="Sanchez-Morgan"/>
    <x v="314"/>
    <n v="1400"/>
    <n v="4126"/>
    <x v="1"/>
    <n v="133"/>
    <x v="1"/>
    <s v="USD"/>
    <n v="1552366800"/>
    <n v="1552798800"/>
    <b v="0"/>
    <b v="1"/>
    <s v="film &amp; video/documentary"/>
    <n v="294.71428571428572"/>
    <n v="727.005"/>
    <x v="4"/>
    <x v="4"/>
  </r>
  <r>
    <n v="315"/>
    <s v="Lopez, Adams and Johnson"/>
    <x v="315"/>
    <n v="9500"/>
    <n v="3220"/>
    <x v="0"/>
    <n v="31"/>
    <x v="1"/>
    <s v="USD"/>
    <n v="1400907600"/>
    <n v="1403413200"/>
    <b v="0"/>
    <b v="0"/>
    <s v="theater/plays"/>
    <n v="33.89473684210526"/>
    <n v="727.005"/>
    <x v="3"/>
    <x v="3"/>
  </r>
  <r>
    <n v="316"/>
    <s v="Martin-Marshall"/>
    <x v="316"/>
    <n v="9600"/>
    <n v="6401"/>
    <x v="0"/>
    <n v="108"/>
    <x v="6"/>
    <s v="EUR"/>
    <n v="1574143200"/>
    <n v="1574229600"/>
    <b v="0"/>
    <b v="1"/>
    <s v="food/food trucks"/>
    <n v="66.677083333333329"/>
    <n v="727.005"/>
    <x v="0"/>
    <x v="0"/>
  </r>
  <r>
    <n v="317"/>
    <s v="Summers PLC"/>
    <x v="317"/>
    <n v="6600"/>
    <n v="1269"/>
    <x v="0"/>
    <n v="30"/>
    <x v="1"/>
    <s v="USD"/>
    <n v="1494738000"/>
    <n v="1495861200"/>
    <b v="0"/>
    <b v="0"/>
    <s v="theater/plays"/>
    <n v="19.227272727272727"/>
    <n v="727.005"/>
    <x v="3"/>
    <x v="3"/>
  </r>
  <r>
    <n v="318"/>
    <s v="Young, Hart and Ryan"/>
    <x v="318"/>
    <n v="5700"/>
    <n v="903"/>
    <x v="0"/>
    <n v="17"/>
    <x v="1"/>
    <s v="USD"/>
    <n v="1392357600"/>
    <n v="1392530400"/>
    <b v="0"/>
    <b v="0"/>
    <s v="music/rock"/>
    <n v="15.842105263157894"/>
    <n v="727.005"/>
    <x v="1"/>
    <x v="1"/>
  </r>
  <r>
    <n v="319"/>
    <s v="Mills Group"/>
    <x v="319"/>
    <n v="8400"/>
    <n v="3251"/>
    <x v="3"/>
    <n v="64"/>
    <x v="1"/>
    <s v="USD"/>
    <n v="1281589200"/>
    <n v="1283662800"/>
    <b v="0"/>
    <b v="0"/>
    <s v="technology/web"/>
    <n v="38.702380952380956"/>
    <n v="727.005"/>
    <x v="2"/>
    <x v="2"/>
  </r>
  <r>
    <n v="320"/>
    <s v="Sandoval-Powell"/>
    <x v="320"/>
    <n v="84400"/>
    <n v="8092"/>
    <x v="0"/>
    <n v="80"/>
    <x v="1"/>
    <s v="USD"/>
    <n v="1305003600"/>
    <n v="1305781200"/>
    <b v="0"/>
    <b v="0"/>
    <s v="publishing/fiction"/>
    <n v="9.5876777251184837"/>
    <n v="727.005"/>
    <x v="5"/>
    <x v="13"/>
  </r>
  <r>
    <n v="321"/>
    <s v="Mills, Frazier and Perez"/>
    <x v="321"/>
    <n v="170400"/>
    <n v="160422"/>
    <x v="0"/>
    <n v="2468"/>
    <x v="1"/>
    <s v="USD"/>
    <n v="1301634000"/>
    <n v="1302325200"/>
    <b v="0"/>
    <b v="0"/>
    <s v="film &amp; video/shorts"/>
    <n v="94.144366197183089"/>
    <n v="727.005"/>
    <x v="4"/>
    <x v="12"/>
  </r>
  <r>
    <n v="322"/>
    <s v="Hebert Group"/>
    <x v="322"/>
    <n v="117900"/>
    <n v="196377"/>
    <x v="1"/>
    <n v="5168"/>
    <x v="1"/>
    <s v="USD"/>
    <n v="1290664800"/>
    <n v="1291788000"/>
    <b v="0"/>
    <b v="0"/>
    <s v="theater/plays"/>
    <n v="166.56234096692114"/>
    <n v="727.005"/>
    <x v="3"/>
    <x v="3"/>
  </r>
  <r>
    <n v="323"/>
    <s v="Cole, Smith and Wood"/>
    <x v="323"/>
    <n v="8900"/>
    <n v="2148"/>
    <x v="0"/>
    <n v="26"/>
    <x v="4"/>
    <s v="GBP"/>
    <n v="1395896400"/>
    <n v="1396069200"/>
    <b v="0"/>
    <b v="0"/>
    <s v="film &amp; video/documentary"/>
    <n v="24.134831460674157"/>
    <n v="727.005"/>
    <x v="4"/>
    <x v="4"/>
  </r>
  <r>
    <n v="324"/>
    <s v="Harris, Hall and Harris"/>
    <x v="324"/>
    <n v="7100"/>
    <n v="11648"/>
    <x v="1"/>
    <n v="307"/>
    <x v="1"/>
    <s v="USD"/>
    <n v="1434862800"/>
    <n v="1435899600"/>
    <b v="0"/>
    <b v="1"/>
    <s v="theater/plays"/>
    <n v="164.05633802816902"/>
    <n v="727.005"/>
    <x v="3"/>
    <x v="3"/>
  </r>
  <r>
    <n v="325"/>
    <s v="Saunders Group"/>
    <x v="325"/>
    <n v="6500"/>
    <n v="5897"/>
    <x v="0"/>
    <n v="73"/>
    <x v="1"/>
    <s v="USD"/>
    <n v="1529125200"/>
    <n v="1531112400"/>
    <b v="0"/>
    <b v="1"/>
    <s v="theater/plays"/>
    <n v="90.723076923076931"/>
    <n v="727.005"/>
    <x v="3"/>
    <x v="3"/>
  </r>
  <r>
    <n v="326"/>
    <s v="Pham, Avila and Nash"/>
    <x v="326"/>
    <n v="7200"/>
    <n v="3326"/>
    <x v="0"/>
    <n v="128"/>
    <x v="1"/>
    <s v="USD"/>
    <n v="1451109600"/>
    <n v="1451628000"/>
    <b v="0"/>
    <b v="0"/>
    <s v="film &amp; video/animation"/>
    <n v="46.194444444444443"/>
    <n v="727.005"/>
    <x v="4"/>
    <x v="10"/>
  </r>
  <r>
    <n v="327"/>
    <s v="Patterson, Salinas and Lucas"/>
    <x v="327"/>
    <n v="2600"/>
    <n v="1002"/>
    <x v="0"/>
    <n v="33"/>
    <x v="1"/>
    <s v="USD"/>
    <n v="1566968400"/>
    <n v="1567314000"/>
    <b v="0"/>
    <b v="1"/>
    <s v="theater/plays"/>
    <n v="38.53846153846154"/>
    <n v="727.005"/>
    <x v="3"/>
    <x v="3"/>
  </r>
  <r>
    <n v="328"/>
    <s v="Young PLC"/>
    <x v="328"/>
    <n v="98700"/>
    <n v="131826"/>
    <x v="1"/>
    <n v="2441"/>
    <x v="1"/>
    <s v="USD"/>
    <n v="1543557600"/>
    <n v="1544508000"/>
    <b v="0"/>
    <b v="0"/>
    <s v="music/rock"/>
    <n v="133.56231003039514"/>
    <n v="727.005"/>
    <x v="1"/>
    <x v="1"/>
  </r>
  <r>
    <n v="329"/>
    <s v="Willis and Sons"/>
    <x v="329"/>
    <n v="93800"/>
    <n v="21477"/>
    <x v="2"/>
    <n v="211"/>
    <x v="1"/>
    <s v="USD"/>
    <n v="1481522400"/>
    <n v="1482472800"/>
    <b v="0"/>
    <b v="0"/>
    <s v="games/video games"/>
    <n v="22.896588486140725"/>
    <n v="727.005"/>
    <x v="6"/>
    <x v="11"/>
  </r>
  <r>
    <n v="330"/>
    <s v="Thompson-Bates"/>
    <x v="330"/>
    <n v="33700"/>
    <n v="62330"/>
    <x v="1"/>
    <n v="1385"/>
    <x v="4"/>
    <s v="GBP"/>
    <n v="1512712800"/>
    <n v="1512799200"/>
    <b v="0"/>
    <b v="0"/>
    <s v="film &amp; video/documentary"/>
    <n v="184.95548961424333"/>
    <n v="727.005"/>
    <x v="4"/>
    <x v="4"/>
  </r>
  <r>
    <n v="331"/>
    <s v="Rose-Silva"/>
    <x v="331"/>
    <n v="3300"/>
    <n v="14643"/>
    <x v="1"/>
    <n v="190"/>
    <x v="1"/>
    <s v="USD"/>
    <n v="1324274400"/>
    <n v="1324360800"/>
    <b v="0"/>
    <b v="0"/>
    <s v="food/food trucks"/>
    <n v="443.72727272727275"/>
    <n v="727.005"/>
    <x v="0"/>
    <x v="0"/>
  </r>
  <r>
    <n v="332"/>
    <s v="Pacheco, Johnson and Torres"/>
    <x v="332"/>
    <n v="20700"/>
    <n v="41396"/>
    <x v="1"/>
    <n v="470"/>
    <x v="1"/>
    <s v="USD"/>
    <n v="1364446800"/>
    <n v="1364533200"/>
    <b v="0"/>
    <b v="0"/>
    <s v="technology/wearables"/>
    <n v="199.9806763285024"/>
    <n v="727.005"/>
    <x v="2"/>
    <x v="8"/>
  </r>
  <r>
    <n v="333"/>
    <s v="Carlson, Dixon and Jones"/>
    <x v="333"/>
    <n v="9600"/>
    <n v="11900"/>
    <x v="1"/>
    <n v="253"/>
    <x v="1"/>
    <s v="USD"/>
    <n v="1542693600"/>
    <n v="1545112800"/>
    <b v="0"/>
    <b v="0"/>
    <s v="theater/plays"/>
    <n v="123.95833333333333"/>
    <n v="727.005"/>
    <x v="3"/>
    <x v="3"/>
  </r>
  <r>
    <n v="334"/>
    <s v="Mcgee Group"/>
    <x v="334"/>
    <n v="66200"/>
    <n v="123538"/>
    <x v="1"/>
    <n v="1113"/>
    <x v="1"/>
    <s v="USD"/>
    <n v="1515564000"/>
    <n v="1516168800"/>
    <b v="0"/>
    <b v="0"/>
    <s v="music/rock"/>
    <n v="186.61329305135951"/>
    <n v="727.005"/>
    <x v="1"/>
    <x v="1"/>
  </r>
  <r>
    <n v="335"/>
    <s v="Jordan-Acosta"/>
    <x v="335"/>
    <n v="173800"/>
    <n v="198628"/>
    <x v="1"/>
    <n v="2283"/>
    <x v="1"/>
    <s v="USD"/>
    <n v="1573797600"/>
    <n v="1574920800"/>
    <b v="0"/>
    <b v="0"/>
    <s v="music/rock"/>
    <n v="114.28538550057536"/>
    <n v="727.005"/>
    <x v="1"/>
    <x v="1"/>
  </r>
  <r>
    <n v="336"/>
    <s v="Nunez Inc"/>
    <x v="336"/>
    <n v="70700"/>
    <n v="68602"/>
    <x v="0"/>
    <n v="1072"/>
    <x v="1"/>
    <s v="USD"/>
    <n v="1292392800"/>
    <n v="1292479200"/>
    <b v="0"/>
    <b v="1"/>
    <s v="music/rock"/>
    <n v="97.032531824611041"/>
    <n v="727.005"/>
    <x v="1"/>
    <x v="1"/>
  </r>
  <r>
    <n v="337"/>
    <s v="Hayden Ltd"/>
    <x v="337"/>
    <n v="94500"/>
    <n v="116064"/>
    <x v="1"/>
    <n v="1095"/>
    <x v="1"/>
    <s v="USD"/>
    <n v="1573452000"/>
    <n v="1573538400"/>
    <b v="0"/>
    <b v="0"/>
    <s v="theater/plays"/>
    <n v="122.81904761904762"/>
    <n v="727.005"/>
    <x v="3"/>
    <x v="3"/>
  </r>
  <r>
    <n v="338"/>
    <s v="Gonzalez-Burton"/>
    <x v="338"/>
    <n v="69800"/>
    <n v="125042"/>
    <x v="1"/>
    <n v="1690"/>
    <x v="1"/>
    <s v="USD"/>
    <n v="1317790800"/>
    <n v="1320382800"/>
    <b v="0"/>
    <b v="0"/>
    <s v="theater/plays"/>
    <n v="179.14326647564468"/>
    <n v="727.005"/>
    <x v="3"/>
    <x v="3"/>
  </r>
  <r>
    <n v="339"/>
    <s v="Lewis, Taylor and Rivers"/>
    <x v="339"/>
    <n v="136300"/>
    <n v="108974"/>
    <x v="3"/>
    <n v="1297"/>
    <x v="0"/>
    <s v="CAD"/>
    <n v="1501650000"/>
    <n v="1502859600"/>
    <b v="0"/>
    <b v="0"/>
    <s v="theater/plays"/>
    <n v="79.951577402787962"/>
    <n v="727.005"/>
    <x v="3"/>
    <x v="3"/>
  </r>
  <r>
    <n v="340"/>
    <s v="Butler, Henry and Espinoza"/>
    <x v="340"/>
    <n v="37100"/>
    <n v="34964"/>
    <x v="0"/>
    <n v="393"/>
    <x v="1"/>
    <s v="USD"/>
    <n v="1323669600"/>
    <n v="1323756000"/>
    <b v="0"/>
    <b v="0"/>
    <s v="photography/photography books"/>
    <n v="94.242587601078171"/>
    <n v="727.005"/>
    <x v="7"/>
    <x v="14"/>
  </r>
  <r>
    <n v="341"/>
    <s v="Guzman Group"/>
    <x v="341"/>
    <n v="114300"/>
    <n v="96777"/>
    <x v="0"/>
    <n v="1257"/>
    <x v="1"/>
    <s v="USD"/>
    <n v="1440738000"/>
    <n v="1441342800"/>
    <b v="0"/>
    <b v="0"/>
    <s v="music/indie rock"/>
    <n v="84.669291338582681"/>
    <n v="727.005"/>
    <x v="1"/>
    <x v="7"/>
  </r>
  <r>
    <n v="342"/>
    <s v="Gibson-Hernandez"/>
    <x v="342"/>
    <n v="47900"/>
    <n v="31864"/>
    <x v="0"/>
    <n v="328"/>
    <x v="1"/>
    <s v="USD"/>
    <n v="1374296400"/>
    <n v="1375333200"/>
    <b v="0"/>
    <b v="0"/>
    <s v="theater/plays"/>
    <n v="66.521920668058456"/>
    <n v="727.005"/>
    <x v="3"/>
    <x v="3"/>
  </r>
  <r>
    <n v="343"/>
    <s v="Spencer-Weber"/>
    <x v="343"/>
    <n v="9000"/>
    <n v="4853"/>
    <x v="0"/>
    <n v="147"/>
    <x v="1"/>
    <s v="USD"/>
    <n v="1384840800"/>
    <n v="1389420000"/>
    <b v="0"/>
    <b v="0"/>
    <s v="theater/plays"/>
    <n v="53.922222222222224"/>
    <n v="727.005"/>
    <x v="3"/>
    <x v="3"/>
  </r>
  <r>
    <n v="344"/>
    <s v="Berger, Johnson and Marshall"/>
    <x v="344"/>
    <n v="197600"/>
    <n v="82959"/>
    <x v="0"/>
    <n v="830"/>
    <x v="1"/>
    <s v="USD"/>
    <n v="1516600800"/>
    <n v="1520056800"/>
    <b v="0"/>
    <b v="0"/>
    <s v="games/video games"/>
    <n v="41.983299595141702"/>
    <n v="727.005"/>
    <x v="6"/>
    <x v="11"/>
  </r>
  <r>
    <n v="345"/>
    <s v="Taylor, Cisneros and Romero"/>
    <x v="345"/>
    <n v="157600"/>
    <n v="23159"/>
    <x v="0"/>
    <n v="331"/>
    <x v="4"/>
    <s v="GBP"/>
    <n v="1436418000"/>
    <n v="1436504400"/>
    <b v="0"/>
    <b v="0"/>
    <s v="film &amp; video/drama"/>
    <n v="14.69479695431472"/>
    <n v="727.005"/>
    <x v="4"/>
    <x v="6"/>
  </r>
  <r>
    <n v="346"/>
    <s v="Little-Marsh"/>
    <x v="346"/>
    <n v="8000"/>
    <n v="2758"/>
    <x v="0"/>
    <n v="25"/>
    <x v="1"/>
    <s v="USD"/>
    <n v="1503550800"/>
    <n v="1508302800"/>
    <b v="0"/>
    <b v="1"/>
    <s v="music/indie rock"/>
    <n v="34.475000000000001"/>
    <n v="727.005"/>
    <x v="1"/>
    <x v="7"/>
  </r>
  <r>
    <n v="347"/>
    <s v="Petersen and Sons"/>
    <x v="347"/>
    <n v="900"/>
    <n v="12607"/>
    <x v="1"/>
    <n v="191"/>
    <x v="1"/>
    <s v="USD"/>
    <n v="1423634400"/>
    <n v="1425708000"/>
    <b v="0"/>
    <b v="0"/>
    <s v="technology/web"/>
    <n v="1400.7777777777778"/>
    <n v="727.005"/>
    <x v="2"/>
    <x v="2"/>
  </r>
  <r>
    <n v="348"/>
    <s v="Hensley Ltd"/>
    <x v="348"/>
    <n v="199000"/>
    <n v="142823"/>
    <x v="0"/>
    <n v="3483"/>
    <x v="1"/>
    <s v="USD"/>
    <n v="1487224800"/>
    <n v="1488348000"/>
    <b v="0"/>
    <b v="0"/>
    <s v="food/food trucks"/>
    <n v="71.770351758793964"/>
    <n v="727.005"/>
    <x v="0"/>
    <x v="0"/>
  </r>
  <r>
    <n v="349"/>
    <s v="Navarro and Sons"/>
    <x v="349"/>
    <n v="180800"/>
    <n v="95958"/>
    <x v="0"/>
    <n v="923"/>
    <x v="1"/>
    <s v="USD"/>
    <n v="1500008400"/>
    <n v="1502600400"/>
    <b v="0"/>
    <b v="0"/>
    <s v="theater/plays"/>
    <n v="53.074115044247783"/>
    <n v="727.005"/>
    <x v="3"/>
    <x v="3"/>
  </r>
  <r>
    <n v="350"/>
    <s v="Shannon Ltd"/>
    <x v="350"/>
    <n v="100"/>
    <n v="5"/>
    <x v="0"/>
    <n v="1"/>
    <x v="1"/>
    <s v="USD"/>
    <n v="1432098000"/>
    <n v="1433653200"/>
    <b v="0"/>
    <b v="1"/>
    <s v="music/jazz"/>
    <n v="5"/>
    <n v="727.005"/>
    <x v="1"/>
    <x v="17"/>
  </r>
  <r>
    <n v="351"/>
    <s v="Young LLC"/>
    <x v="351"/>
    <n v="74100"/>
    <n v="94631"/>
    <x v="1"/>
    <n v="2013"/>
    <x v="1"/>
    <s v="USD"/>
    <n v="1440392400"/>
    <n v="1441602000"/>
    <b v="0"/>
    <b v="0"/>
    <s v="music/rock"/>
    <n v="127.70715249662618"/>
    <n v="727.005"/>
    <x v="1"/>
    <x v="1"/>
  </r>
  <r>
    <n v="352"/>
    <s v="Adams, Willis and Sanchez"/>
    <x v="352"/>
    <n v="2800"/>
    <n v="977"/>
    <x v="0"/>
    <n v="33"/>
    <x v="0"/>
    <s v="CAD"/>
    <n v="1446876000"/>
    <n v="1447567200"/>
    <b v="0"/>
    <b v="0"/>
    <s v="theater/plays"/>
    <n v="34.892857142857139"/>
    <n v="727.005"/>
    <x v="3"/>
    <x v="3"/>
  </r>
  <r>
    <n v="353"/>
    <s v="Mills-Roy"/>
    <x v="353"/>
    <n v="33600"/>
    <n v="137961"/>
    <x v="1"/>
    <n v="1703"/>
    <x v="1"/>
    <s v="USD"/>
    <n v="1562302800"/>
    <n v="1562389200"/>
    <b v="0"/>
    <b v="0"/>
    <s v="theater/plays"/>
    <n v="410.59821428571428"/>
    <n v="727.005"/>
    <x v="3"/>
    <x v="3"/>
  </r>
  <r>
    <n v="354"/>
    <s v="Brown Group"/>
    <x v="354"/>
    <n v="6100"/>
    <n v="7548"/>
    <x v="1"/>
    <n v="80"/>
    <x v="3"/>
    <s v="DKK"/>
    <n v="1378184400"/>
    <n v="1378789200"/>
    <b v="0"/>
    <b v="0"/>
    <s v="film &amp; video/documentary"/>
    <n v="123.73770491803278"/>
    <n v="727.005"/>
    <x v="4"/>
    <x v="4"/>
  </r>
  <r>
    <n v="355"/>
    <s v="Burns-Burnett"/>
    <x v="355"/>
    <n v="3800"/>
    <n v="2241"/>
    <x v="2"/>
    <n v="86"/>
    <x v="1"/>
    <s v="USD"/>
    <n v="1485064800"/>
    <n v="1488520800"/>
    <b v="0"/>
    <b v="0"/>
    <s v="technology/wearables"/>
    <n v="58.973684210526315"/>
    <n v="727.005"/>
    <x v="2"/>
    <x v="8"/>
  </r>
  <r>
    <n v="356"/>
    <s v="Glass, Nunez and Mcdonald"/>
    <x v="356"/>
    <n v="9300"/>
    <n v="3431"/>
    <x v="0"/>
    <n v="40"/>
    <x v="6"/>
    <s v="EUR"/>
    <n v="1326520800"/>
    <n v="1327298400"/>
    <b v="0"/>
    <b v="0"/>
    <s v="theater/plays"/>
    <n v="36.892473118279568"/>
    <n v="727.005"/>
    <x v="3"/>
    <x v="3"/>
  </r>
  <r>
    <n v="357"/>
    <s v="Perez, Davis and Wilson"/>
    <x v="357"/>
    <n v="2300"/>
    <n v="4253"/>
    <x v="1"/>
    <n v="41"/>
    <x v="1"/>
    <s v="USD"/>
    <n v="1441256400"/>
    <n v="1443416400"/>
    <b v="0"/>
    <b v="0"/>
    <s v="games/video games"/>
    <n v="184.91304347826087"/>
    <n v="727.005"/>
    <x v="6"/>
    <x v="11"/>
  </r>
  <r>
    <n v="358"/>
    <s v="Diaz-Garcia"/>
    <x v="358"/>
    <n v="9700"/>
    <n v="1146"/>
    <x v="0"/>
    <n v="23"/>
    <x v="0"/>
    <s v="CAD"/>
    <n v="1533877200"/>
    <n v="1534136400"/>
    <b v="1"/>
    <b v="0"/>
    <s v="photography/photography books"/>
    <n v="11.814432989690722"/>
    <n v="727.005"/>
    <x v="7"/>
    <x v="14"/>
  </r>
  <r>
    <n v="359"/>
    <s v="Salazar-Moon"/>
    <x v="359"/>
    <n v="4000"/>
    <n v="11948"/>
    <x v="1"/>
    <n v="187"/>
    <x v="1"/>
    <s v="USD"/>
    <n v="1314421200"/>
    <n v="1315026000"/>
    <b v="0"/>
    <b v="0"/>
    <s v="film &amp; video/animation"/>
    <n v="298.7"/>
    <n v="727.005"/>
    <x v="4"/>
    <x v="10"/>
  </r>
  <r>
    <n v="360"/>
    <s v="Larsen-Chung"/>
    <x v="360"/>
    <n v="59700"/>
    <n v="135132"/>
    <x v="1"/>
    <n v="2875"/>
    <x v="4"/>
    <s v="GBP"/>
    <n v="1293861600"/>
    <n v="1295071200"/>
    <b v="0"/>
    <b v="1"/>
    <s v="theater/plays"/>
    <n v="226.35175879396985"/>
    <n v="727.005"/>
    <x v="3"/>
    <x v="3"/>
  </r>
  <r>
    <n v="361"/>
    <s v="Anderson and Sons"/>
    <x v="361"/>
    <n v="5500"/>
    <n v="9546"/>
    <x v="1"/>
    <n v="88"/>
    <x v="1"/>
    <s v="USD"/>
    <n v="1507352400"/>
    <n v="1509426000"/>
    <b v="0"/>
    <b v="0"/>
    <s v="theater/plays"/>
    <n v="173.56363636363636"/>
    <n v="727.005"/>
    <x v="3"/>
    <x v="3"/>
  </r>
  <r>
    <n v="362"/>
    <s v="Lawrence Group"/>
    <x v="362"/>
    <n v="3700"/>
    <n v="13755"/>
    <x v="1"/>
    <n v="191"/>
    <x v="1"/>
    <s v="USD"/>
    <n v="1296108000"/>
    <n v="1299391200"/>
    <b v="0"/>
    <b v="0"/>
    <s v="music/rock"/>
    <n v="371.75675675675677"/>
    <n v="727.005"/>
    <x v="1"/>
    <x v="1"/>
  </r>
  <r>
    <n v="363"/>
    <s v="Gray-Davis"/>
    <x v="363"/>
    <n v="5200"/>
    <n v="8330"/>
    <x v="1"/>
    <n v="139"/>
    <x v="1"/>
    <s v="USD"/>
    <n v="1324965600"/>
    <n v="1325052000"/>
    <b v="0"/>
    <b v="0"/>
    <s v="music/rock"/>
    <n v="160.19230769230771"/>
    <n v="727.005"/>
    <x v="1"/>
    <x v="1"/>
  </r>
  <r>
    <n v="364"/>
    <s v="Ramirez-Myers"/>
    <x v="364"/>
    <n v="900"/>
    <n v="14547"/>
    <x v="1"/>
    <n v="186"/>
    <x v="1"/>
    <s v="USD"/>
    <n v="1520229600"/>
    <n v="1522818000"/>
    <b v="0"/>
    <b v="0"/>
    <s v="music/indie rock"/>
    <n v="1616.3333333333335"/>
    <n v="727.005"/>
    <x v="1"/>
    <x v="7"/>
  </r>
  <r>
    <n v="365"/>
    <s v="Lucas, Hall and Bonilla"/>
    <x v="365"/>
    <n v="1600"/>
    <n v="11735"/>
    <x v="1"/>
    <n v="112"/>
    <x v="2"/>
    <s v="AUD"/>
    <n v="1482991200"/>
    <n v="1485324000"/>
    <b v="0"/>
    <b v="0"/>
    <s v="theater/plays"/>
    <n v="733.4375"/>
    <n v="727.005"/>
    <x v="3"/>
    <x v="3"/>
  </r>
  <r>
    <n v="366"/>
    <s v="Williams, Perez and Villegas"/>
    <x v="366"/>
    <n v="1800"/>
    <n v="10658"/>
    <x v="1"/>
    <n v="101"/>
    <x v="1"/>
    <s v="USD"/>
    <n v="1294034400"/>
    <n v="1294120800"/>
    <b v="0"/>
    <b v="1"/>
    <s v="theater/plays"/>
    <n v="592.11111111111109"/>
    <n v="727.005"/>
    <x v="3"/>
    <x v="3"/>
  </r>
  <r>
    <n v="367"/>
    <s v="Brooks, Jones and Ingram"/>
    <x v="367"/>
    <n v="9900"/>
    <n v="1870"/>
    <x v="0"/>
    <n v="75"/>
    <x v="1"/>
    <s v="USD"/>
    <n v="1413608400"/>
    <n v="1415685600"/>
    <b v="0"/>
    <b v="1"/>
    <s v="theater/plays"/>
    <n v="18.888888888888889"/>
    <n v="727.005"/>
    <x v="3"/>
    <x v="3"/>
  </r>
  <r>
    <n v="368"/>
    <s v="Whitaker, Wallace and Daniels"/>
    <x v="368"/>
    <n v="5200"/>
    <n v="14394"/>
    <x v="1"/>
    <n v="206"/>
    <x v="4"/>
    <s v="GBP"/>
    <n v="1286946000"/>
    <n v="1288933200"/>
    <b v="0"/>
    <b v="1"/>
    <s v="film &amp; video/documentary"/>
    <n v="276.80769230769232"/>
    <n v="727.005"/>
    <x v="4"/>
    <x v="4"/>
  </r>
  <r>
    <n v="369"/>
    <s v="Smith-Gonzalez"/>
    <x v="369"/>
    <n v="5400"/>
    <n v="14743"/>
    <x v="1"/>
    <n v="154"/>
    <x v="1"/>
    <s v="USD"/>
    <n v="1359871200"/>
    <n v="1363237200"/>
    <b v="0"/>
    <b v="1"/>
    <s v="film &amp; video/television"/>
    <n v="273.01851851851848"/>
    <n v="727.005"/>
    <x v="4"/>
    <x v="19"/>
  </r>
  <r>
    <n v="370"/>
    <s v="Skinner PLC"/>
    <x v="370"/>
    <n v="112300"/>
    <n v="178965"/>
    <x v="1"/>
    <n v="5966"/>
    <x v="1"/>
    <s v="USD"/>
    <n v="1555304400"/>
    <n v="1555822800"/>
    <b v="0"/>
    <b v="0"/>
    <s v="theater/plays"/>
    <n v="159.36331255565449"/>
    <n v="727.005"/>
    <x v="3"/>
    <x v="3"/>
  </r>
  <r>
    <n v="371"/>
    <s v="Nolan, Smith and Sanchez"/>
    <x v="371"/>
    <n v="189200"/>
    <n v="128410"/>
    <x v="0"/>
    <n v="2176"/>
    <x v="1"/>
    <s v="USD"/>
    <n v="1423375200"/>
    <n v="1427778000"/>
    <b v="0"/>
    <b v="0"/>
    <s v="theater/plays"/>
    <n v="67.869978858350947"/>
    <n v="727.005"/>
    <x v="3"/>
    <x v="3"/>
  </r>
  <r>
    <n v="372"/>
    <s v="Green-Carr"/>
    <x v="372"/>
    <n v="900"/>
    <n v="14324"/>
    <x v="1"/>
    <n v="169"/>
    <x v="1"/>
    <s v="USD"/>
    <n v="1420696800"/>
    <n v="1422424800"/>
    <b v="0"/>
    <b v="1"/>
    <s v="film &amp; video/documentary"/>
    <n v="1591.5555555555554"/>
    <n v="727.005"/>
    <x v="4"/>
    <x v="4"/>
  </r>
  <r>
    <n v="373"/>
    <s v="Brown-Parker"/>
    <x v="373"/>
    <n v="22500"/>
    <n v="164291"/>
    <x v="1"/>
    <n v="2106"/>
    <x v="1"/>
    <s v="USD"/>
    <n v="1502946000"/>
    <n v="1503637200"/>
    <b v="0"/>
    <b v="0"/>
    <s v="theater/plays"/>
    <n v="730.18222222222221"/>
    <n v="727.005"/>
    <x v="3"/>
    <x v="3"/>
  </r>
  <r>
    <n v="374"/>
    <s v="Marshall Inc"/>
    <x v="374"/>
    <n v="167400"/>
    <n v="22073"/>
    <x v="0"/>
    <n v="441"/>
    <x v="1"/>
    <s v="USD"/>
    <n v="1547186400"/>
    <n v="1547618400"/>
    <b v="0"/>
    <b v="1"/>
    <s v="film &amp; video/documentary"/>
    <n v="13.185782556750297"/>
    <n v="727.005"/>
    <x v="4"/>
    <x v="4"/>
  </r>
  <r>
    <n v="375"/>
    <s v="Leblanc-Pineda"/>
    <x v="375"/>
    <n v="2700"/>
    <n v="1479"/>
    <x v="0"/>
    <n v="25"/>
    <x v="1"/>
    <s v="USD"/>
    <n v="1444971600"/>
    <n v="1449900000"/>
    <b v="0"/>
    <b v="0"/>
    <s v="music/indie rock"/>
    <n v="54.777777777777779"/>
    <n v="727.005"/>
    <x v="1"/>
    <x v="7"/>
  </r>
  <r>
    <n v="376"/>
    <s v="Perry PLC"/>
    <x v="376"/>
    <n v="3400"/>
    <n v="12275"/>
    <x v="1"/>
    <n v="131"/>
    <x v="1"/>
    <s v="USD"/>
    <n v="1404622800"/>
    <n v="1405141200"/>
    <b v="0"/>
    <b v="0"/>
    <s v="music/rock"/>
    <n v="361.02941176470591"/>
    <n v="727.005"/>
    <x v="1"/>
    <x v="1"/>
  </r>
  <r>
    <n v="377"/>
    <s v="Klein, Stark and Livingston"/>
    <x v="377"/>
    <n v="49700"/>
    <n v="5098"/>
    <x v="0"/>
    <n v="127"/>
    <x v="1"/>
    <s v="USD"/>
    <n v="1571720400"/>
    <n v="1572933600"/>
    <b v="0"/>
    <b v="0"/>
    <s v="theater/plays"/>
    <n v="10.257545271629779"/>
    <n v="727.005"/>
    <x v="3"/>
    <x v="3"/>
  </r>
  <r>
    <n v="378"/>
    <s v="Fleming-Oliver"/>
    <x v="378"/>
    <n v="178200"/>
    <n v="24882"/>
    <x v="0"/>
    <n v="355"/>
    <x v="1"/>
    <s v="USD"/>
    <n v="1526878800"/>
    <n v="1530162000"/>
    <b v="0"/>
    <b v="0"/>
    <s v="film &amp; video/documentary"/>
    <n v="13.962962962962964"/>
    <n v="727.005"/>
    <x v="4"/>
    <x v="4"/>
  </r>
  <r>
    <n v="379"/>
    <s v="Reilly, Aguirre and Johnson"/>
    <x v="379"/>
    <n v="7200"/>
    <n v="2912"/>
    <x v="0"/>
    <n v="44"/>
    <x v="4"/>
    <s v="GBP"/>
    <n v="1319691600"/>
    <n v="1320904800"/>
    <b v="0"/>
    <b v="0"/>
    <s v="theater/plays"/>
    <n v="40.444444444444443"/>
    <n v="727.005"/>
    <x v="3"/>
    <x v="3"/>
  </r>
  <r>
    <n v="380"/>
    <s v="Davidson, Wilcox and Lewis"/>
    <x v="380"/>
    <n v="2500"/>
    <n v="4008"/>
    <x v="1"/>
    <n v="84"/>
    <x v="1"/>
    <s v="USD"/>
    <n v="1371963600"/>
    <n v="1372395600"/>
    <b v="0"/>
    <b v="0"/>
    <s v="theater/plays"/>
    <n v="160.32"/>
    <n v="727.005"/>
    <x v="3"/>
    <x v="3"/>
  </r>
  <r>
    <n v="381"/>
    <s v="Michael, Anderson and Vincent"/>
    <x v="381"/>
    <n v="5300"/>
    <n v="9749"/>
    <x v="1"/>
    <n v="155"/>
    <x v="1"/>
    <s v="USD"/>
    <n v="1433739600"/>
    <n v="1437714000"/>
    <b v="0"/>
    <b v="0"/>
    <s v="theater/plays"/>
    <n v="183.9433962264151"/>
    <n v="727.005"/>
    <x v="3"/>
    <x v="3"/>
  </r>
  <r>
    <n v="382"/>
    <s v="King Ltd"/>
    <x v="382"/>
    <n v="9100"/>
    <n v="5803"/>
    <x v="0"/>
    <n v="67"/>
    <x v="1"/>
    <s v="USD"/>
    <n v="1508130000"/>
    <n v="1509771600"/>
    <b v="0"/>
    <b v="0"/>
    <s v="photography/photography books"/>
    <n v="63.769230769230766"/>
    <n v="727.005"/>
    <x v="7"/>
    <x v="14"/>
  </r>
  <r>
    <n v="383"/>
    <s v="Baker Ltd"/>
    <x v="383"/>
    <n v="6300"/>
    <n v="14199"/>
    <x v="1"/>
    <n v="189"/>
    <x v="1"/>
    <s v="USD"/>
    <n v="1550037600"/>
    <n v="1550556000"/>
    <b v="0"/>
    <b v="1"/>
    <s v="food/food trucks"/>
    <n v="225.38095238095238"/>
    <n v="727.005"/>
    <x v="0"/>
    <x v="0"/>
  </r>
  <r>
    <n v="384"/>
    <s v="Baker, Collins and Smith"/>
    <x v="384"/>
    <n v="114400"/>
    <n v="196779"/>
    <x v="1"/>
    <n v="4799"/>
    <x v="1"/>
    <s v="USD"/>
    <n v="1486706400"/>
    <n v="1489039200"/>
    <b v="1"/>
    <b v="1"/>
    <s v="film &amp; video/documentary"/>
    <n v="172.00961538461539"/>
    <n v="727.005"/>
    <x v="4"/>
    <x v="4"/>
  </r>
  <r>
    <n v="385"/>
    <s v="Warren-Harrison"/>
    <x v="385"/>
    <n v="38900"/>
    <n v="56859"/>
    <x v="1"/>
    <n v="1137"/>
    <x v="1"/>
    <s v="USD"/>
    <n v="1553835600"/>
    <n v="1556600400"/>
    <b v="0"/>
    <b v="0"/>
    <s v="publishing/nonfiction"/>
    <n v="146.16709511568124"/>
    <n v="727.005"/>
    <x v="5"/>
    <x v="9"/>
  </r>
  <r>
    <n v="386"/>
    <s v="Gardner Group"/>
    <x v="386"/>
    <n v="135500"/>
    <n v="103554"/>
    <x v="0"/>
    <n v="1068"/>
    <x v="1"/>
    <s v="USD"/>
    <n v="1277528400"/>
    <n v="1278565200"/>
    <b v="0"/>
    <b v="0"/>
    <s v="theater/plays"/>
    <n v="76.42361623616236"/>
    <n v="727.005"/>
    <x v="3"/>
    <x v="3"/>
  </r>
  <r>
    <n v="387"/>
    <s v="Flores-Lambert"/>
    <x v="387"/>
    <n v="109000"/>
    <n v="42795"/>
    <x v="0"/>
    <n v="424"/>
    <x v="1"/>
    <s v="USD"/>
    <n v="1339477200"/>
    <n v="1339909200"/>
    <b v="0"/>
    <b v="0"/>
    <s v="technology/wearables"/>
    <n v="39.261467889908261"/>
    <n v="727.005"/>
    <x v="2"/>
    <x v="8"/>
  </r>
  <r>
    <n v="388"/>
    <s v="Cruz Ltd"/>
    <x v="388"/>
    <n v="114800"/>
    <n v="12938"/>
    <x v="3"/>
    <n v="145"/>
    <x v="5"/>
    <s v="CHF"/>
    <n v="1325656800"/>
    <n v="1325829600"/>
    <b v="0"/>
    <b v="0"/>
    <s v="music/indie rock"/>
    <n v="11.270034843205574"/>
    <n v="727.005"/>
    <x v="1"/>
    <x v="7"/>
  </r>
  <r>
    <n v="389"/>
    <s v="Knox-Garner"/>
    <x v="389"/>
    <n v="83000"/>
    <n v="101352"/>
    <x v="1"/>
    <n v="1152"/>
    <x v="1"/>
    <s v="USD"/>
    <n v="1288242000"/>
    <n v="1290578400"/>
    <b v="0"/>
    <b v="0"/>
    <s v="theater/plays"/>
    <n v="122.11084337349398"/>
    <n v="727.005"/>
    <x v="3"/>
    <x v="3"/>
  </r>
  <r>
    <n v="390"/>
    <s v="Davis-Allen"/>
    <x v="390"/>
    <n v="2400"/>
    <n v="4477"/>
    <x v="1"/>
    <n v="50"/>
    <x v="1"/>
    <s v="USD"/>
    <n v="1379048400"/>
    <n v="1380344400"/>
    <b v="0"/>
    <b v="0"/>
    <s v="photography/photography books"/>
    <n v="186.54166666666669"/>
    <n v="727.005"/>
    <x v="7"/>
    <x v="14"/>
  </r>
  <r>
    <n v="391"/>
    <s v="Miller-Patel"/>
    <x v="391"/>
    <n v="60400"/>
    <n v="4393"/>
    <x v="0"/>
    <n v="151"/>
    <x v="1"/>
    <s v="USD"/>
    <n v="1389679200"/>
    <n v="1389852000"/>
    <b v="0"/>
    <b v="0"/>
    <s v="publishing/nonfiction"/>
    <n v="7.2731788079470201"/>
    <n v="727.005"/>
    <x v="5"/>
    <x v="9"/>
  </r>
  <r>
    <n v="392"/>
    <s v="Hernandez-Grimes"/>
    <x v="392"/>
    <n v="102900"/>
    <n v="67546"/>
    <x v="0"/>
    <n v="1608"/>
    <x v="1"/>
    <s v="USD"/>
    <n v="1294293600"/>
    <n v="1294466400"/>
    <b v="0"/>
    <b v="0"/>
    <s v="technology/wearables"/>
    <n v="65.642371234207957"/>
    <n v="727.005"/>
    <x v="2"/>
    <x v="8"/>
  </r>
  <r>
    <n v="393"/>
    <s v="Owens, Hall and Gonzalez"/>
    <x v="393"/>
    <n v="62800"/>
    <n v="143788"/>
    <x v="1"/>
    <n v="3059"/>
    <x v="0"/>
    <s v="CAD"/>
    <n v="1500267600"/>
    <n v="1500354000"/>
    <b v="0"/>
    <b v="0"/>
    <s v="music/jazz"/>
    <n v="228.96178343949046"/>
    <n v="727.005"/>
    <x v="1"/>
    <x v="17"/>
  </r>
  <r>
    <n v="394"/>
    <s v="Noble-Bailey"/>
    <x v="394"/>
    <n v="800"/>
    <n v="3755"/>
    <x v="1"/>
    <n v="34"/>
    <x v="1"/>
    <s v="USD"/>
    <n v="1375074000"/>
    <n v="1375938000"/>
    <b v="0"/>
    <b v="1"/>
    <s v="film &amp; video/documentary"/>
    <n v="469.37499999999994"/>
    <n v="727.005"/>
    <x v="4"/>
    <x v="4"/>
  </r>
  <r>
    <n v="395"/>
    <s v="Taylor PLC"/>
    <x v="395"/>
    <n v="7100"/>
    <n v="9238"/>
    <x v="1"/>
    <n v="220"/>
    <x v="1"/>
    <s v="USD"/>
    <n v="1323324000"/>
    <n v="1323410400"/>
    <b v="1"/>
    <b v="0"/>
    <s v="theater/plays"/>
    <n v="130.11267605633802"/>
    <n v="727.005"/>
    <x v="3"/>
    <x v="3"/>
  </r>
  <r>
    <n v="396"/>
    <s v="Holmes PLC"/>
    <x v="396"/>
    <n v="46100"/>
    <n v="77012"/>
    <x v="1"/>
    <n v="1604"/>
    <x v="2"/>
    <s v="AUD"/>
    <n v="1538715600"/>
    <n v="1539406800"/>
    <b v="0"/>
    <b v="0"/>
    <s v="film &amp; video/drama"/>
    <n v="167.05422993492408"/>
    <n v="727.005"/>
    <x v="4"/>
    <x v="6"/>
  </r>
  <r>
    <n v="397"/>
    <s v="Jones-Martin"/>
    <x v="397"/>
    <n v="8100"/>
    <n v="14083"/>
    <x v="1"/>
    <n v="454"/>
    <x v="1"/>
    <s v="USD"/>
    <n v="1369285200"/>
    <n v="1369803600"/>
    <b v="0"/>
    <b v="0"/>
    <s v="music/rock"/>
    <n v="173.8641975308642"/>
    <n v="727.005"/>
    <x v="1"/>
    <x v="1"/>
  </r>
  <r>
    <n v="398"/>
    <s v="Myers LLC"/>
    <x v="398"/>
    <n v="1700"/>
    <n v="12202"/>
    <x v="1"/>
    <n v="123"/>
    <x v="6"/>
    <s v="EUR"/>
    <n v="1525755600"/>
    <n v="1525928400"/>
    <b v="0"/>
    <b v="1"/>
    <s v="film &amp; video/animation"/>
    <n v="717.76470588235293"/>
    <n v="727.005"/>
    <x v="4"/>
    <x v="10"/>
  </r>
  <r>
    <n v="399"/>
    <s v="Acosta, Mullins and Morris"/>
    <x v="399"/>
    <n v="97300"/>
    <n v="62127"/>
    <x v="0"/>
    <n v="941"/>
    <x v="1"/>
    <s v="USD"/>
    <n v="1296626400"/>
    <n v="1297231200"/>
    <b v="0"/>
    <b v="0"/>
    <s v="music/indie rock"/>
    <n v="63.850976361767728"/>
    <n v="727.005"/>
    <x v="1"/>
    <x v="7"/>
  </r>
  <r>
    <n v="400"/>
    <s v="Bell PLC"/>
    <x v="400"/>
    <n v="100"/>
    <n v="2"/>
    <x v="0"/>
    <n v="1"/>
    <x v="1"/>
    <s v="USD"/>
    <n v="1376629200"/>
    <n v="1378530000"/>
    <b v="0"/>
    <b v="1"/>
    <s v="photography/photography books"/>
    <n v="2"/>
    <n v="727.005"/>
    <x v="7"/>
    <x v="14"/>
  </r>
  <r>
    <n v="401"/>
    <s v="Smith-Schmidt"/>
    <x v="401"/>
    <n v="900"/>
    <n v="13772"/>
    <x v="1"/>
    <n v="299"/>
    <x v="1"/>
    <s v="USD"/>
    <n v="1572152400"/>
    <n v="1572152400"/>
    <b v="0"/>
    <b v="0"/>
    <s v="theater/plays"/>
    <n v="1530.2222222222222"/>
    <n v="727.005"/>
    <x v="3"/>
    <x v="3"/>
  </r>
  <r>
    <n v="402"/>
    <s v="Ruiz, Richardson and Cole"/>
    <x v="402"/>
    <n v="7300"/>
    <n v="2946"/>
    <x v="0"/>
    <n v="40"/>
    <x v="1"/>
    <s v="USD"/>
    <n v="1325829600"/>
    <n v="1329890400"/>
    <b v="0"/>
    <b v="1"/>
    <s v="film &amp; video/shorts"/>
    <n v="40.356164383561641"/>
    <n v="727.005"/>
    <x v="4"/>
    <x v="12"/>
  </r>
  <r>
    <n v="403"/>
    <s v="Leonard-Mcclain"/>
    <x v="403"/>
    <n v="195800"/>
    <n v="168820"/>
    <x v="0"/>
    <n v="3015"/>
    <x v="0"/>
    <s v="CAD"/>
    <n v="1273640400"/>
    <n v="1276750800"/>
    <b v="0"/>
    <b v="1"/>
    <s v="theater/plays"/>
    <n v="86.220633299284984"/>
    <n v="727.005"/>
    <x v="3"/>
    <x v="3"/>
  </r>
  <r>
    <n v="404"/>
    <s v="Bailey-Boyer"/>
    <x v="404"/>
    <n v="48900"/>
    <n v="154321"/>
    <x v="1"/>
    <n v="2237"/>
    <x v="1"/>
    <s v="USD"/>
    <n v="1510639200"/>
    <n v="1510898400"/>
    <b v="0"/>
    <b v="0"/>
    <s v="theater/plays"/>
    <n v="315.58486707566465"/>
    <n v="727.005"/>
    <x v="3"/>
    <x v="3"/>
  </r>
  <r>
    <n v="405"/>
    <s v="Lee LLC"/>
    <x v="405"/>
    <n v="29600"/>
    <n v="26527"/>
    <x v="0"/>
    <n v="435"/>
    <x v="1"/>
    <s v="USD"/>
    <n v="1528088400"/>
    <n v="1532408400"/>
    <b v="0"/>
    <b v="0"/>
    <s v="theater/plays"/>
    <n v="89.618243243243242"/>
    <n v="727.005"/>
    <x v="3"/>
    <x v="3"/>
  </r>
  <r>
    <n v="406"/>
    <s v="Lyons Inc"/>
    <x v="406"/>
    <n v="39300"/>
    <n v="71583"/>
    <x v="1"/>
    <n v="645"/>
    <x v="1"/>
    <s v="USD"/>
    <n v="1359525600"/>
    <n v="1360562400"/>
    <b v="1"/>
    <b v="0"/>
    <s v="film &amp; video/documentary"/>
    <n v="182.14503816793894"/>
    <n v="727.005"/>
    <x v="4"/>
    <x v="4"/>
  </r>
  <r>
    <n v="407"/>
    <s v="Herrera-Wilson"/>
    <x v="407"/>
    <n v="3400"/>
    <n v="12100"/>
    <x v="1"/>
    <n v="484"/>
    <x v="3"/>
    <s v="DKK"/>
    <n v="1570942800"/>
    <n v="1571547600"/>
    <b v="0"/>
    <b v="0"/>
    <s v="theater/plays"/>
    <n v="355.88235294117646"/>
    <n v="727.005"/>
    <x v="3"/>
    <x v="3"/>
  </r>
  <r>
    <n v="408"/>
    <s v="Mahoney, Adams and Lucas"/>
    <x v="408"/>
    <n v="9200"/>
    <n v="12129"/>
    <x v="1"/>
    <n v="154"/>
    <x v="0"/>
    <s v="CAD"/>
    <n v="1466398800"/>
    <n v="1468126800"/>
    <b v="0"/>
    <b v="0"/>
    <s v="film &amp; video/documentary"/>
    <n v="131.83695652173913"/>
    <n v="727.005"/>
    <x v="4"/>
    <x v="4"/>
  </r>
  <r>
    <n v="409"/>
    <s v="Stewart LLC"/>
    <x v="409"/>
    <n v="135600"/>
    <n v="62804"/>
    <x v="0"/>
    <n v="714"/>
    <x v="1"/>
    <s v="USD"/>
    <n v="1492491600"/>
    <n v="1492837200"/>
    <b v="0"/>
    <b v="0"/>
    <s v="music/rock"/>
    <n v="46.315634218289084"/>
    <n v="727.005"/>
    <x v="1"/>
    <x v="1"/>
  </r>
  <r>
    <n v="410"/>
    <s v="Mcmillan Group"/>
    <x v="410"/>
    <n v="153700"/>
    <n v="55536"/>
    <x v="2"/>
    <n v="1111"/>
    <x v="1"/>
    <s v="USD"/>
    <n v="1430197200"/>
    <n v="1430197200"/>
    <b v="0"/>
    <b v="0"/>
    <s v="games/mobile games"/>
    <n v="36.132726089785294"/>
    <n v="727.005"/>
    <x v="6"/>
    <x v="20"/>
  </r>
  <r>
    <n v="411"/>
    <s v="Beck, Thompson and Martinez"/>
    <x v="411"/>
    <n v="7800"/>
    <n v="8161"/>
    <x v="1"/>
    <n v="82"/>
    <x v="1"/>
    <s v="USD"/>
    <n v="1496034000"/>
    <n v="1496206800"/>
    <b v="0"/>
    <b v="0"/>
    <s v="theater/plays"/>
    <n v="104.62820512820512"/>
    <n v="727.005"/>
    <x v="3"/>
    <x v="3"/>
  </r>
  <r>
    <n v="412"/>
    <s v="Rodriguez-Scott"/>
    <x v="412"/>
    <n v="2100"/>
    <n v="14046"/>
    <x v="1"/>
    <n v="134"/>
    <x v="1"/>
    <s v="USD"/>
    <n v="1388728800"/>
    <n v="1389592800"/>
    <b v="0"/>
    <b v="0"/>
    <s v="publishing/fiction"/>
    <n v="668.85714285714289"/>
    <n v="727.005"/>
    <x v="5"/>
    <x v="13"/>
  </r>
  <r>
    <n v="413"/>
    <s v="Rush-Bowers"/>
    <x v="413"/>
    <n v="189500"/>
    <n v="117628"/>
    <x v="2"/>
    <n v="1089"/>
    <x v="1"/>
    <s v="USD"/>
    <n v="1543298400"/>
    <n v="1545631200"/>
    <b v="0"/>
    <b v="0"/>
    <s v="film &amp; video/animation"/>
    <n v="62.072823218997364"/>
    <n v="727.005"/>
    <x v="4"/>
    <x v="10"/>
  </r>
  <r>
    <n v="414"/>
    <s v="Davis and Sons"/>
    <x v="414"/>
    <n v="188200"/>
    <n v="159405"/>
    <x v="0"/>
    <n v="5497"/>
    <x v="1"/>
    <s v="USD"/>
    <n v="1271739600"/>
    <n v="1272430800"/>
    <b v="0"/>
    <b v="1"/>
    <s v="food/food trucks"/>
    <n v="84.699787460148784"/>
    <n v="727.005"/>
    <x v="0"/>
    <x v="0"/>
  </r>
  <r>
    <n v="415"/>
    <s v="Anderson-Pham"/>
    <x v="415"/>
    <n v="113500"/>
    <n v="12552"/>
    <x v="0"/>
    <n v="418"/>
    <x v="1"/>
    <s v="USD"/>
    <n v="1326434400"/>
    <n v="1327903200"/>
    <b v="0"/>
    <b v="0"/>
    <s v="theater/plays"/>
    <n v="11.059030837004405"/>
    <n v="727.005"/>
    <x v="3"/>
    <x v="3"/>
  </r>
  <r>
    <n v="416"/>
    <s v="Stewart-Coleman"/>
    <x v="416"/>
    <n v="134600"/>
    <n v="59007"/>
    <x v="0"/>
    <n v="1439"/>
    <x v="1"/>
    <s v="USD"/>
    <n v="1295244000"/>
    <n v="1296021600"/>
    <b v="0"/>
    <b v="1"/>
    <s v="film &amp; video/documentary"/>
    <n v="43.838781575037146"/>
    <n v="727.005"/>
    <x v="4"/>
    <x v="4"/>
  </r>
  <r>
    <n v="417"/>
    <s v="Bradshaw, Smith and Ryan"/>
    <x v="417"/>
    <n v="1700"/>
    <n v="943"/>
    <x v="0"/>
    <n v="15"/>
    <x v="1"/>
    <s v="USD"/>
    <n v="1541221200"/>
    <n v="1543298400"/>
    <b v="0"/>
    <b v="0"/>
    <s v="theater/plays"/>
    <n v="55.470588235294116"/>
    <n v="727.005"/>
    <x v="3"/>
    <x v="3"/>
  </r>
  <r>
    <n v="418"/>
    <s v="Jackson PLC"/>
    <x v="418"/>
    <n v="163700"/>
    <n v="93963"/>
    <x v="0"/>
    <n v="1999"/>
    <x v="0"/>
    <s v="CAD"/>
    <n v="1336280400"/>
    <n v="1336366800"/>
    <b v="0"/>
    <b v="0"/>
    <s v="film &amp; video/documentary"/>
    <n v="57.399511301160658"/>
    <n v="727.005"/>
    <x v="4"/>
    <x v="4"/>
  </r>
  <r>
    <n v="419"/>
    <s v="Ware-Arias"/>
    <x v="419"/>
    <n v="113800"/>
    <n v="140469"/>
    <x v="1"/>
    <n v="5203"/>
    <x v="1"/>
    <s v="USD"/>
    <n v="1324533600"/>
    <n v="1325052000"/>
    <b v="0"/>
    <b v="0"/>
    <s v="technology/web"/>
    <n v="123.43497363796135"/>
    <n v="727.005"/>
    <x v="2"/>
    <x v="2"/>
  </r>
  <r>
    <n v="420"/>
    <s v="Blair, Reyes and Woods"/>
    <x v="420"/>
    <n v="5000"/>
    <n v="6423"/>
    <x v="1"/>
    <n v="94"/>
    <x v="1"/>
    <s v="USD"/>
    <n v="1498366800"/>
    <n v="1499576400"/>
    <b v="0"/>
    <b v="0"/>
    <s v="theater/plays"/>
    <n v="128.46"/>
    <n v="727.005"/>
    <x v="3"/>
    <x v="3"/>
  </r>
  <r>
    <n v="421"/>
    <s v="Thomas-Lopez"/>
    <x v="421"/>
    <n v="9400"/>
    <n v="6015"/>
    <x v="0"/>
    <n v="118"/>
    <x v="1"/>
    <s v="USD"/>
    <n v="1498712400"/>
    <n v="1501304400"/>
    <b v="0"/>
    <b v="1"/>
    <s v="technology/wearables"/>
    <n v="63.989361702127653"/>
    <n v="727.005"/>
    <x v="2"/>
    <x v="8"/>
  </r>
  <r>
    <n v="422"/>
    <s v="Brown, Davies and Pacheco"/>
    <x v="422"/>
    <n v="8700"/>
    <n v="11075"/>
    <x v="1"/>
    <n v="205"/>
    <x v="1"/>
    <s v="USD"/>
    <n v="1271480400"/>
    <n v="1273208400"/>
    <b v="0"/>
    <b v="1"/>
    <s v="theater/plays"/>
    <n v="127.29885057471265"/>
    <n v="727.005"/>
    <x v="3"/>
    <x v="3"/>
  </r>
  <r>
    <n v="423"/>
    <s v="Jones-Riddle"/>
    <x v="423"/>
    <n v="147800"/>
    <n v="15723"/>
    <x v="0"/>
    <n v="162"/>
    <x v="1"/>
    <s v="USD"/>
    <n v="1316667600"/>
    <n v="1316840400"/>
    <b v="0"/>
    <b v="1"/>
    <s v="food/food trucks"/>
    <n v="10.638024357239512"/>
    <n v="727.005"/>
    <x v="0"/>
    <x v="0"/>
  </r>
  <r>
    <n v="424"/>
    <s v="Schmidt-Gomez"/>
    <x v="424"/>
    <n v="5100"/>
    <n v="2064"/>
    <x v="0"/>
    <n v="83"/>
    <x v="1"/>
    <s v="USD"/>
    <n v="1524027600"/>
    <n v="1524546000"/>
    <b v="0"/>
    <b v="0"/>
    <s v="music/indie rock"/>
    <n v="40.470588235294116"/>
    <n v="727.005"/>
    <x v="1"/>
    <x v="7"/>
  </r>
  <r>
    <n v="425"/>
    <s v="Sullivan, Davis and Booth"/>
    <x v="425"/>
    <n v="2700"/>
    <n v="7767"/>
    <x v="1"/>
    <n v="92"/>
    <x v="1"/>
    <s v="USD"/>
    <n v="1438059600"/>
    <n v="1438578000"/>
    <b v="0"/>
    <b v="0"/>
    <s v="photography/photography books"/>
    <n v="287.66666666666663"/>
    <n v="727.005"/>
    <x v="7"/>
    <x v="14"/>
  </r>
  <r>
    <n v="426"/>
    <s v="Edwards-Kane"/>
    <x v="426"/>
    <n v="1800"/>
    <n v="10313"/>
    <x v="1"/>
    <n v="219"/>
    <x v="1"/>
    <s v="USD"/>
    <n v="1361944800"/>
    <n v="1362549600"/>
    <b v="0"/>
    <b v="0"/>
    <s v="theater/plays"/>
    <n v="572.94444444444446"/>
    <n v="727.005"/>
    <x v="3"/>
    <x v="3"/>
  </r>
  <r>
    <n v="427"/>
    <s v="Hicks, Wall and Webb"/>
    <x v="427"/>
    <n v="174500"/>
    <n v="197018"/>
    <x v="1"/>
    <n v="2526"/>
    <x v="1"/>
    <s v="USD"/>
    <n v="1410584400"/>
    <n v="1413349200"/>
    <b v="0"/>
    <b v="1"/>
    <s v="theater/plays"/>
    <n v="112.90429799426933"/>
    <n v="727.005"/>
    <x v="3"/>
    <x v="3"/>
  </r>
  <r>
    <n v="428"/>
    <s v="Mayer-Richmond"/>
    <x v="428"/>
    <n v="101400"/>
    <n v="47037"/>
    <x v="0"/>
    <n v="747"/>
    <x v="1"/>
    <s v="USD"/>
    <n v="1297404000"/>
    <n v="1298008800"/>
    <b v="0"/>
    <b v="0"/>
    <s v="film &amp; video/animation"/>
    <n v="46.387573964497044"/>
    <n v="727.005"/>
    <x v="4"/>
    <x v="10"/>
  </r>
  <r>
    <n v="429"/>
    <s v="Robles Ltd"/>
    <x v="429"/>
    <n v="191000"/>
    <n v="173191"/>
    <x v="3"/>
    <n v="2138"/>
    <x v="1"/>
    <s v="USD"/>
    <n v="1392012000"/>
    <n v="1394427600"/>
    <b v="0"/>
    <b v="1"/>
    <s v="photography/photography books"/>
    <n v="90.675916230366497"/>
    <n v="727.005"/>
    <x v="7"/>
    <x v="14"/>
  </r>
  <r>
    <n v="430"/>
    <s v="Cochran Ltd"/>
    <x v="430"/>
    <n v="8100"/>
    <n v="5487"/>
    <x v="0"/>
    <n v="84"/>
    <x v="1"/>
    <s v="USD"/>
    <n v="1569733200"/>
    <n v="1572670800"/>
    <b v="0"/>
    <b v="0"/>
    <s v="theater/plays"/>
    <n v="67.740740740740748"/>
    <n v="727.005"/>
    <x v="3"/>
    <x v="3"/>
  </r>
  <r>
    <n v="431"/>
    <s v="Rosales LLC"/>
    <x v="431"/>
    <n v="5100"/>
    <n v="9817"/>
    <x v="1"/>
    <n v="94"/>
    <x v="1"/>
    <s v="USD"/>
    <n v="1529643600"/>
    <n v="1531112400"/>
    <b v="1"/>
    <b v="0"/>
    <s v="theater/plays"/>
    <n v="192.49019607843135"/>
    <n v="727.005"/>
    <x v="3"/>
    <x v="3"/>
  </r>
  <r>
    <n v="432"/>
    <s v="Harper-Bryan"/>
    <x v="432"/>
    <n v="7700"/>
    <n v="6369"/>
    <x v="0"/>
    <n v="91"/>
    <x v="1"/>
    <s v="USD"/>
    <n v="1399006800"/>
    <n v="1400734800"/>
    <b v="0"/>
    <b v="0"/>
    <s v="theater/plays"/>
    <n v="82.714285714285722"/>
    <n v="727.005"/>
    <x v="3"/>
    <x v="3"/>
  </r>
  <r>
    <n v="433"/>
    <s v="Potter, Harper and Everett"/>
    <x v="433"/>
    <n v="121400"/>
    <n v="65755"/>
    <x v="0"/>
    <n v="792"/>
    <x v="1"/>
    <s v="USD"/>
    <n v="1385359200"/>
    <n v="1386741600"/>
    <b v="0"/>
    <b v="1"/>
    <s v="film &amp; video/documentary"/>
    <n v="54.163920922570021"/>
    <n v="727.005"/>
    <x v="4"/>
    <x v="4"/>
  </r>
  <r>
    <n v="434"/>
    <s v="Floyd-Sims"/>
    <x v="434"/>
    <n v="5400"/>
    <n v="903"/>
    <x v="3"/>
    <n v="10"/>
    <x v="0"/>
    <s v="CAD"/>
    <n v="1480572000"/>
    <n v="1481781600"/>
    <b v="1"/>
    <b v="0"/>
    <s v="theater/plays"/>
    <n v="16.722222222222221"/>
    <n v="727.005"/>
    <x v="3"/>
    <x v="3"/>
  </r>
  <r>
    <n v="435"/>
    <s v="Spence, Jackson and Kelly"/>
    <x v="435"/>
    <n v="152400"/>
    <n v="178120"/>
    <x v="1"/>
    <n v="1713"/>
    <x v="6"/>
    <s v="EUR"/>
    <n v="1418623200"/>
    <n v="1419660000"/>
    <b v="0"/>
    <b v="1"/>
    <s v="theater/plays"/>
    <n v="116.87664041994749"/>
    <n v="727.005"/>
    <x v="3"/>
    <x v="3"/>
  </r>
  <r>
    <n v="436"/>
    <s v="King-Nguyen"/>
    <x v="436"/>
    <n v="1300"/>
    <n v="13678"/>
    <x v="1"/>
    <n v="249"/>
    <x v="1"/>
    <s v="USD"/>
    <n v="1555736400"/>
    <n v="1555822800"/>
    <b v="0"/>
    <b v="0"/>
    <s v="music/jazz"/>
    <n v="1052.1538461538462"/>
    <n v="727.005"/>
    <x v="1"/>
    <x v="17"/>
  </r>
  <r>
    <n v="437"/>
    <s v="Hansen Group"/>
    <x v="437"/>
    <n v="8100"/>
    <n v="9969"/>
    <x v="1"/>
    <n v="192"/>
    <x v="1"/>
    <s v="USD"/>
    <n v="1442120400"/>
    <n v="1442379600"/>
    <b v="0"/>
    <b v="1"/>
    <s v="film &amp; video/animation"/>
    <n v="123.07407407407408"/>
    <n v="727.005"/>
    <x v="4"/>
    <x v="10"/>
  </r>
  <r>
    <n v="438"/>
    <s v="Mathis, Hall and Hansen"/>
    <x v="438"/>
    <n v="8300"/>
    <n v="14827"/>
    <x v="1"/>
    <n v="247"/>
    <x v="1"/>
    <s v="USD"/>
    <n v="1362376800"/>
    <n v="1364965200"/>
    <b v="0"/>
    <b v="0"/>
    <s v="theater/plays"/>
    <n v="178.63855421686748"/>
    <n v="727.005"/>
    <x v="3"/>
    <x v="3"/>
  </r>
  <r>
    <n v="439"/>
    <s v="Cummings Inc"/>
    <x v="439"/>
    <n v="28400"/>
    <n v="100900"/>
    <x v="1"/>
    <n v="2293"/>
    <x v="1"/>
    <s v="USD"/>
    <n v="1478408400"/>
    <n v="1479016800"/>
    <b v="0"/>
    <b v="0"/>
    <s v="film &amp; video/science fiction"/>
    <n v="355.28169014084506"/>
    <n v="727.005"/>
    <x v="4"/>
    <x v="22"/>
  </r>
  <r>
    <n v="440"/>
    <s v="Miller-Poole"/>
    <x v="440"/>
    <n v="102500"/>
    <n v="165954"/>
    <x v="1"/>
    <n v="3131"/>
    <x v="1"/>
    <s v="USD"/>
    <n v="1498798800"/>
    <n v="1499662800"/>
    <b v="0"/>
    <b v="0"/>
    <s v="film &amp; video/television"/>
    <n v="161.90634146341463"/>
    <n v="727.005"/>
    <x v="4"/>
    <x v="19"/>
  </r>
  <r>
    <n v="441"/>
    <s v="Rodriguez-West"/>
    <x v="441"/>
    <n v="7000"/>
    <n v="1744"/>
    <x v="0"/>
    <n v="32"/>
    <x v="1"/>
    <s v="USD"/>
    <n v="1335416400"/>
    <n v="1337835600"/>
    <b v="0"/>
    <b v="0"/>
    <s v="technology/wearables"/>
    <n v="24.914285714285715"/>
    <n v="727.005"/>
    <x v="2"/>
    <x v="8"/>
  </r>
  <r>
    <n v="442"/>
    <s v="Calderon, Bradford and Dean"/>
    <x v="442"/>
    <n v="5400"/>
    <n v="10731"/>
    <x v="1"/>
    <n v="143"/>
    <x v="6"/>
    <s v="EUR"/>
    <n v="1504328400"/>
    <n v="1505710800"/>
    <b v="0"/>
    <b v="0"/>
    <s v="theater/plays"/>
    <n v="198.72222222222223"/>
    <n v="727.005"/>
    <x v="3"/>
    <x v="3"/>
  </r>
  <r>
    <n v="443"/>
    <s v="Clark-Bowman"/>
    <x v="443"/>
    <n v="9300"/>
    <n v="3232"/>
    <x v="3"/>
    <n v="90"/>
    <x v="1"/>
    <s v="USD"/>
    <n v="1285822800"/>
    <n v="1287464400"/>
    <b v="0"/>
    <b v="0"/>
    <s v="theater/plays"/>
    <n v="34.752688172043008"/>
    <n v="727.005"/>
    <x v="3"/>
    <x v="3"/>
  </r>
  <r>
    <n v="444"/>
    <s v="Hensley Ltd"/>
    <x v="444"/>
    <n v="6200"/>
    <n v="10938"/>
    <x v="1"/>
    <n v="296"/>
    <x v="1"/>
    <s v="USD"/>
    <n v="1311483600"/>
    <n v="1311656400"/>
    <b v="0"/>
    <b v="1"/>
    <s v="music/indie rock"/>
    <n v="176.41935483870967"/>
    <n v="727.005"/>
    <x v="1"/>
    <x v="7"/>
  </r>
  <r>
    <n v="445"/>
    <s v="Anderson-Pearson"/>
    <x v="445"/>
    <n v="2100"/>
    <n v="10739"/>
    <x v="1"/>
    <n v="170"/>
    <x v="1"/>
    <s v="USD"/>
    <n v="1291356000"/>
    <n v="1293170400"/>
    <b v="0"/>
    <b v="1"/>
    <s v="theater/plays"/>
    <n v="511.38095238095235"/>
    <n v="727.005"/>
    <x v="3"/>
    <x v="3"/>
  </r>
  <r>
    <n v="446"/>
    <s v="Martin, Martin and Solis"/>
    <x v="446"/>
    <n v="6800"/>
    <n v="5579"/>
    <x v="0"/>
    <n v="186"/>
    <x v="1"/>
    <s v="USD"/>
    <n v="1355810400"/>
    <n v="1355983200"/>
    <b v="0"/>
    <b v="0"/>
    <s v="technology/wearables"/>
    <n v="82.044117647058826"/>
    <n v="727.005"/>
    <x v="2"/>
    <x v="8"/>
  </r>
  <r>
    <n v="447"/>
    <s v="Harrington-Harper"/>
    <x v="447"/>
    <n v="155200"/>
    <n v="37754"/>
    <x v="3"/>
    <n v="439"/>
    <x v="4"/>
    <s v="GBP"/>
    <n v="1513663200"/>
    <n v="1515045600"/>
    <b v="0"/>
    <b v="0"/>
    <s v="film &amp; video/television"/>
    <n v="24.326030927835053"/>
    <n v="727.005"/>
    <x v="4"/>
    <x v="19"/>
  </r>
  <r>
    <n v="448"/>
    <s v="Price and Sons"/>
    <x v="448"/>
    <n v="89900"/>
    <n v="45384"/>
    <x v="0"/>
    <n v="605"/>
    <x v="1"/>
    <s v="USD"/>
    <n v="1365915600"/>
    <n v="1366088400"/>
    <b v="0"/>
    <b v="1"/>
    <s v="games/video games"/>
    <n v="50.482758620689658"/>
    <n v="727.005"/>
    <x v="6"/>
    <x v="11"/>
  </r>
  <r>
    <n v="449"/>
    <s v="Cuevas-Morales"/>
    <x v="449"/>
    <n v="900"/>
    <n v="8703"/>
    <x v="1"/>
    <n v="86"/>
    <x v="3"/>
    <s v="DKK"/>
    <n v="1551852000"/>
    <n v="1553317200"/>
    <b v="0"/>
    <b v="0"/>
    <s v="games/video games"/>
    <n v="967"/>
    <n v="727.005"/>
    <x v="6"/>
    <x v="11"/>
  </r>
  <r>
    <n v="450"/>
    <s v="Delgado-Hatfield"/>
    <x v="450"/>
    <n v="100"/>
    <n v="4"/>
    <x v="0"/>
    <n v="1"/>
    <x v="0"/>
    <s v="CAD"/>
    <n v="1540098000"/>
    <n v="1542088800"/>
    <b v="0"/>
    <b v="0"/>
    <s v="film &amp; video/animation"/>
    <n v="4"/>
    <n v="727.005"/>
    <x v="4"/>
    <x v="10"/>
  </r>
  <r>
    <n v="451"/>
    <s v="Padilla-Porter"/>
    <x v="451"/>
    <n v="148400"/>
    <n v="182302"/>
    <x v="1"/>
    <n v="6286"/>
    <x v="1"/>
    <s v="USD"/>
    <n v="1500440400"/>
    <n v="1503118800"/>
    <b v="0"/>
    <b v="0"/>
    <s v="music/rock"/>
    <n v="122.84501347708894"/>
    <n v="727.005"/>
    <x v="1"/>
    <x v="1"/>
  </r>
  <r>
    <n v="452"/>
    <s v="Morris Group"/>
    <x v="452"/>
    <n v="4800"/>
    <n v="3045"/>
    <x v="0"/>
    <n v="31"/>
    <x v="1"/>
    <s v="USD"/>
    <n v="1278392400"/>
    <n v="1278478800"/>
    <b v="0"/>
    <b v="0"/>
    <s v="film &amp; video/drama"/>
    <n v="63.4375"/>
    <n v="727.005"/>
    <x v="4"/>
    <x v="6"/>
  </r>
  <r>
    <n v="453"/>
    <s v="Saunders Ltd"/>
    <x v="453"/>
    <n v="182400"/>
    <n v="102749"/>
    <x v="0"/>
    <n v="1181"/>
    <x v="1"/>
    <s v="USD"/>
    <n v="1480572000"/>
    <n v="1484114400"/>
    <b v="0"/>
    <b v="0"/>
    <s v="film &amp; video/science fiction"/>
    <n v="56.331688596491226"/>
    <n v="727.005"/>
    <x v="4"/>
    <x v="22"/>
  </r>
  <r>
    <n v="454"/>
    <s v="Woods Inc"/>
    <x v="454"/>
    <n v="4000"/>
    <n v="1763"/>
    <x v="0"/>
    <n v="39"/>
    <x v="1"/>
    <s v="USD"/>
    <n v="1382331600"/>
    <n v="1385445600"/>
    <b v="0"/>
    <b v="1"/>
    <s v="film &amp; video/drama"/>
    <n v="44.074999999999996"/>
    <n v="727.005"/>
    <x v="4"/>
    <x v="6"/>
  </r>
  <r>
    <n v="455"/>
    <s v="Villanueva, Wright and Richardson"/>
    <x v="455"/>
    <n v="116500"/>
    <n v="137904"/>
    <x v="1"/>
    <n v="3727"/>
    <x v="1"/>
    <s v="USD"/>
    <n v="1316754000"/>
    <n v="1318741200"/>
    <b v="0"/>
    <b v="0"/>
    <s v="theater/plays"/>
    <n v="118.37253218884121"/>
    <n v="727.005"/>
    <x v="3"/>
    <x v="3"/>
  </r>
  <r>
    <n v="456"/>
    <s v="Wilson, Brooks and Clark"/>
    <x v="456"/>
    <n v="146400"/>
    <n v="152438"/>
    <x v="1"/>
    <n v="1605"/>
    <x v="1"/>
    <s v="USD"/>
    <n v="1518242400"/>
    <n v="1518242400"/>
    <b v="0"/>
    <b v="1"/>
    <s v="music/indie rock"/>
    <n v="104.1243169398907"/>
    <n v="727.005"/>
    <x v="1"/>
    <x v="7"/>
  </r>
  <r>
    <n v="457"/>
    <s v="Sheppard, Smith and Spence"/>
    <x v="457"/>
    <n v="5000"/>
    <n v="1332"/>
    <x v="0"/>
    <n v="46"/>
    <x v="1"/>
    <s v="USD"/>
    <n v="1476421200"/>
    <n v="1476594000"/>
    <b v="0"/>
    <b v="0"/>
    <s v="theater/plays"/>
    <n v="26.640000000000004"/>
    <n v="727.005"/>
    <x v="3"/>
    <x v="3"/>
  </r>
  <r>
    <n v="458"/>
    <s v="Wise, Thompson and Allen"/>
    <x v="458"/>
    <n v="33800"/>
    <n v="118706"/>
    <x v="1"/>
    <n v="2120"/>
    <x v="1"/>
    <s v="USD"/>
    <n v="1269752400"/>
    <n v="1273554000"/>
    <b v="0"/>
    <b v="0"/>
    <s v="theater/plays"/>
    <n v="351.20118343195264"/>
    <n v="727.005"/>
    <x v="3"/>
    <x v="3"/>
  </r>
  <r>
    <n v="459"/>
    <s v="Lane, Ryan and Chapman"/>
    <x v="459"/>
    <n v="6300"/>
    <n v="5674"/>
    <x v="0"/>
    <n v="105"/>
    <x v="1"/>
    <s v="USD"/>
    <n v="1419746400"/>
    <n v="1421906400"/>
    <b v="0"/>
    <b v="0"/>
    <s v="film &amp; video/documentary"/>
    <n v="90.063492063492063"/>
    <n v="727.005"/>
    <x v="4"/>
    <x v="4"/>
  </r>
  <r>
    <n v="460"/>
    <s v="Rich, Alvarez and King"/>
    <x v="460"/>
    <n v="2400"/>
    <n v="4119"/>
    <x v="1"/>
    <n v="50"/>
    <x v="1"/>
    <s v="USD"/>
    <n v="1281330000"/>
    <n v="1281589200"/>
    <b v="0"/>
    <b v="0"/>
    <s v="theater/plays"/>
    <n v="171.625"/>
    <n v="727.005"/>
    <x v="3"/>
    <x v="3"/>
  </r>
  <r>
    <n v="461"/>
    <s v="Terry-Salinas"/>
    <x v="461"/>
    <n v="98800"/>
    <n v="139354"/>
    <x v="1"/>
    <n v="2080"/>
    <x v="1"/>
    <s v="USD"/>
    <n v="1398661200"/>
    <n v="1400389200"/>
    <b v="0"/>
    <b v="0"/>
    <s v="film &amp; video/drama"/>
    <n v="141.04655870445345"/>
    <n v="727.005"/>
    <x v="4"/>
    <x v="6"/>
  </r>
  <r>
    <n v="462"/>
    <s v="Wang-Rodriguez"/>
    <x v="462"/>
    <n v="188800"/>
    <n v="57734"/>
    <x v="0"/>
    <n v="535"/>
    <x v="1"/>
    <s v="USD"/>
    <n v="1359525600"/>
    <n v="1362808800"/>
    <b v="0"/>
    <b v="0"/>
    <s v="games/mobile games"/>
    <n v="30.57944915254237"/>
    <n v="727.005"/>
    <x v="6"/>
    <x v="20"/>
  </r>
  <r>
    <n v="463"/>
    <s v="Mckee-Hill"/>
    <x v="463"/>
    <n v="134300"/>
    <n v="145265"/>
    <x v="1"/>
    <n v="2105"/>
    <x v="1"/>
    <s v="USD"/>
    <n v="1388469600"/>
    <n v="1388815200"/>
    <b v="0"/>
    <b v="0"/>
    <s v="film &amp; video/animation"/>
    <n v="108.16455696202532"/>
    <n v="727.005"/>
    <x v="4"/>
    <x v="10"/>
  </r>
  <r>
    <n v="464"/>
    <s v="Gomez LLC"/>
    <x v="464"/>
    <n v="71200"/>
    <n v="95020"/>
    <x v="1"/>
    <n v="2436"/>
    <x v="1"/>
    <s v="USD"/>
    <n v="1518328800"/>
    <n v="1519538400"/>
    <b v="0"/>
    <b v="0"/>
    <s v="theater/plays"/>
    <n v="133.45505617977528"/>
    <n v="727.005"/>
    <x v="3"/>
    <x v="3"/>
  </r>
  <r>
    <n v="465"/>
    <s v="Gonzalez-Robbins"/>
    <x v="465"/>
    <n v="4700"/>
    <n v="8829"/>
    <x v="1"/>
    <n v="80"/>
    <x v="1"/>
    <s v="USD"/>
    <n v="1517032800"/>
    <n v="1517810400"/>
    <b v="0"/>
    <b v="0"/>
    <s v="publishing/translations"/>
    <n v="187.85106382978722"/>
    <n v="727.005"/>
    <x v="5"/>
    <x v="18"/>
  </r>
  <r>
    <n v="466"/>
    <s v="Obrien and Sons"/>
    <x v="466"/>
    <n v="1200"/>
    <n v="3984"/>
    <x v="1"/>
    <n v="42"/>
    <x v="1"/>
    <s v="USD"/>
    <n v="1368594000"/>
    <n v="1370581200"/>
    <b v="0"/>
    <b v="1"/>
    <s v="technology/wearables"/>
    <n v="332"/>
    <n v="727.005"/>
    <x v="2"/>
    <x v="8"/>
  </r>
  <r>
    <n v="467"/>
    <s v="Shaw Ltd"/>
    <x v="467"/>
    <n v="1400"/>
    <n v="8053"/>
    <x v="1"/>
    <n v="139"/>
    <x v="0"/>
    <s v="CAD"/>
    <n v="1448258400"/>
    <n v="1448863200"/>
    <b v="0"/>
    <b v="1"/>
    <s v="technology/web"/>
    <n v="575.21428571428578"/>
    <n v="727.005"/>
    <x v="2"/>
    <x v="2"/>
  </r>
  <r>
    <n v="468"/>
    <s v="Hughes Inc"/>
    <x v="468"/>
    <n v="4000"/>
    <n v="1620"/>
    <x v="0"/>
    <n v="16"/>
    <x v="1"/>
    <s v="USD"/>
    <n v="1555218000"/>
    <n v="1556600400"/>
    <b v="0"/>
    <b v="0"/>
    <s v="theater/plays"/>
    <n v="40.5"/>
    <n v="727.005"/>
    <x v="3"/>
    <x v="3"/>
  </r>
  <r>
    <n v="469"/>
    <s v="Olsen-Ryan"/>
    <x v="469"/>
    <n v="5600"/>
    <n v="10328"/>
    <x v="1"/>
    <n v="159"/>
    <x v="1"/>
    <s v="USD"/>
    <n v="1431925200"/>
    <n v="1432098000"/>
    <b v="0"/>
    <b v="0"/>
    <s v="film &amp; video/drama"/>
    <n v="184.42857142857144"/>
    <n v="727.005"/>
    <x v="4"/>
    <x v="6"/>
  </r>
  <r>
    <n v="470"/>
    <s v="Grimes, Holland and Sloan"/>
    <x v="470"/>
    <n v="3600"/>
    <n v="10289"/>
    <x v="1"/>
    <n v="381"/>
    <x v="1"/>
    <s v="USD"/>
    <n v="1481522400"/>
    <n v="1482127200"/>
    <b v="0"/>
    <b v="0"/>
    <s v="technology/wearables"/>
    <n v="285.80555555555554"/>
    <n v="727.005"/>
    <x v="2"/>
    <x v="8"/>
  </r>
  <r>
    <n v="471"/>
    <s v="Perry and Sons"/>
    <x v="471"/>
    <n v="3100"/>
    <n v="9889"/>
    <x v="1"/>
    <n v="194"/>
    <x v="4"/>
    <s v="GBP"/>
    <n v="1335934800"/>
    <n v="1335934800"/>
    <b v="0"/>
    <b v="1"/>
    <s v="food/food trucks"/>
    <n v="319"/>
    <n v="727.005"/>
    <x v="0"/>
    <x v="0"/>
  </r>
  <r>
    <n v="472"/>
    <s v="Turner, Young and Collins"/>
    <x v="472"/>
    <n v="153800"/>
    <n v="60342"/>
    <x v="0"/>
    <n v="575"/>
    <x v="1"/>
    <s v="USD"/>
    <n v="1552280400"/>
    <n v="1556946000"/>
    <b v="0"/>
    <b v="0"/>
    <s v="music/rock"/>
    <n v="39.234070221066318"/>
    <n v="727.005"/>
    <x v="1"/>
    <x v="1"/>
  </r>
  <r>
    <n v="473"/>
    <s v="Richardson Inc"/>
    <x v="473"/>
    <n v="5000"/>
    <n v="8907"/>
    <x v="1"/>
    <n v="106"/>
    <x v="1"/>
    <s v="USD"/>
    <n v="1529989200"/>
    <n v="1530075600"/>
    <b v="0"/>
    <b v="0"/>
    <s v="music/electric music"/>
    <n v="178.14000000000001"/>
    <n v="727.005"/>
    <x v="1"/>
    <x v="5"/>
  </r>
  <r>
    <n v="474"/>
    <s v="Santos-Young"/>
    <x v="474"/>
    <n v="4000"/>
    <n v="14606"/>
    <x v="1"/>
    <n v="142"/>
    <x v="1"/>
    <s v="USD"/>
    <n v="1418709600"/>
    <n v="1418796000"/>
    <b v="0"/>
    <b v="0"/>
    <s v="film &amp; video/television"/>
    <n v="365.15"/>
    <n v="727.005"/>
    <x v="4"/>
    <x v="19"/>
  </r>
  <r>
    <n v="475"/>
    <s v="Nichols Ltd"/>
    <x v="475"/>
    <n v="7400"/>
    <n v="8432"/>
    <x v="1"/>
    <n v="211"/>
    <x v="1"/>
    <s v="USD"/>
    <n v="1372136400"/>
    <n v="1372482000"/>
    <b v="0"/>
    <b v="1"/>
    <s v="publishing/translations"/>
    <n v="113.94594594594594"/>
    <n v="727.005"/>
    <x v="5"/>
    <x v="18"/>
  </r>
  <r>
    <n v="476"/>
    <s v="Murphy PLC"/>
    <x v="476"/>
    <n v="191500"/>
    <n v="57122"/>
    <x v="0"/>
    <n v="1120"/>
    <x v="1"/>
    <s v="USD"/>
    <n v="1533877200"/>
    <n v="1534395600"/>
    <b v="0"/>
    <b v="0"/>
    <s v="publishing/fiction"/>
    <n v="29.828720626631856"/>
    <n v="727.005"/>
    <x v="5"/>
    <x v="13"/>
  </r>
  <r>
    <n v="477"/>
    <s v="Hogan, Porter and Rivera"/>
    <x v="477"/>
    <n v="8500"/>
    <n v="4613"/>
    <x v="0"/>
    <n v="113"/>
    <x v="1"/>
    <s v="USD"/>
    <n v="1309064400"/>
    <n v="1311397200"/>
    <b v="0"/>
    <b v="0"/>
    <s v="film &amp; video/science fiction"/>
    <n v="54.270588235294113"/>
    <n v="727.005"/>
    <x v="4"/>
    <x v="22"/>
  </r>
  <r>
    <n v="478"/>
    <s v="Lyons LLC"/>
    <x v="478"/>
    <n v="68800"/>
    <n v="162603"/>
    <x v="1"/>
    <n v="2756"/>
    <x v="1"/>
    <s v="USD"/>
    <n v="1425877200"/>
    <n v="1426914000"/>
    <b v="0"/>
    <b v="0"/>
    <s v="technology/wearables"/>
    <n v="236.34156976744185"/>
    <n v="727.005"/>
    <x v="2"/>
    <x v="8"/>
  </r>
  <r>
    <n v="479"/>
    <s v="Long-Greene"/>
    <x v="479"/>
    <n v="2400"/>
    <n v="12310"/>
    <x v="1"/>
    <n v="173"/>
    <x v="4"/>
    <s v="GBP"/>
    <n v="1501304400"/>
    <n v="1501477200"/>
    <b v="0"/>
    <b v="0"/>
    <s v="food/food trucks"/>
    <n v="512.91666666666663"/>
    <n v="727.005"/>
    <x v="0"/>
    <x v="0"/>
  </r>
  <r>
    <n v="480"/>
    <s v="Robles-Hudson"/>
    <x v="480"/>
    <n v="8600"/>
    <n v="8656"/>
    <x v="1"/>
    <n v="87"/>
    <x v="1"/>
    <s v="USD"/>
    <n v="1268287200"/>
    <n v="1269061200"/>
    <b v="0"/>
    <b v="1"/>
    <s v="photography/photography books"/>
    <n v="100.65116279069768"/>
    <n v="727.005"/>
    <x v="7"/>
    <x v="14"/>
  </r>
  <r>
    <n v="481"/>
    <s v="Mcclure LLC"/>
    <x v="481"/>
    <n v="196600"/>
    <n v="159931"/>
    <x v="0"/>
    <n v="1538"/>
    <x v="1"/>
    <s v="USD"/>
    <n v="1412139600"/>
    <n v="1415772000"/>
    <b v="0"/>
    <b v="1"/>
    <s v="theater/plays"/>
    <n v="81.348423194303152"/>
    <n v="727.005"/>
    <x v="3"/>
    <x v="3"/>
  </r>
  <r>
    <n v="482"/>
    <s v="Martin, Russell and Baker"/>
    <x v="482"/>
    <n v="4200"/>
    <n v="689"/>
    <x v="0"/>
    <n v="9"/>
    <x v="1"/>
    <s v="USD"/>
    <n v="1330063200"/>
    <n v="1331013600"/>
    <b v="0"/>
    <b v="1"/>
    <s v="publishing/fiction"/>
    <n v="16.404761904761905"/>
    <n v="727.005"/>
    <x v="5"/>
    <x v="13"/>
  </r>
  <r>
    <n v="483"/>
    <s v="Rice-Parker"/>
    <x v="483"/>
    <n v="91400"/>
    <n v="48236"/>
    <x v="0"/>
    <n v="554"/>
    <x v="1"/>
    <s v="USD"/>
    <n v="1576130400"/>
    <n v="1576735200"/>
    <b v="0"/>
    <b v="0"/>
    <s v="theater/plays"/>
    <n v="52.774617067833695"/>
    <n v="727.005"/>
    <x v="3"/>
    <x v="3"/>
  </r>
  <r>
    <n v="484"/>
    <s v="Landry Inc"/>
    <x v="484"/>
    <n v="29600"/>
    <n v="77021"/>
    <x v="1"/>
    <n v="1572"/>
    <x v="4"/>
    <s v="GBP"/>
    <n v="1407128400"/>
    <n v="1411362000"/>
    <b v="0"/>
    <b v="1"/>
    <s v="food/food trucks"/>
    <n v="260.20608108108109"/>
    <n v="727.005"/>
    <x v="0"/>
    <x v="0"/>
  </r>
  <r>
    <n v="485"/>
    <s v="Richards-Davis"/>
    <x v="485"/>
    <n v="90600"/>
    <n v="27844"/>
    <x v="0"/>
    <n v="648"/>
    <x v="4"/>
    <s v="GBP"/>
    <n v="1560142800"/>
    <n v="1563685200"/>
    <b v="0"/>
    <b v="0"/>
    <s v="theater/plays"/>
    <n v="30.73289183222958"/>
    <n v="727.005"/>
    <x v="3"/>
    <x v="3"/>
  </r>
  <r>
    <n v="486"/>
    <s v="Davis, Cox and Fox"/>
    <x v="486"/>
    <n v="5200"/>
    <n v="702"/>
    <x v="0"/>
    <n v="21"/>
    <x v="4"/>
    <s v="GBP"/>
    <n v="1520575200"/>
    <n v="1521867600"/>
    <b v="0"/>
    <b v="1"/>
    <s v="publishing/translations"/>
    <n v="13.5"/>
    <n v="727.005"/>
    <x v="5"/>
    <x v="18"/>
  </r>
  <r>
    <n v="487"/>
    <s v="Smith-Wallace"/>
    <x v="487"/>
    <n v="110300"/>
    <n v="197024"/>
    <x v="1"/>
    <n v="2346"/>
    <x v="1"/>
    <s v="USD"/>
    <n v="1492664400"/>
    <n v="1495515600"/>
    <b v="0"/>
    <b v="0"/>
    <s v="theater/plays"/>
    <n v="178.62556663644605"/>
    <n v="727.005"/>
    <x v="3"/>
    <x v="3"/>
  </r>
  <r>
    <n v="488"/>
    <s v="Cordova, Shaw and Wang"/>
    <x v="488"/>
    <n v="5300"/>
    <n v="11663"/>
    <x v="1"/>
    <n v="115"/>
    <x v="1"/>
    <s v="USD"/>
    <n v="1454479200"/>
    <n v="1455948000"/>
    <b v="0"/>
    <b v="0"/>
    <s v="theater/plays"/>
    <n v="220.0566037735849"/>
    <n v="727.005"/>
    <x v="3"/>
    <x v="3"/>
  </r>
  <r>
    <n v="489"/>
    <s v="Clark Inc"/>
    <x v="489"/>
    <n v="9200"/>
    <n v="9339"/>
    <x v="1"/>
    <n v="85"/>
    <x v="6"/>
    <s v="EUR"/>
    <n v="1281934800"/>
    <n v="1282366800"/>
    <b v="0"/>
    <b v="0"/>
    <s v="technology/wearables"/>
    <n v="101.5108695652174"/>
    <n v="727.005"/>
    <x v="2"/>
    <x v="8"/>
  </r>
  <r>
    <n v="490"/>
    <s v="Young and Sons"/>
    <x v="490"/>
    <n v="2400"/>
    <n v="4596"/>
    <x v="1"/>
    <n v="144"/>
    <x v="1"/>
    <s v="USD"/>
    <n v="1573970400"/>
    <n v="1574575200"/>
    <b v="0"/>
    <b v="0"/>
    <s v="journalism/audio"/>
    <n v="191.5"/>
    <n v="727.005"/>
    <x v="8"/>
    <x v="23"/>
  </r>
  <r>
    <n v="491"/>
    <s v="Henson PLC"/>
    <x v="491"/>
    <n v="56800"/>
    <n v="173437"/>
    <x v="1"/>
    <n v="2443"/>
    <x v="1"/>
    <s v="USD"/>
    <n v="1372654800"/>
    <n v="1374901200"/>
    <b v="0"/>
    <b v="1"/>
    <s v="food/food trucks"/>
    <n v="305.34683098591546"/>
    <n v="727.005"/>
    <x v="0"/>
    <x v="0"/>
  </r>
  <r>
    <n v="492"/>
    <s v="Garcia Group"/>
    <x v="492"/>
    <n v="191000"/>
    <n v="45831"/>
    <x v="3"/>
    <n v="595"/>
    <x v="1"/>
    <s v="USD"/>
    <n v="1275886800"/>
    <n v="1278910800"/>
    <b v="1"/>
    <b v="1"/>
    <s v="film &amp; video/shorts"/>
    <n v="23.995287958115181"/>
    <n v="727.005"/>
    <x v="4"/>
    <x v="12"/>
  </r>
  <r>
    <n v="493"/>
    <s v="Adams, Walker and Wong"/>
    <x v="493"/>
    <n v="900"/>
    <n v="6514"/>
    <x v="1"/>
    <n v="64"/>
    <x v="1"/>
    <s v="USD"/>
    <n v="1561784400"/>
    <n v="1562907600"/>
    <b v="0"/>
    <b v="0"/>
    <s v="photography/photography books"/>
    <n v="723.77777777777771"/>
    <n v="727.005"/>
    <x v="7"/>
    <x v="14"/>
  </r>
  <r>
    <n v="494"/>
    <s v="Hopkins-Browning"/>
    <x v="494"/>
    <n v="2500"/>
    <n v="13684"/>
    <x v="1"/>
    <n v="268"/>
    <x v="1"/>
    <s v="USD"/>
    <n v="1332392400"/>
    <n v="1332478800"/>
    <b v="0"/>
    <b v="0"/>
    <s v="technology/wearables"/>
    <n v="547.36"/>
    <n v="727.005"/>
    <x v="2"/>
    <x v="8"/>
  </r>
  <r>
    <n v="495"/>
    <s v="Bell, Edwards and Andersen"/>
    <x v="495"/>
    <n v="3200"/>
    <n v="13264"/>
    <x v="1"/>
    <n v="195"/>
    <x v="3"/>
    <s v="DKK"/>
    <n v="1402376400"/>
    <n v="1402722000"/>
    <b v="0"/>
    <b v="0"/>
    <s v="theater/plays"/>
    <n v="414.49999999999994"/>
    <n v="727.005"/>
    <x v="3"/>
    <x v="3"/>
  </r>
  <r>
    <n v="496"/>
    <s v="Morales Group"/>
    <x v="496"/>
    <n v="183800"/>
    <n v="1667"/>
    <x v="0"/>
    <n v="54"/>
    <x v="1"/>
    <s v="USD"/>
    <n v="1495342800"/>
    <n v="1496811600"/>
    <b v="0"/>
    <b v="0"/>
    <s v="film &amp; video/animation"/>
    <n v="0.90696409140369971"/>
    <n v="727.005"/>
    <x v="4"/>
    <x v="10"/>
  </r>
  <r>
    <n v="497"/>
    <s v="Lucero Group"/>
    <x v="497"/>
    <n v="9800"/>
    <n v="3349"/>
    <x v="0"/>
    <n v="120"/>
    <x v="1"/>
    <s v="USD"/>
    <n v="1482213600"/>
    <n v="1482213600"/>
    <b v="0"/>
    <b v="1"/>
    <s v="technology/wearables"/>
    <n v="34.173469387755098"/>
    <n v="727.005"/>
    <x v="2"/>
    <x v="8"/>
  </r>
  <r>
    <n v="498"/>
    <s v="Smith, Brown and Davis"/>
    <x v="498"/>
    <n v="193400"/>
    <n v="46317"/>
    <x v="0"/>
    <n v="579"/>
    <x v="3"/>
    <s v="DKK"/>
    <n v="1420092000"/>
    <n v="1420264800"/>
    <b v="0"/>
    <b v="0"/>
    <s v="technology/web"/>
    <n v="23.948810754912099"/>
    <n v="727.005"/>
    <x v="2"/>
    <x v="2"/>
  </r>
  <r>
    <n v="499"/>
    <s v="Hunt Group"/>
    <x v="499"/>
    <n v="163800"/>
    <n v="78743"/>
    <x v="0"/>
    <n v="2072"/>
    <x v="1"/>
    <s v="USD"/>
    <n v="1458018000"/>
    <n v="1458450000"/>
    <b v="0"/>
    <b v="1"/>
    <s v="film &amp; video/documentary"/>
    <n v="48.072649572649574"/>
    <n v="727.005"/>
    <x v="4"/>
    <x v="4"/>
  </r>
  <r>
    <n v="500"/>
    <s v="Valdez Ltd"/>
    <x v="500"/>
    <n v="100"/>
    <n v="0"/>
    <x v="0"/>
    <n v="0"/>
    <x v="1"/>
    <s v="USD"/>
    <n v="1367384400"/>
    <n v="1369803600"/>
    <b v="0"/>
    <b v="1"/>
    <s v="theater/plays"/>
    <n v="0"/>
    <n v="727.005"/>
    <x v="3"/>
    <x v="3"/>
  </r>
  <r>
    <n v="501"/>
    <s v="Mccann-Le"/>
    <x v="501"/>
    <n v="153600"/>
    <n v="107743"/>
    <x v="0"/>
    <n v="1796"/>
    <x v="1"/>
    <s v="USD"/>
    <n v="1363064400"/>
    <n v="1363237200"/>
    <b v="0"/>
    <b v="0"/>
    <s v="film &amp; video/documentary"/>
    <n v="70.145182291666657"/>
    <n v="727.005"/>
    <x v="4"/>
    <x v="4"/>
  </r>
  <r>
    <n v="502"/>
    <s v="Johnson Inc"/>
    <x v="502"/>
    <n v="1300"/>
    <n v="6889"/>
    <x v="1"/>
    <n v="186"/>
    <x v="2"/>
    <s v="AUD"/>
    <n v="1343365200"/>
    <n v="1345870800"/>
    <b v="0"/>
    <b v="1"/>
    <s v="games/video games"/>
    <n v="529.92307692307691"/>
    <n v="727.005"/>
    <x v="6"/>
    <x v="11"/>
  </r>
  <r>
    <n v="503"/>
    <s v="Collins LLC"/>
    <x v="503"/>
    <n v="25500"/>
    <n v="45983"/>
    <x v="1"/>
    <n v="460"/>
    <x v="1"/>
    <s v="USD"/>
    <n v="1435726800"/>
    <n v="1437454800"/>
    <b v="0"/>
    <b v="0"/>
    <s v="film &amp; video/drama"/>
    <n v="180.32549019607845"/>
    <n v="727.005"/>
    <x v="4"/>
    <x v="6"/>
  </r>
  <r>
    <n v="504"/>
    <s v="Smith-Miller"/>
    <x v="504"/>
    <n v="7500"/>
    <n v="6924"/>
    <x v="0"/>
    <n v="62"/>
    <x v="6"/>
    <s v="EUR"/>
    <n v="1431925200"/>
    <n v="1432011600"/>
    <b v="0"/>
    <b v="0"/>
    <s v="music/rock"/>
    <n v="92.320000000000007"/>
    <n v="727.005"/>
    <x v="1"/>
    <x v="1"/>
  </r>
  <r>
    <n v="505"/>
    <s v="Jensen-Vargas"/>
    <x v="505"/>
    <n v="89900"/>
    <n v="12497"/>
    <x v="0"/>
    <n v="347"/>
    <x v="1"/>
    <s v="USD"/>
    <n v="1362722400"/>
    <n v="1366347600"/>
    <b v="0"/>
    <b v="1"/>
    <s v="publishing/radio &amp; podcasts"/>
    <n v="13.901001112347053"/>
    <n v="727.005"/>
    <x v="5"/>
    <x v="15"/>
  </r>
  <r>
    <n v="506"/>
    <s v="Robles, Bell and Gonzalez"/>
    <x v="506"/>
    <n v="18000"/>
    <n v="166874"/>
    <x v="1"/>
    <n v="2528"/>
    <x v="1"/>
    <s v="USD"/>
    <n v="1511416800"/>
    <n v="1512885600"/>
    <b v="0"/>
    <b v="1"/>
    <s v="theater/plays"/>
    <n v="927.07777777777767"/>
    <n v="727.005"/>
    <x v="3"/>
    <x v="3"/>
  </r>
  <r>
    <n v="507"/>
    <s v="Turner, Miller and Francis"/>
    <x v="507"/>
    <n v="2100"/>
    <n v="837"/>
    <x v="0"/>
    <n v="19"/>
    <x v="1"/>
    <s v="USD"/>
    <n v="1365483600"/>
    <n v="1369717200"/>
    <b v="0"/>
    <b v="1"/>
    <s v="technology/web"/>
    <n v="39.857142857142861"/>
    <n v="727.005"/>
    <x v="2"/>
    <x v="2"/>
  </r>
  <r>
    <n v="508"/>
    <s v="Roberts Group"/>
    <x v="508"/>
    <n v="172700"/>
    <n v="193820"/>
    <x v="1"/>
    <n v="3657"/>
    <x v="1"/>
    <s v="USD"/>
    <n v="1532840400"/>
    <n v="1534654800"/>
    <b v="0"/>
    <b v="0"/>
    <s v="theater/plays"/>
    <n v="112.22929936305732"/>
    <n v="727.005"/>
    <x v="3"/>
    <x v="3"/>
  </r>
  <r>
    <n v="509"/>
    <s v="White LLC"/>
    <x v="509"/>
    <n v="168500"/>
    <n v="119510"/>
    <x v="0"/>
    <n v="1258"/>
    <x v="1"/>
    <s v="USD"/>
    <n v="1336194000"/>
    <n v="1337058000"/>
    <b v="0"/>
    <b v="0"/>
    <s v="theater/plays"/>
    <n v="70.925816023738875"/>
    <n v="727.005"/>
    <x v="3"/>
    <x v="3"/>
  </r>
  <r>
    <n v="510"/>
    <s v="Best, Miller and Thomas"/>
    <x v="510"/>
    <n v="7800"/>
    <n v="9289"/>
    <x v="1"/>
    <n v="131"/>
    <x v="2"/>
    <s v="AUD"/>
    <n v="1527742800"/>
    <n v="1529816400"/>
    <b v="0"/>
    <b v="0"/>
    <s v="film &amp; video/drama"/>
    <n v="119.08974358974358"/>
    <n v="727.005"/>
    <x v="4"/>
    <x v="6"/>
  </r>
  <r>
    <n v="511"/>
    <s v="Smith-Mullins"/>
    <x v="511"/>
    <n v="147800"/>
    <n v="35498"/>
    <x v="0"/>
    <n v="362"/>
    <x v="1"/>
    <s v="USD"/>
    <n v="1564030800"/>
    <n v="1564894800"/>
    <b v="0"/>
    <b v="0"/>
    <s v="theater/plays"/>
    <n v="24.017591339648174"/>
    <n v="727.005"/>
    <x v="3"/>
    <x v="3"/>
  </r>
  <r>
    <n v="512"/>
    <s v="Williams-Walsh"/>
    <x v="512"/>
    <n v="9100"/>
    <n v="12678"/>
    <x v="1"/>
    <n v="239"/>
    <x v="1"/>
    <s v="USD"/>
    <n v="1404536400"/>
    <n v="1404622800"/>
    <b v="0"/>
    <b v="1"/>
    <s v="games/video games"/>
    <n v="139.31868131868131"/>
    <n v="727.005"/>
    <x v="6"/>
    <x v="11"/>
  </r>
  <r>
    <n v="513"/>
    <s v="Harrison, Blackwell and Mendez"/>
    <x v="513"/>
    <n v="8300"/>
    <n v="3260"/>
    <x v="3"/>
    <n v="35"/>
    <x v="1"/>
    <s v="USD"/>
    <n v="1284008400"/>
    <n v="1284181200"/>
    <b v="0"/>
    <b v="0"/>
    <s v="film &amp; video/television"/>
    <n v="39.277108433734945"/>
    <n v="727.005"/>
    <x v="4"/>
    <x v="19"/>
  </r>
  <r>
    <n v="514"/>
    <s v="Sanchez, Bradley and Flores"/>
    <x v="514"/>
    <n v="138700"/>
    <n v="31123"/>
    <x v="3"/>
    <n v="528"/>
    <x v="5"/>
    <s v="CHF"/>
    <n v="1386309600"/>
    <n v="1386741600"/>
    <b v="0"/>
    <b v="1"/>
    <s v="music/rock"/>
    <n v="22.439077144917089"/>
    <n v="727.005"/>
    <x v="1"/>
    <x v="1"/>
  </r>
  <r>
    <n v="515"/>
    <s v="Cox LLC"/>
    <x v="515"/>
    <n v="8600"/>
    <n v="4797"/>
    <x v="0"/>
    <n v="133"/>
    <x v="0"/>
    <s v="CAD"/>
    <n v="1324620000"/>
    <n v="1324792800"/>
    <b v="0"/>
    <b v="1"/>
    <s v="theater/plays"/>
    <n v="55.779069767441861"/>
    <n v="727.005"/>
    <x v="3"/>
    <x v="3"/>
  </r>
  <r>
    <n v="516"/>
    <s v="Morales-Odonnell"/>
    <x v="516"/>
    <n v="125400"/>
    <n v="53324"/>
    <x v="0"/>
    <n v="846"/>
    <x v="1"/>
    <s v="USD"/>
    <n v="1281070800"/>
    <n v="1284354000"/>
    <b v="0"/>
    <b v="0"/>
    <s v="publishing/nonfiction"/>
    <n v="42.523125996810208"/>
    <n v="727.005"/>
    <x v="5"/>
    <x v="9"/>
  </r>
  <r>
    <n v="517"/>
    <s v="Ramirez LLC"/>
    <x v="517"/>
    <n v="5900"/>
    <n v="6608"/>
    <x v="1"/>
    <n v="78"/>
    <x v="1"/>
    <s v="USD"/>
    <n v="1493960400"/>
    <n v="1494392400"/>
    <b v="0"/>
    <b v="0"/>
    <s v="food/food trucks"/>
    <n v="112.00000000000001"/>
    <n v="727.005"/>
    <x v="0"/>
    <x v="0"/>
  </r>
  <r>
    <n v="518"/>
    <s v="Ramirez Group"/>
    <x v="518"/>
    <n v="8800"/>
    <n v="622"/>
    <x v="0"/>
    <n v="10"/>
    <x v="1"/>
    <s v="USD"/>
    <n v="1519365600"/>
    <n v="1519538400"/>
    <b v="0"/>
    <b v="1"/>
    <s v="film &amp; video/animation"/>
    <n v="7.0681818181818183"/>
    <n v="727.005"/>
    <x v="4"/>
    <x v="10"/>
  </r>
  <r>
    <n v="519"/>
    <s v="Marsh-Coleman"/>
    <x v="519"/>
    <n v="177700"/>
    <n v="180802"/>
    <x v="1"/>
    <n v="1773"/>
    <x v="1"/>
    <s v="USD"/>
    <n v="1420696800"/>
    <n v="1421906400"/>
    <b v="0"/>
    <b v="1"/>
    <s v="music/rock"/>
    <n v="101.74563871693867"/>
    <n v="727.005"/>
    <x v="1"/>
    <x v="1"/>
  </r>
  <r>
    <n v="520"/>
    <s v="Frederick, Jenkins and Collins"/>
    <x v="520"/>
    <n v="800"/>
    <n v="3406"/>
    <x v="1"/>
    <n v="32"/>
    <x v="1"/>
    <s v="USD"/>
    <n v="1555650000"/>
    <n v="1555909200"/>
    <b v="0"/>
    <b v="0"/>
    <s v="theater/plays"/>
    <n v="425.75"/>
    <n v="727.005"/>
    <x v="3"/>
    <x v="3"/>
  </r>
  <r>
    <n v="521"/>
    <s v="Wilson Ltd"/>
    <x v="47"/>
    <n v="7600"/>
    <n v="11061"/>
    <x v="1"/>
    <n v="369"/>
    <x v="1"/>
    <s v="USD"/>
    <n v="1471928400"/>
    <n v="1472446800"/>
    <b v="0"/>
    <b v="1"/>
    <s v="film &amp; video/drama"/>
    <n v="145.53947368421052"/>
    <n v="727.005"/>
    <x v="4"/>
    <x v="6"/>
  </r>
  <r>
    <n v="522"/>
    <s v="Cline, Peterson and Lowery"/>
    <x v="521"/>
    <n v="50500"/>
    <n v="16389"/>
    <x v="0"/>
    <n v="191"/>
    <x v="1"/>
    <s v="USD"/>
    <n v="1341291600"/>
    <n v="1342328400"/>
    <b v="0"/>
    <b v="0"/>
    <s v="film &amp; video/shorts"/>
    <n v="32.453465346534657"/>
    <n v="727.005"/>
    <x v="4"/>
    <x v="12"/>
  </r>
  <r>
    <n v="523"/>
    <s v="Underwood, James and Jones"/>
    <x v="522"/>
    <n v="900"/>
    <n v="6303"/>
    <x v="1"/>
    <n v="89"/>
    <x v="1"/>
    <s v="USD"/>
    <n v="1267682400"/>
    <n v="1268114400"/>
    <b v="0"/>
    <b v="0"/>
    <s v="film &amp; video/shorts"/>
    <n v="700.33333333333326"/>
    <n v="727.005"/>
    <x v="4"/>
    <x v="12"/>
  </r>
  <r>
    <n v="524"/>
    <s v="Johnson-Contreras"/>
    <x v="523"/>
    <n v="96700"/>
    <n v="81136"/>
    <x v="0"/>
    <n v="1979"/>
    <x v="1"/>
    <s v="USD"/>
    <n v="1272258000"/>
    <n v="1273381200"/>
    <b v="0"/>
    <b v="0"/>
    <s v="theater/plays"/>
    <n v="83.904860392967933"/>
    <n v="727.005"/>
    <x v="3"/>
    <x v="3"/>
  </r>
  <r>
    <n v="525"/>
    <s v="Greene, Lloyd and Sims"/>
    <x v="524"/>
    <n v="2100"/>
    <n v="1768"/>
    <x v="0"/>
    <n v="63"/>
    <x v="1"/>
    <s v="USD"/>
    <n v="1290492000"/>
    <n v="1290837600"/>
    <b v="0"/>
    <b v="0"/>
    <s v="technology/wearables"/>
    <n v="84.19047619047619"/>
    <n v="727.005"/>
    <x v="2"/>
    <x v="8"/>
  </r>
  <r>
    <n v="526"/>
    <s v="Smith-Sparks"/>
    <x v="525"/>
    <n v="8300"/>
    <n v="12944"/>
    <x v="1"/>
    <n v="147"/>
    <x v="1"/>
    <s v="USD"/>
    <n v="1451109600"/>
    <n v="1454306400"/>
    <b v="0"/>
    <b v="1"/>
    <s v="theater/plays"/>
    <n v="155.95180722891567"/>
    <n v="727.005"/>
    <x v="3"/>
    <x v="3"/>
  </r>
  <r>
    <n v="527"/>
    <s v="Rosario-Smith"/>
    <x v="526"/>
    <n v="189200"/>
    <n v="188480"/>
    <x v="0"/>
    <n v="6080"/>
    <x v="0"/>
    <s v="CAD"/>
    <n v="1454652000"/>
    <n v="1457762400"/>
    <b v="0"/>
    <b v="0"/>
    <s v="film &amp; video/animation"/>
    <n v="99.619450317124731"/>
    <n v="727.005"/>
    <x v="4"/>
    <x v="10"/>
  </r>
  <r>
    <n v="528"/>
    <s v="Avila, Ford and Welch"/>
    <x v="527"/>
    <n v="9000"/>
    <n v="7227"/>
    <x v="0"/>
    <n v="80"/>
    <x v="4"/>
    <s v="GBP"/>
    <n v="1385186400"/>
    <n v="1389074400"/>
    <b v="0"/>
    <b v="0"/>
    <s v="music/indie rock"/>
    <n v="80.300000000000011"/>
    <n v="727.005"/>
    <x v="1"/>
    <x v="7"/>
  </r>
  <r>
    <n v="529"/>
    <s v="Gallegos Inc"/>
    <x v="528"/>
    <n v="5100"/>
    <n v="574"/>
    <x v="0"/>
    <n v="9"/>
    <x v="1"/>
    <s v="USD"/>
    <n v="1399698000"/>
    <n v="1402117200"/>
    <b v="0"/>
    <b v="0"/>
    <s v="games/video games"/>
    <n v="11.254901960784313"/>
    <n v="727.005"/>
    <x v="6"/>
    <x v="11"/>
  </r>
  <r>
    <n v="530"/>
    <s v="Morrow, Santiago and Soto"/>
    <x v="529"/>
    <n v="105000"/>
    <n v="96328"/>
    <x v="0"/>
    <n v="1784"/>
    <x v="1"/>
    <s v="USD"/>
    <n v="1283230800"/>
    <n v="1284440400"/>
    <b v="0"/>
    <b v="1"/>
    <s v="publishing/fiction"/>
    <n v="91.740952380952379"/>
    <n v="727.005"/>
    <x v="5"/>
    <x v="13"/>
  </r>
  <r>
    <n v="531"/>
    <s v="Berry-Richardson"/>
    <x v="530"/>
    <n v="186700"/>
    <n v="178338"/>
    <x v="2"/>
    <n v="3640"/>
    <x v="5"/>
    <s v="CHF"/>
    <n v="1384149600"/>
    <n v="1388988000"/>
    <b v="0"/>
    <b v="0"/>
    <s v="games/video games"/>
    <n v="95.521156936261391"/>
    <n v="727.005"/>
    <x v="6"/>
    <x v="11"/>
  </r>
  <r>
    <n v="532"/>
    <s v="Cordova-Torres"/>
    <x v="531"/>
    <n v="1600"/>
    <n v="8046"/>
    <x v="1"/>
    <n v="126"/>
    <x v="0"/>
    <s v="CAD"/>
    <n v="1516860000"/>
    <n v="1516946400"/>
    <b v="0"/>
    <b v="0"/>
    <s v="theater/plays"/>
    <n v="502.87499999999994"/>
    <n v="727.005"/>
    <x v="3"/>
    <x v="3"/>
  </r>
  <r>
    <n v="533"/>
    <s v="Holt, Bernard and Johnson"/>
    <x v="532"/>
    <n v="115600"/>
    <n v="184086"/>
    <x v="1"/>
    <n v="2218"/>
    <x v="4"/>
    <s v="GBP"/>
    <n v="1374642000"/>
    <n v="1377752400"/>
    <b v="0"/>
    <b v="0"/>
    <s v="music/indie rock"/>
    <n v="159.24394463667818"/>
    <n v="727.005"/>
    <x v="1"/>
    <x v="7"/>
  </r>
  <r>
    <n v="534"/>
    <s v="Clark, Mccormick and Mendoza"/>
    <x v="533"/>
    <n v="89100"/>
    <n v="13385"/>
    <x v="0"/>
    <n v="243"/>
    <x v="1"/>
    <s v="USD"/>
    <n v="1534482000"/>
    <n v="1534568400"/>
    <b v="0"/>
    <b v="1"/>
    <s v="film &amp; video/drama"/>
    <n v="15.022446689113355"/>
    <n v="727.005"/>
    <x v="4"/>
    <x v="6"/>
  </r>
  <r>
    <n v="535"/>
    <s v="Garrison LLC"/>
    <x v="534"/>
    <n v="2600"/>
    <n v="12533"/>
    <x v="1"/>
    <n v="202"/>
    <x v="6"/>
    <s v="EUR"/>
    <n v="1528434000"/>
    <n v="1528606800"/>
    <b v="0"/>
    <b v="1"/>
    <s v="theater/plays"/>
    <n v="482.03846153846149"/>
    <n v="727.005"/>
    <x v="3"/>
    <x v="3"/>
  </r>
  <r>
    <n v="536"/>
    <s v="Shannon-Olson"/>
    <x v="535"/>
    <n v="9800"/>
    <n v="14697"/>
    <x v="1"/>
    <n v="140"/>
    <x v="6"/>
    <s v="EUR"/>
    <n v="1282626000"/>
    <n v="1284872400"/>
    <b v="0"/>
    <b v="0"/>
    <s v="publishing/fiction"/>
    <n v="149.96938775510205"/>
    <n v="727.005"/>
    <x v="5"/>
    <x v="13"/>
  </r>
  <r>
    <n v="537"/>
    <s v="Murillo-Mcfarland"/>
    <x v="536"/>
    <n v="84400"/>
    <n v="98935"/>
    <x v="1"/>
    <n v="1052"/>
    <x v="3"/>
    <s v="DKK"/>
    <n v="1535605200"/>
    <n v="1537592400"/>
    <b v="1"/>
    <b v="1"/>
    <s v="film &amp; video/documentary"/>
    <n v="117.22156398104266"/>
    <n v="727.005"/>
    <x v="4"/>
    <x v="4"/>
  </r>
  <r>
    <n v="538"/>
    <s v="Young, Gilbert and Escobar"/>
    <x v="537"/>
    <n v="151300"/>
    <n v="57034"/>
    <x v="0"/>
    <n v="1296"/>
    <x v="1"/>
    <s v="USD"/>
    <n v="1379826000"/>
    <n v="1381208400"/>
    <b v="0"/>
    <b v="0"/>
    <s v="games/mobile games"/>
    <n v="37.695968274950431"/>
    <n v="727.005"/>
    <x v="6"/>
    <x v="20"/>
  </r>
  <r>
    <n v="539"/>
    <s v="Thomas, Welch and Santana"/>
    <x v="538"/>
    <n v="9800"/>
    <n v="7120"/>
    <x v="0"/>
    <n v="77"/>
    <x v="1"/>
    <s v="USD"/>
    <n v="1561957200"/>
    <n v="1562475600"/>
    <b v="0"/>
    <b v="1"/>
    <s v="food/food trucks"/>
    <n v="72.653061224489804"/>
    <n v="727.005"/>
    <x v="0"/>
    <x v="0"/>
  </r>
  <r>
    <n v="540"/>
    <s v="Brown-Pena"/>
    <x v="539"/>
    <n v="5300"/>
    <n v="14097"/>
    <x v="1"/>
    <n v="247"/>
    <x v="1"/>
    <s v="USD"/>
    <n v="1525496400"/>
    <n v="1527397200"/>
    <b v="0"/>
    <b v="0"/>
    <s v="photography/photography books"/>
    <n v="265.98113207547169"/>
    <n v="727.005"/>
    <x v="7"/>
    <x v="14"/>
  </r>
  <r>
    <n v="541"/>
    <s v="Holder, Caldwell and Vance"/>
    <x v="540"/>
    <n v="178000"/>
    <n v="43086"/>
    <x v="0"/>
    <n v="395"/>
    <x v="6"/>
    <s v="EUR"/>
    <n v="1433912400"/>
    <n v="1436158800"/>
    <b v="0"/>
    <b v="0"/>
    <s v="games/mobile games"/>
    <n v="24.205617977528089"/>
    <n v="727.005"/>
    <x v="6"/>
    <x v="20"/>
  </r>
  <r>
    <n v="542"/>
    <s v="Harrison-Bridges"/>
    <x v="541"/>
    <n v="77000"/>
    <n v="1930"/>
    <x v="0"/>
    <n v="49"/>
    <x v="4"/>
    <s v="GBP"/>
    <n v="1453442400"/>
    <n v="1456034400"/>
    <b v="0"/>
    <b v="0"/>
    <s v="music/indie rock"/>
    <n v="2.5064935064935066"/>
    <n v="727.005"/>
    <x v="1"/>
    <x v="7"/>
  </r>
  <r>
    <n v="543"/>
    <s v="Johnson, Murphy and Peterson"/>
    <x v="542"/>
    <n v="84900"/>
    <n v="13864"/>
    <x v="0"/>
    <n v="180"/>
    <x v="1"/>
    <s v="USD"/>
    <n v="1378875600"/>
    <n v="1380171600"/>
    <b v="0"/>
    <b v="0"/>
    <s v="games/video games"/>
    <n v="16.329799764428738"/>
    <n v="727.005"/>
    <x v="6"/>
    <x v="11"/>
  </r>
  <r>
    <n v="544"/>
    <s v="Taylor Inc"/>
    <x v="543"/>
    <n v="2800"/>
    <n v="7742"/>
    <x v="1"/>
    <n v="84"/>
    <x v="1"/>
    <s v="USD"/>
    <n v="1452232800"/>
    <n v="1453356000"/>
    <b v="0"/>
    <b v="0"/>
    <s v="music/rock"/>
    <n v="276.5"/>
    <n v="727.005"/>
    <x v="1"/>
    <x v="1"/>
  </r>
  <r>
    <n v="545"/>
    <s v="Deleon and Sons"/>
    <x v="544"/>
    <n v="184800"/>
    <n v="164109"/>
    <x v="0"/>
    <n v="2690"/>
    <x v="1"/>
    <s v="USD"/>
    <n v="1577253600"/>
    <n v="1578981600"/>
    <b v="0"/>
    <b v="0"/>
    <s v="theater/plays"/>
    <n v="88.803571428571431"/>
    <n v="727.005"/>
    <x v="3"/>
    <x v="3"/>
  </r>
  <r>
    <n v="546"/>
    <s v="Benjamin, Paul and Ferguson"/>
    <x v="545"/>
    <n v="4200"/>
    <n v="6870"/>
    <x v="1"/>
    <n v="88"/>
    <x v="1"/>
    <s v="USD"/>
    <n v="1537160400"/>
    <n v="1537419600"/>
    <b v="0"/>
    <b v="1"/>
    <s v="theater/plays"/>
    <n v="163.57142857142856"/>
    <n v="727.005"/>
    <x v="3"/>
    <x v="3"/>
  </r>
  <r>
    <n v="547"/>
    <s v="Hardin-Dixon"/>
    <x v="546"/>
    <n v="1300"/>
    <n v="12597"/>
    <x v="1"/>
    <n v="156"/>
    <x v="1"/>
    <s v="USD"/>
    <n v="1422165600"/>
    <n v="1423202400"/>
    <b v="0"/>
    <b v="0"/>
    <s v="film &amp; video/drama"/>
    <n v="969"/>
    <n v="727.005"/>
    <x v="4"/>
    <x v="6"/>
  </r>
  <r>
    <n v="548"/>
    <s v="York-Pitts"/>
    <x v="547"/>
    <n v="66100"/>
    <n v="179074"/>
    <x v="1"/>
    <n v="2985"/>
    <x v="1"/>
    <s v="USD"/>
    <n v="1459486800"/>
    <n v="1460610000"/>
    <b v="0"/>
    <b v="0"/>
    <s v="theater/plays"/>
    <n v="270.91376701966715"/>
    <n v="727.005"/>
    <x v="3"/>
    <x v="3"/>
  </r>
  <r>
    <n v="549"/>
    <s v="Jarvis and Sons"/>
    <x v="548"/>
    <n v="29500"/>
    <n v="83843"/>
    <x v="1"/>
    <n v="762"/>
    <x v="1"/>
    <s v="USD"/>
    <n v="1369717200"/>
    <n v="1370494800"/>
    <b v="0"/>
    <b v="0"/>
    <s v="technology/wearables"/>
    <n v="284.21355932203392"/>
    <n v="727.005"/>
    <x v="2"/>
    <x v="8"/>
  </r>
  <r>
    <n v="550"/>
    <s v="Morrison-Henderson"/>
    <x v="549"/>
    <n v="100"/>
    <n v="4"/>
    <x v="3"/>
    <n v="1"/>
    <x v="5"/>
    <s v="CHF"/>
    <n v="1330495200"/>
    <n v="1332306000"/>
    <b v="0"/>
    <b v="0"/>
    <s v="music/indie rock"/>
    <n v="4"/>
    <n v="727.005"/>
    <x v="1"/>
    <x v="7"/>
  </r>
  <r>
    <n v="551"/>
    <s v="Martin-James"/>
    <x v="550"/>
    <n v="180100"/>
    <n v="105598"/>
    <x v="0"/>
    <n v="2779"/>
    <x v="2"/>
    <s v="AUD"/>
    <n v="1419055200"/>
    <n v="1422511200"/>
    <b v="0"/>
    <b v="1"/>
    <s v="technology/web"/>
    <n v="58.6329816768462"/>
    <n v="727.005"/>
    <x v="2"/>
    <x v="2"/>
  </r>
  <r>
    <n v="552"/>
    <s v="Mercer, Solomon and Singleton"/>
    <x v="551"/>
    <n v="9000"/>
    <n v="8866"/>
    <x v="0"/>
    <n v="92"/>
    <x v="1"/>
    <s v="USD"/>
    <n v="1480140000"/>
    <n v="1480312800"/>
    <b v="0"/>
    <b v="0"/>
    <s v="theater/plays"/>
    <n v="98.51111111111112"/>
    <n v="727.005"/>
    <x v="3"/>
    <x v="3"/>
  </r>
  <r>
    <n v="553"/>
    <s v="Dougherty, Austin and Mills"/>
    <x v="552"/>
    <n v="170600"/>
    <n v="75022"/>
    <x v="0"/>
    <n v="1028"/>
    <x v="1"/>
    <s v="USD"/>
    <n v="1293948000"/>
    <n v="1294034400"/>
    <b v="0"/>
    <b v="0"/>
    <s v="music/rock"/>
    <n v="43.975381008206334"/>
    <n v="727.005"/>
    <x v="1"/>
    <x v="1"/>
  </r>
  <r>
    <n v="554"/>
    <s v="Ritter PLC"/>
    <x v="553"/>
    <n v="9500"/>
    <n v="14408"/>
    <x v="1"/>
    <n v="554"/>
    <x v="0"/>
    <s v="CAD"/>
    <n v="1482127200"/>
    <n v="1482645600"/>
    <b v="0"/>
    <b v="0"/>
    <s v="music/indie rock"/>
    <n v="151.66315789473683"/>
    <n v="727.005"/>
    <x v="1"/>
    <x v="7"/>
  </r>
  <r>
    <n v="555"/>
    <s v="Anderson Group"/>
    <x v="554"/>
    <n v="6300"/>
    <n v="14089"/>
    <x v="1"/>
    <n v="135"/>
    <x v="3"/>
    <s v="DKK"/>
    <n v="1396414800"/>
    <n v="1399093200"/>
    <b v="0"/>
    <b v="0"/>
    <s v="music/rock"/>
    <n v="223.63492063492063"/>
    <n v="727.005"/>
    <x v="1"/>
    <x v="1"/>
  </r>
  <r>
    <n v="556"/>
    <s v="Smith and Sons"/>
    <x v="555"/>
    <n v="5200"/>
    <n v="12467"/>
    <x v="1"/>
    <n v="122"/>
    <x v="1"/>
    <s v="USD"/>
    <n v="1315285200"/>
    <n v="1315890000"/>
    <b v="0"/>
    <b v="1"/>
    <s v="publishing/translations"/>
    <n v="239.75"/>
    <n v="727.005"/>
    <x v="5"/>
    <x v="18"/>
  </r>
  <r>
    <n v="557"/>
    <s v="Lam-Hamilton"/>
    <x v="556"/>
    <n v="6000"/>
    <n v="11960"/>
    <x v="1"/>
    <n v="221"/>
    <x v="1"/>
    <s v="USD"/>
    <n v="1443762000"/>
    <n v="1444021200"/>
    <b v="0"/>
    <b v="1"/>
    <s v="film &amp; video/science fiction"/>
    <n v="199.33333333333334"/>
    <n v="727.005"/>
    <x v="4"/>
    <x v="22"/>
  </r>
  <r>
    <n v="558"/>
    <s v="Ho Ltd"/>
    <x v="557"/>
    <n v="5800"/>
    <n v="7966"/>
    <x v="1"/>
    <n v="126"/>
    <x v="1"/>
    <s v="USD"/>
    <n v="1456293600"/>
    <n v="1460005200"/>
    <b v="0"/>
    <b v="0"/>
    <s v="theater/plays"/>
    <n v="137.34482758620689"/>
    <n v="727.005"/>
    <x v="3"/>
    <x v="3"/>
  </r>
  <r>
    <n v="559"/>
    <s v="Brown, Estrada and Jensen"/>
    <x v="558"/>
    <n v="105300"/>
    <n v="106321"/>
    <x v="1"/>
    <n v="1022"/>
    <x v="1"/>
    <s v="USD"/>
    <n v="1470114000"/>
    <n v="1470718800"/>
    <b v="0"/>
    <b v="0"/>
    <s v="theater/plays"/>
    <n v="100.9696106362773"/>
    <n v="727.005"/>
    <x v="3"/>
    <x v="3"/>
  </r>
  <r>
    <n v="560"/>
    <s v="Hunt LLC"/>
    <x v="559"/>
    <n v="20000"/>
    <n v="158832"/>
    <x v="1"/>
    <n v="3177"/>
    <x v="1"/>
    <s v="USD"/>
    <n v="1321596000"/>
    <n v="1325052000"/>
    <b v="0"/>
    <b v="0"/>
    <s v="film &amp; video/animation"/>
    <n v="794.16"/>
    <n v="727.005"/>
    <x v="4"/>
    <x v="10"/>
  </r>
  <r>
    <n v="561"/>
    <s v="Fowler-Smith"/>
    <x v="560"/>
    <n v="3000"/>
    <n v="11091"/>
    <x v="1"/>
    <n v="198"/>
    <x v="5"/>
    <s v="CHF"/>
    <n v="1318827600"/>
    <n v="1319000400"/>
    <b v="0"/>
    <b v="0"/>
    <s v="theater/plays"/>
    <n v="369.7"/>
    <n v="727.005"/>
    <x v="3"/>
    <x v="3"/>
  </r>
  <r>
    <n v="562"/>
    <s v="Blair Inc"/>
    <x v="561"/>
    <n v="9900"/>
    <n v="1269"/>
    <x v="0"/>
    <n v="26"/>
    <x v="5"/>
    <s v="CHF"/>
    <n v="1552366800"/>
    <n v="1552539600"/>
    <b v="0"/>
    <b v="0"/>
    <s v="music/rock"/>
    <n v="12.818181818181817"/>
    <n v="727.005"/>
    <x v="1"/>
    <x v="1"/>
  </r>
  <r>
    <n v="563"/>
    <s v="Kelley, Stanton and Sanchez"/>
    <x v="562"/>
    <n v="3700"/>
    <n v="5107"/>
    <x v="1"/>
    <n v="85"/>
    <x v="2"/>
    <s v="AUD"/>
    <n v="1542088800"/>
    <n v="1543816800"/>
    <b v="0"/>
    <b v="0"/>
    <s v="film &amp; video/documentary"/>
    <n v="138.02702702702703"/>
    <n v="727.005"/>
    <x v="4"/>
    <x v="4"/>
  </r>
  <r>
    <n v="564"/>
    <s v="Hernandez-Macdonald"/>
    <x v="563"/>
    <n v="168700"/>
    <n v="141393"/>
    <x v="0"/>
    <n v="1790"/>
    <x v="1"/>
    <s v="USD"/>
    <n v="1426395600"/>
    <n v="1427086800"/>
    <b v="0"/>
    <b v="0"/>
    <s v="theater/plays"/>
    <n v="83.813278008298752"/>
    <n v="727.005"/>
    <x v="3"/>
    <x v="3"/>
  </r>
  <r>
    <n v="565"/>
    <s v="Joseph LLC"/>
    <x v="564"/>
    <n v="94900"/>
    <n v="194166"/>
    <x v="1"/>
    <n v="3596"/>
    <x v="1"/>
    <s v="USD"/>
    <n v="1321336800"/>
    <n v="1323064800"/>
    <b v="0"/>
    <b v="0"/>
    <s v="theater/plays"/>
    <n v="204.60063224446787"/>
    <n v="727.005"/>
    <x v="3"/>
    <x v="3"/>
  </r>
  <r>
    <n v="566"/>
    <s v="Webb-Smith"/>
    <x v="565"/>
    <n v="9300"/>
    <n v="4124"/>
    <x v="0"/>
    <n v="37"/>
    <x v="1"/>
    <s v="USD"/>
    <n v="1456293600"/>
    <n v="1458277200"/>
    <b v="0"/>
    <b v="1"/>
    <s v="music/electric music"/>
    <n v="44.344086021505376"/>
    <n v="727.005"/>
    <x v="1"/>
    <x v="5"/>
  </r>
  <r>
    <n v="567"/>
    <s v="Johns PLC"/>
    <x v="566"/>
    <n v="6800"/>
    <n v="14865"/>
    <x v="1"/>
    <n v="244"/>
    <x v="1"/>
    <s v="USD"/>
    <n v="1404968400"/>
    <n v="1405141200"/>
    <b v="0"/>
    <b v="0"/>
    <s v="music/rock"/>
    <n v="218.60294117647058"/>
    <n v="727.005"/>
    <x v="1"/>
    <x v="1"/>
  </r>
  <r>
    <n v="568"/>
    <s v="Hardin-Foley"/>
    <x v="567"/>
    <n v="72400"/>
    <n v="134688"/>
    <x v="1"/>
    <n v="5180"/>
    <x v="1"/>
    <s v="USD"/>
    <n v="1279170000"/>
    <n v="1283058000"/>
    <b v="0"/>
    <b v="0"/>
    <s v="theater/plays"/>
    <n v="186.03314917127071"/>
    <n v="727.005"/>
    <x v="3"/>
    <x v="3"/>
  </r>
  <r>
    <n v="569"/>
    <s v="Fischer, Fowler and Arnold"/>
    <x v="568"/>
    <n v="20100"/>
    <n v="47705"/>
    <x v="1"/>
    <n v="589"/>
    <x v="6"/>
    <s v="EUR"/>
    <n v="1294725600"/>
    <n v="1295762400"/>
    <b v="0"/>
    <b v="0"/>
    <s v="film &amp; video/animation"/>
    <n v="237.33830845771143"/>
    <n v="727.005"/>
    <x v="4"/>
    <x v="10"/>
  </r>
  <r>
    <n v="570"/>
    <s v="Martinez-Juarez"/>
    <x v="569"/>
    <n v="31200"/>
    <n v="95364"/>
    <x v="1"/>
    <n v="2725"/>
    <x v="1"/>
    <s v="USD"/>
    <n v="1419055200"/>
    <n v="1419573600"/>
    <b v="0"/>
    <b v="1"/>
    <s v="music/rock"/>
    <n v="305.65384615384613"/>
    <n v="727.005"/>
    <x v="1"/>
    <x v="1"/>
  </r>
  <r>
    <n v="571"/>
    <s v="Wilson and Sons"/>
    <x v="570"/>
    <n v="3500"/>
    <n v="3295"/>
    <x v="0"/>
    <n v="35"/>
    <x v="6"/>
    <s v="EUR"/>
    <n v="1434690000"/>
    <n v="1438750800"/>
    <b v="0"/>
    <b v="0"/>
    <s v="film &amp; video/shorts"/>
    <n v="94.142857142857139"/>
    <n v="727.005"/>
    <x v="4"/>
    <x v="12"/>
  </r>
  <r>
    <n v="572"/>
    <s v="Clements Group"/>
    <x v="571"/>
    <n v="9000"/>
    <n v="4896"/>
    <x v="3"/>
    <n v="94"/>
    <x v="1"/>
    <s v="USD"/>
    <n v="1443416400"/>
    <n v="1444798800"/>
    <b v="0"/>
    <b v="1"/>
    <s v="music/rock"/>
    <n v="54.400000000000006"/>
    <n v="727.005"/>
    <x v="1"/>
    <x v="1"/>
  </r>
  <r>
    <n v="573"/>
    <s v="Valenzuela-Cook"/>
    <x v="572"/>
    <n v="6700"/>
    <n v="7496"/>
    <x v="1"/>
    <n v="300"/>
    <x v="1"/>
    <s v="USD"/>
    <n v="1399006800"/>
    <n v="1399179600"/>
    <b v="0"/>
    <b v="0"/>
    <s v="journalism/audio"/>
    <n v="111.88059701492537"/>
    <n v="727.005"/>
    <x v="8"/>
    <x v="23"/>
  </r>
  <r>
    <n v="574"/>
    <s v="Parker, Haley and Foster"/>
    <x v="573"/>
    <n v="2700"/>
    <n v="9967"/>
    <x v="1"/>
    <n v="144"/>
    <x v="1"/>
    <s v="USD"/>
    <n v="1575698400"/>
    <n v="1576562400"/>
    <b v="0"/>
    <b v="1"/>
    <s v="food/food trucks"/>
    <n v="369.14814814814815"/>
    <n v="727.005"/>
    <x v="0"/>
    <x v="0"/>
  </r>
  <r>
    <n v="575"/>
    <s v="Fuentes LLC"/>
    <x v="574"/>
    <n v="83300"/>
    <n v="52421"/>
    <x v="0"/>
    <n v="558"/>
    <x v="1"/>
    <s v="USD"/>
    <n v="1400562000"/>
    <n v="1400821200"/>
    <b v="0"/>
    <b v="1"/>
    <s v="theater/plays"/>
    <n v="62.930372148859547"/>
    <n v="727.005"/>
    <x v="3"/>
    <x v="3"/>
  </r>
  <r>
    <n v="576"/>
    <s v="Moran and Sons"/>
    <x v="575"/>
    <n v="9700"/>
    <n v="6298"/>
    <x v="0"/>
    <n v="64"/>
    <x v="1"/>
    <s v="USD"/>
    <n v="1509512400"/>
    <n v="1510984800"/>
    <b v="0"/>
    <b v="0"/>
    <s v="theater/plays"/>
    <n v="64.927835051546396"/>
    <n v="727.005"/>
    <x v="3"/>
    <x v="3"/>
  </r>
  <r>
    <n v="577"/>
    <s v="Stevens Inc"/>
    <x v="576"/>
    <n v="8200"/>
    <n v="1546"/>
    <x v="3"/>
    <n v="37"/>
    <x v="1"/>
    <s v="USD"/>
    <n v="1299823200"/>
    <n v="1302066000"/>
    <b v="0"/>
    <b v="0"/>
    <s v="music/jazz"/>
    <n v="18.853658536585368"/>
    <n v="727.005"/>
    <x v="1"/>
    <x v="17"/>
  </r>
  <r>
    <n v="578"/>
    <s v="Martinez-Johnson"/>
    <x v="577"/>
    <n v="96500"/>
    <n v="16168"/>
    <x v="0"/>
    <n v="245"/>
    <x v="1"/>
    <s v="USD"/>
    <n v="1322719200"/>
    <n v="1322978400"/>
    <b v="0"/>
    <b v="0"/>
    <s v="film &amp; video/science fiction"/>
    <n v="16.754404145077721"/>
    <n v="727.005"/>
    <x v="4"/>
    <x v="22"/>
  </r>
  <r>
    <n v="579"/>
    <s v="Franklin Inc"/>
    <x v="578"/>
    <n v="6200"/>
    <n v="6269"/>
    <x v="1"/>
    <n v="87"/>
    <x v="1"/>
    <s v="USD"/>
    <n v="1312693200"/>
    <n v="1313730000"/>
    <b v="0"/>
    <b v="0"/>
    <s v="music/jazz"/>
    <n v="101.11290322580646"/>
    <n v="727.005"/>
    <x v="1"/>
    <x v="17"/>
  </r>
  <r>
    <n v="580"/>
    <s v="Perez PLC"/>
    <x v="579"/>
    <n v="43800"/>
    <n v="149578"/>
    <x v="1"/>
    <n v="3116"/>
    <x v="1"/>
    <s v="USD"/>
    <n v="1393394400"/>
    <n v="1394085600"/>
    <b v="0"/>
    <b v="0"/>
    <s v="theater/plays"/>
    <n v="341.5022831050228"/>
    <n v="727.005"/>
    <x v="3"/>
    <x v="3"/>
  </r>
  <r>
    <n v="581"/>
    <s v="Sanchez, Cross and Savage"/>
    <x v="580"/>
    <n v="6000"/>
    <n v="3841"/>
    <x v="0"/>
    <n v="71"/>
    <x v="1"/>
    <s v="USD"/>
    <n v="1304053200"/>
    <n v="1305349200"/>
    <b v="0"/>
    <b v="0"/>
    <s v="technology/web"/>
    <n v="64.016666666666666"/>
    <n v="727.005"/>
    <x v="2"/>
    <x v="2"/>
  </r>
  <r>
    <n v="582"/>
    <s v="Pineda Ltd"/>
    <x v="581"/>
    <n v="8700"/>
    <n v="4531"/>
    <x v="0"/>
    <n v="42"/>
    <x v="1"/>
    <s v="USD"/>
    <n v="1433912400"/>
    <n v="1434344400"/>
    <b v="0"/>
    <b v="1"/>
    <s v="games/video games"/>
    <n v="52.080459770114942"/>
    <n v="727.005"/>
    <x v="6"/>
    <x v="11"/>
  </r>
  <r>
    <n v="583"/>
    <s v="Powell and Sons"/>
    <x v="582"/>
    <n v="18900"/>
    <n v="60934"/>
    <x v="1"/>
    <n v="909"/>
    <x v="1"/>
    <s v="USD"/>
    <n v="1329717600"/>
    <n v="1331186400"/>
    <b v="0"/>
    <b v="0"/>
    <s v="film &amp; video/documentary"/>
    <n v="322.40211640211641"/>
    <n v="727.005"/>
    <x v="4"/>
    <x v="4"/>
  </r>
  <r>
    <n v="584"/>
    <s v="Nunez-Richards"/>
    <x v="583"/>
    <n v="86400"/>
    <n v="103255"/>
    <x v="1"/>
    <n v="1613"/>
    <x v="1"/>
    <s v="USD"/>
    <n v="1335330000"/>
    <n v="1336539600"/>
    <b v="0"/>
    <b v="0"/>
    <s v="technology/web"/>
    <n v="119.50810185185186"/>
    <n v="727.005"/>
    <x v="2"/>
    <x v="2"/>
  </r>
  <r>
    <n v="585"/>
    <s v="Pugh LLC"/>
    <x v="584"/>
    <n v="8900"/>
    <n v="13065"/>
    <x v="1"/>
    <n v="136"/>
    <x v="1"/>
    <s v="USD"/>
    <n v="1268888400"/>
    <n v="1269752400"/>
    <b v="0"/>
    <b v="0"/>
    <s v="publishing/translations"/>
    <n v="146.79775280898878"/>
    <n v="727.005"/>
    <x v="5"/>
    <x v="18"/>
  </r>
  <r>
    <n v="586"/>
    <s v="Rowe-Wong"/>
    <x v="585"/>
    <n v="700"/>
    <n v="6654"/>
    <x v="1"/>
    <n v="130"/>
    <x v="1"/>
    <s v="USD"/>
    <n v="1289973600"/>
    <n v="1291615200"/>
    <b v="0"/>
    <b v="0"/>
    <s v="music/rock"/>
    <n v="950.57142857142856"/>
    <n v="727.005"/>
    <x v="1"/>
    <x v="1"/>
  </r>
  <r>
    <n v="587"/>
    <s v="Williams-Santos"/>
    <x v="586"/>
    <n v="9400"/>
    <n v="6852"/>
    <x v="0"/>
    <n v="156"/>
    <x v="0"/>
    <s v="CAD"/>
    <n v="1547877600"/>
    <n v="1552366800"/>
    <b v="0"/>
    <b v="1"/>
    <s v="food/food trucks"/>
    <n v="72.893617021276597"/>
    <n v="727.005"/>
    <x v="0"/>
    <x v="0"/>
  </r>
  <r>
    <n v="588"/>
    <s v="Weber Inc"/>
    <x v="587"/>
    <n v="157600"/>
    <n v="124517"/>
    <x v="0"/>
    <n v="1368"/>
    <x v="4"/>
    <s v="GBP"/>
    <n v="1269493200"/>
    <n v="1272171600"/>
    <b v="0"/>
    <b v="0"/>
    <s v="theater/plays"/>
    <n v="79.008248730964468"/>
    <n v="727.005"/>
    <x v="3"/>
    <x v="3"/>
  </r>
  <r>
    <n v="589"/>
    <s v="Avery, Brown and Parker"/>
    <x v="588"/>
    <n v="7900"/>
    <n v="5113"/>
    <x v="0"/>
    <n v="102"/>
    <x v="1"/>
    <s v="USD"/>
    <n v="1436072400"/>
    <n v="1436677200"/>
    <b v="0"/>
    <b v="0"/>
    <s v="film &amp; video/documentary"/>
    <n v="64.721518987341781"/>
    <n v="727.005"/>
    <x v="4"/>
    <x v="4"/>
  </r>
  <r>
    <n v="590"/>
    <s v="Cox Group"/>
    <x v="589"/>
    <n v="7100"/>
    <n v="5824"/>
    <x v="0"/>
    <n v="86"/>
    <x v="2"/>
    <s v="AUD"/>
    <n v="1419141600"/>
    <n v="1420092000"/>
    <b v="0"/>
    <b v="0"/>
    <s v="publishing/radio &amp; podcasts"/>
    <n v="82.028169014084511"/>
    <n v="727.005"/>
    <x v="5"/>
    <x v="15"/>
  </r>
  <r>
    <n v="591"/>
    <s v="Jensen LLC"/>
    <x v="590"/>
    <n v="600"/>
    <n v="6226"/>
    <x v="1"/>
    <n v="102"/>
    <x v="1"/>
    <s v="USD"/>
    <n v="1279083600"/>
    <n v="1279947600"/>
    <b v="0"/>
    <b v="0"/>
    <s v="games/video games"/>
    <n v="1037.6666666666667"/>
    <n v="727.005"/>
    <x v="6"/>
    <x v="11"/>
  </r>
  <r>
    <n v="592"/>
    <s v="Brown Inc"/>
    <x v="591"/>
    <n v="156800"/>
    <n v="20243"/>
    <x v="0"/>
    <n v="253"/>
    <x v="1"/>
    <s v="USD"/>
    <n v="1401426000"/>
    <n v="1402203600"/>
    <b v="0"/>
    <b v="0"/>
    <s v="theater/plays"/>
    <n v="12.910076530612244"/>
    <n v="727.005"/>
    <x v="3"/>
    <x v="3"/>
  </r>
  <r>
    <n v="593"/>
    <s v="Hale-Hayes"/>
    <x v="592"/>
    <n v="121600"/>
    <n v="188288"/>
    <x v="1"/>
    <n v="4006"/>
    <x v="1"/>
    <s v="USD"/>
    <n v="1395810000"/>
    <n v="1396933200"/>
    <b v="0"/>
    <b v="0"/>
    <s v="film &amp; video/animation"/>
    <n v="154.84210526315789"/>
    <n v="727.005"/>
    <x v="4"/>
    <x v="10"/>
  </r>
  <r>
    <n v="594"/>
    <s v="Mcbride PLC"/>
    <x v="593"/>
    <n v="157300"/>
    <n v="11167"/>
    <x v="0"/>
    <n v="157"/>
    <x v="1"/>
    <s v="USD"/>
    <n v="1467003600"/>
    <n v="1467262800"/>
    <b v="0"/>
    <b v="1"/>
    <s v="theater/plays"/>
    <n v="7.0991735537190088"/>
    <n v="727.005"/>
    <x v="3"/>
    <x v="3"/>
  </r>
  <r>
    <n v="595"/>
    <s v="Harris-Jennings"/>
    <x v="594"/>
    <n v="70300"/>
    <n v="146595"/>
    <x v="1"/>
    <n v="1629"/>
    <x v="1"/>
    <s v="USD"/>
    <n v="1268715600"/>
    <n v="1270530000"/>
    <b v="0"/>
    <b v="1"/>
    <s v="theater/plays"/>
    <n v="208.52773826458036"/>
    <n v="727.005"/>
    <x v="3"/>
    <x v="3"/>
  </r>
  <r>
    <n v="596"/>
    <s v="Becker-Scott"/>
    <x v="595"/>
    <n v="7900"/>
    <n v="7875"/>
    <x v="0"/>
    <n v="183"/>
    <x v="1"/>
    <s v="USD"/>
    <n v="1457157600"/>
    <n v="1457762400"/>
    <b v="0"/>
    <b v="1"/>
    <s v="film &amp; video/drama"/>
    <n v="99.683544303797461"/>
    <n v="727.005"/>
    <x v="4"/>
    <x v="6"/>
  </r>
  <r>
    <n v="597"/>
    <s v="Todd, Freeman and Henry"/>
    <x v="596"/>
    <n v="73800"/>
    <n v="148779"/>
    <x v="1"/>
    <n v="2188"/>
    <x v="1"/>
    <s v="USD"/>
    <n v="1573970400"/>
    <n v="1575525600"/>
    <b v="0"/>
    <b v="0"/>
    <s v="theater/plays"/>
    <n v="201.59756097560978"/>
    <n v="727.005"/>
    <x v="3"/>
    <x v="3"/>
  </r>
  <r>
    <n v="598"/>
    <s v="Martinez, Garza and Young"/>
    <x v="597"/>
    <n v="108500"/>
    <n v="175868"/>
    <x v="1"/>
    <n v="2409"/>
    <x v="6"/>
    <s v="EUR"/>
    <n v="1276578000"/>
    <n v="1279083600"/>
    <b v="0"/>
    <b v="0"/>
    <s v="music/rock"/>
    <n v="162.09032258064516"/>
    <n v="727.005"/>
    <x v="1"/>
    <x v="1"/>
  </r>
  <r>
    <n v="599"/>
    <s v="Smith-Ramos"/>
    <x v="598"/>
    <n v="140300"/>
    <n v="5112"/>
    <x v="0"/>
    <n v="82"/>
    <x v="3"/>
    <s v="DKK"/>
    <n v="1423720800"/>
    <n v="1424412000"/>
    <b v="0"/>
    <b v="0"/>
    <s v="film &amp; video/documentary"/>
    <n v="3.6436208125445471"/>
    <n v="727.005"/>
    <x v="4"/>
    <x v="4"/>
  </r>
  <r>
    <n v="600"/>
    <s v="Brown-George"/>
    <x v="599"/>
    <n v="100"/>
    <n v="5"/>
    <x v="0"/>
    <n v="1"/>
    <x v="4"/>
    <s v="GBP"/>
    <n v="1375160400"/>
    <n v="1376197200"/>
    <b v="0"/>
    <b v="0"/>
    <s v="food/food trucks"/>
    <n v="5"/>
    <n v="727.005"/>
    <x v="0"/>
    <x v="0"/>
  </r>
  <r>
    <n v="601"/>
    <s v="Waters and Sons"/>
    <x v="600"/>
    <n v="6300"/>
    <n v="13018"/>
    <x v="1"/>
    <n v="194"/>
    <x v="1"/>
    <s v="USD"/>
    <n v="1401426000"/>
    <n v="1402894800"/>
    <b v="1"/>
    <b v="0"/>
    <s v="technology/wearables"/>
    <n v="206.63492063492063"/>
    <n v="727.005"/>
    <x v="2"/>
    <x v="8"/>
  </r>
  <r>
    <n v="602"/>
    <s v="Brown Ltd"/>
    <x v="601"/>
    <n v="71100"/>
    <n v="91176"/>
    <x v="1"/>
    <n v="1140"/>
    <x v="1"/>
    <s v="USD"/>
    <n v="1433480400"/>
    <n v="1434430800"/>
    <b v="0"/>
    <b v="0"/>
    <s v="theater/plays"/>
    <n v="128.23628691983123"/>
    <n v="727.005"/>
    <x v="3"/>
    <x v="3"/>
  </r>
  <r>
    <n v="603"/>
    <s v="Christian, Yates and Greer"/>
    <x v="602"/>
    <n v="5300"/>
    <n v="6342"/>
    <x v="1"/>
    <n v="102"/>
    <x v="1"/>
    <s v="USD"/>
    <n v="1555563600"/>
    <n v="1557896400"/>
    <b v="0"/>
    <b v="0"/>
    <s v="theater/plays"/>
    <n v="119.66037735849055"/>
    <n v="727.005"/>
    <x v="3"/>
    <x v="3"/>
  </r>
  <r>
    <n v="604"/>
    <s v="Cole, Hernandez and Rodriguez"/>
    <x v="603"/>
    <n v="88700"/>
    <n v="151438"/>
    <x v="1"/>
    <n v="2857"/>
    <x v="1"/>
    <s v="USD"/>
    <n v="1295676000"/>
    <n v="1297490400"/>
    <b v="0"/>
    <b v="0"/>
    <s v="theater/plays"/>
    <n v="170.73055242390078"/>
    <n v="727.005"/>
    <x v="3"/>
    <x v="3"/>
  </r>
  <r>
    <n v="605"/>
    <s v="Ortiz, Valenzuela and Collins"/>
    <x v="604"/>
    <n v="3300"/>
    <n v="6178"/>
    <x v="1"/>
    <n v="107"/>
    <x v="1"/>
    <s v="USD"/>
    <n v="1443848400"/>
    <n v="1447394400"/>
    <b v="0"/>
    <b v="0"/>
    <s v="publishing/nonfiction"/>
    <n v="187.21212121212122"/>
    <n v="727.005"/>
    <x v="5"/>
    <x v="9"/>
  </r>
  <r>
    <n v="606"/>
    <s v="Valencia PLC"/>
    <x v="605"/>
    <n v="3400"/>
    <n v="6405"/>
    <x v="1"/>
    <n v="160"/>
    <x v="4"/>
    <s v="GBP"/>
    <n v="1457330400"/>
    <n v="1458277200"/>
    <b v="0"/>
    <b v="0"/>
    <s v="music/rock"/>
    <n v="188.38235294117646"/>
    <n v="727.005"/>
    <x v="1"/>
    <x v="1"/>
  </r>
  <r>
    <n v="607"/>
    <s v="Gordon, Mendez and Johnson"/>
    <x v="606"/>
    <n v="137600"/>
    <n v="180667"/>
    <x v="1"/>
    <n v="2230"/>
    <x v="1"/>
    <s v="USD"/>
    <n v="1395550800"/>
    <n v="1395723600"/>
    <b v="0"/>
    <b v="0"/>
    <s v="food/food trucks"/>
    <n v="131.29869186046511"/>
    <n v="727.005"/>
    <x v="0"/>
    <x v="0"/>
  </r>
  <r>
    <n v="608"/>
    <s v="Johnson Group"/>
    <x v="607"/>
    <n v="3900"/>
    <n v="11075"/>
    <x v="1"/>
    <n v="316"/>
    <x v="1"/>
    <s v="USD"/>
    <n v="1551852000"/>
    <n v="1552197600"/>
    <b v="0"/>
    <b v="1"/>
    <s v="music/jazz"/>
    <n v="283.97435897435901"/>
    <n v="727.005"/>
    <x v="1"/>
    <x v="17"/>
  </r>
  <r>
    <n v="609"/>
    <s v="Rose-Fuller"/>
    <x v="608"/>
    <n v="10000"/>
    <n v="12042"/>
    <x v="1"/>
    <n v="117"/>
    <x v="1"/>
    <s v="USD"/>
    <n v="1547618400"/>
    <n v="1549087200"/>
    <b v="0"/>
    <b v="0"/>
    <s v="film &amp; video/science fiction"/>
    <n v="120.41999999999999"/>
    <n v="727.005"/>
    <x v="4"/>
    <x v="22"/>
  </r>
  <r>
    <n v="610"/>
    <s v="Hughes, Mendez and Patterson"/>
    <x v="609"/>
    <n v="42800"/>
    <n v="179356"/>
    <x v="1"/>
    <n v="6406"/>
    <x v="1"/>
    <s v="USD"/>
    <n v="1355637600"/>
    <n v="1356847200"/>
    <b v="0"/>
    <b v="0"/>
    <s v="theater/plays"/>
    <n v="419.0560747663551"/>
    <n v="727.005"/>
    <x v="3"/>
    <x v="3"/>
  </r>
  <r>
    <n v="611"/>
    <s v="Brady, Cortez and Rodriguez"/>
    <x v="610"/>
    <n v="8200"/>
    <n v="1136"/>
    <x v="3"/>
    <n v="15"/>
    <x v="1"/>
    <s v="USD"/>
    <n v="1374728400"/>
    <n v="1375765200"/>
    <b v="0"/>
    <b v="0"/>
    <s v="theater/plays"/>
    <n v="13.853658536585368"/>
    <n v="727.005"/>
    <x v="3"/>
    <x v="3"/>
  </r>
  <r>
    <n v="612"/>
    <s v="Wang, Nguyen and Horton"/>
    <x v="611"/>
    <n v="6200"/>
    <n v="8645"/>
    <x v="1"/>
    <n v="192"/>
    <x v="1"/>
    <s v="USD"/>
    <n v="1287810000"/>
    <n v="1289800800"/>
    <b v="0"/>
    <b v="0"/>
    <s v="music/electric music"/>
    <n v="139.43548387096774"/>
    <n v="727.005"/>
    <x v="1"/>
    <x v="5"/>
  </r>
  <r>
    <n v="613"/>
    <s v="Santos, Williams and Brown"/>
    <x v="612"/>
    <n v="1100"/>
    <n v="1914"/>
    <x v="1"/>
    <n v="26"/>
    <x v="0"/>
    <s v="CAD"/>
    <n v="1503723600"/>
    <n v="1504501200"/>
    <b v="0"/>
    <b v="0"/>
    <s v="theater/plays"/>
    <n v="174"/>
    <n v="727.005"/>
    <x v="3"/>
    <x v="3"/>
  </r>
  <r>
    <n v="614"/>
    <s v="Barnett and Sons"/>
    <x v="613"/>
    <n v="26500"/>
    <n v="41205"/>
    <x v="1"/>
    <n v="723"/>
    <x v="1"/>
    <s v="USD"/>
    <n v="1484114400"/>
    <n v="1485669600"/>
    <b v="0"/>
    <b v="0"/>
    <s v="theater/plays"/>
    <n v="155.49056603773585"/>
    <n v="727.005"/>
    <x v="3"/>
    <x v="3"/>
  </r>
  <r>
    <n v="615"/>
    <s v="Petersen-Rodriguez"/>
    <x v="614"/>
    <n v="8500"/>
    <n v="14488"/>
    <x v="1"/>
    <n v="170"/>
    <x v="6"/>
    <s v="EUR"/>
    <n v="1461906000"/>
    <n v="1462770000"/>
    <b v="0"/>
    <b v="0"/>
    <s v="theater/plays"/>
    <n v="170.44705882352943"/>
    <n v="727.005"/>
    <x v="3"/>
    <x v="3"/>
  </r>
  <r>
    <n v="616"/>
    <s v="Burnett-Mora"/>
    <x v="615"/>
    <n v="6400"/>
    <n v="12129"/>
    <x v="1"/>
    <n v="238"/>
    <x v="4"/>
    <s v="GBP"/>
    <n v="1379653200"/>
    <n v="1379739600"/>
    <b v="0"/>
    <b v="1"/>
    <s v="music/indie rock"/>
    <n v="189.515625"/>
    <n v="727.005"/>
    <x v="1"/>
    <x v="7"/>
  </r>
  <r>
    <n v="617"/>
    <s v="King LLC"/>
    <x v="616"/>
    <n v="1400"/>
    <n v="3496"/>
    <x v="1"/>
    <n v="55"/>
    <x v="1"/>
    <s v="USD"/>
    <n v="1401858000"/>
    <n v="1402722000"/>
    <b v="0"/>
    <b v="0"/>
    <s v="theater/plays"/>
    <n v="249.71428571428572"/>
    <n v="727.005"/>
    <x v="3"/>
    <x v="3"/>
  </r>
  <r>
    <n v="618"/>
    <s v="Miller Ltd"/>
    <x v="617"/>
    <n v="198600"/>
    <n v="97037"/>
    <x v="0"/>
    <n v="1198"/>
    <x v="1"/>
    <s v="USD"/>
    <n v="1367470800"/>
    <n v="1369285200"/>
    <b v="0"/>
    <b v="0"/>
    <s v="publishing/nonfiction"/>
    <n v="48.860523665659613"/>
    <n v="727.005"/>
    <x v="5"/>
    <x v="9"/>
  </r>
  <r>
    <n v="619"/>
    <s v="Case LLC"/>
    <x v="618"/>
    <n v="195900"/>
    <n v="55757"/>
    <x v="0"/>
    <n v="648"/>
    <x v="1"/>
    <s v="USD"/>
    <n v="1304658000"/>
    <n v="1304744400"/>
    <b v="1"/>
    <b v="1"/>
    <s v="theater/plays"/>
    <n v="28.461970393057683"/>
    <n v="727.005"/>
    <x v="3"/>
    <x v="3"/>
  </r>
  <r>
    <n v="620"/>
    <s v="Swanson, Wilson and Baker"/>
    <x v="619"/>
    <n v="4300"/>
    <n v="11525"/>
    <x v="1"/>
    <n v="128"/>
    <x v="2"/>
    <s v="AUD"/>
    <n v="1467954000"/>
    <n v="1468299600"/>
    <b v="0"/>
    <b v="0"/>
    <s v="photography/photography books"/>
    <n v="268.02325581395348"/>
    <n v="727.005"/>
    <x v="7"/>
    <x v="14"/>
  </r>
  <r>
    <n v="621"/>
    <s v="Dean, Fox and Phillips"/>
    <x v="620"/>
    <n v="25600"/>
    <n v="158669"/>
    <x v="1"/>
    <n v="2144"/>
    <x v="1"/>
    <s v="USD"/>
    <n v="1473742800"/>
    <n v="1474174800"/>
    <b v="0"/>
    <b v="0"/>
    <s v="theater/plays"/>
    <n v="619.80078125"/>
    <n v="727.005"/>
    <x v="3"/>
    <x v="3"/>
  </r>
  <r>
    <n v="622"/>
    <s v="Smith-Smith"/>
    <x v="621"/>
    <n v="189000"/>
    <n v="5916"/>
    <x v="0"/>
    <n v="64"/>
    <x v="1"/>
    <s v="USD"/>
    <n v="1523768400"/>
    <n v="1526014800"/>
    <b v="0"/>
    <b v="0"/>
    <s v="music/indie rock"/>
    <n v="3.1301587301587301"/>
    <n v="727.005"/>
    <x v="1"/>
    <x v="7"/>
  </r>
  <r>
    <n v="623"/>
    <s v="Smith, Scott and Rodriguez"/>
    <x v="622"/>
    <n v="94300"/>
    <n v="150806"/>
    <x v="1"/>
    <n v="2693"/>
    <x v="4"/>
    <s v="GBP"/>
    <n v="1437022800"/>
    <n v="1437454800"/>
    <b v="0"/>
    <b v="0"/>
    <s v="theater/plays"/>
    <n v="159.92152704135739"/>
    <n v="727.005"/>
    <x v="3"/>
    <x v="3"/>
  </r>
  <r>
    <n v="624"/>
    <s v="White, Robertson and Roberts"/>
    <x v="623"/>
    <n v="5100"/>
    <n v="14249"/>
    <x v="1"/>
    <n v="432"/>
    <x v="1"/>
    <s v="USD"/>
    <n v="1422165600"/>
    <n v="1422684000"/>
    <b v="0"/>
    <b v="0"/>
    <s v="photography/photography books"/>
    <n v="279.39215686274508"/>
    <n v="727.005"/>
    <x v="7"/>
    <x v="14"/>
  </r>
  <r>
    <n v="625"/>
    <s v="Martinez Inc"/>
    <x v="624"/>
    <n v="7500"/>
    <n v="5803"/>
    <x v="0"/>
    <n v="62"/>
    <x v="1"/>
    <s v="USD"/>
    <n v="1580104800"/>
    <n v="1581314400"/>
    <b v="0"/>
    <b v="0"/>
    <s v="theater/plays"/>
    <n v="77.373333333333335"/>
    <n v="727.005"/>
    <x v="3"/>
    <x v="3"/>
  </r>
  <r>
    <n v="626"/>
    <s v="Tucker, Mccoy and Marquez"/>
    <x v="625"/>
    <n v="6400"/>
    <n v="13205"/>
    <x v="1"/>
    <n v="189"/>
    <x v="1"/>
    <s v="USD"/>
    <n v="1285650000"/>
    <n v="1286427600"/>
    <b v="0"/>
    <b v="1"/>
    <s v="theater/plays"/>
    <n v="206.32812500000003"/>
    <n v="727.005"/>
    <x v="3"/>
    <x v="3"/>
  </r>
  <r>
    <n v="627"/>
    <s v="Martin, Lee and Armstrong"/>
    <x v="626"/>
    <n v="1600"/>
    <n v="11108"/>
    <x v="1"/>
    <n v="154"/>
    <x v="4"/>
    <s v="GBP"/>
    <n v="1276664400"/>
    <n v="1278738000"/>
    <b v="1"/>
    <b v="0"/>
    <s v="food/food trucks"/>
    <n v="694.25"/>
    <n v="727.005"/>
    <x v="0"/>
    <x v="0"/>
  </r>
  <r>
    <n v="628"/>
    <s v="Dunn, Moreno and Green"/>
    <x v="627"/>
    <n v="1900"/>
    <n v="2884"/>
    <x v="1"/>
    <n v="96"/>
    <x v="1"/>
    <s v="USD"/>
    <n v="1286168400"/>
    <n v="1286427600"/>
    <b v="0"/>
    <b v="0"/>
    <s v="music/indie rock"/>
    <n v="151.78947368421052"/>
    <n v="727.005"/>
    <x v="1"/>
    <x v="7"/>
  </r>
  <r>
    <n v="629"/>
    <s v="Jackson, Martinez and Ray"/>
    <x v="628"/>
    <n v="85900"/>
    <n v="55476"/>
    <x v="0"/>
    <n v="750"/>
    <x v="1"/>
    <s v="USD"/>
    <n v="1467781200"/>
    <n v="1467954000"/>
    <b v="0"/>
    <b v="1"/>
    <s v="theater/plays"/>
    <n v="64.58207217694995"/>
    <n v="727.005"/>
    <x v="3"/>
    <x v="3"/>
  </r>
  <r>
    <n v="630"/>
    <s v="Patterson-Johnson"/>
    <x v="629"/>
    <n v="9500"/>
    <n v="5973"/>
    <x v="3"/>
    <n v="87"/>
    <x v="1"/>
    <s v="USD"/>
    <n v="1556686800"/>
    <n v="1557637200"/>
    <b v="0"/>
    <b v="1"/>
    <s v="theater/plays"/>
    <n v="62.873684210526314"/>
    <n v="727.005"/>
    <x v="3"/>
    <x v="3"/>
  </r>
  <r>
    <n v="631"/>
    <s v="Carlson-Hernandez"/>
    <x v="630"/>
    <n v="59200"/>
    <n v="183756"/>
    <x v="1"/>
    <n v="3063"/>
    <x v="1"/>
    <s v="USD"/>
    <n v="1553576400"/>
    <n v="1553922000"/>
    <b v="0"/>
    <b v="0"/>
    <s v="theater/plays"/>
    <n v="310.39864864864865"/>
    <n v="727.005"/>
    <x v="3"/>
    <x v="3"/>
  </r>
  <r>
    <n v="632"/>
    <s v="Parker PLC"/>
    <x v="631"/>
    <n v="72100"/>
    <n v="30902"/>
    <x v="2"/>
    <n v="278"/>
    <x v="1"/>
    <s v="USD"/>
    <n v="1414904400"/>
    <n v="1416463200"/>
    <b v="0"/>
    <b v="0"/>
    <s v="theater/plays"/>
    <n v="42.859916782246884"/>
    <n v="727.005"/>
    <x v="3"/>
    <x v="3"/>
  </r>
  <r>
    <n v="633"/>
    <s v="Yu and Sons"/>
    <x v="632"/>
    <n v="6700"/>
    <n v="5569"/>
    <x v="0"/>
    <n v="105"/>
    <x v="1"/>
    <s v="USD"/>
    <n v="1446876000"/>
    <n v="1447221600"/>
    <b v="0"/>
    <b v="0"/>
    <s v="film &amp; video/animation"/>
    <n v="83.119402985074629"/>
    <n v="727.005"/>
    <x v="4"/>
    <x v="10"/>
  </r>
  <r>
    <n v="634"/>
    <s v="Taylor, Johnson and Hernandez"/>
    <x v="633"/>
    <n v="118200"/>
    <n v="92824"/>
    <x v="3"/>
    <n v="1658"/>
    <x v="1"/>
    <s v="USD"/>
    <n v="1490418000"/>
    <n v="1491627600"/>
    <b v="0"/>
    <b v="0"/>
    <s v="film &amp; video/television"/>
    <n v="78.531302876480552"/>
    <n v="727.005"/>
    <x v="4"/>
    <x v="19"/>
  </r>
  <r>
    <n v="635"/>
    <s v="Mack Ltd"/>
    <x v="634"/>
    <n v="139000"/>
    <n v="158590"/>
    <x v="1"/>
    <n v="2266"/>
    <x v="1"/>
    <s v="USD"/>
    <n v="1360389600"/>
    <n v="1363150800"/>
    <b v="0"/>
    <b v="0"/>
    <s v="film &amp; video/television"/>
    <n v="114.09352517985612"/>
    <n v="727.005"/>
    <x v="4"/>
    <x v="19"/>
  </r>
  <r>
    <n v="636"/>
    <s v="Lamb-Sanders"/>
    <x v="635"/>
    <n v="197700"/>
    <n v="127591"/>
    <x v="0"/>
    <n v="2604"/>
    <x v="3"/>
    <s v="DKK"/>
    <n v="1326866400"/>
    <n v="1330754400"/>
    <b v="0"/>
    <b v="1"/>
    <s v="film &amp; video/animation"/>
    <n v="64.537683358624179"/>
    <n v="727.005"/>
    <x v="4"/>
    <x v="10"/>
  </r>
  <r>
    <n v="637"/>
    <s v="Williams-Ramirez"/>
    <x v="636"/>
    <n v="8500"/>
    <n v="6750"/>
    <x v="0"/>
    <n v="65"/>
    <x v="1"/>
    <s v="USD"/>
    <n v="1479103200"/>
    <n v="1479794400"/>
    <b v="0"/>
    <b v="0"/>
    <s v="theater/plays"/>
    <n v="79.411764705882348"/>
    <n v="727.005"/>
    <x v="3"/>
    <x v="3"/>
  </r>
  <r>
    <n v="638"/>
    <s v="Weaver Ltd"/>
    <x v="637"/>
    <n v="81600"/>
    <n v="9318"/>
    <x v="0"/>
    <n v="94"/>
    <x v="1"/>
    <s v="USD"/>
    <n v="1280206800"/>
    <n v="1281243600"/>
    <b v="0"/>
    <b v="1"/>
    <s v="theater/plays"/>
    <n v="11.419117647058824"/>
    <n v="727.005"/>
    <x v="3"/>
    <x v="3"/>
  </r>
  <r>
    <n v="639"/>
    <s v="Barnes-Williams"/>
    <x v="638"/>
    <n v="8600"/>
    <n v="4832"/>
    <x v="2"/>
    <n v="45"/>
    <x v="1"/>
    <s v="USD"/>
    <n v="1532754000"/>
    <n v="1532754000"/>
    <b v="0"/>
    <b v="1"/>
    <s v="film &amp; video/drama"/>
    <n v="56.186046511627907"/>
    <n v="727.005"/>
    <x v="4"/>
    <x v="6"/>
  </r>
  <r>
    <n v="640"/>
    <s v="Richardson, Woodward and Hansen"/>
    <x v="639"/>
    <n v="119800"/>
    <n v="19769"/>
    <x v="0"/>
    <n v="257"/>
    <x v="1"/>
    <s v="USD"/>
    <n v="1453096800"/>
    <n v="1453356000"/>
    <b v="0"/>
    <b v="0"/>
    <s v="theater/plays"/>
    <n v="16.501669449081803"/>
    <n v="727.005"/>
    <x v="3"/>
    <x v="3"/>
  </r>
  <r>
    <n v="641"/>
    <s v="Hunt, Barker and Baker"/>
    <x v="640"/>
    <n v="9400"/>
    <n v="11277"/>
    <x v="1"/>
    <n v="194"/>
    <x v="5"/>
    <s v="CHF"/>
    <n v="1487570400"/>
    <n v="1489986000"/>
    <b v="0"/>
    <b v="0"/>
    <s v="theater/plays"/>
    <n v="119.96808510638297"/>
    <n v="727.005"/>
    <x v="3"/>
    <x v="3"/>
  </r>
  <r>
    <n v="642"/>
    <s v="Ramos, Moreno and Lewis"/>
    <x v="641"/>
    <n v="9200"/>
    <n v="13382"/>
    <x v="1"/>
    <n v="129"/>
    <x v="0"/>
    <s v="CAD"/>
    <n v="1545026400"/>
    <n v="1545804000"/>
    <b v="0"/>
    <b v="0"/>
    <s v="technology/wearables"/>
    <n v="145.45652173913044"/>
    <n v="727.005"/>
    <x v="2"/>
    <x v="8"/>
  </r>
  <r>
    <n v="643"/>
    <s v="Harris Inc"/>
    <x v="642"/>
    <n v="14900"/>
    <n v="32986"/>
    <x v="1"/>
    <n v="375"/>
    <x v="1"/>
    <s v="USD"/>
    <n v="1488348000"/>
    <n v="1489899600"/>
    <b v="0"/>
    <b v="0"/>
    <s v="theater/plays"/>
    <n v="221.38255033557047"/>
    <n v="727.005"/>
    <x v="3"/>
    <x v="3"/>
  </r>
  <r>
    <n v="644"/>
    <s v="Peters-Nelson"/>
    <x v="643"/>
    <n v="169400"/>
    <n v="81984"/>
    <x v="0"/>
    <n v="2928"/>
    <x v="0"/>
    <s v="CAD"/>
    <n v="1545112800"/>
    <n v="1546495200"/>
    <b v="0"/>
    <b v="0"/>
    <s v="theater/plays"/>
    <n v="48.396694214876035"/>
    <n v="727.005"/>
    <x v="3"/>
    <x v="3"/>
  </r>
  <r>
    <n v="645"/>
    <s v="Ferguson, Murphy and Bright"/>
    <x v="644"/>
    <n v="192100"/>
    <n v="178483"/>
    <x v="0"/>
    <n v="4697"/>
    <x v="1"/>
    <s v="USD"/>
    <n v="1537938000"/>
    <n v="1539752400"/>
    <b v="0"/>
    <b v="1"/>
    <s v="music/rock"/>
    <n v="92.911504424778755"/>
    <n v="727.005"/>
    <x v="1"/>
    <x v="1"/>
  </r>
  <r>
    <n v="646"/>
    <s v="Robinson Group"/>
    <x v="645"/>
    <n v="98700"/>
    <n v="87448"/>
    <x v="0"/>
    <n v="2915"/>
    <x v="1"/>
    <s v="USD"/>
    <n v="1363150800"/>
    <n v="1364101200"/>
    <b v="0"/>
    <b v="0"/>
    <s v="games/video games"/>
    <n v="88.599797365754824"/>
    <n v="727.005"/>
    <x v="6"/>
    <x v="11"/>
  </r>
  <r>
    <n v="647"/>
    <s v="Jordan-Wolfe"/>
    <x v="646"/>
    <n v="4500"/>
    <n v="1863"/>
    <x v="0"/>
    <n v="18"/>
    <x v="1"/>
    <s v="USD"/>
    <n v="1523250000"/>
    <n v="1525323600"/>
    <b v="0"/>
    <b v="0"/>
    <s v="publishing/translations"/>
    <n v="41.4"/>
    <n v="727.005"/>
    <x v="5"/>
    <x v="18"/>
  </r>
  <r>
    <n v="648"/>
    <s v="Vargas-Cox"/>
    <x v="647"/>
    <n v="98600"/>
    <n v="62174"/>
    <x v="3"/>
    <n v="723"/>
    <x v="1"/>
    <s v="USD"/>
    <n v="1499317200"/>
    <n v="1500872400"/>
    <b v="1"/>
    <b v="0"/>
    <s v="food/food trucks"/>
    <n v="63.056795131845846"/>
    <n v="727.005"/>
    <x v="0"/>
    <x v="0"/>
  </r>
  <r>
    <n v="649"/>
    <s v="Yang and Sons"/>
    <x v="648"/>
    <n v="121700"/>
    <n v="59003"/>
    <x v="0"/>
    <n v="602"/>
    <x v="5"/>
    <s v="CHF"/>
    <n v="1287550800"/>
    <n v="1288501200"/>
    <b v="1"/>
    <b v="1"/>
    <s v="theater/plays"/>
    <n v="48.482333607230892"/>
    <n v="727.005"/>
    <x v="3"/>
    <x v="3"/>
  </r>
  <r>
    <n v="650"/>
    <s v="Wilson, Wilson and Mathis"/>
    <x v="649"/>
    <n v="100"/>
    <n v="2"/>
    <x v="0"/>
    <n v="1"/>
    <x v="1"/>
    <s v="USD"/>
    <n v="1404795600"/>
    <n v="1407128400"/>
    <b v="0"/>
    <b v="0"/>
    <s v="music/jazz"/>
    <n v="2"/>
    <n v="727.005"/>
    <x v="1"/>
    <x v="17"/>
  </r>
  <r>
    <n v="651"/>
    <s v="Wang, Koch and Weaver"/>
    <x v="650"/>
    <n v="196700"/>
    <n v="174039"/>
    <x v="0"/>
    <n v="3868"/>
    <x v="6"/>
    <s v="EUR"/>
    <n v="1393048800"/>
    <n v="1394344800"/>
    <b v="0"/>
    <b v="0"/>
    <s v="film &amp; video/shorts"/>
    <n v="88.47941026944585"/>
    <n v="727.005"/>
    <x v="4"/>
    <x v="12"/>
  </r>
  <r>
    <n v="652"/>
    <s v="Cisneros Ltd"/>
    <x v="651"/>
    <n v="10000"/>
    <n v="12684"/>
    <x v="1"/>
    <n v="409"/>
    <x v="1"/>
    <s v="USD"/>
    <n v="1470373200"/>
    <n v="1474088400"/>
    <b v="0"/>
    <b v="0"/>
    <s v="technology/web"/>
    <n v="126.84"/>
    <n v="727.005"/>
    <x v="2"/>
    <x v="2"/>
  </r>
  <r>
    <n v="653"/>
    <s v="Williams-Jones"/>
    <x v="652"/>
    <n v="600"/>
    <n v="14033"/>
    <x v="1"/>
    <n v="234"/>
    <x v="1"/>
    <s v="USD"/>
    <n v="1460091600"/>
    <n v="1460264400"/>
    <b v="0"/>
    <b v="0"/>
    <s v="technology/web"/>
    <n v="2338.833333333333"/>
    <n v="727.005"/>
    <x v="2"/>
    <x v="2"/>
  </r>
  <r>
    <n v="654"/>
    <s v="Roberts, Hinton and Williams"/>
    <x v="653"/>
    <n v="35000"/>
    <n v="177936"/>
    <x v="1"/>
    <n v="3016"/>
    <x v="1"/>
    <s v="USD"/>
    <n v="1440392400"/>
    <n v="1440824400"/>
    <b v="0"/>
    <b v="0"/>
    <s v="music/metal"/>
    <n v="508.38857142857148"/>
    <n v="727.005"/>
    <x v="1"/>
    <x v="16"/>
  </r>
  <r>
    <n v="655"/>
    <s v="Gonzalez, Williams and Benson"/>
    <x v="654"/>
    <n v="6900"/>
    <n v="13212"/>
    <x v="1"/>
    <n v="264"/>
    <x v="1"/>
    <s v="USD"/>
    <n v="1488434400"/>
    <n v="1489554000"/>
    <b v="1"/>
    <b v="0"/>
    <s v="photography/photography books"/>
    <n v="191.47826086956522"/>
    <n v="727.005"/>
    <x v="7"/>
    <x v="14"/>
  </r>
  <r>
    <n v="656"/>
    <s v="Hobbs, Brown and Lee"/>
    <x v="655"/>
    <n v="118400"/>
    <n v="49879"/>
    <x v="0"/>
    <n v="504"/>
    <x v="2"/>
    <s v="AUD"/>
    <n v="1514440800"/>
    <n v="1514872800"/>
    <b v="0"/>
    <b v="0"/>
    <s v="food/food trucks"/>
    <n v="42.127533783783782"/>
    <n v="727.005"/>
    <x v="0"/>
    <x v="0"/>
  </r>
  <r>
    <n v="657"/>
    <s v="Russo, Kim and Mccoy"/>
    <x v="656"/>
    <n v="10000"/>
    <n v="824"/>
    <x v="0"/>
    <n v="14"/>
    <x v="1"/>
    <s v="USD"/>
    <n v="1514354400"/>
    <n v="1515736800"/>
    <b v="0"/>
    <b v="0"/>
    <s v="film &amp; video/science fiction"/>
    <n v="8.24"/>
    <n v="727.005"/>
    <x v="4"/>
    <x v="22"/>
  </r>
  <r>
    <n v="658"/>
    <s v="Howell, Myers and Olson"/>
    <x v="657"/>
    <n v="52600"/>
    <n v="31594"/>
    <x v="3"/>
    <n v="390"/>
    <x v="1"/>
    <s v="USD"/>
    <n v="1440910800"/>
    <n v="1442898000"/>
    <b v="0"/>
    <b v="0"/>
    <s v="music/rock"/>
    <n v="60.064638783269963"/>
    <n v="727.005"/>
    <x v="1"/>
    <x v="1"/>
  </r>
  <r>
    <n v="659"/>
    <s v="Bailey and Sons"/>
    <x v="658"/>
    <n v="120700"/>
    <n v="57010"/>
    <x v="0"/>
    <n v="750"/>
    <x v="4"/>
    <s v="GBP"/>
    <n v="1296108000"/>
    <n v="1296194400"/>
    <b v="0"/>
    <b v="0"/>
    <s v="film &amp; video/documentary"/>
    <n v="47.232808616404313"/>
    <n v="727.005"/>
    <x v="4"/>
    <x v="4"/>
  </r>
  <r>
    <n v="660"/>
    <s v="Jensen-Brown"/>
    <x v="659"/>
    <n v="9100"/>
    <n v="7438"/>
    <x v="0"/>
    <n v="77"/>
    <x v="1"/>
    <s v="USD"/>
    <n v="1440133200"/>
    <n v="1440910800"/>
    <b v="1"/>
    <b v="0"/>
    <s v="theater/plays"/>
    <n v="81.736263736263737"/>
    <n v="727.005"/>
    <x v="3"/>
    <x v="3"/>
  </r>
  <r>
    <n v="661"/>
    <s v="Smith Group"/>
    <x v="660"/>
    <n v="106800"/>
    <n v="57872"/>
    <x v="0"/>
    <n v="752"/>
    <x v="3"/>
    <s v="DKK"/>
    <n v="1332910800"/>
    <n v="1335502800"/>
    <b v="0"/>
    <b v="0"/>
    <s v="music/jazz"/>
    <n v="54.187265917603"/>
    <n v="727.005"/>
    <x v="1"/>
    <x v="17"/>
  </r>
  <r>
    <n v="662"/>
    <s v="Murphy-Farrell"/>
    <x v="661"/>
    <n v="9100"/>
    <n v="8906"/>
    <x v="0"/>
    <n v="131"/>
    <x v="1"/>
    <s v="USD"/>
    <n v="1544335200"/>
    <n v="1544680800"/>
    <b v="0"/>
    <b v="0"/>
    <s v="theater/plays"/>
    <n v="97.868131868131869"/>
    <n v="727.005"/>
    <x v="3"/>
    <x v="3"/>
  </r>
  <r>
    <n v="663"/>
    <s v="Everett-Wolfe"/>
    <x v="662"/>
    <n v="10000"/>
    <n v="7724"/>
    <x v="0"/>
    <n v="87"/>
    <x v="1"/>
    <s v="USD"/>
    <n v="1286427600"/>
    <n v="1288414800"/>
    <b v="0"/>
    <b v="0"/>
    <s v="theater/plays"/>
    <n v="77.239999999999995"/>
    <n v="727.005"/>
    <x v="3"/>
    <x v="3"/>
  </r>
  <r>
    <n v="664"/>
    <s v="Young PLC"/>
    <x v="663"/>
    <n v="79400"/>
    <n v="26571"/>
    <x v="0"/>
    <n v="1063"/>
    <x v="1"/>
    <s v="USD"/>
    <n v="1329717600"/>
    <n v="1330581600"/>
    <b v="0"/>
    <b v="0"/>
    <s v="music/jazz"/>
    <n v="33.464735516372798"/>
    <n v="727.005"/>
    <x v="1"/>
    <x v="17"/>
  </r>
  <r>
    <n v="665"/>
    <s v="Park-Goodman"/>
    <x v="664"/>
    <n v="5100"/>
    <n v="12219"/>
    <x v="1"/>
    <n v="272"/>
    <x v="1"/>
    <s v="USD"/>
    <n v="1310187600"/>
    <n v="1311397200"/>
    <b v="0"/>
    <b v="1"/>
    <s v="film &amp; video/documentary"/>
    <n v="239.58823529411765"/>
    <n v="727.005"/>
    <x v="4"/>
    <x v="4"/>
  </r>
  <r>
    <n v="666"/>
    <s v="York, Barr and Grant"/>
    <x v="665"/>
    <n v="3100"/>
    <n v="1985"/>
    <x v="3"/>
    <n v="25"/>
    <x v="1"/>
    <s v="USD"/>
    <n v="1377838800"/>
    <n v="1378357200"/>
    <b v="0"/>
    <b v="1"/>
    <s v="theater/plays"/>
    <n v="64.032258064516128"/>
    <n v="727.005"/>
    <x v="3"/>
    <x v="3"/>
  </r>
  <r>
    <n v="667"/>
    <s v="Little Ltd"/>
    <x v="666"/>
    <n v="6900"/>
    <n v="12155"/>
    <x v="1"/>
    <n v="419"/>
    <x v="1"/>
    <s v="USD"/>
    <n v="1410325200"/>
    <n v="1411102800"/>
    <b v="0"/>
    <b v="0"/>
    <s v="journalism/audio"/>
    <n v="176.15942028985506"/>
    <n v="727.005"/>
    <x v="8"/>
    <x v="23"/>
  </r>
  <r>
    <n v="668"/>
    <s v="Brown and Sons"/>
    <x v="667"/>
    <n v="27500"/>
    <n v="5593"/>
    <x v="0"/>
    <n v="76"/>
    <x v="1"/>
    <s v="USD"/>
    <n v="1343797200"/>
    <n v="1344834000"/>
    <b v="0"/>
    <b v="0"/>
    <s v="theater/plays"/>
    <n v="20.33818181818182"/>
    <n v="727.005"/>
    <x v="3"/>
    <x v="3"/>
  </r>
  <r>
    <n v="669"/>
    <s v="Payne, Garrett and Thomas"/>
    <x v="668"/>
    <n v="48800"/>
    <n v="175020"/>
    <x v="1"/>
    <n v="1621"/>
    <x v="6"/>
    <s v="EUR"/>
    <n v="1498453200"/>
    <n v="1499230800"/>
    <b v="0"/>
    <b v="0"/>
    <s v="theater/plays"/>
    <n v="358.64754098360658"/>
    <n v="727.005"/>
    <x v="3"/>
    <x v="3"/>
  </r>
  <r>
    <n v="670"/>
    <s v="Robinson Group"/>
    <x v="669"/>
    <n v="16200"/>
    <n v="75955"/>
    <x v="1"/>
    <n v="1101"/>
    <x v="1"/>
    <s v="USD"/>
    <n v="1456380000"/>
    <n v="1457416800"/>
    <b v="0"/>
    <b v="0"/>
    <s v="music/indie rock"/>
    <n v="468.85802469135803"/>
    <n v="727.005"/>
    <x v="1"/>
    <x v="7"/>
  </r>
  <r>
    <n v="671"/>
    <s v="Robinson-Kelly"/>
    <x v="670"/>
    <n v="97600"/>
    <n v="119127"/>
    <x v="1"/>
    <n v="1073"/>
    <x v="1"/>
    <s v="USD"/>
    <n v="1280552400"/>
    <n v="1280898000"/>
    <b v="0"/>
    <b v="1"/>
    <s v="theater/plays"/>
    <n v="122.05635245901641"/>
    <n v="727.005"/>
    <x v="3"/>
    <x v="3"/>
  </r>
  <r>
    <n v="672"/>
    <s v="Kelly-Colon"/>
    <x v="671"/>
    <n v="197900"/>
    <n v="110689"/>
    <x v="0"/>
    <n v="4428"/>
    <x v="2"/>
    <s v="AUD"/>
    <n v="1521608400"/>
    <n v="1522472400"/>
    <b v="0"/>
    <b v="0"/>
    <s v="theater/plays"/>
    <n v="55.931783729156137"/>
    <n v="727.005"/>
    <x v="3"/>
    <x v="3"/>
  </r>
  <r>
    <n v="673"/>
    <s v="Turner, Scott and Gentry"/>
    <x v="672"/>
    <n v="5600"/>
    <n v="2445"/>
    <x v="0"/>
    <n v="58"/>
    <x v="6"/>
    <s v="EUR"/>
    <n v="1460696400"/>
    <n v="1462510800"/>
    <b v="0"/>
    <b v="0"/>
    <s v="music/indie rock"/>
    <n v="43.660714285714285"/>
    <n v="727.005"/>
    <x v="1"/>
    <x v="7"/>
  </r>
  <r>
    <n v="674"/>
    <s v="Sanchez Ltd"/>
    <x v="673"/>
    <n v="170700"/>
    <n v="57250"/>
    <x v="3"/>
    <n v="1218"/>
    <x v="1"/>
    <s v="USD"/>
    <n v="1313730000"/>
    <n v="1317790800"/>
    <b v="0"/>
    <b v="0"/>
    <s v="photography/photography books"/>
    <n v="33.53837141183363"/>
    <n v="727.005"/>
    <x v="7"/>
    <x v="14"/>
  </r>
  <r>
    <n v="675"/>
    <s v="Giles-Smith"/>
    <x v="674"/>
    <n v="9700"/>
    <n v="11929"/>
    <x v="1"/>
    <n v="331"/>
    <x v="1"/>
    <s v="USD"/>
    <n v="1568178000"/>
    <n v="1568782800"/>
    <b v="0"/>
    <b v="0"/>
    <s v="journalism/audio"/>
    <n v="122.97938144329896"/>
    <n v="727.005"/>
    <x v="8"/>
    <x v="23"/>
  </r>
  <r>
    <n v="676"/>
    <s v="Thompson-Moreno"/>
    <x v="675"/>
    <n v="62300"/>
    <n v="118214"/>
    <x v="1"/>
    <n v="1170"/>
    <x v="1"/>
    <s v="USD"/>
    <n v="1348635600"/>
    <n v="1349413200"/>
    <b v="0"/>
    <b v="0"/>
    <s v="photography/photography books"/>
    <n v="189.74959871589084"/>
    <n v="727.005"/>
    <x v="7"/>
    <x v="14"/>
  </r>
  <r>
    <n v="677"/>
    <s v="Murphy-Fox"/>
    <x v="676"/>
    <n v="5300"/>
    <n v="4432"/>
    <x v="0"/>
    <n v="111"/>
    <x v="1"/>
    <s v="USD"/>
    <n v="1468126800"/>
    <n v="1472446800"/>
    <b v="0"/>
    <b v="0"/>
    <s v="publishing/fiction"/>
    <n v="83.622641509433961"/>
    <n v="727.005"/>
    <x v="5"/>
    <x v="13"/>
  </r>
  <r>
    <n v="678"/>
    <s v="Rodriguez-Patterson"/>
    <x v="677"/>
    <n v="99500"/>
    <n v="17879"/>
    <x v="3"/>
    <n v="215"/>
    <x v="1"/>
    <s v="USD"/>
    <n v="1547877600"/>
    <n v="1548050400"/>
    <b v="0"/>
    <b v="0"/>
    <s v="film &amp; video/drama"/>
    <n v="17.968844221105527"/>
    <n v="727.005"/>
    <x v="4"/>
    <x v="6"/>
  </r>
  <r>
    <n v="679"/>
    <s v="Davis Ltd"/>
    <x v="678"/>
    <n v="1400"/>
    <n v="14511"/>
    <x v="1"/>
    <n v="363"/>
    <x v="1"/>
    <s v="USD"/>
    <n v="1571374800"/>
    <n v="1571806800"/>
    <b v="0"/>
    <b v="1"/>
    <s v="food/food trucks"/>
    <n v="1036.5"/>
    <n v="727.005"/>
    <x v="0"/>
    <x v="0"/>
  </r>
  <r>
    <n v="680"/>
    <s v="Nelson-Valdez"/>
    <x v="679"/>
    <n v="145600"/>
    <n v="141822"/>
    <x v="0"/>
    <n v="2955"/>
    <x v="1"/>
    <s v="USD"/>
    <n v="1576303200"/>
    <n v="1576476000"/>
    <b v="0"/>
    <b v="1"/>
    <s v="games/mobile games"/>
    <n v="97.405219780219781"/>
    <n v="727.005"/>
    <x v="6"/>
    <x v="20"/>
  </r>
  <r>
    <n v="681"/>
    <s v="Kelly PLC"/>
    <x v="680"/>
    <n v="184100"/>
    <n v="159037"/>
    <x v="0"/>
    <n v="1657"/>
    <x v="1"/>
    <s v="USD"/>
    <n v="1324447200"/>
    <n v="1324965600"/>
    <b v="0"/>
    <b v="0"/>
    <s v="theater/plays"/>
    <n v="86.386203150461711"/>
    <n v="727.005"/>
    <x v="3"/>
    <x v="3"/>
  </r>
  <r>
    <n v="682"/>
    <s v="Nguyen and Sons"/>
    <x v="681"/>
    <n v="5400"/>
    <n v="8109"/>
    <x v="1"/>
    <n v="103"/>
    <x v="1"/>
    <s v="USD"/>
    <n v="1386741600"/>
    <n v="1387519200"/>
    <b v="0"/>
    <b v="0"/>
    <s v="theater/plays"/>
    <n v="150.16666666666666"/>
    <n v="727.005"/>
    <x v="3"/>
    <x v="3"/>
  </r>
  <r>
    <n v="683"/>
    <s v="Jones PLC"/>
    <x v="682"/>
    <n v="2300"/>
    <n v="8244"/>
    <x v="1"/>
    <n v="147"/>
    <x v="1"/>
    <s v="USD"/>
    <n v="1537074000"/>
    <n v="1537246800"/>
    <b v="0"/>
    <b v="0"/>
    <s v="theater/plays"/>
    <n v="358.43478260869563"/>
    <n v="727.005"/>
    <x v="3"/>
    <x v="3"/>
  </r>
  <r>
    <n v="684"/>
    <s v="Gilmore LLC"/>
    <x v="683"/>
    <n v="1400"/>
    <n v="7600"/>
    <x v="1"/>
    <n v="110"/>
    <x v="0"/>
    <s v="CAD"/>
    <n v="1277787600"/>
    <n v="1279515600"/>
    <b v="0"/>
    <b v="0"/>
    <s v="publishing/nonfiction"/>
    <n v="542.85714285714289"/>
    <n v="727.005"/>
    <x v="5"/>
    <x v="9"/>
  </r>
  <r>
    <n v="685"/>
    <s v="Lee-Cobb"/>
    <x v="684"/>
    <n v="140000"/>
    <n v="94501"/>
    <x v="0"/>
    <n v="926"/>
    <x v="0"/>
    <s v="CAD"/>
    <n v="1440306000"/>
    <n v="1442379600"/>
    <b v="0"/>
    <b v="0"/>
    <s v="theater/plays"/>
    <n v="67.500714285714281"/>
    <n v="727.005"/>
    <x v="3"/>
    <x v="3"/>
  </r>
  <r>
    <n v="686"/>
    <s v="Jones, Wiley and Robbins"/>
    <x v="685"/>
    <n v="7500"/>
    <n v="14381"/>
    <x v="1"/>
    <n v="134"/>
    <x v="1"/>
    <s v="USD"/>
    <n v="1522126800"/>
    <n v="1523077200"/>
    <b v="0"/>
    <b v="0"/>
    <s v="technology/wearables"/>
    <n v="191.74666666666667"/>
    <n v="727.005"/>
    <x v="2"/>
    <x v="8"/>
  </r>
  <r>
    <n v="687"/>
    <s v="Martin, Gates and Holt"/>
    <x v="686"/>
    <n v="1500"/>
    <n v="13980"/>
    <x v="1"/>
    <n v="269"/>
    <x v="1"/>
    <s v="USD"/>
    <n v="1489298400"/>
    <n v="1489554000"/>
    <b v="0"/>
    <b v="0"/>
    <s v="theater/plays"/>
    <n v="932"/>
    <n v="727.005"/>
    <x v="3"/>
    <x v="3"/>
  </r>
  <r>
    <n v="688"/>
    <s v="Bowen, Davies and Burns"/>
    <x v="687"/>
    <n v="2900"/>
    <n v="12449"/>
    <x v="1"/>
    <n v="175"/>
    <x v="1"/>
    <s v="USD"/>
    <n v="1547100000"/>
    <n v="1548482400"/>
    <b v="0"/>
    <b v="1"/>
    <s v="film &amp; video/television"/>
    <n v="429.27586206896552"/>
    <n v="727.005"/>
    <x v="4"/>
    <x v="19"/>
  </r>
  <r>
    <n v="689"/>
    <s v="Nguyen Inc"/>
    <x v="688"/>
    <n v="7300"/>
    <n v="7348"/>
    <x v="1"/>
    <n v="69"/>
    <x v="1"/>
    <s v="USD"/>
    <n v="1383022800"/>
    <n v="1384063200"/>
    <b v="0"/>
    <b v="0"/>
    <s v="technology/web"/>
    <n v="100.65753424657535"/>
    <n v="727.005"/>
    <x v="2"/>
    <x v="2"/>
  </r>
  <r>
    <n v="690"/>
    <s v="Walsh-Watts"/>
    <x v="689"/>
    <n v="3600"/>
    <n v="8158"/>
    <x v="1"/>
    <n v="190"/>
    <x v="1"/>
    <s v="USD"/>
    <n v="1322373600"/>
    <n v="1322892000"/>
    <b v="0"/>
    <b v="1"/>
    <s v="film &amp; video/documentary"/>
    <n v="226.61111111111109"/>
    <n v="727.005"/>
    <x v="4"/>
    <x v="4"/>
  </r>
  <r>
    <n v="691"/>
    <s v="Ray, Li and Li"/>
    <x v="690"/>
    <n v="5000"/>
    <n v="7119"/>
    <x v="1"/>
    <n v="237"/>
    <x v="1"/>
    <s v="USD"/>
    <n v="1349240400"/>
    <n v="1350709200"/>
    <b v="1"/>
    <b v="1"/>
    <s v="film &amp; video/documentary"/>
    <n v="142.38"/>
    <n v="727.005"/>
    <x v="4"/>
    <x v="4"/>
  </r>
  <r>
    <n v="692"/>
    <s v="Murray Ltd"/>
    <x v="691"/>
    <n v="6000"/>
    <n v="5438"/>
    <x v="0"/>
    <n v="77"/>
    <x v="4"/>
    <s v="GBP"/>
    <n v="1562648400"/>
    <n v="1564203600"/>
    <b v="0"/>
    <b v="0"/>
    <s v="music/rock"/>
    <n v="90.633333333333326"/>
    <n v="727.005"/>
    <x v="1"/>
    <x v="1"/>
  </r>
  <r>
    <n v="693"/>
    <s v="Bradford-Silva"/>
    <x v="692"/>
    <n v="180400"/>
    <n v="115396"/>
    <x v="0"/>
    <n v="1748"/>
    <x v="1"/>
    <s v="USD"/>
    <n v="1508216400"/>
    <n v="1509685200"/>
    <b v="0"/>
    <b v="0"/>
    <s v="theater/plays"/>
    <n v="63.966740576496676"/>
    <n v="727.005"/>
    <x v="3"/>
    <x v="3"/>
  </r>
  <r>
    <n v="694"/>
    <s v="Mora-Bradley"/>
    <x v="693"/>
    <n v="9100"/>
    <n v="7656"/>
    <x v="0"/>
    <n v="79"/>
    <x v="1"/>
    <s v="USD"/>
    <n v="1511762400"/>
    <n v="1514959200"/>
    <b v="0"/>
    <b v="0"/>
    <s v="theater/plays"/>
    <n v="84.131868131868131"/>
    <n v="727.005"/>
    <x v="3"/>
    <x v="3"/>
  </r>
  <r>
    <n v="695"/>
    <s v="Cardenas, Thompson and Carey"/>
    <x v="694"/>
    <n v="9200"/>
    <n v="12322"/>
    <x v="1"/>
    <n v="196"/>
    <x v="6"/>
    <s v="EUR"/>
    <n v="1447480800"/>
    <n v="1448863200"/>
    <b v="1"/>
    <b v="0"/>
    <s v="music/rock"/>
    <n v="133.93478260869566"/>
    <n v="727.005"/>
    <x v="1"/>
    <x v="1"/>
  </r>
  <r>
    <n v="696"/>
    <s v="Lopez, Reid and Johnson"/>
    <x v="695"/>
    <n v="164100"/>
    <n v="96888"/>
    <x v="0"/>
    <n v="889"/>
    <x v="1"/>
    <s v="USD"/>
    <n v="1429506000"/>
    <n v="1429592400"/>
    <b v="0"/>
    <b v="1"/>
    <s v="theater/plays"/>
    <n v="59.042047531992694"/>
    <n v="727.005"/>
    <x v="3"/>
    <x v="3"/>
  </r>
  <r>
    <n v="697"/>
    <s v="Fox-Williams"/>
    <x v="696"/>
    <n v="128900"/>
    <n v="196960"/>
    <x v="1"/>
    <n v="7295"/>
    <x v="1"/>
    <s v="USD"/>
    <n v="1522472400"/>
    <n v="1522645200"/>
    <b v="0"/>
    <b v="0"/>
    <s v="music/electric music"/>
    <n v="152.80062063615205"/>
    <n v="727.005"/>
    <x v="1"/>
    <x v="5"/>
  </r>
  <r>
    <n v="698"/>
    <s v="Taylor, Wood and Taylor"/>
    <x v="697"/>
    <n v="42100"/>
    <n v="188057"/>
    <x v="1"/>
    <n v="2893"/>
    <x v="0"/>
    <s v="CAD"/>
    <n v="1322114400"/>
    <n v="1323324000"/>
    <b v="0"/>
    <b v="0"/>
    <s v="technology/wearables"/>
    <n v="446.69121140142522"/>
    <n v="727.005"/>
    <x v="2"/>
    <x v="8"/>
  </r>
  <r>
    <n v="699"/>
    <s v="King Inc"/>
    <x v="698"/>
    <n v="7400"/>
    <n v="6245"/>
    <x v="0"/>
    <n v="56"/>
    <x v="1"/>
    <s v="USD"/>
    <n v="1561438800"/>
    <n v="1561525200"/>
    <b v="0"/>
    <b v="0"/>
    <s v="film &amp; video/drama"/>
    <n v="84.391891891891888"/>
    <n v="727.005"/>
    <x v="4"/>
    <x v="6"/>
  </r>
  <r>
    <n v="700"/>
    <s v="Cole, Petty and Cameron"/>
    <x v="699"/>
    <n v="100"/>
    <n v="3"/>
    <x v="0"/>
    <n v="1"/>
    <x v="1"/>
    <s v="USD"/>
    <n v="1264399200"/>
    <n v="1265695200"/>
    <b v="0"/>
    <b v="0"/>
    <s v="technology/wearables"/>
    <n v="3"/>
    <n v="727.005"/>
    <x v="2"/>
    <x v="8"/>
  </r>
  <r>
    <n v="701"/>
    <s v="Mcclain LLC"/>
    <x v="700"/>
    <n v="52000"/>
    <n v="91014"/>
    <x v="1"/>
    <n v="820"/>
    <x v="1"/>
    <s v="USD"/>
    <n v="1301202000"/>
    <n v="1301806800"/>
    <b v="1"/>
    <b v="0"/>
    <s v="theater/plays"/>
    <n v="175.02692307692308"/>
    <n v="727.005"/>
    <x v="3"/>
    <x v="3"/>
  </r>
  <r>
    <n v="702"/>
    <s v="Sims-Gross"/>
    <x v="701"/>
    <n v="8700"/>
    <n v="4710"/>
    <x v="0"/>
    <n v="83"/>
    <x v="1"/>
    <s v="USD"/>
    <n v="1374469200"/>
    <n v="1374901200"/>
    <b v="0"/>
    <b v="0"/>
    <s v="technology/wearables"/>
    <n v="54.137931034482754"/>
    <n v="727.005"/>
    <x v="2"/>
    <x v="8"/>
  </r>
  <r>
    <n v="703"/>
    <s v="Perez Group"/>
    <x v="702"/>
    <n v="63400"/>
    <n v="197728"/>
    <x v="1"/>
    <n v="2038"/>
    <x v="1"/>
    <s v="USD"/>
    <n v="1334984400"/>
    <n v="1336453200"/>
    <b v="1"/>
    <b v="1"/>
    <s v="publishing/translations"/>
    <n v="311.87381703470032"/>
    <n v="727.005"/>
    <x v="5"/>
    <x v="18"/>
  </r>
  <r>
    <n v="704"/>
    <s v="Haynes-Williams"/>
    <x v="703"/>
    <n v="8700"/>
    <n v="10682"/>
    <x v="1"/>
    <n v="116"/>
    <x v="1"/>
    <s v="USD"/>
    <n v="1467608400"/>
    <n v="1468904400"/>
    <b v="0"/>
    <b v="0"/>
    <s v="film &amp; video/animation"/>
    <n v="122.78160919540231"/>
    <n v="727.005"/>
    <x v="4"/>
    <x v="10"/>
  </r>
  <r>
    <n v="705"/>
    <s v="Ford LLC"/>
    <x v="704"/>
    <n v="169700"/>
    <n v="168048"/>
    <x v="0"/>
    <n v="2025"/>
    <x v="4"/>
    <s v="GBP"/>
    <n v="1386741600"/>
    <n v="1387087200"/>
    <b v="0"/>
    <b v="0"/>
    <s v="publishing/nonfiction"/>
    <n v="99.026517383618156"/>
    <n v="727.005"/>
    <x v="5"/>
    <x v="9"/>
  </r>
  <r>
    <n v="706"/>
    <s v="Moreno Ltd"/>
    <x v="705"/>
    <n v="108400"/>
    <n v="138586"/>
    <x v="1"/>
    <n v="1345"/>
    <x v="2"/>
    <s v="AUD"/>
    <n v="1546754400"/>
    <n v="1547445600"/>
    <b v="0"/>
    <b v="1"/>
    <s v="technology/web"/>
    <n v="127.84686346863469"/>
    <n v="727.005"/>
    <x v="2"/>
    <x v="2"/>
  </r>
  <r>
    <n v="707"/>
    <s v="Moore, Cook and Wright"/>
    <x v="706"/>
    <n v="7300"/>
    <n v="11579"/>
    <x v="1"/>
    <n v="168"/>
    <x v="1"/>
    <s v="USD"/>
    <n v="1544248800"/>
    <n v="1547359200"/>
    <b v="0"/>
    <b v="0"/>
    <s v="film &amp; video/drama"/>
    <n v="158.61643835616439"/>
    <n v="727.005"/>
    <x v="4"/>
    <x v="6"/>
  </r>
  <r>
    <n v="708"/>
    <s v="Ortega LLC"/>
    <x v="707"/>
    <n v="1700"/>
    <n v="12020"/>
    <x v="1"/>
    <n v="137"/>
    <x v="5"/>
    <s v="CHF"/>
    <n v="1495429200"/>
    <n v="1496293200"/>
    <b v="0"/>
    <b v="0"/>
    <s v="theater/plays"/>
    <n v="707.05882352941171"/>
    <n v="727.005"/>
    <x v="3"/>
    <x v="3"/>
  </r>
  <r>
    <n v="709"/>
    <s v="Silva, Walker and Martin"/>
    <x v="708"/>
    <n v="9800"/>
    <n v="13954"/>
    <x v="1"/>
    <n v="186"/>
    <x v="6"/>
    <s v="EUR"/>
    <n v="1334811600"/>
    <n v="1335416400"/>
    <b v="0"/>
    <b v="0"/>
    <s v="theater/plays"/>
    <n v="142.38775510204081"/>
    <n v="727.005"/>
    <x v="3"/>
    <x v="3"/>
  </r>
  <r>
    <n v="710"/>
    <s v="Huynh, Gallegos and Mills"/>
    <x v="709"/>
    <n v="4300"/>
    <n v="6358"/>
    <x v="1"/>
    <n v="125"/>
    <x v="1"/>
    <s v="USD"/>
    <n v="1531544400"/>
    <n v="1532149200"/>
    <b v="0"/>
    <b v="1"/>
    <s v="theater/plays"/>
    <n v="147.86046511627907"/>
    <n v="727.005"/>
    <x v="3"/>
    <x v="3"/>
  </r>
  <r>
    <n v="711"/>
    <s v="Anderson LLC"/>
    <x v="710"/>
    <n v="6200"/>
    <n v="1260"/>
    <x v="0"/>
    <n v="14"/>
    <x v="6"/>
    <s v="EUR"/>
    <n v="1453615200"/>
    <n v="1453788000"/>
    <b v="1"/>
    <b v="1"/>
    <s v="theater/plays"/>
    <n v="20.322580645161288"/>
    <n v="727.005"/>
    <x v="3"/>
    <x v="3"/>
  </r>
  <r>
    <n v="712"/>
    <s v="Garza-Bryant"/>
    <x v="711"/>
    <n v="800"/>
    <n v="14725"/>
    <x v="1"/>
    <n v="202"/>
    <x v="1"/>
    <s v="USD"/>
    <n v="1467954000"/>
    <n v="1471496400"/>
    <b v="0"/>
    <b v="0"/>
    <s v="theater/plays"/>
    <n v="1840.625"/>
    <n v="727.005"/>
    <x v="3"/>
    <x v="3"/>
  </r>
  <r>
    <n v="713"/>
    <s v="Mays LLC"/>
    <x v="712"/>
    <n v="6900"/>
    <n v="11174"/>
    <x v="1"/>
    <n v="103"/>
    <x v="1"/>
    <s v="USD"/>
    <n v="1471842000"/>
    <n v="1472878800"/>
    <b v="0"/>
    <b v="0"/>
    <s v="publishing/radio &amp; podcasts"/>
    <n v="161.94202898550725"/>
    <n v="727.005"/>
    <x v="5"/>
    <x v="15"/>
  </r>
  <r>
    <n v="714"/>
    <s v="Evans-Jones"/>
    <x v="713"/>
    <n v="38500"/>
    <n v="182036"/>
    <x v="1"/>
    <n v="1785"/>
    <x v="1"/>
    <s v="USD"/>
    <n v="1408424400"/>
    <n v="1408510800"/>
    <b v="0"/>
    <b v="0"/>
    <s v="music/rock"/>
    <n v="472.82077922077923"/>
    <n v="727.005"/>
    <x v="1"/>
    <x v="1"/>
  </r>
  <r>
    <n v="715"/>
    <s v="Fischer, Torres and Walker"/>
    <x v="714"/>
    <n v="118000"/>
    <n v="28870"/>
    <x v="0"/>
    <n v="656"/>
    <x v="1"/>
    <s v="USD"/>
    <n v="1281157200"/>
    <n v="1281589200"/>
    <b v="0"/>
    <b v="0"/>
    <s v="games/mobile games"/>
    <n v="24.466101694915253"/>
    <n v="727.005"/>
    <x v="6"/>
    <x v="20"/>
  </r>
  <r>
    <n v="716"/>
    <s v="Tapia, Kramer and Hicks"/>
    <x v="715"/>
    <n v="2000"/>
    <n v="10353"/>
    <x v="1"/>
    <n v="157"/>
    <x v="1"/>
    <s v="USD"/>
    <n v="1373432400"/>
    <n v="1375851600"/>
    <b v="0"/>
    <b v="1"/>
    <s v="theater/plays"/>
    <n v="517.65"/>
    <n v="727.005"/>
    <x v="3"/>
    <x v="3"/>
  </r>
  <r>
    <n v="717"/>
    <s v="Barnes, Wilcox and Riley"/>
    <x v="716"/>
    <n v="5600"/>
    <n v="13868"/>
    <x v="1"/>
    <n v="555"/>
    <x v="1"/>
    <s v="USD"/>
    <n v="1313989200"/>
    <n v="1315803600"/>
    <b v="0"/>
    <b v="0"/>
    <s v="film &amp; video/documentary"/>
    <n v="247.64285714285714"/>
    <n v="727.005"/>
    <x v="4"/>
    <x v="4"/>
  </r>
  <r>
    <n v="718"/>
    <s v="Reyes PLC"/>
    <x v="717"/>
    <n v="8300"/>
    <n v="8317"/>
    <x v="1"/>
    <n v="297"/>
    <x v="1"/>
    <s v="USD"/>
    <n v="1371445200"/>
    <n v="1373691600"/>
    <b v="0"/>
    <b v="0"/>
    <s v="technology/wearables"/>
    <n v="100.20481927710843"/>
    <n v="727.005"/>
    <x v="2"/>
    <x v="8"/>
  </r>
  <r>
    <n v="719"/>
    <s v="Pace, Simpson and Watkins"/>
    <x v="718"/>
    <n v="6900"/>
    <n v="10557"/>
    <x v="1"/>
    <n v="123"/>
    <x v="1"/>
    <s v="USD"/>
    <n v="1338267600"/>
    <n v="1339218000"/>
    <b v="0"/>
    <b v="0"/>
    <s v="publishing/fiction"/>
    <n v="153"/>
    <n v="727.005"/>
    <x v="5"/>
    <x v="13"/>
  </r>
  <r>
    <n v="720"/>
    <s v="Valenzuela, Davidson and Castro"/>
    <x v="719"/>
    <n v="8700"/>
    <n v="3227"/>
    <x v="3"/>
    <n v="38"/>
    <x v="3"/>
    <s v="DKK"/>
    <n v="1519192800"/>
    <n v="1520402400"/>
    <b v="0"/>
    <b v="1"/>
    <s v="theater/plays"/>
    <n v="37.091954022988503"/>
    <n v="727.005"/>
    <x v="3"/>
    <x v="3"/>
  </r>
  <r>
    <n v="721"/>
    <s v="Dominguez-Owens"/>
    <x v="720"/>
    <n v="123600"/>
    <n v="5429"/>
    <x v="3"/>
    <n v="60"/>
    <x v="1"/>
    <s v="USD"/>
    <n v="1522818000"/>
    <n v="1523336400"/>
    <b v="0"/>
    <b v="0"/>
    <s v="music/rock"/>
    <n v="4.392394822006473"/>
    <n v="727.005"/>
    <x v="1"/>
    <x v="1"/>
  </r>
  <r>
    <n v="722"/>
    <s v="Thomas-Simmons"/>
    <x v="721"/>
    <n v="48500"/>
    <n v="75906"/>
    <x v="1"/>
    <n v="3036"/>
    <x v="1"/>
    <s v="USD"/>
    <n v="1509948000"/>
    <n v="1512280800"/>
    <b v="0"/>
    <b v="0"/>
    <s v="film &amp; video/documentary"/>
    <n v="156.50721649484535"/>
    <n v="727.005"/>
    <x v="4"/>
    <x v="4"/>
  </r>
  <r>
    <n v="723"/>
    <s v="Beck-Knight"/>
    <x v="722"/>
    <n v="4900"/>
    <n v="13250"/>
    <x v="1"/>
    <n v="144"/>
    <x v="2"/>
    <s v="AUD"/>
    <n v="1456898400"/>
    <n v="1458709200"/>
    <b v="0"/>
    <b v="0"/>
    <s v="theater/plays"/>
    <n v="270.40816326530609"/>
    <n v="727.005"/>
    <x v="3"/>
    <x v="3"/>
  </r>
  <r>
    <n v="724"/>
    <s v="Mccoy Ltd"/>
    <x v="723"/>
    <n v="8400"/>
    <n v="11261"/>
    <x v="1"/>
    <n v="121"/>
    <x v="4"/>
    <s v="GBP"/>
    <n v="1413954000"/>
    <n v="1414126800"/>
    <b v="0"/>
    <b v="1"/>
    <s v="theater/plays"/>
    <n v="134.05952380952382"/>
    <n v="727.005"/>
    <x v="3"/>
    <x v="3"/>
  </r>
  <r>
    <n v="725"/>
    <s v="Dawson-Tyler"/>
    <x v="724"/>
    <n v="193200"/>
    <n v="97369"/>
    <x v="0"/>
    <n v="1596"/>
    <x v="1"/>
    <s v="USD"/>
    <n v="1416031200"/>
    <n v="1416204000"/>
    <b v="0"/>
    <b v="0"/>
    <s v="games/mobile games"/>
    <n v="50.398033126293996"/>
    <n v="727.005"/>
    <x v="6"/>
    <x v="20"/>
  </r>
  <r>
    <n v="726"/>
    <s v="Johns-Thomas"/>
    <x v="725"/>
    <n v="54300"/>
    <n v="48227"/>
    <x v="3"/>
    <n v="524"/>
    <x v="1"/>
    <s v="USD"/>
    <n v="1287982800"/>
    <n v="1288501200"/>
    <b v="0"/>
    <b v="1"/>
    <s v="theater/plays"/>
    <n v="88.815837937384899"/>
    <n v="727.005"/>
    <x v="3"/>
    <x v="3"/>
  </r>
  <r>
    <n v="727"/>
    <s v="Quinn, Cruz and Schmidt"/>
    <x v="726"/>
    <n v="8900"/>
    <n v="14685"/>
    <x v="1"/>
    <n v="181"/>
    <x v="1"/>
    <s v="USD"/>
    <n v="1547964000"/>
    <n v="1552971600"/>
    <b v="0"/>
    <b v="0"/>
    <s v="technology/web"/>
    <n v="165"/>
    <n v="727.005"/>
    <x v="2"/>
    <x v="2"/>
  </r>
  <r>
    <n v="728"/>
    <s v="Stewart Inc"/>
    <x v="727"/>
    <n v="4200"/>
    <n v="735"/>
    <x v="0"/>
    <n v="10"/>
    <x v="1"/>
    <s v="USD"/>
    <n v="1464152400"/>
    <n v="1465102800"/>
    <b v="0"/>
    <b v="0"/>
    <s v="theater/plays"/>
    <n v="17.5"/>
    <n v="727.005"/>
    <x v="3"/>
    <x v="3"/>
  </r>
  <r>
    <n v="729"/>
    <s v="Moore Group"/>
    <x v="728"/>
    <n v="5600"/>
    <n v="10397"/>
    <x v="1"/>
    <n v="122"/>
    <x v="1"/>
    <s v="USD"/>
    <n v="1359957600"/>
    <n v="1360130400"/>
    <b v="0"/>
    <b v="0"/>
    <s v="film &amp; video/drama"/>
    <n v="185.66071428571428"/>
    <n v="727.005"/>
    <x v="4"/>
    <x v="6"/>
  </r>
  <r>
    <n v="730"/>
    <s v="Carson PLC"/>
    <x v="729"/>
    <n v="28800"/>
    <n v="118847"/>
    <x v="1"/>
    <n v="1071"/>
    <x v="0"/>
    <s v="CAD"/>
    <n v="1432357200"/>
    <n v="1432875600"/>
    <b v="0"/>
    <b v="0"/>
    <s v="technology/wearables"/>
    <n v="412.6631944444444"/>
    <n v="727.005"/>
    <x v="2"/>
    <x v="8"/>
  </r>
  <r>
    <n v="731"/>
    <s v="Cruz, Hall and Mason"/>
    <x v="730"/>
    <n v="8000"/>
    <n v="7220"/>
    <x v="3"/>
    <n v="219"/>
    <x v="1"/>
    <s v="USD"/>
    <n v="1500786000"/>
    <n v="1500872400"/>
    <b v="0"/>
    <b v="0"/>
    <s v="technology/web"/>
    <n v="90.25"/>
    <n v="727.005"/>
    <x v="2"/>
    <x v="2"/>
  </r>
  <r>
    <n v="732"/>
    <s v="Glass, Baker and Jones"/>
    <x v="731"/>
    <n v="117000"/>
    <n v="107622"/>
    <x v="0"/>
    <n v="1121"/>
    <x v="1"/>
    <s v="USD"/>
    <n v="1490158800"/>
    <n v="1492146000"/>
    <b v="0"/>
    <b v="1"/>
    <s v="music/rock"/>
    <n v="91.984615384615381"/>
    <n v="727.005"/>
    <x v="1"/>
    <x v="1"/>
  </r>
  <r>
    <n v="733"/>
    <s v="Marquez-Kerr"/>
    <x v="732"/>
    <n v="15800"/>
    <n v="83267"/>
    <x v="1"/>
    <n v="980"/>
    <x v="1"/>
    <s v="USD"/>
    <n v="1406178000"/>
    <n v="1407301200"/>
    <b v="0"/>
    <b v="0"/>
    <s v="music/metal"/>
    <n v="527.00632911392404"/>
    <n v="727.005"/>
    <x v="1"/>
    <x v="16"/>
  </r>
  <r>
    <n v="734"/>
    <s v="Stone PLC"/>
    <x v="733"/>
    <n v="4200"/>
    <n v="13404"/>
    <x v="1"/>
    <n v="536"/>
    <x v="1"/>
    <s v="USD"/>
    <n v="1485583200"/>
    <n v="1486620000"/>
    <b v="0"/>
    <b v="1"/>
    <s v="theater/plays"/>
    <n v="319.14285714285711"/>
    <n v="727.005"/>
    <x v="3"/>
    <x v="3"/>
  </r>
  <r>
    <n v="735"/>
    <s v="Caldwell PLC"/>
    <x v="734"/>
    <n v="37100"/>
    <n v="131404"/>
    <x v="1"/>
    <n v="1991"/>
    <x v="1"/>
    <s v="USD"/>
    <n v="1459314000"/>
    <n v="1459918800"/>
    <b v="0"/>
    <b v="0"/>
    <s v="photography/photography books"/>
    <n v="354.18867924528303"/>
    <n v="727.005"/>
    <x v="7"/>
    <x v="14"/>
  </r>
  <r>
    <n v="736"/>
    <s v="Silva-Hawkins"/>
    <x v="735"/>
    <n v="7700"/>
    <n v="2533"/>
    <x v="3"/>
    <n v="29"/>
    <x v="1"/>
    <s v="USD"/>
    <n v="1424412000"/>
    <n v="1424757600"/>
    <b v="0"/>
    <b v="0"/>
    <s v="publishing/nonfiction"/>
    <n v="32.896103896103895"/>
    <n v="727.005"/>
    <x v="5"/>
    <x v="9"/>
  </r>
  <r>
    <n v="737"/>
    <s v="Gardner Inc"/>
    <x v="736"/>
    <n v="3700"/>
    <n v="5028"/>
    <x v="1"/>
    <n v="180"/>
    <x v="1"/>
    <s v="USD"/>
    <n v="1478844000"/>
    <n v="1479880800"/>
    <b v="0"/>
    <b v="0"/>
    <s v="music/indie rock"/>
    <n v="135.8918918918919"/>
    <n v="727.005"/>
    <x v="1"/>
    <x v="7"/>
  </r>
  <r>
    <n v="738"/>
    <s v="Garcia Group"/>
    <x v="737"/>
    <n v="74700"/>
    <n v="1557"/>
    <x v="0"/>
    <n v="15"/>
    <x v="1"/>
    <s v="USD"/>
    <n v="1416117600"/>
    <n v="1418018400"/>
    <b v="0"/>
    <b v="1"/>
    <s v="theater/plays"/>
    <n v="2.0843373493975905"/>
    <n v="727.005"/>
    <x v="3"/>
    <x v="3"/>
  </r>
  <r>
    <n v="739"/>
    <s v="Meyer-Avila"/>
    <x v="738"/>
    <n v="10000"/>
    <n v="6100"/>
    <x v="0"/>
    <n v="191"/>
    <x v="1"/>
    <s v="USD"/>
    <n v="1340946000"/>
    <n v="1341032400"/>
    <b v="0"/>
    <b v="0"/>
    <s v="music/indie rock"/>
    <n v="61"/>
    <n v="727.005"/>
    <x v="1"/>
    <x v="7"/>
  </r>
  <r>
    <n v="740"/>
    <s v="Nelson, Smith and Graham"/>
    <x v="739"/>
    <n v="5300"/>
    <n v="1592"/>
    <x v="0"/>
    <n v="16"/>
    <x v="1"/>
    <s v="USD"/>
    <n v="1486101600"/>
    <n v="1486360800"/>
    <b v="0"/>
    <b v="0"/>
    <s v="theater/plays"/>
    <n v="30.037735849056602"/>
    <n v="727.005"/>
    <x v="3"/>
    <x v="3"/>
  </r>
  <r>
    <n v="741"/>
    <s v="Garcia Ltd"/>
    <x v="740"/>
    <n v="1200"/>
    <n v="14150"/>
    <x v="1"/>
    <n v="130"/>
    <x v="1"/>
    <s v="USD"/>
    <n v="1274590800"/>
    <n v="1274677200"/>
    <b v="0"/>
    <b v="0"/>
    <s v="theater/plays"/>
    <n v="1179.1666666666665"/>
    <n v="727.005"/>
    <x v="3"/>
    <x v="3"/>
  </r>
  <r>
    <n v="742"/>
    <s v="West-Stevens"/>
    <x v="741"/>
    <n v="1200"/>
    <n v="13513"/>
    <x v="1"/>
    <n v="122"/>
    <x v="1"/>
    <s v="USD"/>
    <n v="1263880800"/>
    <n v="1267509600"/>
    <b v="0"/>
    <b v="0"/>
    <s v="music/electric music"/>
    <n v="1126.0833333333335"/>
    <n v="727.005"/>
    <x v="1"/>
    <x v="5"/>
  </r>
  <r>
    <n v="743"/>
    <s v="Clark-Conrad"/>
    <x v="742"/>
    <n v="3900"/>
    <n v="504"/>
    <x v="0"/>
    <n v="17"/>
    <x v="1"/>
    <s v="USD"/>
    <n v="1445403600"/>
    <n v="1445922000"/>
    <b v="0"/>
    <b v="1"/>
    <s v="theater/plays"/>
    <n v="12.923076923076923"/>
    <n v="727.005"/>
    <x v="3"/>
    <x v="3"/>
  </r>
  <r>
    <n v="744"/>
    <s v="Fitzgerald Group"/>
    <x v="743"/>
    <n v="2000"/>
    <n v="14240"/>
    <x v="1"/>
    <n v="140"/>
    <x v="1"/>
    <s v="USD"/>
    <n v="1533877200"/>
    <n v="1534050000"/>
    <b v="0"/>
    <b v="1"/>
    <s v="theater/plays"/>
    <n v="712"/>
    <n v="727.005"/>
    <x v="3"/>
    <x v="3"/>
  </r>
  <r>
    <n v="745"/>
    <s v="Hill, Mccann and Moore"/>
    <x v="744"/>
    <n v="6900"/>
    <n v="2091"/>
    <x v="0"/>
    <n v="34"/>
    <x v="1"/>
    <s v="USD"/>
    <n v="1275195600"/>
    <n v="1277528400"/>
    <b v="0"/>
    <b v="0"/>
    <s v="technology/wearables"/>
    <n v="30.304347826086957"/>
    <n v="727.005"/>
    <x v="2"/>
    <x v="8"/>
  </r>
  <r>
    <n v="746"/>
    <s v="Edwards LLC"/>
    <x v="745"/>
    <n v="55800"/>
    <n v="118580"/>
    <x v="1"/>
    <n v="3388"/>
    <x v="1"/>
    <s v="USD"/>
    <n v="1318136400"/>
    <n v="1318568400"/>
    <b v="0"/>
    <b v="0"/>
    <s v="technology/web"/>
    <n v="212.50896057347671"/>
    <n v="727.005"/>
    <x v="2"/>
    <x v="2"/>
  </r>
  <r>
    <n v="747"/>
    <s v="Greer and Sons"/>
    <x v="746"/>
    <n v="4900"/>
    <n v="11214"/>
    <x v="1"/>
    <n v="280"/>
    <x v="1"/>
    <s v="USD"/>
    <n v="1283403600"/>
    <n v="1284354000"/>
    <b v="0"/>
    <b v="0"/>
    <s v="theater/plays"/>
    <n v="228.85714285714286"/>
    <n v="727.005"/>
    <x v="3"/>
    <x v="3"/>
  </r>
  <r>
    <n v="748"/>
    <s v="Martinez PLC"/>
    <x v="747"/>
    <n v="194900"/>
    <n v="68137"/>
    <x v="3"/>
    <n v="614"/>
    <x v="1"/>
    <s v="USD"/>
    <n v="1267423200"/>
    <n v="1269579600"/>
    <b v="0"/>
    <b v="1"/>
    <s v="film &amp; video/animation"/>
    <n v="34.959979476654695"/>
    <n v="727.005"/>
    <x v="4"/>
    <x v="10"/>
  </r>
  <r>
    <n v="749"/>
    <s v="Hunter-Logan"/>
    <x v="748"/>
    <n v="8600"/>
    <n v="13527"/>
    <x v="1"/>
    <n v="366"/>
    <x v="6"/>
    <s v="EUR"/>
    <n v="1412744400"/>
    <n v="1413781200"/>
    <b v="0"/>
    <b v="1"/>
    <s v="technology/wearables"/>
    <n v="157.29069767441862"/>
    <n v="727.005"/>
    <x v="2"/>
    <x v="8"/>
  </r>
  <r>
    <n v="750"/>
    <s v="Ramos and Sons"/>
    <x v="749"/>
    <n v="100"/>
    <n v="1"/>
    <x v="0"/>
    <n v="1"/>
    <x v="4"/>
    <s v="GBP"/>
    <n v="1277960400"/>
    <n v="1280120400"/>
    <b v="0"/>
    <b v="0"/>
    <s v="music/electric music"/>
    <n v="1"/>
    <n v="727.005"/>
    <x v="1"/>
    <x v="5"/>
  </r>
  <r>
    <n v="751"/>
    <s v="Lane-Barber"/>
    <x v="750"/>
    <n v="3600"/>
    <n v="8363"/>
    <x v="1"/>
    <n v="270"/>
    <x v="1"/>
    <s v="USD"/>
    <n v="1458190800"/>
    <n v="1459486800"/>
    <b v="1"/>
    <b v="1"/>
    <s v="publishing/nonfiction"/>
    <n v="232.30555555555554"/>
    <n v="727.005"/>
    <x v="5"/>
    <x v="9"/>
  </r>
  <r>
    <n v="752"/>
    <s v="Lowery Group"/>
    <x v="751"/>
    <n v="5800"/>
    <n v="5362"/>
    <x v="3"/>
    <n v="114"/>
    <x v="1"/>
    <s v="USD"/>
    <n v="1280984400"/>
    <n v="1282539600"/>
    <b v="0"/>
    <b v="1"/>
    <s v="theater/plays"/>
    <n v="92.448275862068968"/>
    <n v="727.005"/>
    <x v="3"/>
    <x v="3"/>
  </r>
  <r>
    <n v="753"/>
    <s v="Guerrero-Griffin"/>
    <x v="752"/>
    <n v="4700"/>
    <n v="12065"/>
    <x v="1"/>
    <n v="137"/>
    <x v="1"/>
    <s v="USD"/>
    <n v="1274590800"/>
    <n v="1275886800"/>
    <b v="0"/>
    <b v="0"/>
    <s v="photography/photography books"/>
    <n v="256.70212765957444"/>
    <n v="727.005"/>
    <x v="7"/>
    <x v="14"/>
  </r>
  <r>
    <n v="754"/>
    <s v="Perez, Reed and Lee"/>
    <x v="753"/>
    <n v="70400"/>
    <n v="118603"/>
    <x v="1"/>
    <n v="3205"/>
    <x v="1"/>
    <s v="USD"/>
    <n v="1351400400"/>
    <n v="1355983200"/>
    <b v="0"/>
    <b v="0"/>
    <s v="theater/plays"/>
    <n v="168.47017045454547"/>
    <n v="727.005"/>
    <x v="3"/>
    <x v="3"/>
  </r>
  <r>
    <n v="755"/>
    <s v="Chen, Pollard and Clarke"/>
    <x v="754"/>
    <n v="4500"/>
    <n v="7496"/>
    <x v="1"/>
    <n v="288"/>
    <x v="3"/>
    <s v="DKK"/>
    <n v="1514354400"/>
    <n v="1515391200"/>
    <b v="0"/>
    <b v="1"/>
    <s v="theater/plays"/>
    <n v="166.57777777777778"/>
    <n v="727.005"/>
    <x v="3"/>
    <x v="3"/>
  </r>
  <r>
    <n v="756"/>
    <s v="Serrano, Gallagher and Griffith"/>
    <x v="755"/>
    <n v="1300"/>
    <n v="10037"/>
    <x v="1"/>
    <n v="148"/>
    <x v="1"/>
    <s v="USD"/>
    <n v="1421733600"/>
    <n v="1422252000"/>
    <b v="0"/>
    <b v="0"/>
    <s v="theater/plays"/>
    <n v="772.07692307692309"/>
    <n v="727.005"/>
    <x v="3"/>
    <x v="3"/>
  </r>
  <r>
    <n v="757"/>
    <s v="Callahan-Gilbert"/>
    <x v="756"/>
    <n v="1400"/>
    <n v="5696"/>
    <x v="1"/>
    <n v="114"/>
    <x v="1"/>
    <s v="USD"/>
    <n v="1305176400"/>
    <n v="1305522000"/>
    <b v="0"/>
    <b v="0"/>
    <s v="film &amp; video/drama"/>
    <n v="406.85714285714283"/>
    <n v="727.005"/>
    <x v="4"/>
    <x v="6"/>
  </r>
  <r>
    <n v="758"/>
    <s v="Logan-Miranda"/>
    <x v="757"/>
    <n v="29600"/>
    <n v="167005"/>
    <x v="1"/>
    <n v="1518"/>
    <x v="0"/>
    <s v="CAD"/>
    <n v="1414126800"/>
    <n v="1414904400"/>
    <b v="0"/>
    <b v="0"/>
    <s v="music/rock"/>
    <n v="564.20608108108115"/>
    <n v="727.005"/>
    <x v="1"/>
    <x v="1"/>
  </r>
  <r>
    <n v="759"/>
    <s v="Rodriguez PLC"/>
    <x v="758"/>
    <n v="167500"/>
    <n v="114615"/>
    <x v="0"/>
    <n v="1274"/>
    <x v="1"/>
    <s v="USD"/>
    <n v="1517810400"/>
    <n v="1520402400"/>
    <b v="0"/>
    <b v="0"/>
    <s v="music/electric music"/>
    <n v="68.426865671641792"/>
    <n v="727.005"/>
    <x v="1"/>
    <x v="5"/>
  </r>
  <r>
    <n v="760"/>
    <s v="Smith-Kennedy"/>
    <x v="759"/>
    <n v="48300"/>
    <n v="16592"/>
    <x v="0"/>
    <n v="210"/>
    <x v="6"/>
    <s v="EUR"/>
    <n v="1564635600"/>
    <n v="1567141200"/>
    <b v="0"/>
    <b v="1"/>
    <s v="games/video games"/>
    <n v="34.351966873706004"/>
    <n v="727.005"/>
    <x v="6"/>
    <x v="11"/>
  </r>
  <r>
    <n v="761"/>
    <s v="Mitchell-Lee"/>
    <x v="760"/>
    <n v="2200"/>
    <n v="14420"/>
    <x v="1"/>
    <n v="166"/>
    <x v="1"/>
    <s v="USD"/>
    <n v="1500699600"/>
    <n v="1501131600"/>
    <b v="0"/>
    <b v="0"/>
    <s v="music/rock"/>
    <n v="655.4545454545455"/>
    <n v="727.005"/>
    <x v="1"/>
    <x v="1"/>
  </r>
  <r>
    <n v="762"/>
    <s v="Davis Ltd"/>
    <x v="761"/>
    <n v="3500"/>
    <n v="6204"/>
    <x v="1"/>
    <n v="100"/>
    <x v="2"/>
    <s v="AUD"/>
    <n v="1354082400"/>
    <n v="1355032800"/>
    <b v="0"/>
    <b v="0"/>
    <s v="music/jazz"/>
    <n v="177.25714285714284"/>
    <n v="727.005"/>
    <x v="1"/>
    <x v="17"/>
  </r>
  <r>
    <n v="763"/>
    <s v="Rowland PLC"/>
    <x v="762"/>
    <n v="5600"/>
    <n v="6338"/>
    <x v="1"/>
    <n v="235"/>
    <x v="1"/>
    <s v="USD"/>
    <n v="1336453200"/>
    <n v="1339477200"/>
    <b v="0"/>
    <b v="1"/>
    <s v="theater/plays"/>
    <n v="113.17857142857144"/>
    <n v="727.005"/>
    <x v="3"/>
    <x v="3"/>
  </r>
  <r>
    <n v="764"/>
    <s v="Shaffer-Mason"/>
    <x v="763"/>
    <n v="1100"/>
    <n v="8010"/>
    <x v="1"/>
    <n v="148"/>
    <x v="1"/>
    <s v="USD"/>
    <n v="1305262800"/>
    <n v="1305954000"/>
    <b v="0"/>
    <b v="0"/>
    <s v="music/rock"/>
    <n v="728.18181818181824"/>
    <n v="727.005"/>
    <x v="1"/>
    <x v="1"/>
  </r>
  <r>
    <n v="765"/>
    <s v="Matthews LLC"/>
    <x v="764"/>
    <n v="3900"/>
    <n v="8125"/>
    <x v="1"/>
    <n v="198"/>
    <x v="1"/>
    <s v="USD"/>
    <n v="1492232400"/>
    <n v="1494392400"/>
    <b v="1"/>
    <b v="1"/>
    <s v="music/indie rock"/>
    <n v="208.33333333333334"/>
    <n v="727.005"/>
    <x v="1"/>
    <x v="7"/>
  </r>
  <r>
    <n v="766"/>
    <s v="Montgomery-Castro"/>
    <x v="765"/>
    <n v="43800"/>
    <n v="13653"/>
    <x v="0"/>
    <n v="248"/>
    <x v="2"/>
    <s v="AUD"/>
    <n v="1537333200"/>
    <n v="1537419600"/>
    <b v="0"/>
    <b v="0"/>
    <s v="film &amp; video/science fiction"/>
    <n v="31.171232876712331"/>
    <n v="727.005"/>
    <x v="4"/>
    <x v="22"/>
  </r>
  <r>
    <n v="767"/>
    <s v="Hale, Pearson and Jenkins"/>
    <x v="766"/>
    <n v="97200"/>
    <n v="55372"/>
    <x v="0"/>
    <n v="513"/>
    <x v="1"/>
    <s v="USD"/>
    <n v="1444107600"/>
    <n v="1447999200"/>
    <b v="0"/>
    <b v="0"/>
    <s v="publishing/translations"/>
    <n v="56.967078189300416"/>
    <n v="727.005"/>
    <x v="5"/>
    <x v="18"/>
  </r>
  <r>
    <n v="768"/>
    <s v="Ramirez-Calderon"/>
    <x v="767"/>
    <n v="4800"/>
    <n v="11088"/>
    <x v="1"/>
    <n v="150"/>
    <x v="1"/>
    <s v="USD"/>
    <n v="1386741600"/>
    <n v="1388037600"/>
    <b v="0"/>
    <b v="0"/>
    <s v="theater/plays"/>
    <n v="231"/>
    <n v="727.005"/>
    <x v="3"/>
    <x v="3"/>
  </r>
  <r>
    <n v="769"/>
    <s v="Johnson-Morales"/>
    <x v="768"/>
    <n v="125600"/>
    <n v="109106"/>
    <x v="0"/>
    <n v="3410"/>
    <x v="1"/>
    <s v="USD"/>
    <n v="1376542800"/>
    <n v="1378789200"/>
    <b v="0"/>
    <b v="0"/>
    <s v="games/video games"/>
    <n v="86.867834394904463"/>
    <n v="727.005"/>
    <x v="6"/>
    <x v="11"/>
  </r>
  <r>
    <n v="770"/>
    <s v="Mathis-Rodriguez"/>
    <x v="769"/>
    <n v="4300"/>
    <n v="11642"/>
    <x v="1"/>
    <n v="216"/>
    <x v="6"/>
    <s v="EUR"/>
    <n v="1397451600"/>
    <n v="1398056400"/>
    <b v="0"/>
    <b v="1"/>
    <s v="theater/plays"/>
    <n v="270.74418604651163"/>
    <n v="727.005"/>
    <x v="3"/>
    <x v="3"/>
  </r>
  <r>
    <n v="771"/>
    <s v="Smith, Mack and Williams"/>
    <x v="770"/>
    <n v="5600"/>
    <n v="2769"/>
    <x v="3"/>
    <n v="26"/>
    <x v="1"/>
    <s v="USD"/>
    <n v="1548482400"/>
    <n v="1550815200"/>
    <b v="0"/>
    <b v="0"/>
    <s v="theater/plays"/>
    <n v="49.446428571428569"/>
    <n v="727.005"/>
    <x v="3"/>
    <x v="3"/>
  </r>
  <r>
    <n v="772"/>
    <s v="Johnson-Pace"/>
    <x v="771"/>
    <n v="149600"/>
    <n v="169586"/>
    <x v="1"/>
    <n v="5139"/>
    <x v="1"/>
    <s v="USD"/>
    <n v="1549692000"/>
    <n v="1550037600"/>
    <b v="0"/>
    <b v="0"/>
    <s v="music/indie rock"/>
    <n v="113.3596256684492"/>
    <n v="727.005"/>
    <x v="1"/>
    <x v="7"/>
  </r>
  <r>
    <n v="773"/>
    <s v="Meza, Kirby and Patel"/>
    <x v="772"/>
    <n v="53100"/>
    <n v="101185"/>
    <x v="1"/>
    <n v="2353"/>
    <x v="1"/>
    <s v="USD"/>
    <n v="1492059600"/>
    <n v="1492923600"/>
    <b v="0"/>
    <b v="0"/>
    <s v="theater/plays"/>
    <n v="190.55555555555554"/>
    <n v="727.005"/>
    <x v="3"/>
    <x v="3"/>
  </r>
  <r>
    <n v="774"/>
    <s v="Gonzalez-Snow"/>
    <x v="773"/>
    <n v="5000"/>
    <n v="6775"/>
    <x v="1"/>
    <n v="78"/>
    <x v="6"/>
    <s v="EUR"/>
    <n v="1463979600"/>
    <n v="1467522000"/>
    <b v="0"/>
    <b v="0"/>
    <s v="technology/web"/>
    <n v="135.5"/>
    <n v="727.005"/>
    <x v="2"/>
    <x v="2"/>
  </r>
  <r>
    <n v="775"/>
    <s v="Murphy LLC"/>
    <x v="774"/>
    <n v="9400"/>
    <n v="968"/>
    <x v="0"/>
    <n v="10"/>
    <x v="1"/>
    <s v="USD"/>
    <n v="1415253600"/>
    <n v="1416117600"/>
    <b v="0"/>
    <b v="0"/>
    <s v="music/rock"/>
    <n v="10.297872340425531"/>
    <n v="727.005"/>
    <x v="1"/>
    <x v="1"/>
  </r>
  <r>
    <n v="776"/>
    <s v="Taylor-Rowe"/>
    <x v="775"/>
    <n v="110800"/>
    <n v="72623"/>
    <x v="0"/>
    <n v="2201"/>
    <x v="1"/>
    <s v="USD"/>
    <n v="1562216400"/>
    <n v="1563771600"/>
    <b v="0"/>
    <b v="0"/>
    <s v="theater/plays"/>
    <n v="65.544223826714799"/>
    <n v="727.005"/>
    <x v="3"/>
    <x v="3"/>
  </r>
  <r>
    <n v="777"/>
    <s v="Henderson Ltd"/>
    <x v="776"/>
    <n v="93800"/>
    <n v="45987"/>
    <x v="0"/>
    <n v="676"/>
    <x v="1"/>
    <s v="USD"/>
    <n v="1316754000"/>
    <n v="1319259600"/>
    <b v="0"/>
    <b v="0"/>
    <s v="theater/plays"/>
    <n v="49.026652452025587"/>
    <n v="727.005"/>
    <x v="3"/>
    <x v="3"/>
  </r>
  <r>
    <n v="778"/>
    <s v="Moss-Guzman"/>
    <x v="777"/>
    <n v="1300"/>
    <n v="10243"/>
    <x v="1"/>
    <n v="174"/>
    <x v="5"/>
    <s v="CHF"/>
    <n v="1313211600"/>
    <n v="1313643600"/>
    <b v="0"/>
    <b v="0"/>
    <s v="film &amp; video/animation"/>
    <n v="787.92307692307691"/>
    <n v="727.005"/>
    <x v="4"/>
    <x v="10"/>
  </r>
  <r>
    <n v="779"/>
    <s v="Webb Group"/>
    <x v="778"/>
    <n v="108700"/>
    <n v="87293"/>
    <x v="0"/>
    <n v="831"/>
    <x v="1"/>
    <s v="USD"/>
    <n v="1439528400"/>
    <n v="1440306000"/>
    <b v="0"/>
    <b v="1"/>
    <s v="theater/plays"/>
    <n v="80.306347746090154"/>
    <n v="727.005"/>
    <x v="3"/>
    <x v="3"/>
  </r>
  <r>
    <n v="780"/>
    <s v="Brooks-Rodriguez"/>
    <x v="779"/>
    <n v="5100"/>
    <n v="5421"/>
    <x v="1"/>
    <n v="164"/>
    <x v="1"/>
    <s v="USD"/>
    <n v="1469163600"/>
    <n v="1470805200"/>
    <b v="0"/>
    <b v="1"/>
    <s v="film &amp; video/drama"/>
    <n v="106.29411764705883"/>
    <n v="727.005"/>
    <x v="4"/>
    <x v="6"/>
  </r>
  <r>
    <n v="781"/>
    <s v="Thomas Ltd"/>
    <x v="780"/>
    <n v="8700"/>
    <n v="4414"/>
    <x v="3"/>
    <n v="56"/>
    <x v="5"/>
    <s v="CHF"/>
    <n v="1288501200"/>
    <n v="1292911200"/>
    <b v="0"/>
    <b v="0"/>
    <s v="theater/plays"/>
    <n v="50.735632183908038"/>
    <n v="727.005"/>
    <x v="3"/>
    <x v="3"/>
  </r>
  <r>
    <n v="782"/>
    <s v="Williams and Sons"/>
    <x v="781"/>
    <n v="5100"/>
    <n v="10981"/>
    <x v="1"/>
    <n v="161"/>
    <x v="1"/>
    <s v="USD"/>
    <n v="1298959200"/>
    <n v="1301374800"/>
    <b v="0"/>
    <b v="1"/>
    <s v="film &amp; video/animation"/>
    <n v="215.31372549019611"/>
    <n v="727.005"/>
    <x v="4"/>
    <x v="10"/>
  </r>
  <r>
    <n v="783"/>
    <s v="Vega, Chan and Carney"/>
    <x v="782"/>
    <n v="7400"/>
    <n v="10451"/>
    <x v="1"/>
    <n v="138"/>
    <x v="1"/>
    <s v="USD"/>
    <n v="1387260000"/>
    <n v="1387864800"/>
    <b v="0"/>
    <b v="0"/>
    <s v="music/rock"/>
    <n v="141.22972972972974"/>
    <n v="727.005"/>
    <x v="1"/>
    <x v="1"/>
  </r>
  <r>
    <n v="784"/>
    <s v="Byrd Group"/>
    <x v="783"/>
    <n v="88900"/>
    <n v="102535"/>
    <x v="1"/>
    <n v="3308"/>
    <x v="1"/>
    <s v="USD"/>
    <n v="1457244000"/>
    <n v="1458190800"/>
    <b v="0"/>
    <b v="0"/>
    <s v="technology/web"/>
    <n v="115.33745781777279"/>
    <n v="727.005"/>
    <x v="2"/>
    <x v="2"/>
  </r>
  <r>
    <n v="785"/>
    <s v="Peterson, Fletcher and Sanchez"/>
    <x v="784"/>
    <n v="6700"/>
    <n v="12939"/>
    <x v="1"/>
    <n v="127"/>
    <x v="2"/>
    <s v="AUD"/>
    <n v="1556341200"/>
    <n v="1559278800"/>
    <b v="0"/>
    <b v="1"/>
    <s v="film &amp; video/animation"/>
    <n v="193.11940298507463"/>
    <n v="727.005"/>
    <x v="4"/>
    <x v="10"/>
  </r>
  <r>
    <n v="786"/>
    <s v="Smith-Brown"/>
    <x v="785"/>
    <n v="1500"/>
    <n v="10946"/>
    <x v="1"/>
    <n v="207"/>
    <x v="6"/>
    <s v="EUR"/>
    <n v="1522126800"/>
    <n v="1522731600"/>
    <b v="0"/>
    <b v="1"/>
    <s v="music/jazz"/>
    <n v="729.73333333333335"/>
    <n v="727.005"/>
    <x v="1"/>
    <x v="17"/>
  </r>
  <r>
    <n v="787"/>
    <s v="Vance-Glover"/>
    <x v="786"/>
    <n v="61200"/>
    <n v="60994"/>
    <x v="0"/>
    <n v="859"/>
    <x v="0"/>
    <s v="CAD"/>
    <n v="1305954000"/>
    <n v="1306731600"/>
    <b v="0"/>
    <b v="0"/>
    <s v="music/rock"/>
    <n v="99.66339869281046"/>
    <n v="727.005"/>
    <x v="1"/>
    <x v="1"/>
  </r>
  <r>
    <n v="788"/>
    <s v="Joyce PLC"/>
    <x v="787"/>
    <n v="3600"/>
    <n v="3174"/>
    <x v="2"/>
    <n v="31"/>
    <x v="1"/>
    <s v="USD"/>
    <n v="1350709200"/>
    <n v="1352527200"/>
    <b v="0"/>
    <b v="0"/>
    <s v="film &amp; video/animation"/>
    <n v="88.166666666666671"/>
    <n v="727.005"/>
    <x v="4"/>
    <x v="10"/>
  </r>
  <r>
    <n v="789"/>
    <s v="Kennedy-Miller"/>
    <x v="788"/>
    <n v="9000"/>
    <n v="3351"/>
    <x v="0"/>
    <n v="45"/>
    <x v="1"/>
    <s v="USD"/>
    <n v="1401166800"/>
    <n v="1404363600"/>
    <b v="0"/>
    <b v="0"/>
    <s v="theater/plays"/>
    <n v="37.233333333333334"/>
    <n v="727.005"/>
    <x v="3"/>
    <x v="3"/>
  </r>
  <r>
    <n v="790"/>
    <s v="White-Obrien"/>
    <x v="789"/>
    <n v="185900"/>
    <n v="56774"/>
    <x v="3"/>
    <n v="1113"/>
    <x v="1"/>
    <s v="USD"/>
    <n v="1266127200"/>
    <n v="1266645600"/>
    <b v="0"/>
    <b v="0"/>
    <s v="theater/plays"/>
    <n v="30.540075309306079"/>
    <n v="727.005"/>
    <x v="3"/>
    <x v="3"/>
  </r>
  <r>
    <n v="791"/>
    <s v="Stafford, Hess and Raymond"/>
    <x v="790"/>
    <n v="2100"/>
    <n v="540"/>
    <x v="0"/>
    <n v="6"/>
    <x v="1"/>
    <s v="USD"/>
    <n v="1481436000"/>
    <n v="1482818400"/>
    <b v="0"/>
    <b v="0"/>
    <s v="food/food trucks"/>
    <n v="25.714285714285712"/>
    <n v="727.005"/>
    <x v="0"/>
    <x v="0"/>
  </r>
  <r>
    <n v="792"/>
    <s v="Jordan, Schneider and Hall"/>
    <x v="791"/>
    <n v="2000"/>
    <n v="680"/>
    <x v="0"/>
    <n v="7"/>
    <x v="1"/>
    <s v="USD"/>
    <n v="1372222800"/>
    <n v="1374642000"/>
    <b v="0"/>
    <b v="1"/>
    <s v="theater/plays"/>
    <n v="34"/>
    <n v="727.005"/>
    <x v="3"/>
    <x v="3"/>
  </r>
  <r>
    <n v="793"/>
    <s v="Rodriguez, Cox and Rodriguez"/>
    <x v="792"/>
    <n v="1100"/>
    <n v="13045"/>
    <x v="1"/>
    <n v="181"/>
    <x v="5"/>
    <s v="CHF"/>
    <n v="1372136400"/>
    <n v="1372482000"/>
    <b v="0"/>
    <b v="0"/>
    <s v="publishing/nonfiction"/>
    <n v="1185.909090909091"/>
    <n v="727.005"/>
    <x v="5"/>
    <x v="9"/>
  </r>
  <r>
    <n v="794"/>
    <s v="Welch Inc"/>
    <x v="793"/>
    <n v="6600"/>
    <n v="8276"/>
    <x v="1"/>
    <n v="110"/>
    <x v="1"/>
    <s v="USD"/>
    <n v="1513922400"/>
    <n v="1514959200"/>
    <b v="0"/>
    <b v="0"/>
    <s v="music/rock"/>
    <n v="125.39393939393939"/>
    <n v="727.005"/>
    <x v="1"/>
    <x v="1"/>
  </r>
  <r>
    <n v="795"/>
    <s v="Vasquez Inc"/>
    <x v="794"/>
    <n v="7100"/>
    <n v="1022"/>
    <x v="0"/>
    <n v="31"/>
    <x v="1"/>
    <s v="USD"/>
    <n v="1477976400"/>
    <n v="1478235600"/>
    <b v="0"/>
    <b v="0"/>
    <s v="film &amp; video/drama"/>
    <n v="14.394366197183098"/>
    <n v="727.005"/>
    <x v="4"/>
    <x v="6"/>
  </r>
  <r>
    <n v="796"/>
    <s v="Freeman-Ferguson"/>
    <x v="795"/>
    <n v="7800"/>
    <n v="4275"/>
    <x v="0"/>
    <n v="78"/>
    <x v="1"/>
    <s v="USD"/>
    <n v="1407474000"/>
    <n v="1408078800"/>
    <b v="0"/>
    <b v="1"/>
    <s v="games/mobile games"/>
    <n v="54.807692307692314"/>
    <n v="727.005"/>
    <x v="6"/>
    <x v="20"/>
  </r>
  <r>
    <n v="797"/>
    <s v="Houston, Moore and Rogers"/>
    <x v="796"/>
    <n v="7600"/>
    <n v="8332"/>
    <x v="1"/>
    <n v="185"/>
    <x v="1"/>
    <s v="USD"/>
    <n v="1546149600"/>
    <n v="1548136800"/>
    <b v="0"/>
    <b v="0"/>
    <s v="technology/web"/>
    <n v="109.63157894736841"/>
    <n v="727.005"/>
    <x v="2"/>
    <x v="2"/>
  </r>
  <r>
    <n v="798"/>
    <s v="Small-Fuentes"/>
    <x v="797"/>
    <n v="3400"/>
    <n v="6408"/>
    <x v="1"/>
    <n v="121"/>
    <x v="1"/>
    <s v="USD"/>
    <n v="1338440400"/>
    <n v="1340859600"/>
    <b v="0"/>
    <b v="1"/>
    <s v="theater/plays"/>
    <n v="188.47058823529412"/>
    <n v="727.005"/>
    <x v="3"/>
    <x v="3"/>
  </r>
  <r>
    <n v="799"/>
    <s v="Reid-Day"/>
    <x v="798"/>
    <n v="84500"/>
    <n v="73522"/>
    <x v="0"/>
    <n v="1225"/>
    <x v="4"/>
    <s v="GBP"/>
    <n v="1454133600"/>
    <n v="1454479200"/>
    <b v="0"/>
    <b v="0"/>
    <s v="theater/plays"/>
    <n v="87.008284023668637"/>
    <n v="727.005"/>
    <x v="3"/>
    <x v="3"/>
  </r>
  <r>
    <n v="800"/>
    <s v="Wallace LLC"/>
    <x v="799"/>
    <n v="100"/>
    <n v="1"/>
    <x v="0"/>
    <n v="1"/>
    <x v="5"/>
    <s v="CHF"/>
    <n v="1434085200"/>
    <n v="1434430800"/>
    <b v="0"/>
    <b v="0"/>
    <s v="music/rock"/>
    <n v="1"/>
    <n v="727.005"/>
    <x v="1"/>
    <x v="1"/>
  </r>
  <r>
    <n v="801"/>
    <s v="Olson-Bishop"/>
    <x v="800"/>
    <n v="2300"/>
    <n v="4667"/>
    <x v="1"/>
    <n v="106"/>
    <x v="1"/>
    <s v="USD"/>
    <n v="1577772000"/>
    <n v="1579672800"/>
    <b v="0"/>
    <b v="1"/>
    <s v="photography/photography books"/>
    <n v="202.9130434782609"/>
    <n v="727.005"/>
    <x v="7"/>
    <x v="14"/>
  </r>
  <r>
    <n v="802"/>
    <s v="Rodriguez, Anderson and Porter"/>
    <x v="801"/>
    <n v="6200"/>
    <n v="12216"/>
    <x v="1"/>
    <n v="142"/>
    <x v="1"/>
    <s v="USD"/>
    <n v="1562216400"/>
    <n v="1562389200"/>
    <b v="0"/>
    <b v="0"/>
    <s v="photography/photography books"/>
    <n v="197.03225806451613"/>
    <n v="727.005"/>
    <x v="7"/>
    <x v="14"/>
  </r>
  <r>
    <n v="803"/>
    <s v="Perez, Brown and Meyers"/>
    <x v="802"/>
    <n v="6100"/>
    <n v="6527"/>
    <x v="1"/>
    <n v="233"/>
    <x v="1"/>
    <s v="USD"/>
    <n v="1548568800"/>
    <n v="1551506400"/>
    <b v="0"/>
    <b v="0"/>
    <s v="theater/plays"/>
    <n v="107"/>
    <n v="727.005"/>
    <x v="3"/>
    <x v="3"/>
  </r>
  <r>
    <n v="804"/>
    <s v="English-Mccullough"/>
    <x v="803"/>
    <n v="2600"/>
    <n v="6987"/>
    <x v="1"/>
    <n v="218"/>
    <x v="1"/>
    <s v="USD"/>
    <n v="1514872800"/>
    <n v="1516600800"/>
    <b v="0"/>
    <b v="0"/>
    <s v="music/rock"/>
    <n v="268.73076923076923"/>
    <n v="727.005"/>
    <x v="1"/>
    <x v="1"/>
  </r>
  <r>
    <n v="805"/>
    <s v="Smith-Nguyen"/>
    <x v="804"/>
    <n v="9700"/>
    <n v="4932"/>
    <x v="0"/>
    <n v="67"/>
    <x v="2"/>
    <s v="AUD"/>
    <n v="1416031200"/>
    <n v="1420437600"/>
    <b v="0"/>
    <b v="0"/>
    <s v="film &amp; video/documentary"/>
    <n v="50.845360824742272"/>
    <n v="727.005"/>
    <x v="4"/>
    <x v="4"/>
  </r>
  <r>
    <n v="806"/>
    <s v="Harmon-Madden"/>
    <x v="805"/>
    <n v="700"/>
    <n v="8262"/>
    <x v="1"/>
    <n v="76"/>
    <x v="1"/>
    <s v="USD"/>
    <n v="1330927200"/>
    <n v="1332997200"/>
    <b v="0"/>
    <b v="1"/>
    <s v="film &amp; video/drama"/>
    <n v="1180.2857142857142"/>
    <n v="727.005"/>
    <x v="4"/>
    <x v="6"/>
  </r>
  <r>
    <n v="807"/>
    <s v="Walker-Taylor"/>
    <x v="806"/>
    <n v="700"/>
    <n v="1848"/>
    <x v="1"/>
    <n v="43"/>
    <x v="1"/>
    <s v="USD"/>
    <n v="1571115600"/>
    <n v="1574920800"/>
    <b v="0"/>
    <b v="1"/>
    <s v="theater/plays"/>
    <n v="264"/>
    <n v="727.005"/>
    <x v="3"/>
    <x v="3"/>
  </r>
  <r>
    <n v="808"/>
    <s v="Harris, Medina and Mitchell"/>
    <x v="807"/>
    <n v="5200"/>
    <n v="1583"/>
    <x v="0"/>
    <n v="19"/>
    <x v="1"/>
    <s v="USD"/>
    <n v="1463461200"/>
    <n v="1464930000"/>
    <b v="0"/>
    <b v="0"/>
    <s v="food/food trucks"/>
    <n v="30.44230769230769"/>
    <n v="727.005"/>
    <x v="0"/>
    <x v="0"/>
  </r>
  <r>
    <n v="809"/>
    <s v="Williams and Sons"/>
    <x v="808"/>
    <n v="140800"/>
    <n v="88536"/>
    <x v="0"/>
    <n v="2108"/>
    <x v="5"/>
    <s v="CHF"/>
    <n v="1344920400"/>
    <n v="1345006800"/>
    <b v="0"/>
    <b v="0"/>
    <s v="film &amp; video/documentary"/>
    <n v="62.880681818181813"/>
    <n v="727.005"/>
    <x v="4"/>
    <x v="4"/>
  </r>
  <r>
    <n v="810"/>
    <s v="Ball-Fisher"/>
    <x v="809"/>
    <n v="6400"/>
    <n v="12360"/>
    <x v="1"/>
    <n v="221"/>
    <x v="1"/>
    <s v="USD"/>
    <n v="1511848800"/>
    <n v="1512712800"/>
    <b v="0"/>
    <b v="1"/>
    <s v="theater/plays"/>
    <n v="193.125"/>
    <n v="727.005"/>
    <x v="3"/>
    <x v="3"/>
  </r>
  <r>
    <n v="811"/>
    <s v="Page, Holt and Mack"/>
    <x v="810"/>
    <n v="92500"/>
    <n v="71320"/>
    <x v="0"/>
    <n v="679"/>
    <x v="1"/>
    <s v="USD"/>
    <n v="1452319200"/>
    <n v="1452492000"/>
    <b v="0"/>
    <b v="1"/>
    <s v="games/video games"/>
    <n v="77.102702702702715"/>
    <n v="727.005"/>
    <x v="6"/>
    <x v="11"/>
  </r>
  <r>
    <n v="812"/>
    <s v="Landry Group"/>
    <x v="811"/>
    <n v="59700"/>
    <n v="134640"/>
    <x v="1"/>
    <n v="2805"/>
    <x v="0"/>
    <s v="CAD"/>
    <n v="1523854800"/>
    <n v="1524286800"/>
    <b v="0"/>
    <b v="0"/>
    <s v="publishing/nonfiction"/>
    <n v="225.52763819095478"/>
    <n v="727.005"/>
    <x v="5"/>
    <x v="9"/>
  </r>
  <r>
    <n v="813"/>
    <s v="Buckley Group"/>
    <x v="812"/>
    <n v="3200"/>
    <n v="7661"/>
    <x v="1"/>
    <n v="68"/>
    <x v="1"/>
    <s v="USD"/>
    <n v="1346043600"/>
    <n v="1346907600"/>
    <b v="0"/>
    <b v="0"/>
    <s v="games/video games"/>
    <n v="239.40625"/>
    <n v="727.005"/>
    <x v="6"/>
    <x v="11"/>
  </r>
  <r>
    <n v="814"/>
    <s v="Vincent PLC"/>
    <x v="813"/>
    <n v="3200"/>
    <n v="2950"/>
    <x v="0"/>
    <n v="36"/>
    <x v="3"/>
    <s v="DKK"/>
    <n v="1464325200"/>
    <n v="1464498000"/>
    <b v="0"/>
    <b v="1"/>
    <s v="music/rock"/>
    <n v="92.1875"/>
    <n v="727.005"/>
    <x v="1"/>
    <x v="1"/>
  </r>
  <r>
    <n v="815"/>
    <s v="Watson-Douglas"/>
    <x v="814"/>
    <n v="9000"/>
    <n v="11721"/>
    <x v="1"/>
    <n v="183"/>
    <x v="0"/>
    <s v="CAD"/>
    <n v="1511935200"/>
    <n v="1514181600"/>
    <b v="0"/>
    <b v="0"/>
    <s v="music/rock"/>
    <n v="130.23333333333335"/>
    <n v="727.005"/>
    <x v="1"/>
    <x v="1"/>
  </r>
  <r>
    <n v="816"/>
    <s v="Jones, Casey and Jones"/>
    <x v="815"/>
    <n v="2300"/>
    <n v="14150"/>
    <x v="1"/>
    <n v="133"/>
    <x v="1"/>
    <s v="USD"/>
    <n v="1392012000"/>
    <n v="1392184800"/>
    <b v="1"/>
    <b v="1"/>
    <s v="theater/plays"/>
    <n v="615.21739130434787"/>
    <n v="727.005"/>
    <x v="3"/>
    <x v="3"/>
  </r>
  <r>
    <n v="817"/>
    <s v="Alvarez-Bauer"/>
    <x v="816"/>
    <n v="51300"/>
    <n v="189192"/>
    <x v="1"/>
    <n v="2489"/>
    <x v="6"/>
    <s v="EUR"/>
    <n v="1556946000"/>
    <n v="1559365200"/>
    <b v="0"/>
    <b v="1"/>
    <s v="publishing/nonfiction"/>
    <n v="368.79532163742692"/>
    <n v="727.005"/>
    <x v="5"/>
    <x v="9"/>
  </r>
  <r>
    <n v="818"/>
    <s v="Martinez LLC"/>
    <x v="817"/>
    <n v="700"/>
    <n v="7664"/>
    <x v="1"/>
    <n v="69"/>
    <x v="1"/>
    <s v="USD"/>
    <n v="1548050400"/>
    <n v="1549173600"/>
    <b v="0"/>
    <b v="1"/>
    <s v="theater/plays"/>
    <n v="1094.8571428571429"/>
    <n v="727.005"/>
    <x v="3"/>
    <x v="3"/>
  </r>
  <r>
    <n v="819"/>
    <s v="Buck-Khan"/>
    <x v="818"/>
    <n v="8900"/>
    <n v="4509"/>
    <x v="0"/>
    <n v="47"/>
    <x v="1"/>
    <s v="USD"/>
    <n v="1353736800"/>
    <n v="1355032800"/>
    <b v="1"/>
    <b v="0"/>
    <s v="games/video games"/>
    <n v="50.662921348314605"/>
    <n v="727.005"/>
    <x v="6"/>
    <x v="11"/>
  </r>
  <r>
    <n v="820"/>
    <s v="Valdez, Williams and Meyer"/>
    <x v="819"/>
    <n v="1500"/>
    <n v="12009"/>
    <x v="1"/>
    <n v="279"/>
    <x v="4"/>
    <s v="GBP"/>
    <n v="1532840400"/>
    <n v="1533963600"/>
    <b v="0"/>
    <b v="1"/>
    <s v="music/rock"/>
    <n v="800.6"/>
    <n v="727.005"/>
    <x v="1"/>
    <x v="1"/>
  </r>
  <r>
    <n v="821"/>
    <s v="Alvarez-Andrews"/>
    <x v="820"/>
    <n v="4900"/>
    <n v="14273"/>
    <x v="1"/>
    <n v="210"/>
    <x v="1"/>
    <s v="USD"/>
    <n v="1488261600"/>
    <n v="1489381200"/>
    <b v="0"/>
    <b v="0"/>
    <s v="film &amp; video/documentary"/>
    <n v="291.28571428571428"/>
    <n v="727.005"/>
    <x v="4"/>
    <x v="4"/>
  </r>
  <r>
    <n v="822"/>
    <s v="Stewart and Sons"/>
    <x v="821"/>
    <n v="54000"/>
    <n v="188982"/>
    <x v="1"/>
    <n v="2100"/>
    <x v="1"/>
    <s v="USD"/>
    <n v="1393567200"/>
    <n v="1395032400"/>
    <b v="0"/>
    <b v="0"/>
    <s v="music/rock"/>
    <n v="349.9666666666667"/>
    <n v="727.005"/>
    <x v="1"/>
    <x v="1"/>
  </r>
  <r>
    <n v="823"/>
    <s v="Dyer Inc"/>
    <x v="822"/>
    <n v="4100"/>
    <n v="14640"/>
    <x v="1"/>
    <n v="252"/>
    <x v="1"/>
    <s v="USD"/>
    <n v="1410325200"/>
    <n v="1412485200"/>
    <b v="1"/>
    <b v="1"/>
    <s v="music/rock"/>
    <n v="357.07317073170731"/>
    <n v="727.005"/>
    <x v="1"/>
    <x v="1"/>
  </r>
  <r>
    <n v="824"/>
    <s v="Anderson, Williams and Cox"/>
    <x v="823"/>
    <n v="85000"/>
    <n v="107516"/>
    <x v="1"/>
    <n v="1280"/>
    <x v="1"/>
    <s v="USD"/>
    <n v="1276923600"/>
    <n v="1279688400"/>
    <b v="0"/>
    <b v="1"/>
    <s v="publishing/nonfiction"/>
    <n v="126.48941176470588"/>
    <n v="727.005"/>
    <x v="5"/>
    <x v="9"/>
  </r>
  <r>
    <n v="825"/>
    <s v="Solomon PLC"/>
    <x v="824"/>
    <n v="3600"/>
    <n v="13950"/>
    <x v="1"/>
    <n v="157"/>
    <x v="4"/>
    <s v="GBP"/>
    <n v="1500958800"/>
    <n v="1501995600"/>
    <b v="0"/>
    <b v="0"/>
    <s v="film &amp; video/shorts"/>
    <n v="387.5"/>
    <n v="727.005"/>
    <x v="4"/>
    <x v="12"/>
  </r>
  <r>
    <n v="826"/>
    <s v="Miller-Hubbard"/>
    <x v="825"/>
    <n v="2800"/>
    <n v="12797"/>
    <x v="1"/>
    <n v="194"/>
    <x v="1"/>
    <s v="USD"/>
    <n v="1292220000"/>
    <n v="1294639200"/>
    <b v="0"/>
    <b v="1"/>
    <s v="theater/plays"/>
    <n v="457.03571428571428"/>
    <n v="727.005"/>
    <x v="3"/>
    <x v="3"/>
  </r>
  <r>
    <n v="827"/>
    <s v="Miranda, Martinez and Lowery"/>
    <x v="826"/>
    <n v="2300"/>
    <n v="6134"/>
    <x v="1"/>
    <n v="82"/>
    <x v="2"/>
    <s v="AUD"/>
    <n v="1304398800"/>
    <n v="1305435600"/>
    <b v="0"/>
    <b v="1"/>
    <s v="film &amp; video/drama"/>
    <n v="266.69565217391306"/>
    <n v="727.005"/>
    <x v="4"/>
    <x v="6"/>
  </r>
  <r>
    <n v="828"/>
    <s v="Munoz, Cherry and Bell"/>
    <x v="827"/>
    <n v="7100"/>
    <n v="4899"/>
    <x v="0"/>
    <n v="70"/>
    <x v="1"/>
    <s v="USD"/>
    <n v="1535432400"/>
    <n v="1537592400"/>
    <b v="0"/>
    <b v="0"/>
    <s v="theater/plays"/>
    <n v="69"/>
    <n v="727.005"/>
    <x v="3"/>
    <x v="3"/>
  </r>
  <r>
    <n v="829"/>
    <s v="Baker-Higgins"/>
    <x v="828"/>
    <n v="9600"/>
    <n v="4929"/>
    <x v="0"/>
    <n v="154"/>
    <x v="1"/>
    <s v="USD"/>
    <n v="1433826000"/>
    <n v="1435122000"/>
    <b v="0"/>
    <b v="0"/>
    <s v="theater/plays"/>
    <n v="51.34375"/>
    <n v="727.005"/>
    <x v="3"/>
    <x v="3"/>
  </r>
  <r>
    <n v="830"/>
    <s v="Johnson, Turner and Carroll"/>
    <x v="829"/>
    <n v="121600"/>
    <n v="1424"/>
    <x v="0"/>
    <n v="22"/>
    <x v="1"/>
    <s v="USD"/>
    <n v="1514959200"/>
    <n v="1520056800"/>
    <b v="0"/>
    <b v="0"/>
    <s v="theater/plays"/>
    <n v="1.1710526315789473"/>
    <n v="727.005"/>
    <x v="3"/>
    <x v="3"/>
  </r>
  <r>
    <n v="831"/>
    <s v="Ward PLC"/>
    <x v="830"/>
    <n v="97100"/>
    <n v="105817"/>
    <x v="1"/>
    <n v="4233"/>
    <x v="1"/>
    <s v="USD"/>
    <n v="1332738000"/>
    <n v="1335675600"/>
    <b v="0"/>
    <b v="0"/>
    <s v="photography/photography books"/>
    <n v="108.97734294541709"/>
    <n v="727.005"/>
    <x v="7"/>
    <x v="14"/>
  </r>
  <r>
    <n v="832"/>
    <s v="Bradley, Beck and Mayo"/>
    <x v="831"/>
    <n v="43200"/>
    <n v="136156"/>
    <x v="1"/>
    <n v="1297"/>
    <x v="3"/>
    <s v="DKK"/>
    <n v="1445490000"/>
    <n v="1448431200"/>
    <b v="1"/>
    <b v="0"/>
    <s v="publishing/translations"/>
    <n v="315.17592592592592"/>
    <n v="727.005"/>
    <x v="5"/>
    <x v="18"/>
  </r>
  <r>
    <n v="833"/>
    <s v="Levine, Martin and Hernandez"/>
    <x v="832"/>
    <n v="6800"/>
    <n v="10723"/>
    <x v="1"/>
    <n v="165"/>
    <x v="3"/>
    <s v="DKK"/>
    <n v="1297663200"/>
    <n v="1298613600"/>
    <b v="0"/>
    <b v="0"/>
    <s v="publishing/translations"/>
    <n v="157.69117647058823"/>
    <n v="727.005"/>
    <x v="5"/>
    <x v="18"/>
  </r>
  <r>
    <n v="834"/>
    <s v="Gallegos, Wagner and Gaines"/>
    <x v="833"/>
    <n v="7300"/>
    <n v="11228"/>
    <x v="1"/>
    <n v="119"/>
    <x v="1"/>
    <s v="USD"/>
    <n v="1371963600"/>
    <n v="1372482000"/>
    <b v="0"/>
    <b v="0"/>
    <s v="theater/plays"/>
    <n v="153.8082191780822"/>
    <n v="727.005"/>
    <x v="3"/>
    <x v="3"/>
  </r>
  <r>
    <n v="835"/>
    <s v="Hodges, Smith and Kelly"/>
    <x v="834"/>
    <n v="86200"/>
    <n v="77355"/>
    <x v="0"/>
    <n v="1758"/>
    <x v="1"/>
    <s v="USD"/>
    <n v="1425103200"/>
    <n v="1425621600"/>
    <b v="0"/>
    <b v="0"/>
    <s v="technology/web"/>
    <n v="89.738979118329468"/>
    <n v="727.005"/>
    <x v="2"/>
    <x v="2"/>
  </r>
  <r>
    <n v="836"/>
    <s v="Macias Inc"/>
    <x v="835"/>
    <n v="8100"/>
    <n v="6086"/>
    <x v="0"/>
    <n v="94"/>
    <x v="1"/>
    <s v="USD"/>
    <n v="1265349600"/>
    <n v="1266300000"/>
    <b v="0"/>
    <b v="0"/>
    <s v="music/indie rock"/>
    <n v="75.135802469135797"/>
    <n v="727.005"/>
    <x v="1"/>
    <x v="7"/>
  </r>
  <r>
    <n v="837"/>
    <s v="Cook-Ortiz"/>
    <x v="836"/>
    <n v="17700"/>
    <n v="150960"/>
    <x v="1"/>
    <n v="1797"/>
    <x v="1"/>
    <s v="USD"/>
    <n v="1301202000"/>
    <n v="1305867600"/>
    <b v="0"/>
    <b v="0"/>
    <s v="music/jazz"/>
    <n v="852.88135593220341"/>
    <n v="727.005"/>
    <x v="1"/>
    <x v="17"/>
  </r>
  <r>
    <n v="838"/>
    <s v="Jordan-Fischer"/>
    <x v="837"/>
    <n v="6400"/>
    <n v="8890"/>
    <x v="1"/>
    <n v="261"/>
    <x v="1"/>
    <s v="USD"/>
    <n v="1538024400"/>
    <n v="1538802000"/>
    <b v="0"/>
    <b v="0"/>
    <s v="theater/plays"/>
    <n v="138.90625"/>
    <n v="727.005"/>
    <x v="3"/>
    <x v="3"/>
  </r>
  <r>
    <n v="839"/>
    <s v="Pierce-Ramirez"/>
    <x v="838"/>
    <n v="7700"/>
    <n v="14644"/>
    <x v="1"/>
    <n v="157"/>
    <x v="1"/>
    <s v="USD"/>
    <n v="1395032400"/>
    <n v="1398920400"/>
    <b v="0"/>
    <b v="1"/>
    <s v="film &amp; video/documentary"/>
    <n v="190.18181818181819"/>
    <n v="727.005"/>
    <x v="4"/>
    <x v="4"/>
  </r>
  <r>
    <n v="840"/>
    <s v="Howell and Sons"/>
    <x v="839"/>
    <n v="116300"/>
    <n v="116583"/>
    <x v="1"/>
    <n v="3533"/>
    <x v="1"/>
    <s v="USD"/>
    <n v="1405486800"/>
    <n v="1405659600"/>
    <b v="0"/>
    <b v="1"/>
    <s v="theater/plays"/>
    <n v="100.24333619948409"/>
    <n v="727.005"/>
    <x v="3"/>
    <x v="3"/>
  </r>
  <r>
    <n v="841"/>
    <s v="Garcia, Dunn and Richardson"/>
    <x v="840"/>
    <n v="9100"/>
    <n v="12991"/>
    <x v="1"/>
    <n v="155"/>
    <x v="1"/>
    <s v="USD"/>
    <n v="1455861600"/>
    <n v="1457244000"/>
    <b v="0"/>
    <b v="0"/>
    <s v="technology/web"/>
    <n v="142.75824175824175"/>
    <n v="727.005"/>
    <x v="2"/>
    <x v="2"/>
  </r>
  <r>
    <n v="842"/>
    <s v="Lawson and Sons"/>
    <x v="841"/>
    <n v="1500"/>
    <n v="8447"/>
    <x v="1"/>
    <n v="132"/>
    <x v="6"/>
    <s v="EUR"/>
    <n v="1529038800"/>
    <n v="1529298000"/>
    <b v="0"/>
    <b v="0"/>
    <s v="technology/wearables"/>
    <n v="563.13333333333333"/>
    <n v="727.005"/>
    <x v="2"/>
    <x v="8"/>
  </r>
  <r>
    <n v="843"/>
    <s v="Porter-Hicks"/>
    <x v="842"/>
    <n v="8800"/>
    <n v="2703"/>
    <x v="0"/>
    <n v="33"/>
    <x v="1"/>
    <s v="USD"/>
    <n v="1535259600"/>
    <n v="1535778000"/>
    <b v="0"/>
    <b v="0"/>
    <s v="photography/photography books"/>
    <n v="30.715909090909086"/>
    <n v="727.005"/>
    <x v="7"/>
    <x v="14"/>
  </r>
  <r>
    <n v="844"/>
    <s v="Rodriguez-Hansen"/>
    <x v="843"/>
    <n v="8800"/>
    <n v="8747"/>
    <x v="3"/>
    <n v="94"/>
    <x v="1"/>
    <s v="USD"/>
    <n v="1327212000"/>
    <n v="1327471200"/>
    <b v="0"/>
    <b v="0"/>
    <s v="film &amp; video/documentary"/>
    <n v="99.39772727272728"/>
    <n v="727.005"/>
    <x v="4"/>
    <x v="4"/>
  </r>
  <r>
    <n v="845"/>
    <s v="Williams LLC"/>
    <x v="844"/>
    <n v="69900"/>
    <n v="138087"/>
    <x v="1"/>
    <n v="1354"/>
    <x v="4"/>
    <s v="GBP"/>
    <n v="1526360400"/>
    <n v="1529557200"/>
    <b v="0"/>
    <b v="0"/>
    <s v="technology/web"/>
    <n v="197.54935622317598"/>
    <n v="727.005"/>
    <x v="2"/>
    <x v="2"/>
  </r>
  <r>
    <n v="846"/>
    <s v="Cooper, Stanley and Bryant"/>
    <x v="845"/>
    <n v="1000"/>
    <n v="5085"/>
    <x v="1"/>
    <n v="48"/>
    <x v="1"/>
    <s v="USD"/>
    <n v="1532149200"/>
    <n v="1535259600"/>
    <b v="1"/>
    <b v="1"/>
    <s v="technology/web"/>
    <n v="508.5"/>
    <n v="727.005"/>
    <x v="2"/>
    <x v="2"/>
  </r>
  <r>
    <n v="847"/>
    <s v="Miller, Glenn and Adams"/>
    <x v="846"/>
    <n v="4700"/>
    <n v="11174"/>
    <x v="1"/>
    <n v="110"/>
    <x v="1"/>
    <s v="USD"/>
    <n v="1515304800"/>
    <n v="1515564000"/>
    <b v="0"/>
    <b v="0"/>
    <s v="food/food trucks"/>
    <n v="237.74468085106383"/>
    <n v="727.005"/>
    <x v="0"/>
    <x v="0"/>
  </r>
  <r>
    <n v="848"/>
    <s v="Cole, Salazar and Moreno"/>
    <x v="847"/>
    <n v="3200"/>
    <n v="10831"/>
    <x v="1"/>
    <n v="172"/>
    <x v="1"/>
    <s v="USD"/>
    <n v="1276318800"/>
    <n v="1277096400"/>
    <b v="0"/>
    <b v="0"/>
    <s v="film &amp; video/drama"/>
    <n v="338.46875"/>
    <n v="727.005"/>
    <x v="4"/>
    <x v="6"/>
  </r>
  <r>
    <n v="849"/>
    <s v="Jones-Ryan"/>
    <x v="848"/>
    <n v="6700"/>
    <n v="8917"/>
    <x v="1"/>
    <n v="307"/>
    <x v="1"/>
    <s v="USD"/>
    <n v="1328767200"/>
    <n v="1329026400"/>
    <b v="0"/>
    <b v="1"/>
    <s v="music/indie rock"/>
    <n v="133.08955223880596"/>
    <n v="727.005"/>
    <x v="1"/>
    <x v="7"/>
  </r>
  <r>
    <n v="850"/>
    <s v="Hood, Perez and Meadows"/>
    <x v="849"/>
    <n v="100"/>
    <n v="1"/>
    <x v="0"/>
    <n v="1"/>
    <x v="1"/>
    <s v="USD"/>
    <n v="1321682400"/>
    <n v="1322978400"/>
    <b v="1"/>
    <b v="0"/>
    <s v="music/rock"/>
    <n v="1"/>
    <n v="727.005"/>
    <x v="1"/>
    <x v="1"/>
  </r>
  <r>
    <n v="851"/>
    <s v="Bright and Sons"/>
    <x v="850"/>
    <n v="6000"/>
    <n v="12468"/>
    <x v="1"/>
    <n v="160"/>
    <x v="1"/>
    <s v="USD"/>
    <n v="1335934800"/>
    <n v="1338786000"/>
    <b v="0"/>
    <b v="0"/>
    <s v="music/electric music"/>
    <n v="207.79999999999998"/>
    <n v="727.005"/>
    <x v="1"/>
    <x v="5"/>
  </r>
  <r>
    <n v="852"/>
    <s v="Brady Ltd"/>
    <x v="851"/>
    <n v="4900"/>
    <n v="2505"/>
    <x v="0"/>
    <n v="31"/>
    <x v="1"/>
    <s v="USD"/>
    <n v="1310792400"/>
    <n v="1311656400"/>
    <b v="0"/>
    <b v="1"/>
    <s v="games/video games"/>
    <n v="51.122448979591837"/>
    <n v="727.005"/>
    <x v="6"/>
    <x v="11"/>
  </r>
  <r>
    <n v="853"/>
    <s v="Collier LLC"/>
    <x v="852"/>
    <n v="17100"/>
    <n v="111502"/>
    <x v="1"/>
    <n v="1467"/>
    <x v="0"/>
    <s v="CAD"/>
    <n v="1308546000"/>
    <n v="1308978000"/>
    <b v="0"/>
    <b v="1"/>
    <s v="music/indie rock"/>
    <n v="652.05847953216369"/>
    <n v="727.005"/>
    <x v="1"/>
    <x v="7"/>
  </r>
  <r>
    <n v="854"/>
    <s v="Campbell, Thomas and Obrien"/>
    <x v="853"/>
    <n v="171000"/>
    <n v="194309"/>
    <x v="1"/>
    <n v="2662"/>
    <x v="0"/>
    <s v="CAD"/>
    <n v="1574056800"/>
    <n v="1576389600"/>
    <b v="0"/>
    <b v="0"/>
    <s v="publishing/fiction"/>
    <n v="113.63099415204678"/>
    <n v="727.005"/>
    <x v="5"/>
    <x v="13"/>
  </r>
  <r>
    <n v="855"/>
    <s v="Moses-Terry"/>
    <x v="854"/>
    <n v="23400"/>
    <n v="23956"/>
    <x v="1"/>
    <n v="452"/>
    <x v="2"/>
    <s v="AUD"/>
    <n v="1308373200"/>
    <n v="1311051600"/>
    <b v="0"/>
    <b v="0"/>
    <s v="theater/plays"/>
    <n v="102.37606837606839"/>
    <n v="727.005"/>
    <x v="3"/>
    <x v="3"/>
  </r>
  <r>
    <n v="856"/>
    <s v="Williams and Sons"/>
    <x v="855"/>
    <n v="2400"/>
    <n v="8558"/>
    <x v="1"/>
    <n v="158"/>
    <x v="1"/>
    <s v="USD"/>
    <n v="1335243600"/>
    <n v="1336712400"/>
    <b v="0"/>
    <b v="0"/>
    <s v="food/food trucks"/>
    <n v="356.58333333333331"/>
    <n v="727.005"/>
    <x v="0"/>
    <x v="0"/>
  </r>
  <r>
    <n v="857"/>
    <s v="Miranda, Gray and Hale"/>
    <x v="856"/>
    <n v="5300"/>
    <n v="7413"/>
    <x v="1"/>
    <n v="225"/>
    <x v="5"/>
    <s v="CHF"/>
    <n v="1328421600"/>
    <n v="1330408800"/>
    <b v="1"/>
    <b v="0"/>
    <s v="film &amp; video/shorts"/>
    <n v="139.86792452830187"/>
    <n v="727.005"/>
    <x v="4"/>
    <x v="12"/>
  </r>
  <r>
    <n v="858"/>
    <s v="Ayala, Crawford and Taylor"/>
    <x v="857"/>
    <n v="4000"/>
    <n v="2778"/>
    <x v="0"/>
    <n v="35"/>
    <x v="1"/>
    <s v="USD"/>
    <n v="1524286800"/>
    <n v="1524891600"/>
    <b v="1"/>
    <b v="0"/>
    <s v="food/food trucks"/>
    <n v="69.45"/>
    <n v="727.005"/>
    <x v="0"/>
    <x v="0"/>
  </r>
  <r>
    <n v="859"/>
    <s v="Martinez Ltd"/>
    <x v="858"/>
    <n v="7300"/>
    <n v="2594"/>
    <x v="0"/>
    <n v="63"/>
    <x v="1"/>
    <s v="USD"/>
    <n v="1362117600"/>
    <n v="1363669200"/>
    <b v="0"/>
    <b v="1"/>
    <s v="theater/plays"/>
    <n v="35.534246575342465"/>
    <n v="727.005"/>
    <x v="3"/>
    <x v="3"/>
  </r>
  <r>
    <n v="860"/>
    <s v="Lee PLC"/>
    <x v="859"/>
    <n v="2000"/>
    <n v="5033"/>
    <x v="1"/>
    <n v="65"/>
    <x v="1"/>
    <s v="USD"/>
    <n v="1550556000"/>
    <n v="1551420000"/>
    <b v="0"/>
    <b v="1"/>
    <s v="technology/wearables"/>
    <n v="251.65"/>
    <n v="727.005"/>
    <x v="2"/>
    <x v="8"/>
  </r>
  <r>
    <n v="861"/>
    <s v="Young, Ramsey and Powell"/>
    <x v="860"/>
    <n v="8800"/>
    <n v="9317"/>
    <x v="1"/>
    <n v="163"/>
    <x v="1"/>
    <s v="USD"/>
    <n v="1269147600"/>
    <n v="1269838800"/>
    <b v="0"/>
    <b v="0"/>
    <s v="theater/plays"/>
    <n v="105.87500000000001"/>
    <n v="727.005"/>
    <x v="3"/>
    <x v="3"/>
  </r>
  <r>
    <n v="862"/>
    <s v="Lewis and Sons"/>
    <x v="861"/>
    <n v="3500"/>
    <n v="6560"/>
    <x v="1"/>
    <n v="85"/>
    <x v="1"/>
    <s v="USD"/>
    <n v="1312174800"/>
    <n v="1312520400"/>
    <b v="0"/>
    <b v="0"/>
    <s v="theater/plays"/>
    <n v="187.42857142857144"/>
    <n v="727.005"/>
    <x v="3"/>
    <x v="3"/>
  </r>
  <r>
    <n v="863"/>
    <s v="Davis-Johnson"/>
    <x v="862"/>
    <n v="1400"/>
    <n v="5415"/>
    <x v="1"/>
    <n v="217"/>
    <x v="1"/>
    <s v="USD"/>
    <n v="1434517200"/>
    <n v="1436504400"/>
    <b v="0"/>
    <b v="1"/>
    <s v="film &amp; video/television"/>
    <n v="386.78571428571428"/>
    <n v="727.005"/>
    <x v="4"/>
    <x v="19"/>
  </r>
  <r>
    <n v="864"/>
    <s v="Stevenson-Thompson"/>
    <x v="863"/>
    <n v="4200"/>
    <n v="14577"/>
    <x v="1"/>
    <n v="150"/>
    <x v="1"/>
    <s v="USD"/>
    <n v="1471582800"/>
    <n v="1472014800"/>
    <b v="0"/>
    <b v="0"/>
    <s v="film &amp; video/shorts"/>
    <n v="347.07142857142856"/>
    <n v="727.005"/>
    <x v="4"/>
    <x v="12"/>
  </r>
  <r>
    <n v="865"/>
    <s v="Ellis, Smith and Armstrong"/>
    <x v="864"/>
    <n v="81000"/>
    <n v="150515"/>
    <x v="1"/>
    <n v="3272"/>
    <x v="1"/>
    <s v="USD"/>
    <n v="1410757200"/>
    <n v="1411534800"/>
    <b v="0"/>
    <b v="0"/>
    <s v="theater/plays"/>
    <n v="185.82098765432099"/>
    <n v="727.005"/>
    <x v="3"/>
    <x v="3"/>
  </r>
  <r>
    <n v="866"/>
    <s v="Jackson-Brown"/>
    <x v="865"/>
    <n v="182800"/>
    <n v="79045"/>
    <x v="3"/>
    <n v="898"/>
    <x v="1"/>
    <s v="USD"/>
    <n v="1304830800"/>
    <n v="1304917200"/>
    <b v="0"/>
    <b v="0"/>
    <s v="photography/photography books"/>
    <n v="43.241247264770237"/>
    <n v="727.005"/>
    <x v="7"/>
    <x v="14"/>
  </r>
  <r>
    <n v="867"/>
    <s v="Kane, Pruitt and Rivera"/>
    <x v="866"/>
    <n v="4800"/>
    <n v="7797"/>
    <x v="1"/>
    <n v="300"/>
    <x v="1"/>
    <s v="USD"/>
    <n v="1539061200"/>
    <n v="1539579600"/>
    <b v="0"/>
    <b v="0"/>
    <s v="food/food trucks"/>
    <n v="162.4375"/>
    <n v="727.005"/>
    <x v="0"/>
    <x v="0"/>
  </r>
  <r>
    <n v="868"/>
    <s v="Wood, Buckley and Meza"/>
    <x v="867"/>
    <n v="7000"/>
    <n v="12939"/>
    <x v="1"/>
    <n v="126"/>
    <x v="1"/>
    <s v="USD"/>
    <n v="1381554000"/>
    <n v="1382504400"/>
    <b v="0"/>
    <b v="0"/>
    <s v="theater/plays"/>
    <n v="184.84285714285716"/>
    <n v="727.005"/>
    <x v="3"/>
    <x v="3"/>
  </r>
  <r>
    <n v="869"/>
    <s v="Brown-Williams"/>
    <x v="868"/>
    <n v="161900"/>
    <n v="38376"/>
    <x v="0"/>
    <n v="526"/>
    <x v="1"/>
    <s v="USD"/>
    <n v="1277096400"/>
    <n v="1278306000"/>
    <b v="0"/>
    <b v="0"/>
    <s v="film &amp; video/drama"/>
    <n v="23.703520691785052"/>
    <n v="727.005"/>
    <x v="4"/>
    <x v="6"/>
  </r>
  <r>
    <n v="870"/>
    <s v="Hansen-Austin"/>
    <x v="869"/>
    <n v="7700"/>
    <n v="6920"/>
    <x v="0"/>
    <n v="121"/>
    <x v="1"/>
    <s v="USD"/>
    <n v="1440392400"/>
    <n v="1442552400"/>
    <b v="0"/>
    <b v="0"/>
    <s v="theater/plays"/>
    <n v="89.870129870129873"/>
    <n v="727.005"/>
    <x v="3"/>
    <x v="3"/>
  </r>
  <r>
    <n v="871"/>
    <s v="Santana-George"/>
    <x v="870"/>
    <n v="71500"/>
    <n v="194912"/>
    <x v="1"/>
    <n v="2320"/>
    <x v="1"/>
    <s v="USD"/>
    <n v="1509512400"/>
    <n v="1511071200"/>
    <b v="0"/>
    <b v="1"/>
    <s v="theater/plays"/>
    <n v="272.6041958041958"/>
    <n v="727.005"/>
    <x v="3"/>
    <x v="3"/>
  </r>
  <r>
    <n v="872"/>
    <s v="Davis LLC"/>
    <x v="871"/>
    <n v="4700"/>
    <n v="7992"/>
    <x v="1"/>
    <n v="81"/>
    <x v="2"/>
    <s v="AUD"/>
    <n v="1535950800"/>
    <n v="1536382800"/>
    <b v="0"/>
    <b v="0"/>
    <s v="film &amp; video/science fiction"/>
    <n v="170.04255319148936"/>
    <n v="727.005"/>
    <x v="4"/>
    <x v="22"/>
  </r>
  <r>
    <n v="873"/>
    <s v="Vazquez, Ochoa and Clark"/>
    <x v="872"/>
    <n v="42100"/>
    <n v="79268"/>
    <x v="1"/>
    <n v="1887"/>
    <x v="1"/>
    <s v="USD"/>
    <n v="1389160800"/>
    <n v="1389592800"/>
    <b v="0"/>
    <b v="0"/>
    <s v="photography/photography books"/>
    <n v="188.28503562945369"/>
    <n v="727.005"/>
    <x v="7"/>
    <x v="14"/>
  </r>
  <r>
    <n v="874"/>
    <s v="Chung-Nguyen"/>
    <x v="873"/>
    <n v="40200"/>
    <n v="139468"/>
    <x v="1"/>
    <n v="4358"/>
    <x v="1"/>
    <s v="USD"/>
    <n v="1271998800"/>
    <n v="1275282000"/>
    <b v="0"/>
    <b v="1"/>
    <s v="photography/photography books"/>
    <n v="346.93532338308455"/>
    <n v="727.005"/>
    <x v="7"/>
    <x v="14"/>
  </r>
  <r>
    <n v="875"/>
    <s v="Mueller-Harmon"/>
    <x v="874"/>
    <n v="7900"/>
    <n v="5465"/>
    <x v="0"/>
    <n v="67"/>
    <x v="1"/>
    <s v="USD"/>
    <n v="1294898400"/>
    <n v="1294984800"/>
    <b v="0"/>
    <b v="0"/>
    <s v="music/rock"/>
    <n v="69.177215189873422"/>
    <n v="727.005"/>
    <x v="1"/>
    <x v="1"/>
  </r>
  <r>
    <n v="876"/>
    <s v="Dixon, Perez and Banks"/>
    <x v="875"/>
    <n v="8300"/>
    <n v="2111"/>
    <x v="0"/>
    <n v="57"/>
    <x v="0"/>
    <s v="CAD"/>
    <n v="1559970000"/>
    <n v="1562043600"/>
    <b v="0"/>
    <b v="0"/>
    <s v="photography/photography books"/>
    <n v="25.433734939759034"/>
    <n v="727.005"/>
    <x v="7"/>
    <x v="14"/>
  </r>
  <r>
    <n v="877"/>
    <s v="Estrada Group"/>
    <x v="876"/>
    <n v="163600"/>
    <n v="126628"/>
    <x v="0"/>
    <n v="1229"/>
    <x v="1"/>
    <s v="USD"/>
    <n v="1469509200"/>
    <n v="1469595600"/>
    <b v="0"/>
    <b v="0"/>
    <s v="food/food trucks"/>
    <n v="77.400977995110026"/>
    <n v="727.005"/>
    <x v="0"/>
    <x v="0"/>
  </r>
  <r>
    <n v="878"/>
    <s v="Lutz Group"/>
    <x v="877"/>
    <n v="2700"/>
    <n v="1012"/>
    <x v="0"/>
    <n v="12"/>
    <x v="6"/>
    <s v="EUR"/>
    <n v="1579068000"/>
    <n v="1581141600"/>
    <b v="0"/>
    <b v="0"/>
    <s v="music/metal"/>
    <n v="37.481481481481481"/>
    <n v="727.005"/>
    <x v="1"/>
    <x v="16"/>
  </r>
  <r>
    <n v="879"/>
    <s v="Ortiz Inc"/>
    <x v="878"/>
    <n v="1000"/>
    <n v="5438"/>
    <x v="1"/>
    <n v="53"/>
    <x v="1"/>
    <s v="USD"/>
    <n v="1487743200"/>
    <n v="1488520800"/>
    <b v="0"/>
    <b v="0"/>
    <s v="publishing/nonfiction"/>
    <n v="543.79999999999995"/>
    <n v="727.005"/>
    <x v="5"/>
    <x v="9"/>
  </r>
  <r>
    <n v="880"/>
    <s v="Craig, Ellis and Miller"/>
    <x v="879"/>
    <n v="84500"/>
    <n v="193101"/>
    <x v="1"/>
    <n v="2414"/>
    <x v="1"/>
    <s v="USD"/>
    <n v="1563685200"/>
    <n v="1563858000"/>
    <b v="0"/>
    <b v="0"/>
    <s v="music/electric music"/>
    <n v="228.52189349112427"/>
    <n v="727.005"/>
    <x v="1"/>
    <x v="5"/>
  </r>
  <r>
    <n v="881"/>
    <s v="Charles Inc"/>
    <x v="880"/>
    <n v="81300"/>
    <n v="31665"/>
    <x v="0"/>
    <n v="452"/>
    <x v="1"/>
    <s v="USD"/>
    <n v="1436418000"/>
    <n v="1438923600"/>
    <b v="0"/>
    <b v="1"/>
    <s v="theater/plays"/>
    <n v="38.948339483394832"/>
    <n v="727.005"/>
    <x v="3"/>
    <x v="3"/>
  </r>
  <r>
    <n v="882"/>
    <s v="White-Rosario"/>
    <x v="881"/>
    <n v="800"/>
    <n v="2960"/>
    <x v="1"/>
    <n v="80"/>
    <x v="1"/>
    <s v="USD"/>
    <n v="1421820000"/>
    <n v="1422165600"/>
    <b v="0"/>
    <b v="0"/>
    <s v="theater/plays"/>
    <n v="370"/>
    <n v="727.005"/>
    <x v="3"/>
    <x v="3"/>
  </r>
  <r>
    <n v="883"/>
    <s v="Simmons-Villarreal"/>
    <x v="882"/>
    <n v="3400"/>
    <n v="8089"/>
    <x v="1"/>
    <n v="193"/>
    <x v="1"/>
    <s v="USD"/>
    <n v="1274763600"/>
    <n v="1277874000"/>
    <b v="0"/>
    <b v="0"/>
    <s v="film &amp; video/shorts"/>
    <n v="237.91176470588232"/>
    <n v="727.005"/>
    <x v="4"/>
    <x v="12"/>
  </r>
  <r>
    <n v="884"/>
    <s v="Strickland Group"/>
    <x v="883"/>
    <n v="170800"/>
    <n v="109374"/>
    <x v="0"/>
    <n v="1886"/>
    <x v="1"/>
    <s v="USD"/>
    <n v="1399179600"/>
    <n v="1399352400"/>
    <b v="0"/>
    <b v="1"/>
    <s v="theater/plays"/>
    <n v="64.036299765807954"/>
    <n v="727.005"/>
    <x v="3"/>
    <x v="3"/>
  </r>
  <r>
    <n v="885"/>
    <s v="Lynch Ltd"/>
    <x v="884"/>
    <n v="1800"/>
    <n v="2129"/>
    <x v="1"/>
    <n v="52"/>
    <x v="1"/>
    <s v="USD"/>
    <n v="1275800400"/>
    <n v="1279083600"/>
    <b v="0"/>
    <b v="0"/>
    <s v="theater/plays"/>
    <n v="118.27777777777777"/>
    <n v="727.005"/>
    <x v="3"/>
    <x v="3"/>
  </r>
  <r>
    <n v="886"/>
    <s v="Sanders LLC"/>
    <x v="885"/>
    <n v="150600"/>
    <n v="127745"/>
    <x v="0"/>
    <n v="1825"/>
    <x v="1"/>
    <s v="USD"/>
    <n v="1282798800"/>
    <n v="1284354000"/>
    <b v="0"/>
    <b v="0"/>
    <s v="music/indie rock"/>
    <n v="84.824037184594957"/>
    <n v="727.005"/>
    <x v="1"/>
    <x v="7"/>
  </r>
  <r>
    <n v="887"/>
    <s v="Cooper LLC"/>
    <x v="886"/>
    <n v="7800"/>
    <n v="2289"/>
    <x v="0"/>
    <n v="31"/>
    <x v="1"/>
    <s v="USD"/>
    <n v="1437109200"/>
    <n v="1441170000"/>
    <b v="0"/>
    <b v="1"/>
    <s v="theater/plays"/>
    <n v="29.346153846153843"/>
    <n v="727.005"/>
    <x v="3"/>
    <x v="3"/>
  </r>
  <r>
    <n v="888"/>
    <s v="Palmer Ltd"/>
    <x v="887"/>
    <n v="5800"/>
    <n v="12174"/>
    <x v="1"/>
    <n v="290"/>
    <x v="1"/>
    <s v="USD"/>
    <n v="1491886800"/>
    <n v="1493528400"/>
    <b v="0"/>
    <b v="0"/>
    <s v="theater/plays"/>
    <n v="209.89655172413794"/>
    <n v="727.005"/>
    <x v="3"/>
    <x v="3"/>
  </r>
  <r>
    <n v="889"/>
    <s v="Santos Group"/>
    <x v="888"/>
    <n v="5600"/>
    <n v="9508"/>
    <x v="1"/>
    <n v="122"/>
    <x v="1"/>
    <s v="USD"/>
    <n v="1394600400"/>
    <n v="1395205200"/>
    <b v="0"/>
    <b v="1"/>
    <s v="music/electric music"/>
    <n v="169.78571428571431"/>
    <n v="727.005"/>
    <x v="1"/>
    <x v="5"/>
  </r>
  <r>
    <n v="890"/>
    <s v="Christian, Kim and Jimenez"/>
    <x v="889"/>
    <n v="134400"/>
    <n v="155849"/>
    <x v="1"/>
    <n v="1470"/>
    <x v="1"/>
    <s v="USD"/>
    <n v="1561352400"/>
    <n v="1561438800"/>
    <b v="0"/>
    <b v="0"/>
    <s v="music/indie rock"/>
    <n v="115.95907738095239"/>
    <n v="727.005"/>
    <x v="1"/>
    <x v="7"/>
  </r>
  <r>
    <n v="891"/>
    <s v="Williams, Price and Hurley"/>
    <x v="890"/>
    <n v="3000"/>
    <n v="7758"/>
    <x v="1"/>
    <n v="165"/>
    <x v="0"/>
    <s v="CAD"/>
    <n v="1322892000"/>
    <n v="1326693600"/>
    <b v="0"/>
    <b v="0"/>
    <s v="film &amp; video/documentary"/>
    <n v="258.59999999999997"/>
    <n v="727.005"/>
    <x v="4"/>
    <x v="4"/>
  </r>
  <r>
    <n v="892"/>
    <s v="Anderson, Parks and Estrada"/>
    <x v="891"/>
    <n v="6000"/>
    <n v="13835"/>
    <x v="1"/>
    <n v="182"/>
    <x v="1"/>
    <s v="USD"/>
    <n v="1274418000"/>
    <n v="1277960400"/>
    <b v="0"/>
    <b v="0"/>
    <s v="publishing/translations"/>
    <n v="230.58333333333331"/>
    <n v="727.005"/>
    <x v="5"/>
    <x v="18"/>
  </r>
  <r>
    <n v="893"/>
    <s v="Collins-Martinez"/>
    <x v="892"/>
    <n v="8400"/>
    <n v="10770"/>
    <x v="1"/>
    <n v="199"/>
    <x v="6"/>
    <s v="EUR"/>
    <n v="1434344400"/>
    <n v="1434690000"/>
    <b v="0"/>
    <b v="1"/>
    <s v="film &amp; video/documentary"/>
    <n v="128.21428571428572"/>
    <n v="727.005"/>
    <x v="4"/>
    <x v="4"/>
  </r>
  <r>
    <n v="894"/>
    <s v="Barrett Inc"/>
    <x v="893"/>
    <n v="1700"/>
    <n v="3208"/>
    <x v="1"/>
    <n v="56"/>
    <x v="4"/>
    <s v="GBP"/>
    <n v="1373518800"/>
    <n v="1376110800"/>
    <b v="0"/>
    <b v="1"/>
    <s v="film &amp; video/television"/>
    <n v="188.70588235294116"/>
    <n v="727.005"/>
    <x v="4"/>
    <x v="19"/>
  </r>
  <r>
    <n v="895"/>
    <s v="Adams-Rollins"/>
    <x v="894"/>
    <n v="159800"/>
    <n v="11108"/>
    <x v="0"/>
    <n v="107"/>
    <x v="1"/>
    <s v="USD"/>
    <n v="1517637600"/>
    <n v="1518415200"/>
    <b v="0"/>
    <b v="0"/>
    <s v="theater/plays"/>
    <n v="6.9511889862327907"/>
    <n v="727.005"/>
    <x v="3"/>
    <x v="3"/>
  </r>
  <r>
    <n v="896"/>
    <s v="Wright-Bryant"/>
    <x v="895"/>
    <n v="19800"/>
    <n v="153338"/>
    <x v="1"/>
    <n v="1460"/>
    <x v="2"/>
    <s v="AUD"/>
    <n v="1310619600"/>
    <n v="1310878800"/>
    <b v="0"/>
    <b v="1"/>
    <s v="food/food trucks"/>
    <n v="774.43434343434342"/>
    <n v="727.005"/>
    <x v="0"/>
    <x v="0"/>
  </r>
  <r>
    <n v="897"/>
    <s v="Berry-Cannon"/>
    <x v="896"/>
    <n v="8800"/>
    <n v="2437"/>
    <x v="0"/>
    <n v="27"/>
    <x v="1"/>
    <s v="USD"/>
    <n v="1556427600"/>
    <n v="1556600400"/>
    <b v="0"/>
    <b v="0"/>
    <s v="theater/plays"/>
    <n v="27.693181818181817"/>
    <n v="727.005"/>
    <x v="3"/>
    <x v="3"/>
  </r>
  <r>
    <n v="898"/>
    <s v="Davis-Gonzalez"/>
    <x v="897"/>
    <n v="179100"/>
    <n v="93991"/>
    <x v="0"/>
    <n v="1221"/>
    <x v="1"/>
    <s v="USD"/>
    <n v="1576476000"/>
    <n v="1576994400"/>
    <b v="0"/>
    <b v="0"/>
    <s v="film &amp; video/documentary"/>
    <n v="52.479620323841424"/>
    <n v="727.005"/>
    <x v="4"/>
    <x v="4"/>
  </r>
  <r>
    <n v="899"/>
    <s v="Best-Young"/>
    <x v="898"/>
    <n v="3100"/>
    <n v="12620"/>
    <x v="1"/>
    <n v="123"/>
    <x v="5"/>
    <s v="CHF"/>
    <n v="1381122000"/>
    <n v="1382677200"/>
    <b v="0"/>
    <b v="0"/>
    <s v="music/jazz"/>
    <n v="407.09677419354841"/>
    <n v="727.005"/>
    <x v="1"/>
    <x v="17"/>
  </r>
  <r>
    <n v="900"/>
    <s v="Powers, Smith and Deleon"/>
    <x v="899"/>
    <n v="100"/>
    <n v="2"/>
    <x v="0"/>
    <n v="1"/>
    <x v="1"/>
    <s v="USD"/>
    <n v="1411102800"/>
    <n v="1411189200"/>
    <b v="0"/>
    <b v="1"/>
    <s v="technology/web"/>
    <n v="2"/>
    <n v="727.005"/>
    <x v="2"/>
    <x v="2"/>
  </r>
  <r>
    <n v="901"/>
    <s v="Hogan Group"/>
    <x v="900"/>
    <n v="5600"/>
    <n v="8746"/>
    <x v="1"/>
    <n v="159"/>
    <x v="1"/>
    <s v="USD"/>
    <n v="1531803600"/>
    <n v="1534654800"/>
    <b v="0"/>
    <b v="1"/>
    <s v="music/rock"/>
    <n v="156.17857142857144"/>
    <n v="727.005"/>
    <x v="1"/>
    <x v="1"/>
  </r>
  <r>
    <n v="902"/>
    <s v="Wang, Silva and Byrd"/>
    <x v="901"/>
    <n v="1400"/>
    <n v="3534"/>
    <x v="1"/>
    <n v="110"/>
    <x v="1"/>
    <s v="USD"/>
    <n v="1454133600"/>
    <n v="1457762400"/>
    <b v="0"/>
    <b v="0"/>
    <s v="technology/web"/>
    <n v="252.42857142857144"/>
    <n v="727.005"/>
    <x v="2"/>
    <x v="2"/>
  </r>
  <r>
    <n v="903"/>
    <s v="Parker-Morris"/>
    <x v="902"/>
    <n v="41000"/>
    <n v="709"/>
    <x v="2"/>
    <n v="14"/>
    <x v="1"/>
    <s v="USD"/>
    <n v="1336194000"/>
    <n v="1337490000"/>
    <b v="0"/>
    <b v="1"/>
    <s v="publishing/nonfiction"/>
    <n v="1.729268292682927"/>
    <n v="727.005"/>
    <x v="5"/>
    <x v="9"/>
  </r>
  <r>
    <n v="904"/>
    <s v="Rodriguez, Johnson and Jackson"/>
    <x v="903"/>
    <n v="6500"/>
    <n v="795"/>
    <x v="0"/>
    <n v="16"/>
    <x v="1"/>
    <s v="USD"/>
    <n v="1349326800"/>
    <n v="1349672400"/>
    <b v="0"/>
    <b v="0"/>
    <s v="publishing/radio &amp; podcasts"/>
    <n v="12.230769230769232"/>
    <n v="727.005"/>
    <x v="5"/>
    <x v="15"/>
  </r>
  <r>
    <n v="905"/>
    <s v="Haynes PLC"/>
    <x v="904"/>
    <n v="7900"/>
    <n v="12955"/>
    <x v="1"/>
    <n v="236"/>
    <x v="1"/>
    <s v="USD"/>
    <n v="1379566800"/>
    <n v="1379826000"/>
    <b v="0"/>
    <b v="0"/>
    <s v="theater/plays"/>
    <n v="163.98734177215189"/>
    <n v="727.005"/>
    <x v="3"/>
    <x v="3"/>
  </r>
  <r>
    <n v="906"/>
    <s v="Hayes Group"/>
    <x v="905"/>
    <n v="5500"/>
    <n v="8964"/>
    <x v="1"/>
    <n v="191"/>
    <x v="1"/>
    <s v="USD"/>
    <n v="1494651600"/>
    <n v="1497762000"/>
    <b v="1"/>
    <b v="1"/>
    <s v="film &amp; video/documentary"/>
    <n v="162.98181818181817"/>
    <n v="727.005"/>
    <x v="4"/>
    <x v="4"/>
  </r>
  <r>
    <n v="907"/>
    <s v="White, Pena and Calhoun"/>
    <x v="906"/>
    <n v="9100"/>
    <n v="1843"/>
    <x v="0"/>
    <n v="41"/>
    <x v="1"/>
    <s v="USD"/>
    <n v="1303880400"/>
    <n v="1304485200"/>
    <b v="0"/>
    <b v="0"/>
    <s v="theater/plays"/>
    <n v="20.252747252747252"/>
    <n v="727.005"/>
    <x v="3"/>
    <x v="3"/>
  </r>
  <r>
    <n v="908"/>
    <s v="Bryant-Pope"/>
    <x v="907"/>
    <n v="38200"/>
    <n v="121950"/>
    <x v="1"/>
    <n v="3934"/>
    <x v="1"/>
    <s v="USD"/>
    <n v="1335934800"/>
    <n v="1336885200"/>
    <b v="0"/>
    <b v="0"/>
    <s v="games/video games"/>
    <n v="319.24083769633506"/>
    <n v="727.005"/>
    <x v="6"/>
    <x v="11"/>
  </r>
  <r>
    <n v="909"/>
    <s v="Gates, Li and Thompson"/>
    <x v="908"/>
    <n v="1800"/>
    <n v="8621"/>
    <x v="1"/>
    <n v="80"/>
    <x v="0"/>
    <s v="CAD"/>
    <n v="1528088400"/>
    <n v="1530421200"/>
    <b v="0"/>
    <b v="1"/>
    <s v="theater/plays"/>
    <n v="478.94444444444446"/>
    <n v="727.005"/>
    <x v="3"/>
    <x v="3"/>
  </r>
  <r>
    <n v="910"/>
    <s v="King-Morris"/>
    <x v="909"/>
    <n v="154500"/>
    <n v="30215"/>
    <x v="3"/>
    <n v="296"/>
    <x v="1"/>
    <s v="USD"/>
    <n v="1421906400"/>
    <n v="1421992800"/>
    <b v="0"/>
    <b v="0"/>
    <s v="theater/plays"/>
    <n v="19.556634304207122"/>
    <n v="727.005"/>
    <x v="3"/>
    <x v="3"/>
  </r>
  <r>
    <n v="911"/>
    <s v="Carter, Cole and Curtis"/>
    <x v="910"/>
    <n v="5800"/>
    <n v="11539"/>
    <x v="1"/>
    <n v="462"/>
    <x v="1"/>
    <s v="USD"/>
    <n v="1568005200"/>
    <n v="1568178000"/>
    <b v="1"/>
    <b v="0"/>
    <s v="technology/web"/>
    <n v="198.94827586206895"/>
    <n v="727.005"/>
    <x v="2"/>
    <x v="2"/>
  </r>
  <r>
    <n v="912"/>
    <s v="Sanchez-Parsons"/>
    <x v="911"/>
    <n v="1800"/>
    <n v="14310"/>
    <x v="1"/>
    <n v="179"/>
    <x v="1"/>
    <s v="USD"/>
    <n v="1346821200"/>
    <n v="1347944400"/>
    <b v="1"/>
    <b v="0"/>
    <s v="film &amp; video/drama"/>
    <n v="795"/>
    <n v="727.005"/>
    <x v="4"/>
    <x v="6"/>
  </r>
  <r>
    <n v="913"/>
    <s v="Rivera-Pearson"/>
    <x v="912"/>
    <n v="70200"/>
    <n v="35536"/>
    <x v="0"/>
    <n v="523"/>
    <x v="2"/>
    <s v="AUD"/>
    <n v="1557637200"/>
    <n v="1558760400"/>
    <b v="0"/>
    <b v="0"/>
    <s v="film &amp; video/drama"/>
    <n v="50.621082621082621"/>
    <n v="727.005"/>
    <x v="4"/>
    <x v="6"/>
  </r>
  <r>
    <n v="914"/>
    <s v="Ramirez, Padilla and Barrera"/>
    <x v="913"/>
    <n v="6400"/>
    <n v="3676"/>
    <x v="0"/>
    <n v="141"/>
    <x v="4"/>
    <s v="GBP"/>
    <n v="1375592400"/>
    <n v="1376629200"/>
    <b v="0"/>
    <b v="0"/>
    <s v="theater/plays"/>
    <n v="57.4375"/>
    <n v="727.005"/>
    <x v="3"/>
    <x v="3"/>
  </r>
  <r>
    <n v="915"/>
    <s v="Riggs Group"/>
    <x v="914"/>
    <n v="125900"/>
    <n v="195936"/>
    <x v="1"/>
    <n v="1866"/>
    <x v="4"/>
    <s v="GBP"/>
    <n v="1503982800"/>
    <n v="1504760400"/>
    <b v="0"/>
    <b v="0"/>
    <s v="film &amp; video/television"/>
    <n v="155.62827640984909"/>
    <n v="727.005"/>
    <x v="4"/>
    <x v="19"/>
  </r>
  <r>
    <n v="916"/>
    <s v="Clements Ltd"/>
    <x v="915"/>
    <n v="3700"/>
    <n v="1343"/>
    <x v="0"/>
    <n v="52"/>
    <x v="1"/>
    <s v="USD"/>
    <n v="1418882400"/>
    <n v="1419660000"/>
    <b v="0"/>
    <b v="0"/>
    <s v="photography/photography books"/>
    <n v="36.297297297297298"/>
    <n v="727.005"/>
    <x v="7"/>
    <x v="14"/>
  </r>
  <r>
    <n v="917"/>
    <s v="Cooper Inc"/>
    <x v="916"/>
    <n v="3600"/>
    <n v="2097"/>
    <x v="2"/>
    <n v="27"/>
    <x v="4"/>
    <s v="GBP"/>
    <n v="1309237200"/>
    <n v="1311310800"/>
    <b v="0"/>
    <b v="1"/>
    <s v="film &amp; video/shorts"/>
    <n v="58.25"/>
    <n v="727.005"/>
    <x v="4"/>
    <x v="12"/>
  </r>
  <r>
    <n v="918"/>
    <s v="Jones-Gonzalez"/>
    <x v="917"/>
    <n v="3800"/>
    <n v="9021"/>
    <x v="1"/>
    <n v="156"/>
    <x v="5"/>
    <s v="CHF"/>
    <n v="1343365200"/>
    <n v="1344315600"/>
    <b v="0"/>
    <b v="0"/>
    <s v="publishing/radio &amp; podcasts"/>
    <n v="237.39473684210526"/>
    <n v="727.005"/>
    <x v="5"/>
    <x v="15"/>
  </r>
  <r>
    <n v="919"/>
    <s v="Fox Ltd"/>
    <x v="918"/>
    <n v="35600"/>
    <n v="20915"/>
    <x v="0"/>
    <n v="225"/>
    <x v="2"/>
    <s v="AUD"/>
    <n v="1507957200"/>
    <n v="1510725600"/>
    <b v="0"/>
    <b v="1"/>
    <s v="theater/plays"/>
    <n v="58.75"/>
    <n v="727.005"/>
    <x v="3"/>
    <x v="3"/>
  </r>
  <r>
    <n v="920"/>
    <s v="Green, Murphy and Webb"/>
    <x v="919"/>
    <n v="5300"/>
    <n v="9676"/>
    <x v="1"/>
    <n v="255"/>
    <x v="1"/>
    <s v="USD"/>
    <n v="1549519200"/>
    <n v="1551247200"/>
    <b v="1"/>
    <b v="0"/>
    <s v="film &amp; video/animation"/>
    <n v="182.56603773584905"/>
    <n v="727.005"/>
    <x v="4"/>
    <x v="10"/>
  </r>
  <r>
    <n v="921"/>
    <s v="Stevenson PLC"/>
    <x v="920"/>
    <n v="160400"/>
    <n v="1210"/>
    <x v="0"/>
    <n v="38"/>
    <x v="1"/>
    <s v="USD"/>
    <n v="1329026400"/>
    <n v="1330236000"/>
    <b v="0"/>
    <b v="0"/>
    <s v="technology/web"/>
    <n v="0.75436408977556113"/>
    <n v="727.005"/>
    <x v="2"/>
    <x v="2"/>
  </r>
  <r>
    <n v="922"/>
    <s v="Soto-Anthony"/>
    <x v="921"/>
    <n v="51400"/>
    <n v="90440"/>
    <x v="1"/>
    <n v="2261"/>
    <x v="1"/>
    <s v="USD"/>
    <n v="1544335200"/>
    <n v="1545112800"/>
    <b v="0"/>
    <b v="1"/>
    <s v="music/world music"/>
    <n v="175.95330739299609"/>
    <n v="727.005"/>
    <x v="1"/>
    <x v="21"/>
  </r>
  <r>
    <n v="923"/>
    <s v="Wise and Sons"/>
    <x v="922"/>
    <n v="1700"/>
    <n v="4044"/>
    <x v="1"/>
    <n v="40"/>
    <x v="1"/>
    <s v="USD"/>
    <n v="1279083600"/>
    <n v="1279170000"/>
    <b v="0"/>
    <b v="0"/>
    <s v="theater/plays"/>
    <n v="237.88235294117646"/>
    <n v="727.005"/>
    <x v="3"/>
    <x v="3"/>
  </r>
  <r>
    <n v="924"/>
    <s v="Butler-Barr"/>
    <x v="923"/>
    <n v="39400"/>
    <n v="192292"/>
    <x v="1"/>
    <n v="2289"/>
    <x v="6"/>
    <s v="EUR"/>
    <n v="1572498000"/>
    <n v="1573452000"/>
    <b v="0"/>
    <b v="0"/>
    <s v="theater/plays"/>
    <n v="488.05076142131981"/>
    <n v="727.005"/>
    <x v="3"/>
    <x v="3"/>
  </r>
  <r>
    <n v="925"/>
    <s v="Wilson, Jefferson and Anderson"/>
    <x v="924"/>
    <n v="3000"/>
    <n v="6722"/>
    <x v="1"/>
    <n v="65"/>
    <x v="1"/>
    <s v="USD"/>
    <n v="1506056400"/>
    <n v="1507093200"/>
    <b v="0"/>
    <b v="0"/>
    <s v="theater/plays"/>
    <n v="224.06666666666669"/>
    <n v="727.005"/>
    <x v="3"/>
    <x v="3"/>
  </r>
  <r>
    <n v="926"/>
    <s v="Brown-Oliver"/>
    <x v="925"/>
    <n v="8700"/>
    <n v="1577"/>
    <x v="0"/>
    <n v="15"/>
    <x v="1"/>
    <s v="USD"/>
    <n v="1463029200"/>
    <n v="1463374800"/>
    <b v="0"/>
    <b v="0"/>
    <s v="food/food trucks"/>
    <n v="18.126436781609197"/>
    <n v="727.005"/>
    <x v="0"/>
    <x v="0"/>
  </r>
  <r>
    <n v="927"/>
    <s v="Davis-Gardner"/>
    <x v="926"/>
    <n v="7200"/>
    <n v="3301"/>
    <x v="0"/>
    <n v="37"/>
    <x v="1"/>
    <s v="USD"/>
    <n v="1342069200"/>
    <n v="1344574800"/>
    <b v="0"/>
    <b v="0"/>
    <s v="theater/plays"/>
    <n v="45.847222222222221"/>
    <n v="727.005"/>
    <x v="3"/>
    <x v="3"/>
  </r>
  <r>
    <n v="928"/>
    <s v="Dawson Group"/>
    <x v="927"/>
    <n v="167400"/>
    <n v="196386"/>
    <x v="1"/>
    <n v="3777"/>
    <x v="6"/>
    <s v="EUR"/>
    <n v="1388296800"/>
    <n v="1389074400"/>
    <b v="0"/>
    <b v="0"/>
    <s v="technology/web"/>
    <n v="117.31541218637993"/>
    <n v="727.005"/>
    <x v="2"/>
    <x v="2"/>
  </r>
  <r>
    <n v="929"/>
    <s v="Turner-Terrell"/>
    <x v="928"/>
    <n v="5500"/>
    <n v="11952"/>
    <x v="1"/>
    <n v="184"/>
    <x v="4"/>
    <s v="GBP"/>
    <n v="1493787600"/>
    <n v="1494997200"/>
    <b v="0"/>
    <b v="0"/>
    <s v="theater/plays"/>
    <n v="217.30909090909088"/>
    <n v="727.005"/>
    <x v="3"/>
    <x v="3"/>
  </r>
  <r>
    <n v="930"/>
    <s v="Hall, Buchanan and Benton"/>
    <x v="929"/>
    <n v="3500"/>
    <n v="3930"/>
    <x v="1"/>
    <n v="85"/>
    <x v="1"/>
    <s v="USD"/>
    <n v="1424844000"/>
    <n v="1425448800"/>
    <b v="0"/>
    <b v="1"/>
    <s v="theater/plays"/>
    <n v="112.28571428571428"/>
    <n v="727.005"/>
    <x v="3"/>
    <x v="3"/>
  </r>
  <r>
    <n v="931"/>
    <s v="Lowery, Hayden and Cruz"/>
    <x v="930"/>
    <n v="7900"/>
    <n v="5729"/>
    <x v="0"/>
    <n v="112"/>
    <x v="1"/>
    <s v="USD"/>
    <n v="1403931600"/>
    <n v="1404104400"/>
    <b v="0"/>
    <b v="1"/>
    <s v="theater/plays"/>
    <n v="72.51898734177216"/>
    <n v="727.005"/>
    <x v="3"/>
    <x v="3"/>
  </r>
  <r>
    <n v="932"/>
    <s v="Mora, Miller and Harper"/>
    <x v="931"/>
    <n v="2300"/>
    <n v="4883"/>
    <x v="1"/>
    <n v="144"/>
    <x v="1"/>
    <s v="USD"/>
    <n v="1394514000"/>
    <n v="1394773200"/>
    <b v="0"/>
    <b v="0"/>
    <s v="music/rock"/>
    <n v="212.30434782608697"/>
    <n v="727.005"/>
    <x v="1"/>
    <x v="1"/>
  </r>
  <r>
    <n v="933"/>
    <s v="Espinoza Group"/>
    <x v="932"/>
    <n v="73000"/>
    <n v="175015"/>
    <x v="1"/>
    <n v="1902"/>
    <x v="1"/>
    <s v="USD"/>
    <n v="1365397200"/>
    <n v="1366520400"/>
    <b v="0"/>
    <b v="0"/>
    <s v="theater/plays"/>
    <n v="239.74657534246577"/>
    <n v="727.005"/>
    <x v="3"/>
    <x v="3"/>
  </r>
  <r>
    <n v="934"/>
    <s v="Davis, Crawford and Lopez"/>
    <x v="933"/>
    <n v="6200"/>
    <n v="11280"/>
    <x v="1"/>
    <n v="105"/>
    <x v="1"/>
    <s v="USD"/>
    <n v="1456120800"/>
    <n v="1456639200"/>
    <b v="0"/>
    <b v="0"/>
    <s v="theater/plays"/>
    <n v="181.93548387096774"/>
    <n v="727.005"/>
    <x v="3"/>
    <x v="3"/>
  </r>
  <r>
    <n v="935"/>
    <s v="Richards, Stevens and Fleming"/>
    <x v="934"/>
    <n v="6100"/>
    <n v="10012"/>
    <x v="1"/>
    <n v="132"/>
    <x v="1"/>
    <s v="USD"/>
    <n v="1437714000"/>
    <n v="1438318800"/>
    <b v="0"/>
    <b v="0"/>
    <s v="theater/plays"/>
    <n v="164.13114754098362"/>
    <n v="727.005"/>
    <x v="3"/>
    <x v="3"/>
  </r>
  <r>
    <n v="936"/>
    <s v="Brown Ltd"/>
    <x v="935"/>
    <n v="103200"/>
    <n v="1690"/>
    <x v="0"/>
    <n v="21"/>
    <x v="1"/>
    <s v="USD"/>
    <n v="1563771600"/>
    <n v="1564030800"/>
    <b v="1"/>
    <b v="0"/>
    <s v="theater/plays"/>
    <n v="1.6375968992248062"/>
    <n v="727.005"/>
    <x v="3"/>
    <x v="3"/>
  </r>
  <r>
    <n v="937"/>
    <s v="Tapia, Sandoval and Hurley"/>
    <x v="936"/>
    <n v="171000"/>
    <n v="84891"/>
    <x v="3"/>
    <n v="976"/>
    <x v="1"/>
    <s v="USD"/>
    <n v="1448517600"/>
    <n v="1449295200"/>
    <b v="0"/>
    <b v="0"/>
    <s v="film &amp; video/documentary"/>
    <n v="49.64385964912281"/>
    <n v="727.005"/>
    <x v="4"/>
    <x v="4"/>
  </r>
  <r>
    <n v="938"/>
    <s v="Allen Inc"/>
    <x v="937"/>
    <n v="9200"/>
    <n v="10093"/>
    <x v="1"/>
    <n v="96"/>
    <x v="1"/>
    <s v="USD"/>
    <n v="1528779600"/>
    <n v="1531890000"/>
    <b v="0"/>
    <b v="1"/>
    <s v="publishing/fiction"/>
    <n v="109.70652173913042"/>
    <n v="727.005"/>
    <x v="5"/>
    <x v="13"/>
  </r>
  <r>
    <n v="939"/>
    <s v="Williams, Johnson and Campbell"/>
    <x v="938"/>
    <n v="7800"/>
    <n v="3839"/>
    <x v="0"/>
    <n v="67"/>
    <x v="1"/>
    <s v="USD"/>
    <n v="1304744400"/>
    <n v="1306213200"/>
    <b v="0"/>
    <b v="1"/>
    <s v="games/video games"/>
    <n v="49.217948717948715"/>
    <n v="727.005"/>
    <x v="6"/>
    <x v="11"/>
  </r>
  <r>
    <n v="940"/>
    <s v="Wiggins Ltd"/>
    <x v="939"/>
    <n v="9900"/>
    <n v="6161"/>
    <x v="2"/>
    <n v="66"/>
    <x v="0"/>
    <s v="CAD"/>
    <n v="1354341600"/>
    <n v="1356242400"/>
    <b v="0"/>
    <b v="0"/>
    <s v="technology/web"/>
    <n v="62.232323232323225"/>
    <n v="727.005"/>
    <x v="2"/>
    <x v="2"/>
  </r>
  <r>
    <n v="941"/>
    <s v="Luna-Horne"/>
    <x v="940"/>
    <n v="43000"/>
    <n v="5615"/>
    <x v="0"/>
    <n v="78"/>
    <x v="1"/>
    <s v="USD"/>
    <n v="1294552800"/>
    <n v="1297576800"/>
    <b v="1"/>
    <b v="0"/>
    <s v="theater/plays"/>
    <n v="13.05813953488372"/>
    <n v="727.005"/>
    <x v="3"/>
    <x v="3"/>
  </r>
  <r>
    <n v="942"/>
    <s v="Allen Inc"/>
    <x v="941"/>
    <n v="9600"/>
    <n v="6205"/>
    <x v="0"/>
    <n v="67"/>
    <x v="2"/>
    <s v="AUD"/>
    <n v="1295935200"/>
    <n v="1296194400"/>
    <b v="0"/>
    <b v="0"/>
    <s v="theater/plays"/>
    <n v="64.635416666666671"/>
    <n v="727.005"/>
    <x v="3"/>
    <x v="3"/>
  </r>
  <r>
    <n v="943"/>
    <s v="Peterson, Gonzalez and Spencer"/>
    <x v="942"/>
    <n v="7500"/>
    <n v="11969"/>
    <x v="1"/>
    <n v="114"/>
    <x v="1"/>
    <s v="USD"/>
    <n v="1411534800"/>
    <n v="1414558800"/>
    <b v="0"/>
    <b v="0"/>
    <s v="food/food trucks"/>
    <n v="159.58666666666667"/>
    <n v="727.005"/>
    <x v="0"/>
    <x v="0"/>
  </r>
  <r>
    <n v="944"/>
    <s v="Walter Inc"/>
    <x v="943"/>
    <n v="10000"/>
    <n v="8142"/>
    <x v="0"/>
    <n v="263"/>
    <x v="2"/>
    <s v="AUD"/>
    <n v="1486706400"/>
    <n v="1488348000"/>
    <b v="0"/>
    <b v="0"/>
    <s v="photography/photography books"/>
    <n v="81.42"/>
    <n v="727.005"/>
    <x v="7"/>
    <x v="14"/>
  </r>
  <r>
    <n v="945"/>
    <s v="Sanders, Farley and Huffman"/>
    <x v="944"/>
    <n v="172000"/>
    <n v="55805"/>
    <x v="0"/>
    <n v="1691"/>
    <x v="1"/>
    <s v="USD"/>
    <n v="1333602000"/>
    <n v="1334898000"/>
    <b v="1"/>
    <b v="0"/>
    <s v="photography/photography books"/>
    <n v="32.444767441860463"/>
    <n v="727.005"/>
    <x v="7"/>
    <x v="14"/>
  </r>
  <r>
    <n v="946"/>
    <s v="Hall, Holmes and Walker"/>
    <x v="945"/>
    <n v="153700"/>
    <n v="15238"/>
    <x v="0"/>
    <n v="181"/>
    <x v="1"/>
    <s v="USD"/>
    <n v="1308200400"/>
    <n v="1308373200"/>
    <b v="0"/>
    <b v="0"/>
    <s v="theater/plays"/>
    <n v="9.9141184124918666"/>
    <n v="727.005"/>
    <x v="3"/>
    <x v="3"/>
  </r>
  <r>
    <n v="947"/>
    <s v="Smith-Powell"/>
    <x v="946"/>
    <n v="3600"/>
    <n v="961"/>
    <x v="0"/>
    <n v="13"/>
    <x v="1"/>
    <s v="USD"/>
    <n v="1411707600"/>
    <n v="1412312400"/>
    <b v="0"/>
    <b v="0"/>
    <s v="theater/plays"/>
    <n v="26.694444444444443"/>
    <n v="727.005"/>
    <x v="3"/>
    <x v="3"/>
  </r>
  <r>
    <n v="948"/>
    <s v="Smith-Hill"/>
    <x v="947"/>
    <n v="9400"/>
    <n v="5918"/>
    <x v="3"/>
    <n v="160"/>
    <x v="1"/>
    <s v="USD"/>
    <n v="1418364000"/>
    <n v="1419228000"/>
    <b v="1"/>
    <b v="1"/>
    <s v="film &amp; video/documentary"/>
    <n v="62.957446808510639"/>
    <n v="727.005"/>
    <x v="4"/>
    <x v="4"/>
  </r>
  <r>
    <n v="949"/>
    <s v="Wright LLC"/>
    <x v="948"/>
    <n v="5900"/>
    <n v="9520"/>
    <x v="1"/>
    <n v="203"/>
    <x v="1"/>
    <s v="USD"/>
    <n v="1429333200"/>
    <n v="1430974800"/>
    <b v="0"/>
    <b v="0"/>
    <s v="technology/web"/>
    <n v="161.35593220338984"/>
    <n v="727.005"/>
    <x v="2"/>
    <x v="2"/>
  </r>
  <r>
    <n v="950"/>
    <s v="Williams, Orozco and Gomez"/>
    <x v="949"/>
    <n v="100"/>
    <n v="5"/>
    <x v="0"/>
    <n v="1"/>
    <x v="1"/>
    <s v="USD"/>
    <n v="1555390800"/>
    <n v="1555822800"/>
    <b v="0"/>
    <b v="1"/>
    <s v="theater/plays"/>
    <n v="5"/>
    <n v="727.005"/>
    <x v="3"/>
    <x v="3"/>
  </r>
  <r>
    <n v="951"/>
    <s v="Peterson Ltd"/>
    <x v="950"/>
    <n v="14500"/>
    <n v="159056"/>
    <x v="1"/>
    <n v="1559"/>
    <x v="1"/>
    <s v="USD"/>
    <n v="1482732000"/>
    <n v="1482818400"/>
    <b v="0"/>
    <b v="1"/>
    <s v="music/rock"/>
    <n v="1096.9379310344827"/>
    <n v="727.005"/>
    <x v="1"/>
    <x v="1"/>
  </r>
  <r>
    <n v="952"/>
    <s v="Cummings-Hayes"/>
    <x v="951"/>
    <n v="145500"/>
    <n v="101987"/>
    <x v="3"/>
    <n v="2266"/>
    <x v="1"/>
    <s v="USD"/>
    <n v="1470718800"/>
    <n v="1471928400"/>
    <b v="0"/>
    <b v="0"/>
    <s v="film &amp; video/documentary"/>
    <n v="70.094158075601371"/>
    <n v="727.005"/>
    <x v="4"/>
    <x v="4"/>
  </r>
  <r>
    <n v="953"/>
    <s v="Boyle Ltd"/>
    <x v="952"/>
    <n v="3300"/>
    <n v="1980"/>
    <x v="0"/>
    <n v="21"/>
    <x v="1"/>
    <s v="USD"/>
    <n v="1450591200"/>
    <n v="1453701600"/>
    <b v="0"/>
    <b v="1"/>
    <s v="film &amp; video/science fiction"/>
    <n v="60"/>
    <n v="727.005"/>
    <x v="4"/>
    <x v="22"/>
  </r>
  <r>
    <n v="954"/>
    <s v="Henderson, Parker and Diaz"/>
    <x v="953"/>
    <n v="42600"/>
    <n v="156384"/>
    <x v="1"/>
    <n v="1548"/>
    <x v="2"/>
    <s v="AUD"/>
    <n v="1348290000"/>
    <n v="1350363600"/>
    <b v="0"/>
    <b v="0"/>
    <s v="technology/web"/>
    <n v="367.0985915492958"/>
    <n v="727.005"/>
    <x v="2"/>
    <x v="2"/>
  </r>
  <r>
    <n v="955"/>
    <s v="Moss-Obrien"/>
    <x v="954"/>
    <n v="700"/>
    <n v="7763"/>
    <x v="1"/>
    <n v="80"/>
    <x v="1"/>
    <s v="USD"/>
    <n v="1353823200"/>
    <n v="1353996000"/>
    <b v="0"/>
    <b v="0"/>
    <s v="theater/plays"/>
    <n v="1109"/>
    <n v="727.005"/>
    <x v="3"/>
    <x v="3"/>
  </r>
  <r>
    <n v="956"/>
    <s v="Wood Inc"/>
    <x v="955"/>
    <n v="187600"/>
    <n v="35698"/>
    <x v="0"/>
    <n v="830"/>
    <x v="1"/>
    <s v="USD"/>
    <n v="1450764000"/>
    <n v="1451109600"/>
    <b v="0"/>
    <b v="0"/>
    <s v="film &amp; video/science fiction"/>
    <n v="19.028784648187631"/>
    <n v="727.005"/>
    <x v="4"/>
    <x v="22"/>
  </r>
  <r>
    <n v="957"/>
    <s v="Riley, Cohen and Goodman"/>
    <x v="956"/>
    <n v="9800"/>
    <n v="12434"/>
    <x v="1"/>
    <n v="131"/>
    <x v="1"/>
    <s v="USD"/>
    <n v="1329372000"/>
    <n v="1329631200"/>
    <b v="0"/>
    <b v="0"/>
    <s v="theater/plays"/>
    <n v="126.87755102040816"/>
    <n v="727.005"/>
    <x v="3"/>
    <x v="3"/>
  </r>
  <r>
    <n v="958"/>
    <s v="Green, Robinson and Ho"/>
    <x v="957"/>
    <n v="1100"/>
    <n v="8081"/>
    <x v="1"/>
    <n v="112"/>
    <x v="1"/>
    <s v="USD"/>
    <n v="1277096400"/>
    <n v="1278997200"/>
    <b v="0"/>
    <b v="0"/>
    <s v="film &amp; video/animation"/>
    <n v="734.63636363636363"/>
    <n v="727.005"/>
    <x v="4"/>
    <x v="10"/>
  </r>
  <r>
    <n v="959"/>
    <s v="Black-Graham"/>
    <x v="958"/>
    <n v="145000"/>
    <n v="6631"/>
    <x v="0"/>
    <n v="130"/>
    <x v="1"/>
    <s v="USD"/>
    <n v="1277701200"/>
    <n v="1280120400"/>
    <b v="0"/>
    <b v="0"/>
    <s v="publishing/translations"/>
    <n v="4.5731034482758623"/>
    <n v="727.005"/>
    <x v="5"/>
    <x v="18"/>
  </r>
  <r>
    <n v="960"/>
    <s v="Robbins Group"/>
    <x v="959"/>
    <n v="5500"/>
    <n v="4678"/>
    <x v="0"/>
    <n v="55"/>
    <x v="1"/>
    <s v="USD"/>
    <n v="1454911200"/>
    <n v="1458104400"/>
    <b v="0"/>
    <b v="0"/>
    <s v="technology/web"/>
    <n v="85.054545454545448"/>
    <n v="727.005"/>
    <x v="2"/>
    <x v="2"/>
  </r>
  <r>
    <n v="961"/>
    <s v="Mason, Case and May"/>
    <x v="960"/>
    <n v="5700"/>
    <n v="6800"/>
    <x v="1"/>
    <n v="155"/>
    <x v="1"/>
    <s v="USD"/>
    <n v="1297922400"/>
    <n v="1298268000"/>
    <b v="0"/>
    <b v="0"/>
    <s v="publishing/translations"/>
    <n v="119.29824561403508"/>
    <n v="727.005"/>
    <x v="5"/>
    <x v="18"/>
  </r>
  <r>
    <n v="962"/>
    <s v="Harris, Russell and Mitchell"/>
    <x v="961"/>
    <n v="3600"/>
    <n v="10657"/>
    <x v="1"/>
    <n v="266"/>
    <x v="1"/>
    <s v="USD"/>
    <n v="1384408800"/>
    <n v="1386223200"/>
    <b v="0"/>
    <b v="0"/>
    <s v="food/food trucks"/>
    <n v="296.02777777777777"/>
    <n v="727.005"/>
    <x v="0"/>
    <x v="0"/>
  </r>
  <r>
    <n v="963"/>
    <s v="Rodriguez-Robinson"/>
    <x v="962"/>
    <n v="5900"/>
    <n v="4997"/>
    <x v="0"/>
    <n v="114"/>
    <x v="6"/>
    <s v="EUR"/>
    <n v="1299304800"/>
    <n v="1299823200"/>
    <b v="0"/>
    <b v="1"/>
    <s v="photography/photography books"/>
    <n v="84.694915254237287"/>
    <n v="727.005"/>
    <x v="7"/>
    <x v="14"/>
  </r>
  <r>
    <n v="964"/>
    <s v="Peck, Higgins and Smith"/>
    <x v="963"/>
    <n v="3700"/>
    <n v="13164"/>
    <x v="1"/>
    <n v="155"/>
    <x v="1"/>
    <s v="USD"/>
    <n v="1431320400"/>
    <n v="1431752400"/>
    <b v="0"/>
    <b v="0"/>
    <s v="theater/plays"/>
    <n v="355.7837837837838"/>
    <n v="727.005"/>
    <x v="3"/>
    <x v="3"/>
  </r>
  <r>
    <n v="965"/>
    <s v="Nunez-King"/>
    <x v="964"/>
    <n v="2200"/>
    <n v="8501"/>
    <x v="1"/>
    <n v="207"/>
    <x v="4"/>
    <s v="GBP"/>
    <n v="1264399200"/>
    <n v="1267855200"/>
    <b v="0"/>
    <b v="0"/>
    <s v="music/rock"/>
    <n v="386.40909090909093"/>
    <n v="727.005"/>
    <x v="1"/>
    <x v="1"/>
  </r>
  <r>
    <n v="966"/>
    <s v="Davis and Sons"/>
    <x v="965"/>
    <n v="1700"/>
    <n v="13468"/>
    <x v="1"/>
    <n v="245"/>
    <x v="1"/>
    <s v="USD"/>
    <n v="1497502800"/>
    <n v="1497675600"/>
    <b v="0"/>
    <b v="0"/>
    <s v="theater/plays"/>
    <n v="792.23529411764707"/>
    <n v="727.005"/>
    <x v="3"/>
    <x v="3"/>
  </r>
  <r>
    <n v="967"/>
    <s v="Howard-Douglas"/>
    <x v="966"/>
    <n v="88400"/>
    <n v="121138"/>
    <x v="1"/>
    <n v="1573"/>
    <x v="1"/>
    <s v="USD"/>
    <n v="1333688400"/>
    <n v="1336885200"/>
    <b v="0"/>
    <b v="0"/>
    <s v="music/world music"/>
    <n v="137.03393665158373"/>
    <n v="727.005"/>
    <x v="1"/>
    <x v="21"/>
  </r>
  <r>
    <n v="968"/>
    <s v="Gonzalez-White"/>
    <x v="967"/>
    <n v="2400"/>
    <n v="8117"/>
    <x v="1"/>
    <n v="114"/>
    <x v="1"/>
    <s v="USD"/>
    <n v="1293861600"/>
    <n v="1295157600"/>
    <b v="0"/>
    <b v="0"/>
    <s v="food/food trucks"/>
    <n v="338.20833333333337"/>
    <n v="727.005"/>
    <x v="0"/>
    <x v="0"/>
  </r>
  <r>
    <n v="969"/>
    <s v="Lopez-King"/>
    <x v="968"/>
    <n v="7900"/>
    <n v="8550"/>
    <x v="1"/>
    <n v="93"/>
    <x v="1"/>
    <s v="USD"/>
    <n v="1576994400"/>
    <n v="1577599200"/>
    <b v="0"/>
    <b v="0"/>
    <s v="theater/plays"/>
    <n v="108.22784810126582"/>
    <n v="727.005"/>
    <x v="3"/>
    <x v="3"/>
  </r>
  <r>
    <n v="970"/>
    <s v="Glover-Nelson"/>
    <x v="969"/>
    <n v="94900"/>
    <n v="57659"/>
    <x v="0"/>
    <n v="594"/>
    <x v="1"/>
    <s v="USD"/>
    <n v="1304917200"/>
    <n v="1305003600"/>
    <b v="0"/>
    <b v="0"/>
    <s v="theater/plays"/>
    <n v="60.757639620653315"/>
    <n v="727.005"/>
    <x v="3"/>
    <x v="3"/>
  </r>
  <r>
    <n v="971"/>
    <s v="Garner and Sons"/>
    <x v="970"/>
    <n v="5100"/>
    <n v="1414"/>
    <x v="0"/>
    <n v="24"/>
    <x v="1"/>
    <s v="USD"/>
    <n v="1381208400"/>
    <n v="1381726800"/>
    <b v="0"/>
    <b v="0"/>
    <s v="film &amp; video/television"/>
    <n v="27.725490196078432"/>
    <n v="727.005"/>
    <x v="4"/>
    <x v="19"/>
  </r>
  <r>
    <n v="972"/>
    <s v="Sellers, Roach and Garrison"/>
    <x v="971"/>
    <n v="42700"/>
    <n v="97524"/>
    <x v="1"/>
    <n v="1681"/>
    <x v="1"/>
    <s v="USD"/>
    <n v="1401685200"/>
    <n v="1402462800"/>
    <b v="0"/>
    <b v="1"/>
    <s v="technology/web"/>
    <n v="228.3934426229508"/>
    <n v="727.005"/>
    <x v="2"/>
    <x v="2"/>
  </r>
  <r>
    <n v="973"/>
    <s v="Herrera, Bennett and Silva"/>
    <x v="972"/>
    <n v="121100"/>
    <n v="26176"/>
    <x v="0"/>
    <n v="252"/>
    <x v="1"/>
    <s v="USD"/>
    <n v="1291960800"/>
    <n v="1292133600"/>
    <b v="0"/>
    <b v="1"/>
    <s v="theater/plays"/>
    <n v="21.615194054500414"/>
    <n v="727.005"/>
    <x v="3"/>
    <x v="3"/>
  </r>
  <r>
    <n v="974"/>
    <s v="Thomas, Clay and Mendoza"/>
    <x v="973"/>
    <n v="800"/>
    <n v="2991"/>
    <x v="1"/>
    <n v="32"/>
    <x v="1"/>
    <s v="USD"/>
    <n v="1368853200"/>
    <n v="1368939600"/>
    <b v="0"/>
    <b v="0"/>
    <s v="music/indie rock"/>
    <n v="373.875"/>
    <n v="727.005"/>
    <x v="1"/>
    <x v="7"/>
  </r>
  <r>
    <n v="975"/>
    <s v="Ayala Group"/>
    <x v="974"/>
    <n v="5400"/>
    <n v="8366"/>
    <x v="1"/>
    <n v="135"/>
    <x v="1"/>
    <s v="USD"/>
    <n v="1448776800"/>
    <n v="1452146400"/>
    <b v="0"/>
    <b v="1"/>
    <s v="theater/plays"/>
    <n v="154.92592592592592"/>
    <n v="727.005"/>
    <x v="3"/>
    <x v="3"/>
  </r>
  <r>
    <n v="976"/>
    <s v="Huerta, Roberts and Dickerson"/>
    <x v="975"/>
    <n v="4000"/>
    <n v="12886"/>
    <x v="1"/>
    <n v="140"/>
    <x v="1"/>
    <s v="USD"/>
    <n v="1296194400"/>
    <n v="1296712800"/>
    <b v="0"/>
    <b v="1"/>
    <s v="theater/plays"/>
    <n v="322.14999999999998"/>
    <n v="727.005"/>
    <x v="3"/>
    <x v="3"/>
  </r>
  <r>
    <n v="977"/>
    <s v="Johnson Group"/>
    <x v="976"/>
    <n v="7000"/>
    <n v="5177"/>
    <x v="0"/>
    <n v="67"/>
    <x v="1"/>
    <s v="USD"/>
    <n v="1517983200"/>
    <n v="1520748000"/>
    <b v="0"/>
    <b v="0"/>
    <s v="food/food trucks"/>
    <n v="73.957142857142856"/>
    <n v="727.005"/>
    <x v="0"/>
    <x v="0"/>
  </r>
  <r>
    <n v="978"/>
    <s v="Bailey, Nguyen and Martinez"/>
    <x v="977"/>
    <n v="1000"/>
    <n v="8641"/>
    <x v="1"/>
    <n v="92"/>
    <x v="1"/>
    <s v="USD"/>
    <n v="1478930400"/>
    <n v="1480831200"/>
    <b v="0"/>
    <b v="0"/>
    <s v="games/video games"/>
    <n v="864.1"/>
    <n v="727.005"/>
    <x v="6"/>
    <x v="11"/>
  </r>
  <r>
    <n v="979"/>
    <s v="Williams, Martin and Meyer"/>
    <x v="978"/>
    <n v="60200"/>
    <n v="86244"/>
    <x v="1"/>
    <n v="1015"/>
    <x v="4"/>
    <s v="GBP"/>
    <n v="1426395600"/>
    <n v="1426914000"/>
    <b v="0"/>
    <b v="0"/>
    <s v="theater/plays"/>
    <n v="143.26245847176079"/>
    <n v="727.005"/>
    <x v="3"/>
    <x v="3"/>
  </r>
  <r>
    <n v="980"/>
    <s v="Huff-Johnson"/>
    <x v="979"/>
    <n v="195200"/>
    <n v="78630"/>
    <x v="0"/>
    <n v="742"/>
    <x v="1"/>
    <s v="USD"/>
    <n v="1446181200"/>
    <n v="1446616800"/>
    <b v="1"/>
    <b v="0"/>
    <s v="publishing/nonfiction"/>
    <n v="40.281762295081968"/>
    <n v="727.005"/>
    <x v="5"/>
    <x v="9"/>
  </r>
  <r>
    <n v="981"/>
    <s v="Diaz-Little"/>
    <x v="980"/>
    <n v="6700"/>
    <n v="11941"/>
    <x v="1"/>
    <n v="323"/>
    <x v="1"/>
    <s v="USD"/>
    <n v="1514181600"/>
    <n v="1517032800"/>
    <b v="0"/>
    <b v="0"/>
    <s v="technology/web"/>
    <n v="178.22388059701493"/>
    <n v="727.005"/>
    <x v="2"/>
    <x v="2"/>
  </r>
  <r>
    <n v="982"/>
    <s v="Freeman-French"/>
    <x v="981"/>
    <n v="7200"/>
    <n v="6115"/>
    <x v="0"/>
    <n v="75"/>
    <x v="1"/>
    <s v="USD"/>
    <n v="1311051600"/>
    <n v="1311224400"/>
    <b v="0"/>
    <b v="1"/>
    <s v="film &amp; video/documentary"/>
    <n v="84.930555555555557"/>
    <n v="727.005"/>
    <x v="4"/>
    <x v="4"/>
  </r>
  <r>
    <n v="983"/>
    <s v="Beck-Weber"/>
    <x v="982"/>
    <n v="129100"/>
    <n v="188404"/>
    <x v="1"/>
    <n v="2326"/>
    <x v="1"/>
    <s v="USD"/>
    <n v="1564894800"/>
    <n v="1566190800"/>
    <b v="0"/>
    <b v="0"/>
    <s v="film &amp; video/documentary"/>
    <n v="145.93648334624322"/>
    <n v="727.005"/>
    <x v="4"/>
    <x v="4"/>
  </r>
  <r>
    <n v="984"/>
    <s v="Lewis-Jacobson"/>
    <x v="983"/>
    <n v="6500"/>
    <n v="9910"/>
    <x v="1"/>
    <n v="381"/>
    <x v="1"/>
    <s v="USD"/>
    <n v="1567918800"/>
    <n v="1570165200"/>
    <b v="0"/>
    <b v="0"/>
    <s v="theater/plays"/>
    <n v="152.46153846153848"/>
    <n v="727.005"/>
    <x v="3"/>
    <x v="3"/>
  </r>
  <r>
    <n v="985"/>
    <s v="Logan-Curtis"/>
    <x v="984"/>
    <n v="170600"/>
    <n v="114523"/>
    <x v="0"/>
    <n v="4405"/>
    <x v="1"/>
    <s v="USD"/>
    <n v="1386309600"/>
    <n v="1388556000"/>
    <b v="0"/>
    <b v="1"/>
    <s v="music/rock"/>
    <n v="67.129542790152414"/>
    <n v="727.005"/>
    <x v="1"/>
    <x v="1"/>
  </r>
  <r>
    <n v="986"/>
    <s v="Chan, Washington and Callahan"/>
    <x v="985"/>
    <n v="7800"/>
    <n v="3144"/>
    <x v="0"/>
    <n v="92"/>
    <x v="1"/>
    <s v="USD"/>
    <n v="1301979600"/>
    <n v="1303189200"/>
    <b v="0"/>
    <b v="0"/>
    <s v="music/rock"/>
    <n v="40.307692307692307"/>
    <n v="727.005"/>
    <x v="1"/>
    <x v="1"/>
  </r>
  <r>
    <n v="987"/>
    <s v="Wilson Group"/>
    <x v="986"/>
    <n v="6200"/>
    <n v="13441"/>
    <x v="1"/>
    <n v="480"/>
    <x v="1"/>
    <s v="USD"/>
    <n v="1493269200"/>
    <n v="1494478800"/>
    <b v="0"/>
    <b v="0"/>
    <s v="film &amp; video/documentary"/>
    <n v="216.79032258064518"/>
    <n v="727.005"/>
    <x v="4"/>
    <x v="4"/>
  </r>
  <r>
    <n v="988"/>
    <s v="Gardner, Ryan and Gutierrez"/>
    <x v="987"/>
    <n v="9400"/>
    <n v="4899"/>
    <x v="0"/>
    <n v="64"/>
    <x v="1"/>
    <s v="USD"/>
    <n v="1478930400"/>
    <n v="1480744800"/>
    <b v="0"/>
    <b v="0"/>
    <s v="publishing/radio &amp; podcasts"/>
    <n v="52.117021276595743"/>
    <n v="727.005"/>
    <x v="5"/>
    <x v="15"/>
  </r>
  <r>
    <n v="989"/>
    <s v="Hernandez Inc"/>
    <x v="988"/>
    <n v="2400"/>
    <n v="11990"/>
    <x v="1"/>
    <n v="226"/>
    <x v="1"/>
    <s v="USD"/>
    <n v="1555390800"/>
    <n v="1555822800"/>
    <b v="0"/>
    <b v="0"/>
    <s v="publishing/translations"/>
    <n v="499.58333333333337"/>
    <n v="727.005"/>
    <x v="5"/>
    <x v="18"/>
  </r>
  <r>
    <n v="990"/>
    <s v="Ortiz-Roberts"/>
    <x v="989"/>
    <n v="7800"/>
    <n v="6839"/>
    <x v="0"/>
    <n v="64"/>
    <x v="1"/>
    <s v="USD"/>
    <n v="1456984800"/>
    <n v="1458882000"/>
    <b v="0"/>
    <b v="1"/>
    <s v="film &amp; video/drama"/>
    <n v="87.679487179487182"/>
    <n v="727.005"/>
    <x v="4"/>
    <x v="6"/>
  </r>
  <r>
    <n v="991"/>
    <s v="Ramirez LLC"/>
    <x v="990"/>
    <n v="9800"/>
    <n v="11091"/>
    <x v="1"/>
    <n v="241"/>
    <x v="1"/>
    <s v="USD"/>
    <n v="1411621200"/>
    <n v="1411966800"/>
    <b v="0"/>
    <b v="1"/>
    <s v="music/rock"/>
    <n v="113.17346938775511"/>
    <n v="727.005"/>
    <x v="1"/>
    <x v="1"/>
  </r>
  <r>
    <n v="992"/>
    <s v="Morrow Inc"/>
    <x v="991"/>
    <n v="3100"/>
    <n v="13223"/>
    <x v="1"/>
    <n v="132"/>
    <x v="1"/>
    <s v="USD"/>
    <n v="1525669200"/>
    <n v="1526878800"/>
    <b v="0"/>
    <b v="1"/>
    <s v="film &amp; video/drama"/>
    <n v="426.54838709677421"/>
    <n v="727.005"/>
    <x v="4"/>
    <x v="6"/>
  </r>
  <r>
    <n v="993"/>
    <s v="Erickson-Rogers"/>
    <x v="992"/>
    <n v="9800"/>
    <n v="7608"/>
    <x v="3"/>
    <n v="75"/>
    <x v="6"/>
    <s v="EUR"/>
    <n v="1450936800"/>
    <n v="1452405600"/>
    <b v="0"/>
    <b v="1"/>
    <s v="photography/photography books"/>
    <n v="77.632653061224488"/>
    <n v="727.005"/>
    <x v="7"/>
    <x v="14"/>
  </r>
  <r>
    <n v="994"/>
    <s v="Leach, Rich and Price"/>
    <x v="993"/>
    <n v="141100"/>
    <n v="74073"/>
    <x v="0"/>
    <n v="842"/>
    <x v="1"/>
    <s v="USD"/>
    <n v="1413522000"/>
    <n v="1414040400"/>
    <b v="0"/>
    <b v="1"/>
    <s v="publishing/translations"/>
    <n v="52.496810772501767"/>
    <n v="727.005"/>
    <x v="5"/>
    <x v="18"/>
  </r>
  <r>
    <n v="995"/>
    <s v="Manning-Hamilton"/>
    <x v="994"/>
    <n v="97300"/>
    <n v="153216"/>
    <x v="1"/>
    <n v="2043"/>
    <x v="1"/>
    <s v="USD"/>
    <n v="1541307600"/>
    <n v="1543816800"/>
    <b v="0"/>
    <b v="1"/>
    <s v="food/food trucks"/>
    <n v="157.46762589928059"/>
    <n v="727.005"/>
    <x v="0"/>
    <x v="0"/>
  </r>
  <r>
    <n v="996"/>
    <s v="Butler LLC"/>
    <x v="995"/>
    <n v="6600"/>
    <n v="4814"/>
    <x v="0"/>
    <n v="112"/>
    <x v="1"/>
    <s v="USD"/>
    <n v="1357106400"/>
    <n v="1359698400"/>
    <b v="0"/>
    <b v="0"/>
    <s v="theater/plays"/>
    <n v="72.939393939393938"/>
    <n v="727.005"/>
    <x v="3"/>
    <x v="3"/>
  </r>
  <r>
    <n v="997"/>
    <s v="Ball LLC"/>
    <x v="996"/>
    <n v="7600"/>
    <n v="4603"/>
    <x v="3"/>
    <n v="139"/>
    <x v="6"/>
    <s v="EUR"/>
    <n v="1390197600"/>
    <n v="1390629600"/>
    <b v="0"/>
    <b v="0"/>
    <s v="theater/plays"/>
    <n v="60.565789473684205"/>
    <n v="727.005"/>
    <x v="3"/>
    <x v="3"/>
  </r>
  <r>
    <n v="998"/>
    <s v="Taylor, Santiago and Flores"/>
    <x v="997"/>
    <n v="66600"/>
    <n v="37823"/>
    <x v="0"/>
    <n v="374"/>
    <x v="1"/>
    <s v="USD"/>
    <n v="1265868000"/>
    <n v="1267077600"/>
    <b v="0"/>
    <b v="1"/>
    <s v="music/indie rock"/>
    <n v="56.791291291291287"/>
    <n v="727.005"/>
    <x v="1"/>
    <x v="7"/>
  </r>
  <r>
    <n v="999"/>
    <s v="Hernandez, Norton and Kelley"/>
    <x v="998"/>
    <n v="111100"/>
    <n v="62819"/>
    <x v="3"/>
    <n v="1122"/>
    <x v="1"/>
    <s v="USD"/>
    <n v="1467176400"/>
    <n v="1467781200"/>
    <b v="0"/>
    <b v="0"/>
    <s v="food/food trucks"/>
    <n v="56.542754275427541"/>
    <n v="727.005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7B1136-BCFA-4594-A347-CDA70EF93B3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874B9-7F2C-402C-9C71-5EF30921B07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47C4E-F581-465F-BD40-0DC6D40C5389}" name="Table1" displayName="Table1" ref="A1:P1003" totalsRowShown="0" headerRowDxfId="22">
  <autoFilter ref="A1:P1003" xr:uid="{76947C4E-F581-465F-BD40-0DC6D40C5389}"/>
  <tableColumns count="16">
    <tableColumn id="1" xr3:uid="{49BD423B-FD6B-47E1-8887-C4C79C8986D4}" name="id"/>
    <tableColumn id="2" xr3:uid="{E03A0EAD-12F4-4937-BCC1-5CB1B036F84F}" name="name"/>
    <tableColumn id="3" xr3:uid="{C0083013-3A2A-4B1C-BB13-D7F2FD45841F}" name="blurb" dataDxfId="21"/>
    <tableColumn id="4" xr3:uid="{18E0E73E-9784-4F63-9722-8BCE2515DA40}" name="goal"/>
    <tableColumn id="5" xr3:uid="{86399DEC-7D3E-4015-BB57-D03D363F31CD}" name="pledged"/>
    <tableColumn id="6" xr3:uid="{F5F604E2-E5B6-4002-8346-4650AB1472A2}" name="outcome"/>
    <tableColumn id="7" xr3:uid="{6E51193F-89E4-4E48-AF57-C8553D39033B}" name="backers_count"/>
    <tableColumn id="8" xr3:uid="{B0FC75C4-7536-47E9-80DA-D7A7D56E2FFF}" name="country"/>
    <tableColumn id="9" xr3:uid="{2ABDB39A-3500-40EC-88AB-9328996A82C7}" name="currency"/>
    <tableColumn id="10" xr3:uid="{5B66307A-50CD-41DF-BEF7-A7B410850CF7}" name="launched_at"/>
    <tableColumn id="11" xr3:uid="{F1693632-99E4-4E1D-9755-EA531ABC5D1C}" name="deadline"/>
    <tableColumn id="12" xr3:uid="{32D0D00F-6525-4E12-A5CF-8EFC9467D5AA}" name="staff_pick"/>
    <tableColumn id="13" xr3:uid="{C598147D-EA70-4B3A-BA56-1436EF5233E6}" name="spotlight"/>
    <tableColumn id="14" xr3:uid="{B20D11A1-369B-4C15-953E-50D3E7172C0F}" name="category &amp; sub-category"/>
    <tableColumn id="15" xr3:uid="{EAFAE7AE-8B1C-4533-BBEC-2EB9898AA8DB}" name="Percentage funded" dataDxfId="20">
      <calculatedColumnFormula>E2/D2*100</calculatedColumnFormula>
    </tableColumn>
    <tableColumn id="16" xr3:uid="{D11DDF18-1694-4100-9E6A-CF239387A260}" name="Average Donation" dataDxfId="19">
      <calculatedColumnFormula>AVERAGE(G:G)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D1BDD7-6E95-4E9D-AAAC-B512C53EF7E1}" name="Table4" displayName="Table4" ref="Q1:T2" insertRowShift="1" totalsRowShown="0" headerRowDxfId="18" dataDxfId="17">
  <autoFilter ref="Q1:T2" xr:uid="{97D1BDD7-6E95-4E9D-AAAC-B512C53EF7E1}"/>
  <tableColumns count="4">
    <tableColumn id="1" xr3:uid="{0449B5B1-6513-4125-9383-765F475925A3}" name="Parent category" dataDxfId="16"/>
    <tableColumn id="2" xr3:uid="{F4EFC4E0-9A8D-45A3-88B8-215050D3444E}" name="Sub category" dataDxfId="15"/>
    <tableColumn id="3" xr3:uid="{B3FBB5DC-4008-4FFF-88FC-2C9A594AA16D}" name="Date" dataDxfId="13"/>
    <tableColumn id="4" xr3:uid="{357E6AE3-CFE0-41F8-AB2A-F275348B0DD6}" name="Date ended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F475-CF93-4D31-8F92-B99EADA22D8C}">
  <dimension ref="A1:F14"/>
  <sheetViews>
    <sheetView topLeftCell="A2" workbookViewId="0">
      <selection activeCell="E18" sqref="E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5.25" bestFit="1" customWidth="1"/>
    <col min="8" max="8" width="11" bestFit="1" customWidth="1"/>
    <col min="9" max="9" width="3.875" bestFit="1" customWidth="1"/>
    <col min="10" max="10" width="9.25" bestFit="1" customWidth="1"/>
    <col min="11" max="11" width="8" bestFit="1" customWidth="1"/>
    <col min="12" max="12" width="8.375" bestFit="1" customWidth="1"/>
    <col min="13" max="13" width="5.625" bestFit="1" customWidth="1"/>
    <col min="14" max="14" width="3.875" bestFit="1" customWidth="1"/>
    <col min="15" max="15" width="9.25" bestFit="1" customWidth="1"/>
    <col min="16" max="16" width="8" bestFit="1" customWidth="1"/>
    <col min="17" max="17" width="8.375" bestFit="1" customWidth="1"/>
    <col min="18" max="18" width="5.625" bestFit="1" customWidth="1"/>
    <col min="19" max="19" width="3.875" bestFit="1" customWidth="1"/>
    <col min="20" max="20" width="9.25" bestFit="1" customWidth="1"/>
    <col min="21" max="21" width="8.125" bestFit="1" customWidth="1"/>
    <col min="22" max="22" width="8.375" bestFit="1" customWidth="1"/>
    <col min="23" max="23" width="5.625" bestFit="1" customWidth="1"/>
    <col min="24" max="24" width="3.875" bestFit="1" customWidth="1"/>
    <col min="25" max="25" width="9.25" bestFit="1" customWidth="1"/>
    <col min="26" max="26" width="8.125" bestFit="1" customWidth="1"/>
    <col min="27" max="27" width="8.375" bestFit="1" customWidth="1"/>
    <col min="28" max="28" width="5.625" bestFit="1" customWidth="1"/>
    <col min="29" max="29" width="9.25" bestFit="1" customWidth="1"/>
    <col min="30" max="30" width="7.25" bestFit="1" customWidth="1"/>
    <col min="31" max="31" width="8.375" bestFit="1" customWidth="1"/>
    <col min="32" max="32" width="5.625" bestFit="1" customWidth="1"/>
    <col min="33" max="33" width="3.875" bestFit="1" customWidth="1"/>
    <col min="34" max="34" width="9.25" bestFit="1" customWidth="1"/>
    <col min="35" max="35" width="8" bestFit="1" customWidth="1"/>
    <col min="36" max="36" width="11" bestFit="1" customWidth="1"/>
    <col min="37" max="999" width="52.25" bestFit="1" customWidth="1"/>
    <col min="1000" max="1000" width="11" bestFit="1" customWidth="1"/>
  </cols>
  <sheetData>
    <row r="1" spans="1:6" x14ac:dyDescent="0.25">
      <c r="A1" s="5" t="s">
        <v>6</v>
      </c>
      <c r="B1" t="s">
        <v>2047</v>
      </c>
    </row>
    <row r="3" spans="1:6" x14ac:dyDescent="0.25">
      <c r="A3" s="5" t="s">
        <v>2038</v>
      </c>
      <c r="B3" s="5" t="s">
        <v>2035</v>
      </c>
    </row>
    <row r="4" spans="1:6" x14ac:dyDescent="0.25">
      <c r="A4" s="5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5">
      <c r="A5" s="6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2041</v>
      </c>
      <c r="E8">
        <v>4</v>
      </c>
      <c r="F8">
        <v>4</v>
      </c>
    </row>
    <row r="9" spans="1:6" x14ac:dyDescent="0.25">
      <c r="A9" s="6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6EB-6DAF-4F5B-AEA0-21202D95A1A7}">
  <dimension ref="A1:F30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2047</v>
      </c>
    </row>
    <row r="2" spans="1:6" x14ac:dyDescent="0.25">
      <c r="A2" s="5" t="s">
        <v>2031</v>
      </c>
      <c r="B2" t="s">
        <v>2047</v>
      </c>
    </row>
    <row r="4" spans="1:6" x14ac:dyDescent="0.25">
      <c r="A4" s="5" t="s">
        <v>2038</v>
      </c>
      <c r="B4" s="5" t="s">
        <v>2035</v>
      </c>
    </row>
    <row r="5" spans="1:6" x14ac:dyDescent="0.25">
      <c r="A5" s="5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5">
      <c r="A6" s="6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2049</v>
      </c>
      <c r="E7">
        <v>4</v>
      </c>
      <c r="F7">
        <v>4</v>
      </c>
    </row>
    <row r="8" spans="1:6" x14ac:dyDescent="0.25">
      <c r="A8" s="6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2052</v>
      </c>
      <c r="C10">
        <v>8</v>
      </c>
      <c r="E10">
        <v>10</v>
      </c>
      <c r="F10">
        <v>18</v>
      </c>
    </row>
    <row r="11" spans="1:6" x14ac:dyDescent="0.25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2056</v>
      </c>
      <c r="C15">
        <v>3</v>
      </c>
      <c r="E15">
        <v>4</v>
      </c>
      <c r="F15">
        <v>7</v>
      </c>
    </row>
    <row r="16" spans="1:6" x14ac:dyDescent="0.25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2061</v>
      </c>
      <c r="C20">
        <v>4</v>
      </c>
      <c r="E20">
        <v>4</v>
      </c>
      <c r="F20">
        <v>8</v>
      </c>
    </row>
    <row r="21" spans="1:6" x14ac:dyDescent="0.25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2063</v>
      </c>
      <c r="C22">
        <v>9</v>
      </c>
      <c r="E22">
        <v>5</v>
      </c>
      <c r="F22">
        <v>14</v>
      </c>
    </row>
    <row r="23" spans="1:6" x14ac:dyDescent="0.25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2066</v>
      </c>
      <c r="C25">
        <v>7</v>
      </c>
      <c r="E25">
        <v>14</v>
      </c>
      <c r="F25">
        <v>21</v>
      </c>
    </row>
    <row r="26" spans="1:6" x14ac:dyDescent="0.25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2070</v>
      </c>
      <c r="E29">
        <v>3</v>
      </c>
      <c r="F29">
        <v>3</v>
      </c>
    </row>
    <row r="30" spans="1:6" x14ac:dyDescent="0.25">
      <c r="A30" s="6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3"/>
  <sheetViews>
    <sheetView topLeftCell="N20" zoomScale="91" workbookViewId="0">
      <selection activeCell="V1003" sqref="V1003"/>
    </sheetView>
  </sheetViews>
  <sheetFormatPr defaultColWidth="11" defaultRowHeight="15.75" x14ac:dyDescent="0.25"/>
  <cols>
    <col min="1" max="1" width="4.375" customWidth="1"/>
    <col min="2" max="2" width="30.625" bestFit="1" customWidth="1"/>
    <col min="3" max="3" width="33.5" style="3" customWidth="1"/>
    <col min="7" max="7" width="15.25" customWidth="1"/>
    <col min="8" max="8" width="11" customWidth="1"/>
    <col min="10" max="10" width="13.375" customWidth="1"/>
    <col min="11" max="11" width="11.125" bestFit="1" customWidth="1"/>
    <col min="14" max="14" width="28" bestFit="1" customWidth="1"/>
    <col min="17" max="17" width="16.125" customWidth="1"/>
    <col min="18" max="18" width="15.5" customWidth="1"/>
    <col min="19" max="19" width="16.125" customWidth="1"/>
    <col min="20" max="20" width="15.75" customWidth="1"/>
    <col min="22" max="22" width="14.875" customWidth="1"/>
    <col min="23" max="23" width="16.5" customWidth="1"/>
  </cols>
  <sheetData>
    <row r="1" spans="1:23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  <c r="V1" s="1" t="s">
        <v>2093</v>
      </c>
      <c r="W1" s="1" t="s">
        <v>2094</v>
      </c>
    </row>
    <row r="2" spans="1:23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 t="shared" ref="O2:O65" si="0">E2/D2*100</f>
        <v>0</v>
      </c>
      <c r="P2">
        <f t="shared" ref="P2:P65" si="1">AVERAGE(G:G)</f>
        <v>727.005</v>
      </c>
      <c r="Q2" s="1" t="s">
        <v>2033</v>
      </c>
      <c r="R2" s="1" t="s">
        <v>2034</v>
      </c>
      <c r="S2" s="10"/>
      <c r="T2" s="1"/>
      <c r="V2" s="11">
        <f>(((Table1[[#This Row],[launched_at]]/60/60/24)+DATE(1970,1,1)))</f>
        <v>42336.25</v>
      </c>
      <c r="W2" s="11">
        <f>(((Table1[[#This Row],[deadline]]/60/60/24)+DATE(1970,1,1)))</f>
        <v>42353.25</v>
      </c>
    </row>
    <row r="3" spans="1:23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si="0"/>
        <v>1040</v>
      </c>
      <c r="P3">
        <f t="shared" si="1"/>
        <v>727.005</v>
      </c>
      <c r="Q3" t="str" cm="1">
        <f t="array" ref="Q3:R3">TRIM(_xlfn.TEXTSPLIT(Table1[[#This Row],[category &amp; sub-category]],"/",))</f>
        <v>music</v>
      </c>
      <c r="R3" t="str">
        <v>rock</v>
      </c>
      <c r="V3" s="11">
        <f>(((Table1[[#This Row],[launched_at]]/60/60/24)+DATE(1970,1,1)))</f>
        <v>41870.208333333336</v>
      </c>
      <c r="W3" s="11">
        <f>(((Table1[[#This Row],[deadline]]/60/60/24)+DATE(1970,1,1)))</f>
        <v>41872.208333333336</v>
      </c>
    </row>
    <row r="4" spans="1:23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131.4787822878229</v>
      </c>
      <c r="P4">
        <f t="shared" si="1"/>
        <v>727.005</v>
      </c>
      <c r="Q4" t="str" cm="1">
        <f t="array" ref="Q4:R4">TRIM(_xlfn.TEXTSPLIT(Table1[[#This Row],[category &amp; sub-category]],"/",))</f>
        <v>technology</v>
      </c>
      <c r="R4" t="str">
        <v>web</v>
      </c>
      <c r="V4" s="11">
        <f>(((Table1[[#This Row],[launched_at]]/60/60/24)+DATE(1970,1,1)))</f>
        <v>41595.25</v>
      </c>
      <c r="W4" s="11">
        <f>(((Table1[[#This Row],[deadline]]/60/60/24)+DATE(1970,1,1)))</f>
        <v>41597.25</v>
      </c>
    </row>
    <row r="5" spans="1:23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58.976190476190467</v>
      </c>
      <c r="P5">
        <f t="shared" si="1"/>
        <v>727.005</v>
      </c>
      <c r="Q5" t="str" cm="1">
        <f t="array" ref="Q5:R5">TRIM(_xlfn.TEXTSPLIT(Table1[[#This Row],[category &amp; sub-category]],"/",))</f>
        <v>music</v>
      </c>
      <c r="R5" t="str">
        <v>rock</v>
      </c>
      <c r="V5" s="11">
        <f>(((Table1[[#This Row],[launched_at]]/60/60/24)+DATE(1970,1,1)))</f>
        <v>43688.208333333328</v>
      </c>
      <c r="W5" s="11">
        <f>(((Table1[[#This Row],[deadline]]/60/60/24)+DATE(1970,1,1)))</f>
        <v>43728.208333333328</v>
      </c>
    </row>
    <row r="6" spans="1:23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69.276315789473685</v>
      </c>
      <c r="P6">
        <f t="shared" si="1"/>
        <v>727.005</v>
      </c>
      <c r="Q6" t="str" cm="1">
        <f t="array" ref="Q6:R6">TRIM(_xlfn.TEXTSPLIT(Table1[[#This Row],[category &amp; sub-category]],"/",))</f>
        <v>theater</v>
      </c>
      <c r="R6" t="str">
        <v>plays</v>
      </c>
      <c r="V6" s="11">
        <f>(((Table1[[#This Row],[launched_at]]/60/60/24)+DATE(1970,1,1)))</f>
        <v>43485.25</v>
      </c>
      <c r="W6" s="11">
        <f>(((Table1[[#This Row],[deadline]]/60/60/24)+DATE(1970,1,1)))</f>
        <v>43489.25</v>
      </c>
    </row>
    <row r="7" spans="1:23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173.61842105263159</v>
      </c>
      <c r="P7">
        <f t="shared" si="1"/>
        <v>727.005</v>
      </c>
      <c r="Q7" t="str" cm="1">
        <f t="array" ref="Q7:R7">TRIM(_xlfn.TEXTSPLIT(Table1[[#This Row],[category &amp; sub-category]],"/",))</f>
        <v>theater</v>
      </c>
      <c r="R7" t="str">
        <v>plays</v>
      </c>
      <c r="V7" s="11">
        <f>(((Table1[[#This Row],[launched_at]]/60/60/24)+DATE(1970,1,1)))</f>
        <v>41149.208333333336</v>
      </c>
      <c r="W7" s="11">
        <f>(((Table1[[#This Row],[deadline]]/60/60/24)+DATE(1970,1,1)))</f>
        <v>41160.208333333336</v>
      </c>
    </row>
    <row r="8" spans="1:23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20.961538461538463</v>
      </c>
      <c r="P8">
        <f t="shared" si="1"/>
        <v>727.005</v>
      </c>
      <c r="Q8" t="str" cm="1">
        <f t="array" ref="Q8:R8">TRIM(_xlfn.TEXTSPLIT(Table1[[#This Row],[category &amp; sub-category]],"/",))</f>
        <v>film &amp; video</v>
      </c>
      <c r="R8" t="str">
        <v>documentary</v>
      </c>
      <c r="V8" s="11">
        <f>(((Table1[[#This Row],[launched_at]]/60/60/24)+DATE(1970,1,1)))</f>
        <v>42991.208333333328</v>
      </c>
      <c r="W8" s="11">
        <f>(((Table1[[#This Row],[deadline]]/60/60/24)+DATE(1970,1,1)))</f>
        <v>42992.208333333328</v>
      </c>
    </row>
    <row r="9" spans="1:23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327.57777777777778</v>
      </c>
      <c r="P9">
        <f t="shared" si="1"/>
        <v>727.005</v>
      </c>
      <c r="Q9" t="str" cm="1">
        <f t="array" ref="Q9:R9">TRIM(_xlfn.TEXTSPLIT(Table1[[#This Row],[category &amp; sub-category]],"/",))</f>
        <v>theater</v>
      </c>
      <c r="R9" t="str">
        <v>plays</v>
      </c>
      <c r="V9" s="11">
        <f>(((Table1[[#This Row],[launched_at]]/60/60/24)+DATE(1970,1,1)))</f>
        <v>42229.208333333328</v>
      </c>
      <c r="W9" s="11">
        <f>(((Table1[[#This Row],[deadline]]/60/60/24)+DATE(1970,1,1)))</f>
        <v>42231.208333333328</v>
      </c>
    </row>
    <row r="10" spans="1:23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19.932788374205266</v>
      </c>
      <c r="P10">
        <f t="shared" si="1"/>
        <v>727.005</v>
      </c>
      <c r="Q10" t="str" cm="1">
        <f t="array" ref="Q10:R10">TRIM(_xlfn.TEXTSPLIT(Table1[[#This Row],[category &amp; sub-category]],"/",))</f>
        <v>theater</v>
      </c>
      <c r="R10" t="str">
        <v>plays</v>
      </c>
      <c r="V10" s="11">
        <f>(((Table1[[#This Row],[launched_at]]/60/60/24)+DATE(1970,1,1)))</f>
        <v>40399.208333333336</v>
      </c>
      <c r="W10" s="11">
        <f>(((Table1[[#This Row],[deadline]]/60/60/24)+DATE(1970,1,1)))</f>
        <v>40401.208333333336</v>
      </c>
    </row>
    <row r="11" spans="1:23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51.741935483870968</v>
      </c>
      <c r="P11">
        <f t="shared" si="1"/>
        <v>727.005</v>
      </c>
      <c r="Q11" t="str" cm="1">
        <f t="array" ref="Q11:R11">TRIM(_xlfn.TEXTSPLIT(Table1[[#This Row],[category &amp; sub-category]],"/",))</f>
        <v>music</v>
      </c>
      <c r="R11" t="str">
        <v>electric music</v>
      </c>
      <c r="V11" s="11">
        <f>(((Table1[[#This Row],[launched_at]]/60/60/24)+DATE(1970,1,1)))</f>
        <v>41536.208333333336</v>
      </c>
      <c r="W11" s="11">
        <f>(((Table1[[#This Row],[deadline]]/60/60/24)+DATE(1970,1,1)))</f>
        <v>41585.25</v>
      </c>
    </row>
    <row r="12" spans="1:23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266.11538461538464</v>
      </c>
      <c r="P12">
        <f t="shared" si="1"/>
        <v>727.005</v>
      </c>
      <c r="Q12" t="str" cm="1">
        <f t="array" ref="Q12:R12">TRIM(_xlfn.TEXTSPLIT(Table1[[#This Row],[category &amp; sub-category]],"/",))</f>
        <v>film &amp; video</v>
      </c>
      <c r="R12" t="str">
        <v>drama</v>
      </c>
      <c r="V12" s="11">
        <f>(((Table1[[#This Row],[launched_at]]/60/60/24)+DATE(1970,1,1)))</f>
        <v>40404.208333333336</v>
      </c>
      <c r="W12" s="11">
        <f>(((Table1[[#This Row],[deadline]]/60/60/24)+DATE(1970,1,1)))</f>
        <v>40452.208333333336</v>
      </c>
    </row>
    <row r="13" spans="1:23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48.095238095238095</v>
      </c>
      <c r="P13">
        <f t="shared" si="1"/>
        <v>727.005</v>
      </c>
      <c r="Q13" t="str" cm="1">
        <f t="array" ref="Q13:R13">TRIM(_xlfn.TEXTSPLIT(Table1[[#This Row],[category &amp; sub-category]],"/",))</f>
        <v>theater</v>
      </c>
      <c r="R13" t="str">
        <v>plays</v>
      </c>
      <c r="V13" s="11">
        <f>(((Table1[[#This Row],[launched_at]]/60/60/24)+DATE(1970,1,1)))</f>
        <v>40442.208333333336</v>
      </c>
      <c r="W13" s="11">
        <f>(((Table1[[#This Row],[deadline]]/60/60/24)+DATE(1970,1,1)))</f>
        <v>40448.208333333336</v>
      </c>
    </row>
    <row r="14" spans="1:23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89.349206349206341</v>
      </c>
      <c r="P14">
        <f t="shared" si="1"/>
        <v>727.005</v>
      </c>
      <c r="Q14" t="str" cm="1">
        <f t="array" ref="Q14:R14">TRIM(_xlfn.TEXTSPLIT(Table1[[#This Row],[category &amp; sub-category]],"/",))</f>
        <v>film &amp; video</v>
      </c>
      <c r="R14" t="str">
        <v>drama</v>
      </c>
      <c r="V14" s="11">
        <f>(((Table1[[#This Row],[launched_at]]/60/60/24)+DATE(1970,1,1)))</f>
        <v>43760.208333333328</v>
      </c>
      <c r="W14" s="11">
        <f>(((Table1[[#This Row],[deadline]]/60/60/24)+DATE(1970,1,1)))</f>
        <v>43768.208333333328</v>
      </c>
    </row>
    <row r="15" spans="1:23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245.11904761904765</v>
      </c>
      <c r="P15">
        <f t="shared" si="1"/>
        <v>727.005</v>
      </c>
      <c r="Q15" t="str" cm="1">
        <f t="array" ref="Q15:R15">TRIM(_xlfn.TEXTSPLIT(Table1[[#This Row],[category &amp; sub-category]],"/",))</f>
        <v>music</v>
      </c>
      <c r="R15" t="str">
        <v>indie rock</v>
      </c>
      <c r="V15" s="11">
        <f>(((Table1[[#This Row],[launched_at]]/60/60/24)+DATE(1970,1,1)))</f>
        <v>42532.208333333328</v>
      </c>
      <c r="W15" s="11">
        <f>(((Table1[[#This Row],[deadline]]/60/60/24)+DATE(1970,1,1)))</f>
        <v>42544.208333333328</v>
      </c>
    </row>
    <row r="16" spans="1:23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66.769503546099301</v>
      </c>
      <c r="P16">
        <f t="shared" si="1"/>
        <v>727.005</v>
      </c>
      <c r="Q16" t="str" cm="1">
        <f t="array" ref="Q16:R16">TRIM(_xlfn.TEXTSPLIT(Table1[[#This Row],[category &amp; sub-category]],"/",))</f>
        <v>music</v>
      </c>
      <c r="R16" t="str">
        <v>indie rock</v>
      </c>
      <c r="V16" s="11">
        <f>(((Table1[[#This Row],[launched_at]]/60/60/24)+DATE(1970,1,1)))</f>
        <v>40974.25</v>
      </c>
      <c r="W16" s="11">
        <f>(((Table1[[#This Row],[deadline]]/60/60/24)+DATE(1970,1,1)))</f>
        <v>41001.208333333336</v>
      </c>
    </row>
    <row r="17" spans="1:23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47.307881773399011</v>
      </c>
      <c r="P17">
        <f t="shared" si="1"/>
        <v>727.005</v>
      </c>
      <c r="Q17" t="str" cm="1">
        <f t="array" ref="Q17:R17">TRIM(_xlfn.TEXTSPLIT(Table1[[#This Row],[category &amp; sub-category]],"/",))</f>
        <v>technology</v>
      </c>
      <c r="R17" t="str">
        <v>wearables</v>
      </c>
      <c r="V17" s="11">
        <f>(((Table1[[#This Row],[launched_at]]/60/60/24)+DATE(1970,1,1)))</f>
        <v>43809.25</v>
      </c>
      <c r="W17" s="11">
        <f>(((Table1[[#This Row],[deadline]]/60/60/24)+DATE(1970,1,1)))</f>
        <v>43813.25</v>
      </c>
    </row>
    <row r="18" spans="1:23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649.47058823529414</v>
      </c>
      <c r="P18">
        <f t="shared" si="1"/>
        <v>727.005</v>
      </c>
      <c r="Q18" t="str" cm="1">
        <f t="array" ref="Q18:R18">TRIM(_xlfn.TEXTSPLIT(Table1[[#This Row],[category &amp; sub-category]],"/",))</f>
        <v>publishing</v>
      </c>
      <c r="R18" t="str">
        <v>nonfiction</v>
      </c>
      <c r="V18" s="11">
        <f>(((Table1[[#This Row],[launched_at]]/60/60/24)+DATE(1970,1,1)))</f>
        <v>41661.25</v>
      </c>
      <c r="W18" s="11">
        <f>(((Table1[[#This Row],[deadline]]/60/60/24)+DATE(1970,1,1)))</f>
        <v>41683.25</v>
      </c>
    </row>
    <row r="19" spans="1:23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159.39125295508273</v>
      </c>
      <c r="P19">
        <f t="shared" si="1"/>
        <v>727.005</v>
      </c>
      <c r="Q19" t="str" cm="1">
        <f t="array" ref="Q19:R19">TRIM(_xlfn.TEXTSPLIT(Table1[[#This Row],[category &amp; sub-category]],"/",))</f>
        <v>film &amp; video</v>
      </c>
      <c r="R19" t="str">
        <v>animation</v>
      </c>
      <c r="V19" s="11">
        <f>(((Table1[[#This Row],[launched_at]]/60/60/24)+DATE(1970,1,1)))</f>
        <v>40555.25</v>
      </c>
      <c r="W19" s="11">
        <f>(((Table1[[#This Row],[deadline]]/60/60/24)+DATE(1970,1,1)))</f>
        <v>40556.25</v>
      </c>
    </row>
    <row r="20" spans="1:23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66.912087912087912</v>
      </c>
      <c r="P20">
        <f t="shared" si="1"/>
        <v>727.005</v>
      </c>
      <c r="Q20" t="str" cm="1">
        <f t="array" ref="Q20:R20">TRIM(_xlfn.TEXTSPLIT(Table1[[#This Row],[category &amp; sub-category]],"/",))</f>
        <v>theater</v>
      </c>
      <c r="R20" t="str">
        <v>plays</v>
      </c>
      <c r="V20" s="11">
        <f>(((Table1[[#This Row],[launched_at]]/60/60/24)+DATE(1970,1,1)))</f>
        <v>43351.208333333328</v>
      </c>
      <c r="W20" s="11">
        <f>(((Table1[[#This Row],[deadline]]/60/60/24)+DATE(1970,1,1)))</f>
        <v>43359.208333333328</v>
      </c>
    </row>
    <row r="21" spans="1:23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48.529600000000002</v>
      </c>
      <c r="P21">
        <f t="shared" si="1"/>
        <v>727.005</v>
      </c>
      <c r="Q21" t="str" cm="1">
        <f t="array" ref="Q21:R21">TRIM(_xlfn.TEXTSPLIT(Table1[[#This Row],[category &amp; sub-category]],"/",))</f>
        <v>theater</v>
      </c>
      <c r="R21" t="str">
        <v>plays</v>
      </c>
      <c r="V21" s="11">
        <f>(((Table1[[#This Row],[launched_at]]/60/60/24)+DATE(1970,1,1)))</f>
        <v>43528.25</v>
      </c>
      <c r="W21" s="11">
        <f>(((Table1[[#This Row],[deadline]]/60/60/24)+DATE(1970,1,1)))</f>
        <v>43549.208333333328</v>
      </c>
    </row>
    <row r="22" spans="1:23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112.24279210925646</v>
      </c>
      <c r="P22">
        <f t="shared" si="1"/>
        <v>727.005</v>
      </c>
      <c r="Q22" t="str" cm="1">
        <f t="array" ref="Q22:R22">TRIM(_xlfn.TEXTSPLIT(Table1[[#This Row],[category &amp; sub-category]],"/",))</f>
        <v>film &amp; video</v>
      </c>
      <c r="R22" t="str">
        <v>drama</v>
      </c>
      <c r="V22" s="11">
        <f>(((Table1[[#This Row],[launched_at]]/60/60/24)+DATE(1970,1,1)))</f>
        <v>41848.208333333336</v>
      </c>
      <c r="W22" s="11">
        <f>(((Table1[[#This Row],[deadline]]/60/60/24)+DATE(1970,1,1)))</f>
        <v>41848.208333333336</v>
      </c>
    </row>
    <row r="23" spans="1:23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40.992553191489364</v>
      </c>
      <c r="P23">
        <f t="shared" si="1"/>
        <v>727.005</v>
      </c>
      <c r="Q23" t="str" cm="1">
        <f t="array" ref="Q23:R23">TRIM(_xlfn.TEXTSPLIT(Table1[[#This Row],[category &amp; sub-category]],"/",))</f>
        <v>theater</v>
      </c>
      <c r="R23" t="str">
        <v>plays</v>
      </c>
      <c r="V23" s="11">
        <f>(((Table1[[#This Row],[launched_at]]/60/60/24)+DATE(1970,1,1)))</f>
        <v>40770.208333333336</v>
      </c>
      <c r="W23" s="11">
        <f>(((Table1[[#This Row],[deadline]]/60/60/24)+DATE(1970,1,1)))</f>
        <v>40804.208333333336</v>
      </c>
    </row>
    <row r="24" spans="1:23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128.07106598984771</v>
      </c>
      <c r="P24">
        <f t="shared" si="1"/>
        <v>727.005</v>
      </c>
      <c r="Q24" t="str" cm="1">
        <f t="array" ref="Q24:R24">TRIM(_xlfn.TEXTSPLIT(Table1[[#This Row],[category &amp; sub-category]],"/",))</f>
        <v>theater</v>
      </c>
      <c r="R24" t="str">
        <v>plays</v>
      </c>
      <c r="V24" s="11">
        <f>(((Table1[[#This Row],[launched_at]]/60/60/24)+DATE(1970,1,1)))</f>
        <v>43193.208333333328</v>
      </c>
      <c r="W24" s="11">
        <f>(((Table1[[#This Row],[deadline]]/60/60/24)+DATE(1970,1,1)))</f>
        <v>43208.208333333328</v>
      </c>
    </row>
    <row r="25" spans="1:23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332.04444444444448</v>
      </c>
      <c r="P25">
        <f t="shared" si="1"/>
        <v>727.005</v>
      </c>
      <c r="Q25" t="str" cm="1">
        <f t="array" ref="Q25:R25">TRIM(_xlfn.TEXTSPLIT(Table1[[#This Row],[category &amp; sub-category]],"/",))</f>
        <v>film &amp; video</v>
      </c>
      <c r="R25" t="str">
        <v>documentary</v>
      </c>
      <c r="V25" s="11">
        <f>(((Table1[[#This Row],[launched_at]]/60/60/24)+DATE(1970,1,1)))</f>
        <v>43510.25</v>
      </c>
      <c r="W25" s="11">
        <f>(((Table1[[#This Row],[deadline]]/60/60/24)+DATE(1970,1,1)))</f>
        <v>43563.208333333328</v>
      </c>
    </row>
    <row r="26" spans="1:23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112.83225108225108</v>
      </c>
      <c r="P26">
        <f t="shared" si="1"/>
        <v>727.005</v>
      </c>
      <c r="Q26" t="str" cm="1">
        <f t="array" ref="Q26:R26">TRIM(_xlfn.TEXTSPLIT(Table1[[#This Row],[category &amp; sub-category]],"/",))</f>
        <v>technology</v>
      </c>
      <c r="R26" t="str">
        <v>wearables</v>
      </c>
      <c r="V26" s="11">
        <f>(((Table1[[#This Row],[launched_at]]/60/60/24)+DATE(1970,1,1)))</f>
        <v>41811.208333333336</v>
      </c>
      <c r="W26" s="11">
        <f>(((Table1[[#This Row],[deadline]]/60/60/24)+DATE(1970,1,1)))</f>
        <v>41813.208333333336</v>
      </c>
    </row>
    <row r="27" spans="1:23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216.43636363636364</v>
      </c>
      <c r="P27">
        <f t="shared" si="1"/>
        <v>727.005</v>
      </c>
      <c r="Q27" t="str" cm="1">
        <f t="array" ref="Q27:R27">TRIM(_xlfn.TEXTSPLIT(Table1[[#This Row],[category &amp; sub-category]],"/",))</f>
        <v>games</v>
      </c>
      <c r="R27" t="str">
        <v>video games</v>
      </c>
      <c r="V27" s="11">
        <f>(((Table1[[#This Row],[launched_at]]/60/60/24)+DATE(1970,1,1)))</f>
        <v>40681.208333333336</v>
      </c>
      <c r="W27" s="11">
        <f>(((Table1[[#This Row],[deadline]]/60/60/24)+DATE(1970,1,1)))</f>
        <v>40701.208333333336</v>
      </c>
    </row>
    <row r="28" spans="1:23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48.199069767441863</v>
      </c>
      <c r="P28">
        <f t="shared" si="1"/>
        <v>727.005</v>
      </c>
      <c r="Q28" t="str" cm="1">
        <f t="array" ref="Q28:R28">TRIM(_xlfn.TEXTSPLIT(Table1[[#This Row],[category &amp; sub-category]],"/",))</f>
        <v>theater</v>
      </c>
      <c r="R28" t="str">
        <v>plays</v>
      </c>
      <c r="V28" s="11">
        <f>(((Table1[[#This Row],[launched_at]]/60/60/24)+DATE(1970,1,1)))</f>
        <v>43312.208333333328</v>
      </c>
      <c r="W28" s="11">
        <f>(((Table1[[#This Row],[deadline]]/60/60/24)+DATE(1970,1,1)))</f>
        <v>43339.208333333328</v>
      </c>
    </row>
    <row r="29" spans="1:23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79.95</v>
      </c>
      <c r="P29">
        <f t="shared" si="1"/>
        <v>727.005</v>
      </c>
      <c r="Q29" t="str" cm="1">
        <f t="array" ref="Q29:R29">TRIM(_xlfn.TEXTSPLIT(Table1[[#This Row],[category &amp; sub-category]],"/",))</f>
        <v>music</v>
      </c>
      <c r="R29" t="str">
        <v>rock</v>
      </c>
      <c r="V29" s="11">
        <f>(((Table1[[#This Row],[launched_at]]/60/60/24)+DATE(1970,1,1)))</f>
        <v>42280.208333333328</v>
      </c>
      <c r="W29" s="11">
        <f>(((Table1[[#This Row],[deadline]]/60/60/24)+DATE(1970,1,1)))</f>
        <v>42288.208333333328</v>
      </c>
    </row>
    <row r="30" spans="1:23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105.22553516819573</v>
      </c>
      <c r="P30">
        <f t="shared" si="1"/>
        <v>727.005</v>
      </c>
      <c r="Q30" t="str" cm="1">
        <f t="array" ref="Q30:R30">TRIM(_xlfn.TEXTSPLIT(Table1[[#This Row],[category &amp; sub-category]],"/",))</f>
        <v>theater</v>
      </c>
      <c r="R30" t="str">
        <v>plays</v>
      </c>
      <c r="V30" s="11">
        <f>(((Table1[[#This Row],[launched_at]]/60/60/24)+DATE(1970,1,1)))</f>
        <v>40218.25</v>
      </c>
      <c r="W30" s="11">
        <f>(((Table1[[#This Row],[deadline]]/60/60/24)+DATE(1970,1,1)))</f>
        <v>40241.25</v>
      </c>
    </row>
    <row r="31" spans="1:23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328.89978213507629</v>
      </c>
      <c r="P31">
        <f t="shared" si="1"/>
        <v>727.005</v>
      </c>
      <c r="Q31" t="str" cm="1">
        <f t="array" ref="Q31:R31">TRIM(_xlfn.TEXTSPLIT(Table1[[#This Row],[category &amp; sub-category]],"/",))</f>
        <v>film &amp; video</v>
      </c>
      <c r="R31" t="str">
        <v>shorts</v>
      </c>
      <c r="V31" s="11">
        <f>(((Table1[[#This Row],[launched_at]]/60/60/24)+DATE(1970,1,1)))</f>
        <v>43301.208333333328</v>
      </c>
      <c r="W31" s="11">
        <f>(((Table1[[#This Row],[deadline]]/60/60/24)+DATE(1970,1,1)))</f>
        <v>43341.208333333328</v>
      </c>
    </row>
    <row r="32" spans="1:23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160.61111111111111</v>
      </c>
      <c r="P32">
        <f t="shared" si="1"/>
        <v>727.005</v>
      </c>
      <c r="Q32" t="str" cm="1">
        <f t="array" ref="Q32:R32">TRIM(_xlfn.TEXTSPLIT(Table1[[#This Row],[category &amp; sub-category]],"/",))</f>
        <v>film &amp; video</v>
      </c>
      <c r="R32" t="str">
        <v>animation</v>
      </c>
      <c r="V32" s="11">
        <f>(((Table1[[#This Row],[launched_at]]/60/60/24)+DATE(1970,1,1)))</f>
        <v>43609.208333333328</v>
      </c>
      <c r="W32" s="11">
        <f>(((Table1[[#This Row],[deadline]]/60/60/24)+DATE(1970,1,1)))</f>
        <v>43614.208333333328</v>
      </c>
    </row>
    <row r="33" spans="1:23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310</v>
      </c>
      <c r="P33">
        <f t="shared" si="1"/>
        <v>727.005</v>
      </c>
      <c r="Q33" t="str" cm="1">
        <f t="array" ref="Q33:R33">TRIM(_xlfn.TEXTSPLIT(Table1[[#This Row],[category &amp; sub-category]],"/",))</f>
        <v>games</v>
      </c>
      <c r="R33" t="str">
        <v>video games</v>
      </c>
      <c r="V33" s="11">
        <f>(((Table1[[#This Row],[launched_at]]/60/60/24)+DATE(1970,1,1)))</f>
        <v>42374.25</v>
      </c>
      <c r="W33" s="11">
        <f>(((Table1[[#This Row],[deadline]]/60/60/24)+DATE(1970,1,1)))</f>
        <v>42402.25</v>
      </c>
    </row>
    <row r="34" spans="1:23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86.807920792079202</v>
      </c>
      <c r="P34">
        <f t="shared" si="1"/>
        <v>727.005</v>
      </c>
      <c r="Q34" t="str" cm="1">
        <f t="array" ref="Q34:R34">TRIM(_xlfn.TEXTSPLIT(Table1[[#This Row],[category &amp; sub-category]],"/",))</f>
        <v>film &amp; video</v>
      </c>
      <c r="R34" t="str">
        <v>documentary</v>
      </c>
      <c r="V34" s="11">
        <f>(((Table1[[#This Row],[launched_at]]/60/60/24)+DATE(1970,1,1)))</f>
        <v>43110.25</v>
      </c>
      <c r="W34" s="11">
        <f>(((Table1[[#This Row],[deadline]]/60/60/24)+DATE(1970,1,1)))</f>
        <v>43137.25</v>
      </c>
    </row>
    <row r="35" spans="1:23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377.82071713147411</v>
      </c>
      <c r="P35">
        <f t="shared" si="1"/>
        <v>727.005</v>
      </c>
      <c r="Q35" t="str" cm="1">
        <f t="array" ref="Q35:R35">TRIM(_xlfn.TEXTSPLIT(Table1[[#This Row],[category &amp; sub-category]],"/",))</f>
        <v>theater</v>
      </c>
      <c r="R35" t="str">
        <v>plays</v>
      </c>
      <c r="V35" s="11">
        <f>(((Table1[[#This Row],[launched_at]]/60/60/24)+DATE(1970,1,1)))</f>
        <v>41917.208333333336</v>
      </c>
      <c r="W35" s="11">
        <f>(((Table1[[#This Row],[deadline]]/60/60/24)+DATE(1970,1,1)))</f>
        <v>41954.25</v>
      </c>
    </row>
    <row r="36" spans="1:23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150.80645161290323</v>
      </c>
      <c r="P36">
        <f t="shared" si="1"/>
        <v>727.005</v>
      </c>
      <c r="Q36" t="str" cm="1">
        <f t="array" ref="Q36:R36">TRIM(_xlfn.TEXTSPLIT(Table1[[#This Row],[category &amp; sub-category]],"/",))</f>
        <v>film &amp; video</v>
      </c>
      <c r="R36" t="str">
        <v>documentary</v>
      </c>
      <c r="V36" s="11">
        <f>(((Table1[[#This Row],[launched_at]]/60/60/24)+DATE(1970,1,1)))</f>
        <v>42817.208333333328</v>
      </c>
      <c r="W36" s="11">
        <f>(((Table1[[#This Row],[deadline]]/60/60/24)+DATE(1970,1,1)))</f>
        <v>42822.208333333328</v>
      </c>
    </row>
    <row r="37" spans="1:23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150.30119521912351</v>
      </c>
      <c r="P37">
        <f t="shared" si="1"/>
        <v>727.005</v>
      </c>
      <c r="Q37" t="str" cm="1">
        <f t="array" ref="Q37:R37">TRIM(_xlfn.TEXTSPLIT(Table1[[#This Row],[category &amp; sub-category]],"/",))</f>
        <v>film &amp; video</v>
      </c>
      <c r="R37" t="str">
        <v>drama</v>
      </c>
      <c r="V37" s="11">
        <f>(((Table1[[#This Row],[launched_at]]/60/60/24)+DATE(1970,1,1)))</f>
        <v>43484.25</v>
      </c>
      <c r="W37" s="11">
        <f>(((Table1[[#This Row],[deadline]]/60/60/24)+DATE(1970,1,1)))</f>
        <v>43526.25</v>
      </c>
    </row>
    <row r="38" spans="1:23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157.28571428571431</v>
      </c>
      <c r="P38">
        <f t="shared" si="1"/>
        <v>727.005</v>
      </c>
      <c r="Q38" t="str" cm="1">
        <f t="array" ref="Q38:R38">TRIM(_xlfn.TEXTSPLIT(Table1[[#This Row],[category &amp; sub-category]],"/",))</f>
        <v>theater</v>
      </c>
      <c r="R38" t="str">
        <v>plays</v>
      </c>
      <c r="V38" s="11">
        <f>(((Table1[[#This Row],[launched_at]]/60/60/24)+DATE(1970,1,1)))</f>
        <v>40600.25</v>
      </c>
      <c r="W38" s="11">
        <f>(((Table1[[#This Row],[deadline]]/60/60/24)+DATE(1970,1,1)))</f>
        <v>40625.208333333336</v>
      </c>
    </row>
    <row r="39" spans="1:23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139.98765432098764</v>
      </c>
      <c r="P39">
        <f t="shared" si="1"/>
        <v>727.005</v>
      </c>
      <c r="Q39" t="str" cm="1">
        <f t="array" ref="Q39:R39">TRIM(_xlfn.TEXTSPLIT(Table1[[#This Row],[category &amp; sub-category]],"/",))</f>
        <v>publishing</v>
      </c>
      <c r="R39" t="str">
        <v>fiction</v>
      </c>
      <c r="V39" s="11">
        <f>(((Table1[[#This Row],[launched_at]]/60/60/24)+DATE(1970,1,1)))</f>
        <v>43744.208333333328</v>
      </c>
      <c r="W39" s="11">
        <f>(((Table1[[#This Row],[deadline]]/60/60/24)+DATE(1970,1,1)))</f>
        <v>43777.25</v>
      </c>
    </row>
    <row r="40" spans="1:23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325.32258064516128</v>
      </c>
      <c r="P40">
        <f t="shared" si="1"/>
        <v>727.005</v>
      </c>
      <c r="Q40" t="str" cm="1">
        <f t="array" ref="Q40:R40">TRIM(_xlfn.TEXTSPLIT(Table1[[#This Row],[category &amp; sub-category]],"/",))</f>
        <v>photography</v>
      </c>
      <c r="R40" t="str">
        <v>photography books</v>
      </c>
      <c r="V40" s="11">
        <f>(((Table1[[#This Row],[launched_at]]/60/60/24)+DATE(1970,1,1)))</f>
        <v>40469.208333333336</v>
      </c>
      <c r="W40" s="11">
        <f>(((Table1[[#This Row],[deadline]]/60/60/24)+DATE(1970,1,1)))</f>
        <v>40474.208333333336</v>
      </c>
    </row>
    <row r="41" spans="1:23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50.777777777777779</v>
      </c>
      <c r="P41">
        <f t="shared" si="1"/>
        <v>727.005</v>
      </c>
      <c r="Q41" t="str" cm="1">
        <f t="array" ref="Q41:R41">TRIM(_xlfn.TEXTSPLIT(Table1[[#This Row],[category &amp; sub-category]],"/",))</f>
        <v>theater</v>
      </c>
      <c r="R41" t="str">
        <v>plays</v>
      </c>
      <c r="V41" s="11">
        <f>(((Table1[[#This Row],[launched_at]]/60/60/24)+DATE(1970,1,1)))</f>
        <v>41330.25</v>
      </c>
      <c r="W41" s="11">
        <f>(((Table1[[#This Row],[deadline]]/60/60/24)+DATE(1970,1,1)))</f>
        <v>41344.208333333336</v>
      </c>
    </row>
    <row r="42" spans="1:23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169.06818181818181</v>
      </c>
      <c r="P42">
        <f t="shared" si="1"/>
        <v>727.005</v>
      </c>
      <c r="Q42" t="str" cm="1">
        <f t="array" ref="Q42:R42">TRIM(_xlfn.TEXTSPLIT(Table1[[#This Row],[category &amp; sub-category]],"/",))</f>
        <v>technology</v>
      </c>
      <c r="R42" t="str">
        <v>wearables</v>
      </c>
      <c r="V42" s="11">
        <f>(((Table1[[#This Row],[launched_at]]/60/60/24)+DATE(1970,1,1)))</f>
        <v>40334.208333333336</v>
      </c>
      <c r="W42" s="11">
        <f>(((Table1[[#This Row],[deadline]]/60/60/24)+DATE(1970,1,1)))</f>
        <v>40353.208333333336</v>
      </c>
    </row>
    <row r="43" spans="1:23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212.92857142857144</v>
      </c>
      <c r="P43">
        <f t="shared" si="1"/>
        <v>727.005</v>
      </c>
      <c r="Q43" t="str" cm="1">
        <f t="array" ref="Q43:R43">TRIM(_xlfn.TEXTSPLIT(Table1[[#This Row],[category &amp; sub-category]],"/",))</f>
        <v>music</v>
      </c>
      <c r="R43" t="str">
        <v>rock</v>
      </c>
      <c r="V43" s="11">
        <f>(((Table1[[#This Row],[launched_at]]/60/60/24)+DATE(1970,1,1)))</f>
        <v>41156.208333333336</v>
      </c>
      <c r="W43" s="11">
        <f>(((Table1[[#This Row],[deadline]]/60/60/24)+DATE(1970,1,1)))</f>
        <v>41182.208333333336</v>
      </c>
    </row>
    <row r="44" spans="1:23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443.94444444444446</v>
      </c>
      <c r="P44">
        <f t="shared" si="1"/>
        <v>727.005</v>
      </c>
      <c r="Q44" t="str" cm="1">
        <f t="array" ref="Q44:R44">TRIM(_xlfn.TEXTSPLIT(Table1[[#This Row],[category &amp; sub-category]],"/",))</f>
        <v>food</v>
      </c>
      <c r="R44" t="str">
        <v>food trucks</v>
      </c>
      <c r="V44" s="11">
        <f>(((Table1[[#This Row],[launched_at]]/60/60/24)+DATE(1970,1,1)))</f>
        <v>40728.208333333336</v>
      </c>
      <c r="W44" s="11">
        <f>(((Table1[[#This Row],[deadline]]/60/60/24)+DATE(1970,1,1)))</f>
        <v>40737.208333333336</v>
      </c>
    </row>
    <row r="45" spans="1:23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185.9390243902439</v>
      </c>
      <c r="P45">
        <f t="shared" si="1"/>
        <v>727.005</v>
      </c>
      <c r="Q45" t="str" cm="1">
        <f t="array" ref="Q45:R45">TRIM(_xlfn.TEXTSPLIT(Table1[[#This Row],[category &amp; sub-category]],"/",))</f>
        <v>publishing</v>
      </c>
      <c r="R45" t="str">
        <v>radio &amp; podcasts</v>
      </c>
      <c r="V45" s="11">
        <f>(((Table1[[#This Row],[launched_at]]/60/60/24)+DATE(1970,1,1)))</f>
        <v>41844.208333333336</v>
      </c>
      <c r="W45" s="11">
        <f>(((Table1[[#This Row],[deadline]]/60/60/24)+DATE(1970,1,1)))</f>
        <v>41860.208333333336</v>
      </c>
    </row>
    <row r="46" spans="1:23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658.8125</v>
      </c>
      <c r="P46">
        <f t="shared" si="1"/>
        <v>727.005</v>
      </c>
      <c r="Q46" t="str" cm="1">
        <f t="array" ref="Q46:R46">TRIM(_xlfn.TEXTSPLIT(Table1[[#This Row],[category &amp; sub-category]],"/",))</f>
        <v>publishing</v>
      </c>
      <c r="R46" t="str">
        <v>fiction</v>
      </c>
      <c r="V46" s="11">
        <f>(((Table1[[#This Row],[launched_at]]/60/60/24)+DATE(1970,1,1)))</f>
        <v>43541.208333333328</v>
      </c>
      <c r="W46" s="11">
        <f>(((Table1[[#This Row],[deadline]]/60/60/24)+DATE(1970,1,1)))</f>
        <v>43542.208333333328</v>
      </c>
    </row>
    <row r="47" spans="1:23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47.684210526315788</v>
      </c>
      <c r="P47">
        <f t="shared" si="1"/>
        <v>727.005</v>
      </c>
      <c r="Q47" t="str" cm="1">
        <f t="array" ref="Q47:R47">TRIM(_xlfn.TEXTSPLIT(Table1[[#This Row],[category &amp; sub-category]],"/",))</f>
        <v>theater</v>
      </c>
      <c r="R47" t="str">
        <v>plays</v>
      </c>
      <c r="V47" s="11">
        <f>(((Table1[[#This Row],[launched_at]]/60/60/24)+DATE(1970,1,1)))</f>
        <v>42676.208333333328</v>
      </c>
      <c r="W47" s="11">
        <f>(((Table1[[#This Row],[deadline]]/60/60/24)+DATE(1970,1,1)))</f>
        <v>42691.25</v>
      </c>
    </row>
    <row r="48" spans="1:23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114.78378378378378</v>
      </c>
      <c r="P48">
        <f t="shared" si="1"/>
        <v>727.005</v>
      </c>
      <c r="Q48" t="str" cm="1">
        <f t="array" ref="Q48:R48">TRIM(_xlfn.TEXTSPLIT(Table1[[#This Row],[category &amp; sub-category]],"/",))</f>
        <v>music</v>
      </c>
      <c r="R48" t="str">
        <v>rock</v>
      </c>
      <c r="V48" s="11">
        <f>(((Table1[[#This Row],[launched_at]]/60/60/24)+DATE(1970,1,1)))</f>
        <v>40367.208333333336</v>
      </c>
      <c r="W48" s="11">
        <f>(((Table1[[#This Row],[deadline]]/60/60/24)+DATE(1970,1,1)))</f>
        <v>40390.208333333336</v>
      </c>
    </row>
    <row r="49" spans="1:23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475.26666666666665</v>
      </c>
      <c r="P49">
        <f t="shared" si="1"/>
        <v>727.005</v>
      </c>
      <c r="Q49" t="str" cm="1">
        <f t="array" ref="Q49:R49">TRIM(_xlfn.TEXTSPLIT(Table1[[#This Row],[category &amp; sub-category]],"/",))</f>
        <v>theater</v>
      </c>
      <c r="R49" t="str">
        <v>plays</v>
      </c>
      <c r="V49" s="11">
        <f>(((Table1[[#This Row],[launched_at]]/60/60/24)+DATE(1970,1,1)))</f>
        <v>41727.208333333336</v>
      </c>
      <c r="W49" s="11">
        <f>(((Table1[[#This Row],[deadline]]/60/60/24)+DATE(1970,1,1)))</f>
        <v>41757.208333333336</v>
      </c>
    </row>
    <row r="50" spans="1:23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386.97297297297297</v>
      </c>
      <c r="P50">
        <f t="shared" si="1"/>
        <v>727.005</v>
      </c>
      <c r="Q50" t="str" cm="1">
        <f t="array" ref="Q50:R50">TRIM(_xlfn.TEXTSPLIT(Table1[[#This Row],[category &amp; sub-category]],"/",))</f>
        <v>theater</v>
      </c>
      <c r="R50" t="str">
        <v>plays</v>
      </c>
      <c r="V50" s="11">
        <f>(((Table1[[#This Row],[launched_at]]/60/60/24)+DATE(1970,1,1)))</f>
        <v>42180.208333333328</v>
      </c>
      <c r="W50" s="11">
        <f>(((Table1[[#This Row],[deadline]]/60/60/24)+DATE(1970,1,1)))</f>
        <v>42192.208333333328</v>
      </c>
    </row>
    <row r="51" spans="1:23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189.625</v>
      </c>
      <c r="P51">
        <f t="shared" si="1"/>
        <v>727.005</v>
      </c>
      <c r="Q51" t="str" cm="1">
        <f t="array" ref="Q51:R51">TRIM(_xlfn.TEXTSPLIT(Table1[[#This Row],[category &amp; sub-category]],"/",))</f>
        <v>music</v>
      </c>
      <c r="R51" t="str">
        <v>rock</v>
      </c>
      <c r="V51" s="11">
        <f>(((Table1[[#This Row],[launched_at]]/60/60/24)+DATE(1970,1,1)))</f>
        <v>43758.208333333328</v>
      </c>
      <c r="W51" s="11">
        <f>(((Table1[[#This Row],[deadline]]/60/60/24)+DATE(1970,1,1)))</f>
        <v>43803.25</v>
      </c>
    </row>
    <row r="52" spans="1:23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2</v>
      </c>
      <c r="P52">
        <f t="shared" si="1"/>
        <v>727.005</v>
      </c>
      <c r="Q52" t="str" cm="1">
        <f t="array" ref="Q52:R52">TRIM(_xlfn.TEXTSPLIT(Table1[[#This Row],[category &amp; sub-category]],"/",))</f>
        <v>music</v>
      </c>
      <c r="R52" t="str">
        <v>metal</v>
      </c>
      <c r="V52" s="11">
        <f>(((Table1[[#This Row],[launched_at]]/60/60/24)+DATE(1970,1,1)))</f>
        <v>41487.208333333336</v>
      </c>
      <c r="W52" s="11">
        <f>(((Table1[[#This Row],[deadline]]/60/60/24)+DATE(1970,1,1)))</f>
        <v>41515.208333333336</v>
      </c>
    </row>
    <row r="53" spans="1:23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91.867805186590772</v>
      </c>
      <c r="P53">
        <f t="shared" si="1"/>
        <v>727.005</v>
      </c>
      <c r="Q53" t="str" cm="1">
        <f t="array" ref="Q53:R53">TRIM(_xlfn.TEXTSPLIT(Table1[[#This Row],[category &amp; sub-category]],"/",))</f>
        <v>technology</v>
      </c>
      <c r="R53" t="str">
        <v>wearables</v>
      </c>
      <c r="V53" s="11">
        <f>(((Table1[[#This Row],[launched_at]]/60/60/24)+DATE(1970,1,1)))</f>
        <v>40995.208333333336</v>
      </c>
      <c r="W53" s="11">
        <f>(((Table1[[#This Row],[deadline]]/60/60/24)+DATE(1970,1,1)))</f>
        <v>41011.208333333336</v>
      </c>
    </row>
    <row r="54" spans="1:23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34.152777777777779</v>
      </c>
      <c r="P54">
        <f t="shared" si="1"/>
        <v>727.005</v>
      </c>
      <c r="Q54" t="str" cm="1">
        <f t="array" ref="Q54:R54">TRIM(_xlfn.TEXTSPLIT(Table1[[#This Row],[category &amp; sub-category]],"/",))</f>
        <v>theater</v>
      </c>
      <c r="R54" t="str">
        <v>plays</v>
      </c>
      <c r="V54" s="11">
        <f>(((Table1[[#This Row],[launched_at]]/60/60/24)+DATE(1970,1,1)))</f>
        <v>40436.208333333336</v>
      </c>
      <c r="W54" s="11">
        <f>(((Table1[[#This Row],[deadline]]/60/60/24)+DATE(1970,1,1)))</f>
        <v>40440.208333333336</v>
      </c>
    </row>
    <row r="55" spans="1:23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140.40909090909091</v>
      </c>
      <c r="P55">
        <f t="shared" si="1"/>
        <v>727.005</v>
      </c>
      <c r="Q55" t="str" cm="1">
        <f t="array" ref="Q55:R55">TRIM(_xlfn.TEXTSPLIT(Table1[[#This Row],[category &amp; sub-category]],"/",))</f>
        <v>film &amp; video</v>
      </c>
      <c r="R55" t="str">
        <v>drama</v>
      </c>
      <c r="V55" s="11">
        <f>(((Table1[[#This Row],[launched_at]]/60/60/24)+DATE(1970,1,1)))</f>
        <v>41779.208333333336</v>
      </c>
      <c r="W55" s="11">
        <f>(((Table1[[#This Row],[deadline]]/60/60/24)+DATE(1970,1,1)))</f>
        <v>41818.208333333336</v>
      </c>
    </row>
    <row r="56" spans="1:23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89.86666666666666</v>
      </c>
      <c r="P56">
        <f t="shared" si="1"/>
        <v>727.005</v>
      </c>
      <c r="Q56" t="str" cm="1">
        <f t="array" ref="Q56:R56">TRIM(_xlfn.TEXTSPLIT(Table1[[#This Row],[category &amp; sub-category]],"/",))</f>
        <v>technology</v>
      </c>
      <c r="R56" t="str">
        <v>wearables</v>
      </c>
      <c r="V56" s="11">
        <f>(((Table1[[#This Row],[launched_at]]/60/60/24)+DATE(1970,1,1)))</f>
        <v>43170.25</v>
      </c>
      <c r="W56" s="11">
        <f>(((Table1[[#This Row],[deadline]]/60/60/24)+DATE(1970,1,1)))</f>
        <v>43176.208333333328</v>
      </c>
    </row>
    <row r="57" spans="1:23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177.96969696969697</v>
      </c>
      <c r="P57">
        <f t="shared" si="1"/>
        <v>727.005</v>
      </c>
      <c r="Q57" t="str" cm="1">
        <f t="array" ref="Q57:R57">TRIM(_xlfn.TEXTSPLIT(Table1[[#This Row],[category &amp; sub-category]],"/",))</f>
        <v>music</v>
      </c>
      <c r="R57" t="str">
        <v>jazz</v>
      </c>
      <c r="V57" s="11">
        <f>(((Table1[[#This Row],[launched_at]]/60/60/24)+DATE(1970,1,1)))</f>
        <v>43311.208333333328</v>
      </c>
      <c r="W57" s="11">
        <f>(((Table1[[#This Row],[deadline]]/60/60/24)+DATE(1970,1,1)))</f>
        <v>43316.208333333328</v>
      </c>
    </row>
    <row r="58" spans="1:23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143.66249999999999</v>
      </c>
      <c r="P58">
        <f t="shared" si="1"/>
        <v>727.005</v>
      </c>
      <c r="Q58" t="str" cm="1">
        <f t="array" ref="Q58:R58">TRIM(_xlfn.TEXTSPLIT(Table1[[#This Row],[category &amp; sub-category]],"/",))</f>
        <v>technology</v>
      </c>
      <c r="R58" t="str">
        <v>wearables</v>
      </c>
      <c r="V58" s="11">
        <f>(((Table1[[#This Row],[launched_at]]/60/60/24)+DATE(1970,1,1)))</f>
        <v>42014.25</v>
      </c>
      <c r="W58" s="11">
        <f>(((Table1[[#This Row],[deadline]]/60/60/24)+DATE(1970,1,1)))</f>
        <v>42021.25</v>
      </c>
    </row>
    <row r="59" spans="1:23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215.27586206896552</v>
      </c>
      <c r="P59">
        <f t="shared" si="1"/>
        <v>727.005</v>
      </c>
      <c r="Q59" t="str" cm="1">
        <f t="array" ref="Q59:R59">TRIM(_xlfn.TEXTSPLIT(Table1[[#This Row],[category &amp; sub-category]],"/",))</f>
        <v>games</v>
      </c>
      <c r="R59" t="str">
        <v>video games</v>
      </c>
      <c r="V59" s="11">
        <f>(((Table1[[#This Row],[launched_at]]/60/60/24)+DATE(1970,1,1)))</f>
        <v>42979.208333333328</v>
      </c>
      <c r="W59" s="11">
        <f>(((Table1[[#This Row],[deadline]]/60/60/24)+DATE(1970,1,1)))</f>
        <v>42991.208333333328</v>
      </c>
    </row>
    <row r="60" spans="1:23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227.11111111111114</v>
      </c>
      <c r="P60">
        <f t="shared" si="1"/>
        <v>727.005</v>
      </c>
      <c r="Q60" t="str" cm="1">
        <f t="array" ref="Q60:R60">TRIM(_xlfn.TEXTSPLIT(Table1[[#This Row],[category &amp; sub-category]],"/",))</f>
        <v>theater</v>
      </c>
      <c r="R60" t="str">
        <v>plays</v>
      </c>
      <c r="V60" s="11">
        <f>(((Table1[[#This Row],[launched_at]]/60/60/24)+DATE(1970,1,1)))</f>
        <v>42268.208333333328</v>
      </c>
      <c r="W60" s="11">
        <f>(((Table1[[#This Row],[deadline]]/60/60/24)+DATE(1970,1,1)))</f>
        <v>42281.208333333328</v>
      </c>
    </row>
    <row r="61" spans="1:23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275.07142857142861</v>
      </c>
      <c r="P61">
        <f t="shared" si="1"/>
        <v>727.005</v>
      </c>
      <c r="Q61" t="str" cm="1">
        <f t="array" ref="Q61:R61">TRIM(_xlfn.TEXTSPLIT(Table1[[#This Row],[category &amp; sub-category]],"/",))</f>
        <v>theater</v>
      </c>
      <c r="R61" t="str">
        <v>plays</v>
      </c>
      <c r="V61" s="11">
        <f>(((Table1[[#This Row],[launched_at]]/60/60/24)+DATE(1970,1,1)))</f>
        <v>42898.208333333328</v>
      </c>
      <c r="W61" s="11">
        <f>(((Table1[[#This Row],[deadline]]/60/60/24)+DATE(1970,1,1)))</f>
        <v>42913.208333333328</v>
      </c>
    </row>
    <row r="62" spans="1:23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144.37048832271762</v>
      </c>
      <c r="P62">
        <f t="shared" si="1"/>
        <v>727.005</v>
      </c>
      <c r="Q62" t="str" cm="1">
        <f t="array" ref="Q62:R62">TRIM(_xlfn.TEXTSPLIT(Table1[[#This Row],[category &amp; sub-category]],"/",))</f>
        <v>theater</v>
      </c>
      <c r="R62" t="str">
        <v>plays</v>
      </c>
      <c r="V62" s="11">
        <f>(((Table1[[#This Row],[launched_at]]/60/60/24)+DATE(1970,1,1)))</f>
        <v>41107.208333333336</v>
      </c>
      <c r="W62" s="11">
        <f>(((Table1[[#This Row],[deadline]]/60/60/24)+DATE(1970,1,1)))</f>
        <v>41110.208333333336</v>
      </c>
    </row>
    <row r="63" spans="1:23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92.74598393574297</v>
      </c>
      <c r="P63">
        <f t="shared" si="1"/>
        <v>727.005</v>
      </c>
      <c r="Q63" t="str" cm="1">
        <f t="array" ref="Q63:R63">TRIM(_xlfn.TEXTSPLIT(Table1[[#This Row],[category &amp; sub-category]],"/",))</f>
        <v>theater</v>
      </c>
      <c r="R63" t="str">
        <v>plays</v>
      </c>
      <c r="V63" s="11">
        <f>(((Table1[[#This Row],[launched_at]]/60/60/24)+DATE(1970,1,1)))</f>
        <v>40595.25</v>
      </c>
      <c r="W63" s="11">
        <f>(((Table1[[#This Row],[deadline]]/60/60/24)+DATE(1970,1,1)))</f>
        <v>40635.208333333336</v>
      </c>
    </row>
    <row r="64" spans="1:23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722.6</v>
      </c>
      <c r="P64">
        <f t="shared" si="1"/>
        <v>727.005</v>
      </c>
      <c r="Q64" t="str" cm="1">
        <f t="array" ref="Q64:R64">TRIM(_xlfn.TEXTSPLIT(Table1[[#This Row],[category &amp; sub-category]],"/",))</f>
        <v>technology</v>
      </c>
      <c r="R64" t="str">
        <v>web</v>
      </c>
      <c r="V64" s="11">
        <f>(((Table1[[#This Row],[launched_at]]/60/60/24)+DATE(1970,1,1)))</f>
        <v>42160.208333333328</v>
      </c>
      <c r="W64" s="11">
        <f>(((Table1[[#This Row],[deadline]]/60/60/24)+DATE(1970,1,1)))</f>
        <v>42161.208333333328</v>
      </c>
    </row>
    <row r="65" spans="1:23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11.851063829787234</v>
      </c>
      <c r="P65">
        <f t="shared" si="1"/>
        <v>727.005</v>
      </c>
      <c r="Q65" t="str" cm="1">
        <f t="array" ref="Q65:R65">TRIM(_xlfn.TEXTSPLIT(Table1[[#This Row],[category &amp; sub-category]],"/",))</f>
        <v>theater</v>
      </c>
      <c r="R65" t="str">
        <v>plays</v>
      </c>
      <c r="V65" s="11">
        <f>(((Table1[[#This Row],[launched_at]]/60/60/24)+DATE(1970,1,1)))</f>
        <v>42853.208333333328</v>
      </c>
      <c r="W65" s="11">
        <f>(((Table1[[#This Row],[deadline]]/60/60/24)+DATE(1970,1,1)))</f>
        <v>42859.208333333328</v>
      </c>
    </row>
    <row r="66" spans="1:23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ref="O66:O129" si="2">E66/D66*100</f>
        <v>97.642857142857139</v>
      </c>
      <c r="P66">
        <f t="shared" ref="P66:P129" si="3">AVERAGE(G:G)</f>
        <v>727.005</v>
      </c>
      <c r="Q66" t="str" cm="1">
        <f t="array" ref="Q66:R66">TRIM(_xlfn.TEXTSPLIT(Table1[[#This Row],[category &amp; sub-category]],"/",))</f>
        <v>technology</v>
      </c>
      <c r="R66" t="str">
        <v>web</v>
      </c>
      <c r="V66" s="11">
        <f>(((Table1[[#This Row],[launched_at]]/60/60/24)+DATE(1970,1,1)))</f>
        <v>43283.208333333328</v>
      </c>
      <c r="W66" s="11">
        <f>(((Table1[[#This Row],[deadline]]/60/60/24)+DATE(1970,1,1)))</f>
        <v>43298.208333333328</v>
      </c>
    </row>
    <row r="67" spans="1:23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si="2"/>
        <v>236.14754098360655</v>
      </c>
      <c r="P67">
        <f t="shared" si="3"/>
        <v>727.005</v>
      </c>
      <c r="Q67" t="str" cm="1">
        <f t="array" ref="Q67:R67">TRIM(_xlfn.TEXTSPLIT(Table1[[#This Row],[category &amp; sub-category]],"/",))</f>
        <v>theater</v>
      </c>
      <c r="R67" t="str">
        <v>plays</v>
      </c>
      <c r="V67" s="11">
        <f>(((Table1[[#This Row],[launched_at]]/60/60/24)+DATE(1970,1,1)))</f>
        <v>40570.25</v>
      </c>
      <c r="W67" s="11">
        <f>(((Table1[[#This Row],[deadline]]/60/60/24)+DATE(1970,1,1)))</f>
        <v>40577.25</v>
      </c>
    </row>
    <row r="68" spans="1:23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2"/>
        <v>45.068965517241381</v>
      </c>
      <c r="P68">
        <f t="shared" si="3"/>
        <v>727.005</v>
      </c>
      <c r="Q68" t="str" cm="1">
        <f t="array" ref="Q68:R68">TRIM(_xlfn.TEXTSPLIT(Table1[[#This Row],[category &amp; sub-category]],"/",))</f>
        <v>theater</v>
      </c>
      <c r="R68" t="str">
        <v>plays</v>
      </c>
      <c r="V68" s="11">
        <f>(((Table1[[#This Row],[launched_at]]/60/60/24)+DATE(1970,1,1)))</f>
        <v>42102.208333333328</v>
      </c>
      <c r="W68" s="11">
        <f>(((Table1[[#This Row],[deadline]]/60/60/24)+DATE(1970,1,1)))</f>
        <v>42107.208333333328</v>
      </c>
    </row>
    <row r="69" spans="1:23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2"/>
        <v>162.38567493112947</v>
      </c>
      <c r="P69">
        <f t="shared" si="3"/>
        <v>727.005</v>
      </c>
      <c r="Q69" t="str" cm="1">
        <f t="array" ref="Q69:R69">TRIM(_xlfn.TEXTSPLIT(Table1[[#This Row],[category &amp; sub-category]],"/",))</f>
        <v>technology</v>
      </c>
      <c r="R69" t="str">
        <v>wearables</v>
      </c>
      <c r="V69" s="11">
        <f>(((Table1[[#This Row],[launched_at]]/60/60/24)+DATE(1970,1,1)))</f>
        <v>40203.25</v>
      </c>
      <c r="W69" s="11">
        <f>(((Table1[[#This Row],[deadline]]/60/60/24)+DATE(1970,1,1)))</f>
        <v>40208.25</v>
      </c>
    </row>
    <row r="70" spans="1:23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2"/>
        <v>254.52631578947367</v>
      </c>
      <c r="P70">
        <f t="shared" si="3"/>
        <v>727.005</v>
      </c>
      <c r="Q70" t="str" cm="1">
        <f t="array" ref="Q70:R70">TRIM(_xlfn.TEXTSPLIT(Table1[[#This Row],[category &amp; sub-category]],"/",))</f>
        <v>theater</v>
      </c>
      <c r="R70" t="str">
        <v>plays</v>
      </c>
      <c r="V70" s="11">
        <f>(((Table1[[#This Row],[launched_at]]/60/60/24)+DATE(1970,1,1)))</f>
        <v>42943.208333333328</v>
      </c>
      <c r="W70" s="11">
        <f>(((Table1[[#This Row],[deadline]]/60/60/24)+DATE(1970,1,1)))</f>
        <v>42990.208333333328</v>
      </c>
    </row>
    <row r="71" spans="1:23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2"/>
        <v>24.063291139240505</v>
      </c>
      <c r="P71">
        <f t="shared" si="3"/>
        <v>727.005</v>
      </c>
      <c r="Q71" t="str" cm="1">
        <f t="array" ref="Q71:R71">TRIM(_xlfn.TEXTSPLIT(Table1[[#This Row],[category &amp; sub-category]],"/",))</f>
        <v>theater</v>
      </c>
      <c r="R71" t="str">
        <v>plays</v>
      </c>
      <c r="V71" s="11">
        <f>(((Table1[[#This Row],[launched_at]]/60/60/24)+DATE(1970,1,1)))</f>
        <v>40531.25</v>
      </c>
      <c r="W71" s="11">
        <f>(((Table1[[#This Row],[deadline]]/60/60/24)+DATE(1970,1,1)))</f>
        <v>40565.25</v>
      </c>
    </row>
    <row r="72" spans="1:23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2"/>
        <v>123.74140625000001</v>
      </c>
      <c r="P72">
        <f t="shared" si="3"/>
        <v>727.005</v>
      </c>
      <c r="Q72" t="str" cm="1">
        <f t="array" ref="Q72:R72">TRIM(_xlfn.TEXTSPLIT(Table1[[#This Row],[category &amp; sub-category]],"/",))</f>
        <v>theater</v>
      </c>
      <c r="R72" t="str">
        <v>plays</v>
      </c>
      <c r="V72" s="11">
        <f>(((Table1[[#This Row],[launched_at]]/60/60/24)+DATE(1970,1,1)))</f>
        <v>40484.208333333336</v>
      </c>
      <c r="W72" s="11">
        <f>(((Table1[[#This Row],[deadline]]/60/60/24)+DATE(1970,1,1)))</f>
        <v>40533.25</v>
      </c>
    </row>
    <row r="73" spans="1:23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2"/>
        <v>108.06666666666666</v>
      </c>
      <c r="P73">
        <f t="shared" si="3"/>
        <v>727.005</v>
      </c>
      <c r="Q73" t="str" cm="1">
        <f t="array" ref="Q73:R73">TRIM(_xlfn.TEXTSPLIT(Table1[[#This Row],[category &amp; sub-category]],"/",))</f>
        <v>theater</v>
      </c>
      <c r="R73" t="str">
        <v>plays</v>
      </c>
      <c r="V73" s="11">
        <f>(((Table1[[#This Row],[launched_at]]/60/60/24)+DATE(1970,1,1)))</f>
        <v>43799.25</v>
      </c>
      <c r="W73" s="11">
        <f>(((Table1[[#This Row],[deadline]]/60/60/24)+DATE(1970,1,1)))</f>
        <v>43803.25</v>
      </c>
    </row>
    <row r="74" spans="1:23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2"/>
        <v>670.33333333333326</v>
      </c>
      <c r="P74">
        <f t="shared" si="3"/>
        <v>727.005</v>
      </c>
      <c r="Q74" t="str" cm="1">
        <f t="array" ref="Q74:R74">TRIM(_xlfn.TEXTSPLIT(Table1[[#This Row],[category &amp; sub-category]],"/",))</f>
        <v>film &amp; video</v>
      </c>
      <c r="R74" t="str">
        <v>animation</v>
      </c>
      <c r="V74" s="11">
        <f>(((Table1[[#This Row],[launched_at]]/60/60/24)+DATE(1970,1,1)))</f>
        <v>42186.208333333328</v>
      </c>
      <c r="W74" s="11">
        <f>(((Table1[[#This Row],[deadline]]/60/60/24)+DATE(1970,1,1)))</f>
        <v>42222.208333333328</v>
      </c>
    </row>
    <row r="75" spans="1:23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2"/>
        <v>660.92857142857144</v>
      </c>
      <c r="P75">
        <f t="shared" si="3"/>
        <v>727.005</v>
      </c>
      <c r="Q75" t="str" cm="1">
        <f t="array" ref="Q75:R75">TRIM(_xlfn.TEXTSPLIT(Table1[[#This Row],[category &amp; sub-category]],"/",))</f>
        <v>music</v>
      </c>
      <c r="R75" t="str">
        <v>jazz</v>
      </c>
      <c r="V75" s="11">
        <f>(((Table1[[#This Row],[launched_at]]/60/60/24)+DATE(1970,1,1)))</f>
        <v>42701.25</v>
      </c>
      <c r="W75" s="11">
        <f>(((Table1[[#This Row],[deadline]]/60/60/24)+DATE(1970,1,1)))</f>
        <v>42704.25</v>
      </c>
    </row>
    <row r="76" spans="1:23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2"/>
        <v>122.46153846153847</v>
      </c>
      <c r="P76">
        <f t="shared" si="3"/>
        <v>727.005</v>
      </c>
      <c r="Q76" t="str" cm="1">
        <f t="array" ref="Q76:R76">TRIM(_xlfn.TEXTSPLIT(Table1[[#This Row],[category &amp; sub-category]],"/",))</f>
        <v>music</v>
      </c>
      <c r="R76" t="str">
        <v>metal</v>
      </c>
      <c r="V76" s="11">
        <f>(((Table1[[#This Row],[launched_at]]/60/60/24)+DATE(1970,1,1)))</f>
        <v>42456.208333333328</v>
      </c>
      <c r="W76" s="11">
        <f>(((Table1[[#This Row],[deadline]]/60/60/24)+DATE(1970,1,1)))</f>
        <v>42457.208333333328</v>
      </c>
    </row>
    <row r="77" spans="1:23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2"/>
        <v>150.57731958762886</v>
      </c>
      <c r="P77">
        <f t="shared" si="3"/>
        <v>727.005</v>
      </c>
      <c r="Q77" t="str" cm="1">
        <f t="array" ref="Q77:R77">TRIM(_xlfn.TEXTSPLIT(Table1[[#This Row],[category &amp; sub-category]],"/",))</f>
        <v>photography</v>
      </c>
      <c r="R77" t="str">
        <v>photography books</v>
      </c>
      <c r="V77" s="11">
        <f>(((Table1[[#This Row],[launched_at]]/60/60/24)+DATE(1970,1,1)))</f>
        <v>43296.208333333328</v>
      </c>
      <c r="W77" s="11">
        <f>(((Table1[[#This Row],[deadline]]/60/60/24)+DATE(1970,1,1)))</f>
        <v>43304.208333333328</v>
      </c>
    </row>
    <row r="78" spans="1:23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2"/>
        <v>78.106590724165997</v>
      </c>
      <c r="P78">
        <f t="shared" si="3"/>
        <v>727.005</v>
      </c>
      <c r="Q78" t="str" cm="1">
        <f t="array" ref="Q78:R78">TRIM(_xlfn.TEXTSPLIT(Table1[[#This Row],[category &amp; sub-category]],"/",))</f>
        <v>theater</v>
      </c>
      <c r="R78" t="str">
        <v>plays</v>
      </c>
      <c r="V78" s="11">
        <f>(((Table1[[#This Row],[launched_at]]/60/60/24)+DATE(1970,1,1)))</f>
        <v>42027.25</v>
      </c>
      <c r="W78" s="11">
        <f>(((Table1[[#This Row],[deadline]]/60/60/24)+DATE(1970,1,1)))</f>
        <v>42076.208333333328</v>
      </c>
    </row>
    <row r="79" spans="1:23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2"/>
        <v>46.94736842105263</v>
      </c>
      <c r="P79">
        <f t="shared" si="3"/>
        <v>727.005</v>
      </c>
      <c r="Q79" t="str" cm="1">
        <f t="array" ref="Q79:R79">TRIM(_xlfn.TEXTSPLIT(Table1[[#This Row],[category &amp; sub-category]],"/",))</f>
        <v>film &amp; video</v>
      </c>
      <c r="R79" t="str">
        <v>animation</v>
      </c>
      <c r="V79" s="11">
        <f>(((Table1[[#This Row],[launched_at]]/60/60/24)+DATE(1970,1,1)))</f>
        <v>40448.208333333336</v>
      </c>
      <c r="W79" s="11">
        <f>(((Table1[[#This Row],[deadline]]/60/60/24)+DATE(1970,1,1)))</f>
        <v>40462.208333333336</v>
      </c>
    </row>
    <row r="80" spans="1:23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2"/>
        <v>300.8</v>
      </c>
      <c r="P80">
        <f t="shared" si="3"/>
        <v>727.005</v>
      </c>
      <c r="Q80" t="str" cm="1">
        <f t="array" ref="Q80:R80">TRIM(_xlfn.TEXTSPLIT(Table1[[#This Row],[category &amp; sub-category]],"/",))</f>
        <v>publishing</v>
      </c>
      <c r="R80" t="str">
        <v>translations</v>
      </c>
      <c r="V80" s="11">
        <f>(((Table1[[#This Row],[launched_at]]/60/60/24)+DATE(1970,1,1)))</f>
        <v>43206.208333333328</v>
      </c>
      <c r="W80" s="11">
        <f>(((Table1[[#This Row],[deadline]]/60/60/24)+DATE(1970,1,1)))</f>
        <v>43207.208333333328</v>
      </c>
    </row>
    <row r="81" spans="1:23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2"/>
        <v>69.598615916955026</v>
      </c>
      <c r="P81">
        <f t="shared" si="3"/>
        <v>727.005</v>
      </c>
      <c r="Q81" t="str" cm="1">
        <f t="array" ref="Q81:R81">TRIM(_xlfn.TEXTSPLIT(Table1[[#This Row],[category &amp; sub-category]],"/",))</f>
        <v>theater</v>
      </c>
      <c r="R81" t="str">
        <v>plays</v>
      </c>
      <c r="V81" s="11">
        <f>(((Table1[[#This Row],[launched_at]]/60/60/24)+DATE(1970,1,1)))</f>
        <v>43267.208333333328</v>
      </c>
      <c r="W81" s="11">
        <f>(((Table1[[#This Row],[deadline]]/60/60/24)+DATE(1970,1,1)))</f>
        <v>43272.208333333328</v>
      </c>
    </row>
    <row r="82" spans="1:23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2"/>
        <v>637.4545454545455</v>
      </c>
      <c r="P82">
        <f t="shared" si="3"/>
        <v>727.005</v>
      </c>
      <c r="Q82" t="str" cm="1">
        <f t="array" ref="Q82:R82">TRIM(_xlfn.TEXTSPLIT(Table1[[#This Row],[category &amp; sub-category]],"/",))</f>
        <v>games</v>
      </c>
      <c r="R82" t="str">
        <v>video games</v>
      </c>
      <c r="V82" s="11">
        <f>(((Table1[[#This Row],[launched_at]]/60/60/24)+DATE(1970,1,1)))</f>
        <v>42976.208333333328</v>
      </c>
      <c r="W82" s="11">
        <f>(((Table1[[#This Row],[deadline]]/60/60/24)+DATE(1970,1,1)))</f>
        <v>43006.208333333328</v>
      </c>
    </row>
    <row r="83" spans="1:23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2"/>
        <v>225.33928571428569</v>
      </c>
      <c r="P83">
        <f t="shared" si="3"/>
        <v>727.005</v>
      </c>
      <c r="Q83" t="str" cm="1">
        <f t="array" ref="Q83:R83">TRIM(_xlfn.TEXTSPLIT(Table1[[#This Row],[category &amp; sub-category]],"/",))</f>
        <v>music</v>
      </c>
      <c r="R83" t="str">
        <v>rock</v>
      </c>
      <c r="V83" s="11">
        <f>(((Table1[[#This Row],[launched_at]]/60/60/24)+DATE(1970,1,1)))</f>
        <v>43062.25</v>
      </c>
      <c r="W83" s="11">
        <f>(((Table1[[#This Row],[deadline]]/60/60/24)+DATE(1970,1,1)))</f>
        <v>43087.25</v>
      </c>
    </row>
    <row r="84" spans="1:23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2"/>
        <v>1497.3000000000002</v>
      </c>
      <c r="P84">
        <f t="shared" si="3"/>
        <v>727.005</v>
      </c>
      <c r="Q84" t="str" cm="1">
        <f t="array" ref="Q84:R84">TRIM(_xlfn.TEXTSPLIT(Table1[[#This Row],[category &amp; sub-category]],"/",))</f>
        <v>games</v>
      </c>
      <c r="R84" t="str">
        <v>video games</v>
      </c>
      <c r="V84" s="11">
        <f>(((Table1[[#This Row],[launched_at]]/60/60/24)+DATE(1970,1,1)))</f>
        <v>43482.25</v>
      </c>
      <c r="W84" s="11">
        <f>(((Table1[[#This Row],[deadline]]/60/60/24)+DATE(1970,1,1)))</f>
        <v>43489.25</v>
      </c>
    </row>
    <row r="85" spans="1:23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2"/>
        <v>37.590225563909776</v>
      </c>
      <c r="P85">
        <f t="shared" si="3"/>
        <v>727.005</v>
      </c>
      <c r="Q85" t="str" cm="1">
        <f t="array" ref="Q85:R85">TRIM(_xlfn.TEXTSPLIT(Table1[[#This Row],[category &amp; sub-category]],"/",))</f>
        <v>music</v>
      </c>
      <c r="R85" t="str">
        <v>electric music</v>
      </c>
      <c r="V85" s="11">
        <f>(((Table1[[#This Row],[launched_at]]/60/60/24)+DATE(1970,1,1)))</f>
        <v>42579.208333333328</v>
      </c>
      <c r="W85" s="11">
        <f>(((Table1[[#This Row],[deadline]]/60/60/24)+DATE(1970,1,1)))</f>
        <v>42601.208333333328</v>
      </c>
    </row>
    <row r="86" spans="1:23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2"/>
        <v>132.36942675159236</v>
      </c>
      <c r="P86">
        <f t="shared" si="3"/>
        <v>727.005</v>
      </c>
      <c r="Q86" t="str" cm="1">
        <f t="array" ref="Q86:R86">TRIM(_xlfn.TEXTSPLIT(Table1[[#This Row],[category &amp; sub-category]],"/",))</f>
        <v>technology</v>
      </c>
      <c r="R86" t="str">
        <v>wearables</v>
      </c>
      <c r="V86" s="11">
        <f>(((Table1[[#This Row],[launched_at]]/60/60/24)+DATE(1970,1,1)))</f>
        <v>41118.208333333336</v>
      </c>
      <c r="W86" s="11">
        <f>(((Table1[[#This Row],[deadline]]/60/60/24)+DATE(1970,1,1)))</f>
        <v>41128.208333333336</v>
      </c>
    </row>
    <row r="87" spans="1:23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2"/>
        <v>131.22448979591837</v>
      </c>
      <c r="P87">
        <f t="shared" si="3"/>
        <v>727.005</v>
      </c>
      <c r="Q87" t="str" cm="1">
        <f t="array" ref="Q87:R87">TRIM(_xlfn.TEXTSPLIT(Table1[[#This Row],[category &amp; sub-category]],"/",))</f>
        <v>music</v>
      </c>
      <c r="R87" t="str">
        <v>indie rock</v>
      </c>
      <c r="V87" s="11">
        <f>(((Table1[[#This Row],[launched_at]]/60/60/24)+DATE(1970,1,1)))</f>
        <v>40797.208333333336</v>
      </c>
      <c r="W87" s="11">
        <f>(((Table1[[#This Row],[deadline]]/60/60/24)+DATE(1970,1,1)))</f>
        <v>40805.208333333336</v>
      </c>
    </row>
    <row r="88" spans="1:23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2"/>
        <v>167.63513513513513</v>
      </c>
      <c r="P88">
        <f t="shared" si="3"/>
        <v>727.005</v>
      </c>
      <c r="Q88" t="str" cm="1">
        <f t="array" ref="Q88:R88">TRIM(_xlfn.TEXTSPLIT(Table1[[#This Row],[category &amp; sub-category]],"/",))</f>
        <v>theater</v>
      </c>
      <c r="R88" t="str">
        <v>plays</v>
      </c>
      <c r="V88" s="11">
        <f>(((Table1[[#This Row],[launched_at]]/60/60/24)+DATE(1970,1,1)))</f>
        <v>42128.208333333328</v>
      </c>
      <c r="W88" s="11">
        <f>(((Table1[[#This Row],[deadline]]/60/60/24)+DATE(1970,1,1)))</f>
        <v>42141.208333333328</v>
      </c>
    </row>
    <row r="89" spans="1:23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2"/>
        <v>61.984886649874063</v>
      </c>
      <c r="P89">
        <f t="shared" si="3"/>
        <v>727.005</v>
      </c>
      <c r="Q89" t="str" cm="1">
        <f t="array" ref="Q89:R89">TRIM(_xlfn.TEXTSPLIT(Table1[[#This Row],[category &amp; sub-category]],"/",))</f>
        <v>music</v>
      </c>
      <c r="R89" t="str">
        <v>rock</v>
      </c>
      <c r="V89" s="11">
        <f>(((Table1[[#This Row],[launched_at]]/60/60/24)+DATE(1970,1,1)))</f>
        <v>40610.25</v>
      </c>
      <c r="W89" s="11">
        <f>(((Table1[[#This Row],[deadline]]/60/60/24)+DATE(1970,1,1)))</f>
        <v>40621.208333333336</v>
      </c>
    </row>
    <row r="90" spans="1:23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2"/>
        <v>260.75</v>
      </c>
      <c r="P90">
        <f t="shared" si="3"/>
        <v>727.005</v>
      </c>
      <c r="Q90" t="str" cm="1">
        <f t="array" ref="Q90:R90">TRIM(_xlfn.TEXTSPLIT(Table1[[#This Row],[category &amp; sub-category]],"/",))</f>
        <v>publishing</v>
      </c>
      <c r="R90" t="str">
        <v>translations</v>
      </c>
      <c r="V90" s="11">
        <f>(((Table1[[#This Row],[launched_at]]/60/60/24)+DATE(1970,1,1)))</f>
        <v>42110.208333333328</v>
      </c>
      <c r="W90" s="11">
        <f>(((Table1[[#This Row],[deadline]]/60/60/24)+DATE(1970,1,1)))</f>
        <v>42132.208333333328</v>
      </c>
    </row>
    <row r="91" spans="1:23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2"/>
        <v>252.58823529411765</v>
      </c>
      <c r="P91">
        <f t="shared" si="3"/>
        <v>727.005</v>
      </c>
      <c r="Q91" t="str" cm="1">
        <f t="array" ref="Q91:R91">TRIM(_xlfn.TEXTSPLIT(Table1[[#This Row],[category &amp; sub-category]],"/",))</f>
        <v>theater</v>
      </c>
      <c r="R91" t="str">
        <v>plays</v>
      </c>
      <c r="V91" s="11">
        <f>(((Table1[[#This Row],[launched_at]]/60/60/24)+DATE(1970,1,1)))</f>
        <v>40283.208333333336</v>
      </c>
      <c r="W91" s="11">
        <f>(((Table1[[#This Row],[deadline]]/60/60/24)+DATE(1970,1,1)))</f>
        <v>40285.208333333336</v>
      </c>
    </row>
    <row r="92" spans="1:23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2"/>
        <v>78.615384615384613</v>
      </c>
      <c r="P92">
        <f t="shared" si="3"/>
        <v>727.005</v>
      </c>
      <c r="Q92" t="str" cm="1">
        <f t="array" ref="Q92:R92">TRIM(_xlfn.TEXTSPLIT(Table1[[#This Row],[category &amp; sub-category]],"/",))</f>
        <v>theater</v>
      </c>
      <c r="R92" t="str">
        <v>plays</v>
      </c>
      <c r="V92" s="11">
        <f>(((Table1[[#This Row],[launched_at]]/60/60/24)+DATE(1970,1,1)))</f>
        <v>42425.25</v>
      </c>
      <c r="W92" s="11">
        <f>(((Table1[[#This Row],[deadline]]/60/60/24)+DATE(1970,1,1)))</f>
        <v>42425.25</v>
      </c>
    </row>
    <row r="93" spans="1:23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2"/>
        <v>48.404406999351913</v>
      </c>
      <c r="P93">
        <f t="shared" si="3"/>
        <v>727.005</v>
      </c>
      <c r="Q93" t="str" cm="1">
        <f t="array" ref="Q93:R93">TRIM(_xlfn.TEXTSPLIT(Table1[[#This Row],[category &amp; sub-category]],"/",))</f>
        <v>publishing</v>
      </c>
      <c r="R93" t="str">
        <v>translations</v>
      </c>
      <c r="V93" s="11">
        <f>(((Table1[[#This Row],[launched_at]]/60/60/24)+DATE(1970,1,1)))</f>
        <v>42588.208333333328</v>
      </c>
      <c r="W93" s="11">
        <f>(((Table1[[#This Row],[deadline]]/60/60/24)+DATE(1970,1,1)))</f>
        <v>42616.208333333328</v>
      </c>
    </row>
    <row r="94" spans="1:23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2"/>
        <v>258.875</v>
      </c>
      <c r="P94">
        <f t="shared" si="3"/>
        <v>727.005</v>
      </c>
      <c r="Q94" t="str" cm="1">
        <f t="array" ref="Q94:R94">TRIM(_xlfn.TEXTSPLIT(Table1[[#This Row],[category &amp; sub-category]],"/",))</f>
        <v>games</v>
      </c>
      <c r="R94" t="str">
        <v>video games</v>
      </c>
      <c r="V94" s="11">
        <f>(((Table1[[#This Row],[launched_at]]/60/60/24)+DATE(1970,1,1)))</f>
        <v>40352.208333333336</v>
      </c>
      <c r="W94" s="11">
        <f>(((Table1[[#This Row],[deadline]]/60/60/24)+DATE(1970,1,1)))</f>
        <v>40353.208333333336</v>
      </c>
    </row>
    <row r="95" spans="1:23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2"/>
        <v>60.548713235294116</v>
      </c>
      <c r="P95">
        <f t="shared" si="3"/>
        <v>727.005</v>
      </c>
      <c r="Q95" t="str" cm="1">
        <f t="array" ref="Q95:R95">TRIM(_xlfn.TEXTSPLIT(Table1[[#This Row],[category &amp; sub-category]],"/",))</f>
        <v>theater</v>
      </c>
      <c r="R95" t="str">
        <v>plays</v>
      </c>
      <c r="V95" s="11">
        <f>(((Table1[[#This Row],[launched_at]]/60/60/24)+DATE(1970,1,1)))</f>
        <v>41202.208333333336</v>
      </c>
      <c r="W95" s="11">
        <f>(((Table1[[#This Row],[deadline]]/60/60/24)+DATE(1970,1,1)))</f>
        <v>41206.208333333336</v>
      </c>
    </row>
    <row r="96" spans="1:23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2"/>
        <v>303.68965517241378</v>
      </c>
      <c r="P96">
        <f t="shared" si="3"/>
        <v>727.005</v>
      </c>
      <c r="Q96" t="str" cm="1">
        <f t="array" ref="Q96:R96">TRIM(_xlfn.TEXTSPLIT(Table1[[#This Row],[category &amp; sub-category]],"/",))</f>
        <v>technology</v>
      </c>
      <c r="R96" t="str">
        <v>web</v>
      </c>
      <c r="V96" s="11">
        <f>(((Table1[[#This Row],[launched_at]]/60/60/24)+DATE(1970,1,1)))</f>
        <v>43562.208333333328</v>
      </c>
      <c r="W96" s="11">
        <f>(((Table1[[#This Row],[deadline]]/60/60/24)+DATE(1970,1,1)))</f>
        <v>43573.208333333328</v>
      </c>
    </row>
    <row r="97" spans="1:23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2"/>
        <v>112.99999999999999</v>
      </c>
      <c r="P97">
        <f t="shared" si="3"/>
        <v>727.005</v>
      </c>
      <c r="Q97" t="str" cm="1">
        <f t="array" ref="Q97:R97">TRIM(_xlfn.TEXTSPLIT(Table1[[#This Row],[category &amp; sub-category]],"/",))</f>
        <v>film &amp; video</v>
      </c>
      <c r="R97" t="str">
        <v>documentary</v>
      </c>
      <c r="V97" s="11">
        <f>(((Table1[[#This Row],[launched_at]]/60/60/24)+DATE(1970,1,1)))</f>
        <v>43752.208333333328</v>
      </c>
      <c r="W97" s="11">
        <f>(((Table1[[#This Row],[deadline]]/60/60/24)+DATE(1970,1,1)))</f>
        <v>43759.208333333328</v>
      </c>
    </row>
    <row r="98" spans="1:23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2"/>
        <v>217.37876614060258</v>
      </c>
      <c r="P98">
        <f t="shared" si="3"/>
        <v>727.005</v>
      </c>
      <c r="Q98" t="str" cm="1">
        <f t="array" ref="Q98:R98">TRIM(_xlfn.TEXTSPLIT(Table1[[#This Row],[category &amp; sub-category]],"/",))</f>
        <v>theater</v>
      </c>
      <c r="R98" t="str">
        <v>plays</v>
      </c>
      <c r="V98" s="11">
        <f>(((Table1[[#This Row],[launched_at]]/60/60/24)+DATE(1970,1,1)))</f>
        <v>40612.25</v>
      </c>
      <c r="W98" s="11">
        <f>(((Table1[[#This Row],[deadline]]/60/60/24)+DATE(1970,1,1)))</f>
        <v>40625.208333333336</v>
      </c>
    </row>
    <row r="99" spans="1:23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2"/>
        <v>926.69230769230762</v>
      </c>
      <c r="P99">
        <f t="shared" si="3"/>
        <v>727.005</v>
      </c>
      <c r="Q99" t="str" cm="1">
        <f t="array" ref="Q99:R99">TRIM(_xlfn.TEXTSPLIT(Table1[[#This Row],[category &amp; sub-category]],"/",))</f>
        <v>food</v>
      </c>
      <c r="R99" t="str">
        <v>food trucks</v>
      </c>
      <c r="V99" s="11">
        <f>(((Table1[[#This Row],[launched_at]]/60/60/24)+DATE(1970,1,1)))</f>
        <v>42180.208333333328</v>
      </c>
      <c r="W99" s="11">
        <f>(((Table1[[#This Row],[deadline]]/60/60/24)+DATE(1970,1,1)))</f>
        <v>42234.208333333328</v>
      </c>
    </row>
    <row r="100" spans="1:23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2"/>
        <v>33.692229038854805</v>
      </c>
      <c r="P100">
        <f t="shared" si="3"/>
        <v>727.005</v>
      </c>
      <c r="Q100" t="str" cm="1">
        <f t="array" ref="Q100:R100">TRIM(_xlfn.TEXTSPLIT(Table1[[#This Row],[category &amp; sub-category]],"/",))</f>
        <v>games</v>
      </c>
      <c r="R100" t="str">
        <v>video games</v>
      </c>
      <c r="V100" s="11">
        <f>(((Table1[[#This Row],[launched_at]]/60/60/24)+DATE(1970,1,1)))</f>
        <v>42212.208333333328</v>
      </c>
      <c r="W100" s="11">
        <f>(((Table1[[#This Row],[deadline]]/60/60/24)+DATE(1970,1,1)))</f>
        <v>42216.208333333328</v>
      </c>
    </row>
    <row r="101" spans="1:23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2"/>
        <v>196.7236842105263</v>
      </c>
      <c r="P101">
        <f t="shared" si="3"/>
        <v>727.005</v>
      </c>
      <c r="Q101" t="str" cm="1">
        <f t="array" ref="Q101:R101">TRIM(_xlfn.TEXTSPLIT(Table1[[#This Row],[category &amp; sub-category]],"/",))</f>
        <v>theater</v>
      </c>
      <c r="R101" t="str">
        <v>plays</v>
      </c>
      <c r="V101" s="11">
        <f>(((Table1[[#This Row],[launched_at]]/60/60/24)+DATE(1970,1,1)))</f>
        <v>41968.25</v>
      </c>
      <c r="W101" s="11">
        <f>(((Table1[[#This Row],[deadline]]/60/60/24)+DATE(1970,1,1)))</f>
        <v>41997.25</v>
      </c>
    </row>
    <row r="102" spans="1:23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2"/>
        <v>1</v>
      </c>
      <c r="P102">
        <f t="shared" si="3"/>
        <v>727.005</v>
      </c>
      <c r="Q102" t="str" cm="1">
        <f t="array" ref="Q102:R102">TRIM(_xlfn.TEXTSPLIT(Table1[[#This Row],[category &amp; sub-category]],"/",))</f>
        <v>theater</v>
      </c>
      <c r="R102" t="str">
        <v>plays</v>
      </c>
      <c r="V102" s="11">
        <f>(((Table1[[#This Row],[launched_at]]/60/60/24)+DATE(1970,1,1)))</f>
        <v>40835.208333333336</v>
      </c>
      <c r="W102" s="11">
        <f>(((Table1[[#This Row],[deadline]]/60/60/24)+DATE(1970,1,1)))</f>
        <v>40853.208333333336</v>
      </c>
    </row>
    <row r="103" spans="1:23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2"/>
        <v>1021.4444444444445</v>
      </c>
      <c r="P103">
        <f t="shared" si="3"/>
        <v>727.005</v>
      </c>
      <c r="Q103" t="str" cm="1">
        <f t="array" ref="Q103:R103">TRIM(_xlfn.TEXTSPLIT(Table1[[#This Row],[category &amp; sub-category]],"/",))</f>
        <v>music</v>
      </c>
      <c r="R103" t="str">
        <v>electric music</v>
      </c>
      <c r="V103" s="11">
        <f>(((Table1[[#This Row],[launched_at]]/60/60/24)+DATE(1970,1,1)))</f>
        <v>42056.25</v>
      </c>
      <c r="W103" s="11">
        <f>(((Table1[[#This Row],[deadline]]/60/60/24)+DATE(1970,1,1)))</f>
        <v>42063.25</v>
      </c>
    </row>
    <row r="104" spans="1:23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2"/>
        <v>281.67567567567568</v>
      </c>
      <c r="P104">
        <f t="shared" si="3"/>
        <v>727.005</v>
      </c>
      <c r="Q104" t="str" cm="1">
        <f t="array" ref="Q104:R104">TRIM(_xlfn.TEXTSPLIT(Table1[[#This Row],[category &amp; sub-category]],"/",))</f>
        <v>technology</v>
      </c>
      <c r="R104" t="str">
        <v>wearables</v>
      </c>
      <c r="V104" s="11">
        <f>(((Table1[[#This Row],[launched_at]]/60/60/24)+DATE(1970,1,1)))</f>
        <v>43234.208333333328</v>
      </c>
      <c r="W104" s="11">
        <f>(((Table1[[#This Row],[deadline]]/60/60/24)+DATE(1970,1,1)))</f>
        <v>43241.208333333328</v>
      </c>
    </row>
    <row r="105" spans="1:23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2"/>
        <v>24.610000000000003</v>
      </c>
      <c r="P105">
        <f t="shared" si="3"/>
        <v>727.005</v>
      </c>
      <c r="Q105" t="str" cm="1">
        <f t="array" ref="Q105:R105">TRIM(_xlfn.TEXTSPLIT(Table1[[#This Row],[category &amp; sub-category]],"/",))</f>
        <v>music</v>
      </c>
      <c r="R105" t="str">
        <v>electric music</v>
      </c>
      <c r="V105" s="11">
        <f>(((Table1[[#This Row],[launched_at]]/60/60/24)+DATE(1970,1,1)))</f>
        <v>40475.208333333336</v>
      </c>
      <c r="W105" s="11">
        <f>(((Table1[[#This Row],[deadline]]/60/60/24)+DATE(1970,1,1)))</f>
        <v>40484.208333333336</v>
      </c>
    </row>
    <row r="106" spans="1:23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2"/>
        <v>143.14010067114094</v>
      </c>
      <c r="P106">
        <f t="shared" si="3"/>
        <v>727.005</v>
      </c>
      <c r="Q106" t="str" cm="1">
        <f t="array" ref="Q106:R106">TRIM(_xlfn.TEXTSPLIT(Table1[[#This Row],[category &amp; sub-category]],"/",))</f>
        <v>music</v>
      </c>
      <c r="R106" t="str">
        <v>indie rock</v>
      </c>
      <c r="V106" s="11">
        <f>(((Table1[[#This Row],[launched_at]]/60/60/24)+DATE(1970,1,1)))</f>
        <v>42878.208333333328</v>
      </c>
      <c r="W106" s="11">
        <f>(((Table1[[#This Row],[deadline]]/60/60/24)+DATE(1970,1,1)))</f>
        <v>42879.208333333328</v>
      </c>
    </row>
    <row r="107" spans="1:23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2"/>
        <v>144.54411764705884</v>
      </c>
      <c r="P107">
        <f t="shared" si="3"/>
        <v>727.005</v>
      </c>
      <c r="Q107" t="str" cm="1">
        <f t="array" ref="Q107:R107">TRIM(_xlfn.TEXTSPLIT(Table1[[#This Row],[category &amp; sub-category]],"/",))</f>
        <v>technology</v>
      </c>
      <c r="R107" t="str">
        <v>web</v>
      </c>
      <c r="V107" s="11">
        <f>(((Table1[[#This Row],[launched_at]]/60/60/24)+DATE(1970,1,1)))</f>
        <v>41366.208333333336</v>
      </c>
      <c r="W107" s="11">
        <f>(((Table1[[#This Row],[deadline]]/60/60/24)+DATE(1970,1,1)))</f>
        <v>41384.208333333336</v>
      </c>
    </row>
    <row r="108" spans="1:23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2"/>
        <v>359.12820512820514</v>
      </c>
      <c r="P108">
        <f t="shared" si="3"/>
        <v>727.005</v>
      </c>
      <c r="Q108" t="str" cm="1">
        <f t="array" ref="Q108:R108">TRIM(_xlfn.TEXTSPLIT(Table1[[#This Row],[category &amp; sub-category]],"/",))</f>
        <v>theater</v>
      </c>
      <c r="R108" t="str">
        <v>plays</v>
      </c>
      <c r="V108" s="11">
        <f>(((Table1[[#This Row],[launched_at]]/60/60/24)+DATE(1970,1,1)))</f>
        <v>43716.208333333328</v>
      </c>
      <c r="W108" s="11">
        <f>(((Table1[[#This Row],[deadline]]/60/60/24)+DATE(1970,1,1)))</f>
        <v>43721.208333333328</v>
      </c>
    </row>
    <row r="109" spans="1:23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2"/>
        <v>186.48571428571427</v>
      </c>
      <c r="P109">
        <f t="shared" si="3"/>
        <v>727.005</v>
      </c>
      <c r="Q109" t="str" cm="1">
        <f t="array" ref="Q109:R109">TRIM(_xlfn.TEXTSPLIT(Table1[[#This Row],[category &amp; sub-category]],"/",))</f>
        <v>theater</v>
      </c>
      <c r="R109" t="str">
        <v>plays</v>
      </c>
      <c r="V109" s="11">
        <f>(((Table1[[#This Row],[launched_at]]/60/60/24)+DATE(1970,1,1)))</f>
        <v>43213.208333333328</v>
      </c>
      <c r="W109" s="11">
        <f>(((Table1[[#This Row],[deadline]]/60/60/24)+DATE(1970,1,1)))</f>
        <v>43230.208333333328</v>
      </c>
    </row>
    <row r="110" spans="1:23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2"/>
        <v>595.26666666666665</v>
      </c>
      <c r="P110">
        <f t="shared" si="3"/>
        <v>727.005</v>
      </c>
      <c r="Q110" t="str" cm="1">
        <f t="array" ref="Q110:R110">TRIM(_xlfn.TEXTSPLIT(Table1[[#This Row],[category &amp; sub-category]],"/",))</f>
        <v>film &amp; video</v>
      </c>
      <c r="R110" t="str">
        <v>documentary</v>
      </c>
      <c r="V110" s="11">
        <f>(((Table1[[#This Row],[launched_at]]/60/60/24)+DATE(1970,1,1)))</f>
        <v>41005.208333333336</v>
      </c>
      <c r="W110" s="11">
        <f>(((Table1[[#This Row],[deadline]]/60/60/24)+DATE(1970,1,1)))</f>
        <v>41042.208333333336</v>
      </c>
    </row>
    <row r="111" spans="1:23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2"/>
        <v>59.21153846153846</v>
      </c>
      <c r="P111">
        <f t="shared" si="3"/>
        <v>727.005</v>
      </c>
      <c r="Q111" t="str" cm="1">
        <f t="array" ref="Q111:R111">TRIM(_xlfn.TEXTSPLIT(Table1[[#This Row],[category &amp; sub-category]],"/",))</f>
        <v>film &amp; video</v>
      </c>
      <c r="R111" t="str">
        <v>television</v>
      </c>
      <c r="V111" s="11">
        <f>(((Table1[[#This Row],[launched_at]]/60/60/24)+DATE(1970,1,1)))</f>
        <v>41651.25</v>
      </c>
      <c r="W111" s="11">
        <f>(((Table1[[#This Row],[deadline]]/60/60/24)+DATE(1970,1,1)))</f>
        <v>41653.25</v>
      </c>
    </row>
    <row r="112" spans="1:23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2"/>
        <v>14.962780898876405</v>
      </c>
      <c r="P112">
        <f t="shared" si="3"/>
        <v>727.005</v>
      </c>
      <c r="Q112" t="str" cm="1">
        <f t="array" ref="Q112:R112">TRIM(_xlfn.TEXTSPLIT(Table1[[#This Row],[category &amp; sub-category]],"/",))</f>
        <v>food</v>
      </c>
      <c r="R112" t="str">
        <v>food trucks</v>
      </c>
      <c r="V112" s="11">
        <f>(((Table1[[#This Row],[launched_at]]/60/60/24)+DATE(1970,1,1)))</f>
        <v>43354.208333333328</v>
      </c>
      <c r="W112" s="11">
        <f>(((Table1[[#This Row],[deadline]]/60/60/24)+DATE(1970,1,1)))</f>
        <v>43373.208333333328</v>
      </c>
    </row>
    <row r="113" spans="1:23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2"/>
        <v>119.95602605863192</v>
      </c>
      <c r="P113">
        <f t="shared" si="3"/>
        <v>727.005</v>
      </c>
      <c r="Q113" t="str" cm="1">
        <f t="array" ref="Q113:R113">TRIM(_xlfn.TEXTSPLIT(Table1[[#This Row],[category &amp; sub-category]],"/",))</f>
        <v>publishing</v>
      </c>
      <c r="R113" t="str">
        <v>radio &amp; podcasts</v>
      </c>
      <c r="V113" s="11">
        <f>(((Table1[[#This Row],[launched_at]]/60/60/24)+DATE(1970,1,1)))</f>
        <v>41174.208333333336</v>
      </c>
      <c r="W113" s="11">
        <f>(((Table1[[#This Row],[deadline]]/60/60/24)+DATE(1970,1,1)))</f>
        <v>41180.208333333336</v>
      </c>
    </row>
    <row r="114" spans="1:23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2"/>
        <v>268.82978723404256</v>
      </c>
      <c r="P114">
        <f t="shared" si="3"/>
        <v>727.005</v>
      </c>
      <c r="Q114" t="str" cm="1">
        <f t="array" ref="Q114:R114">TRIM(_xlfn.TEXTSPLIT(Table1[[#This Row],[category &amp; sub-category]],"/",))</f>
        <v>technology</v>
      </c>
      <c r="R114" t="str">
        <v>web</v>
      </c>
      <c r="V114" s="11">
        <f>(((Table1[[#This Row],[launched_at]]/60/60/24)+DATE(1970,1,1)))</f>
        <v>41875.208333333336</v>
      </c>
      <c r="W114" s="11">
        <f>(((Table1[[#This Row],[deadline]]/60/60/24)+DATE(1970,1,1)))</f>
        <v>41890.208333333336</v>
      </c>
    </row>
    <row r="115" spans="1:23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2"/>
        <v>376.87878787878788</v>
      </c>
      <c r="P115">
        <f t="shared" si="3"/>
        <v>727.005</v>
      </c>
      <c r="Q115" t="str" cm="1">
        <f t="array" ref="Q115:R115">TRIM(_xlfn.TEXTSPLIT(Table1[[#This Row],[category &amp; sub-category]],"/",))</f>
        <v>food</v>
      </c>
      <c r="R115" t="str">
        <v>food trucks</v>
      </c>
      <c r="V115" s="11">
        <f>(((Table1[[#This Row],[launched_at]]/60/60/24)+DATE(1970,1,1)))</f>
        <v>42990.208333333328</v>
      </c>
      <c r="W115" s="11">
        <f>(((Table1[[#This Row],[deadline]]/60/60/24)+DATE(1970,1,1)))</f>
        <v>42997.208333333328</v>
      </c>
    </row>
    <row r="116" spans="1:23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2"/>
        <v>727.15789473684208</v>
      </c>
      <c r="P116">
        <f t="shared" si="3"/>
        <v>727.005</v>
      </c>
      <c r="Q116" t="str" cm="1">
        <f t="array" ref="Q116:R116">TRIM(_xlfn.TEXTSPLIT(Table1[[#This Row],[category &amp; sub-category]],"/",))</f>
        <v>technology</v>
      </c>
      <c r="R116" t="str">
        <v>wearables</v>
      </c>
      <c r="V116" s="11">
        <f>(((Table1[[#This Row],[launched_at]]/60/60/24)+DATE(1970,1,1)))</f>
        <v>43564.208333333328</v>
      </c>
      <c r="W116" s="11">
        <f>(((Table1[[#This Row],[deadline]]/60/60/24)+DATE(1970,1,1)))</f>
        <v>43565.208333333328</v>
      </c>
    </row>
    <row r="117" spans="1:23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2"/>
        <v>87.211757648470297</v>
      </c>
      <c r="P117">
        <f t="shared" si="3"/>
        <v>727.005</v>
      </c>
      <c r="Q117" t="str" cm="1">
        <f t="array" ref="Q117:R117">TRIM(_xlfn.TEXTSPLIT(Table1[[#This Row],[category &amp; sub-category]],"/",))</f>
        <v>publishing</v>
      </c>
      <c r="R117" t="str">
        <v>fiction</v>
      </c>
      <c r="V117" s="11">
        <f>(((Table1[[#This Row],[launched_at]]/60/60/24)+DATE(1970,1,1)))</f>
        <v>43056.25</v>
      </c>
      <c r="W117" s="11">
        <f>(((Table1[[#This Row],[deadline]]/60/60/24)+DATE(1970,1,1)))</f>
        <v>43091.25</v>
      </c>
    </row>
    <row r="118" spans="1:23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2"/>
        <v>88</v>
      </c>
      <c r="P118">
        <f t="shared" si="3"/>
        <v>727.005</v>
      </c>
      <c r="Q118" t="str" cm="1">
        <f t="array" ref="Q118:R118">TRIM(_xlfn.TEXTSPLIT(Table1[[#This Row],[category &amp; sub-category]],"/",))</f>
        <v>theater</v>
      </c>
      <c r="R118" t="str">
        <v>plays</v>
      </c>
      <c r="V118" s="11">
        <f>(((Table1[[#This Row],[launched_at]]/60/60/24)+DATE(1970,1,1)))</f>
        <v>42265.208333333328</v>
      </c>
      <c r="W118" s="11">
        <f>(((Table1[[#This Row],[deadline]]/60/60/24)+DATE(1970,1,1)))</f>
        <v>42266.208333333328</v>
      </c>
    </row>
    <row r="119" spans="1:23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2"/>
        <v>173.9387755102041</v>
      </c>
      <c r="P119">
        <f t="shared" si="3"/>
        <v>727.005</v>
      </c>
      <c r="Q119" t="str" cm="1">
        <f t="array" ref="Q119:R119">TRIM(_xlfn.TEXTSPLIT(Table1[[#This Row],[category &amp; sub-category]],"/",))</f>
        <v>film &amp; video</v>
      </c>
      <c r="R119" t="str">
        <v>television</v>
      </c>
      <c r="V119" s="11">
        <f>(((Table1[[#This Row],[launched_at]]/60/60/24)+DATE(1970,1,1)))</f>
        <v>40808.208333333336</v>
      </c>
      <c r="W119" s="11">
        <f>(((Table1[[#This Row],[deadline]]/60/60/24)+DATE(1970,1,1)))</f>
        <v>40814.208333333336</v>
      </c>
    </row>
    <row r="120" spans="1:23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2"/>
        <v>117.61111111111111</v>
      </c>
      <c r="P120">
        <f t="shared" si="3"/>
        <v>727.005</v>
      </c>
      <c r="Q120" t="str" cm="1">
        <f t="array" ref="Q120:R120">TRIM(_xlfn.TEXTSPLIT(Table1[[#This Row],[category &amp; sub-category]],"/",))</f>
        <v>photography</v>
      </c>
      <c r="R120" t="str">
        <v>photography books</v>
      </c>
      <c r="V120" s="11">
        <f>(((Table1[[#This Row],[launched_at]]/60/60/24)+DATE(1970,1,1)))</f>
        <v>41665.25</v>
      </c>
      <c r="W120" s="11">
        <f>(((Table1[[#This Row],[deadline]]/60/60/24)+DATE(1970,1,1)))</f>
        <v>41671.25</v>
      </c>
    </row>
    <row r="121" spans="1:23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2"/>
        <v>214.96</v>
      </c>
      <c r="P121">
        <f t="shared" si="3"/>
        <v>727.005</v>
      </c>
      <c r="Q121" t="str" cm="1">
        <f t="array" ref="Q121:R121">TRIM(_xlfn.TEXTSPLIT(Table1[[#This Row],[category &amp; sub-category]],"/",))</f>
        <v>film &amp; video</v>
      </c>
      <c r="R121" t="str">
        <v>documentary</v>
      </c>
      <c r="V121" s="11">
        <f>(((Table1[[#This Row],[launched_at]]/60/60/24)+DATE(1970,1,1)))</f>
        <v>41806.208333333336</v>
      </c>
      <c r="W121" s="11">
        <f>(((Table1[[#This Row],[deadline]]/60/60/24)+DATE(1970,1,1)))</f>
        <v>41823.208333333336</v>
      </c>
    </row>
    <row r="122" spans="1:23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2"/>
        <v>149.49667110519306</v>
      </c>
      <c r="P122">
        <f t="shared" si="3"/>
        <v>727.005</v>
      </c>
      <c r="Q122" t="str" cm="1">
        <f t="array" ref="Q122:R122">TRIM(_xlfn.TEXTSPLIT(Table1[[#This Row],[category &amp; sub-category]],"/",))</f>
        <v>games</v>
      </c>
      <c r="R122" t="str">
        <v>mobile games</v>
      </c>
      <c r="V122" s="11">
        <f>(((Table1[[#This Row],[launched_at]]/60/60/24)+DATE(1970,1,1)))</f>
        <v>42111.208333333328</v>
      </c>
      <c r="W122" s="11">
        <f>(((Table1[[#This Row],[deadline]]/60/60/24)+DATE(1970,1,1)))</f>
        <v>42115.208333333328</v>
      </c>
    </row>
    <row r="123" spans="1:23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2"/>
        <v>219.33995584988963</v>
      </c>
      <c r="P123">
        <f t="shared" si="3"/>
        <v>727.005</v>
      </c>
      <c r="Q123" t="str" cm="1">
        <f t="array" ref="Q123:R123">TRIM(_xlfn.TEXTSPLIT(Table1[[#This Row],[category &amp; sub-category]],"/",))</f>
        <v>games</v>
      </c>
      <c r="R123" t="str">
        <v>video games</v>
      </c>
      <c r="V123" s="11">
        <f>(((Table1[[#This Row],[launched_at]]/60/60/24)+DATE(1970,1,1)))</f>
        <v>41917.208333333336</v>
      </c>
      <c r="W123" s="11">
        <f>(((Table1[[#This Row],[deadline]]/60/60/24)+DATE(1970,1,1)))</f>
        <v>41930.208333333336</v>
      </c>
    </row>
    <row r="124" spans="1:23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2"/>
        <v>64.367690058479525</v>
      </c>
      <c r="P124">
        <f t="shared" si="3"/>
        <v>727.005</v>
      </c>
      <c r="Q124" t="str" cm="1">
        <f t="array" ref="Q124:R124">TRIM(_xlfn.TEXTSPLIT(Table1[[#This Row],[category &amp; sub-category]],"/",))</f>
        <v>publishing</v>
      </c>
      <c r="R124" t="str">
        <v>fiction</v>
      </c>
      <c r="V124" s="11">
        <f>(((Table1[[#This Row],[launched_at]]/60/60/24)+DATE(1970,1,1)))</f>
        <v>41970.25</v>
      </c>
      <c r="W124" s="11">
        <f>(((Table1[[#This Row],[deadline]]/60/60/24)+DATE(1970,1,1)))</f>
        <v>41997.25</v>
      </c>
    </row>
    <row r="125" spans="1:23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2"/>
        <v>18.622397298818232</v>
      </c>
      <c r="P125">
        <f t="shared" si="3"/>
        <v>727.005</v>
      </c>
      <c r="Q125" t="str" cm="1">
        <f t="array" ref="Q125:R125">TRIM(_xlfn.TEXTSPLIT(Table1[[#This Row],[category &amp; sub-category]],"/",))</f>
        <v>theater</v>
      </c>
      <c r="R125" t="str">
        <v>plays</v>
      </c>
      <c r="V125" s="11">
        <f>(((Table1[[#This Row],[launched_at]]/60/60/24)+DATE(1970,1,1)))</f>
        <v>42332.25</v>
      </c>
      <c r="W125" s="11">
        <f>(((Table1[[#This Row],[deadline]]/60/60/24)+DATE(1970,1,1)))</f>
        <v>42335.25</v>
      </c>
    </row>
    <row r="126" spans="1:23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2"/>
        <v>367.76923076923077</v>
      </c>
      <c r="P126">
        <f t="shared" si="3"/>
        <v>727.005</v>
      </c>
      <c r="Q126" t="str" cm="1">
        <f t="array" ref="Q126:R126">TRIM(_xlfn.TEXTSPLIT(Table1[[#This Row],[category &amp; sub-category]],"/",))</f>
        <v>photography</v>
      </c>
      <c r="R126" t="str">
        <v>photography books</v>
      </c>
      <c r="V126" s="11">
        <f>(((Table1[[#This Row],[launched_at]]/60/60/24)+DATE(1970,1,1)))</f>
        <v>43598.208333333328</v>
      </c>
      <c r="W126" s="11">
        <f>(((Table1[[#This Row],[deadline]]/60/60/24)+DATE(1970,1,1)))</f>
        <v>43651.208333333328</v>
      </c>
    </row>
    <row r="127" spans="1:23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2"/>
        <v>159.90566037735849</v>
      </c>
      <c r="P127">
        <f t="shared" si="3"/>
        <v>727.005</v>
      </c>
      <c r="Q127" t="str" cm="1">
        <f t="array" ref="Q127:R127">TRIM(_xlfn.TEXTSPLIT(Table1[[#This Row],[category &amp; sub-category]],"/",))</f>
        <v>theater</v>
      </c>
      <c r="R127" t="str">
        <v>plays</v>
      </c>
      <c r="V127" s="11">
        <f>(((Table1[[#This Row],[launched_at]]/60/60/24)+DATE(1970,1,1)))</f>
        <v>43362.208333333328</v>
      </c>
      <c r="W127" s="11">
        <f>(((Table1[[#This Row],[deadline]]/60/60/24)+DATE(1970,1,1)))</f>
        <v>43366.208333333328</v>
      </c>
    </row>
    <row r="128" spans="1:23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2"/>
        <v>38.633185349611544</v>
      </c>
      <c r="P128">
        <f t="shared" si="3"/>
        <v>727.005</v>
      </c>
      <c r="Q128" t="str" cm="1">
        <f t="array" ref="Q128:R128">TRIM(_xlfn.TEXTSPLIT(Table1[[#This Row],[category &amp; sub-category]],"/",))</f>
        <v>theater</v>
      </c>
      <c r="R128" t="str">
        <v>plays</v>
      </c>
      <c r="V128" s="11">
        <f>(((Table1[[#This Row],[launched_at]]/60/60/24)+DATE(1970,1,1)))</f>
        <v>42596.208333333328</v>
      </c>
      <c r="W128" s="11">
        <f>(((Table1[[#This Row],[deadline]]/60/60/24)+DATE(1970,1,1)))</f>
        <v>42624.208333333328</v>
      </c>
    </row>
    <row r="129" spans="1:23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2"/>
        <v>51.42151162790698</v>
      </c>
      <c r="P129">
        <f t="shared" si="3"/>
        <v>727.005</v>
      </c>
      <c r="Q129" t="str" cm="1">
        <f t="array" ref="Q129:R129">TRIM(_xlfn.TEXTSPLIT(Table1[[#This Row],[category &amp; sub-category]],"/",))</f>
        <v>theater</v>
      </c>
      <c r="R129" t="str">
        <v>plays</v>
      </c>
      <c r="V129" s="11">
        <f>(((Table1[[#This Row],[launched_at]]/60/60/24)+DATE(1970,1,1)))</f>
        <v>40310.208333333336</v>
      </c>
      <c r="W129" s="11">
        <f>(((Table1[[#This Row],[deadline]]/60/60/24)+DATE(1970,1,1)))</f>
        <v>40313.208333333336</v>
      </c>
    </row>
    <row r="130" spans="1:23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ref="O130:O193" si="4">E130/D130*100</f>
        <v>60.334277620396605</v>
      </c>
      <c r="P130">
        <f t="shared" ref="P130:P193" si="5">AVERAGE(G:G)</f>
        <v>727.005</v>
      </c>
      <c r="Q130" t="str" cm="1">
        <f t="array" ref="Q130:R130">TRIM(_xlfn.TEXTSPLIT(Table1[[#This Row],[category &amp; sub-category]],"/",))</f>
        <v>music</v>
      </c>
      <c r="R130" t="str">
        <v>rock</v>
      </c>
      <c r="V130" s="11">
        <f>(((Table1[[#This Row],[launched_at]]/60/60/24)+DATE(1970,1,1)))</f>
        <v>40417.208333333336</v>
      </c>
      <c r="W130" s="11">
        <f>(((Table1[[#This Row],[deadline]]/60/60/24)+DATE(1970,1,1)))</f>
        <v>40430.208333333336</v>
      </c>
    </row>
    <row r="131" spans="1:23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si="4"/>
        <v>3.202693602693603</v>
      </c>
      <c r="P131">
        <f t="shared" si="5"/>
        <v>727.005</v>
      </c>
      <c r="Q131" t="str" cm="1">
        <f t="array" ref="Q131:R131">TRIM(_xlfn.TEXTSPLIT(Table1[[#This Row],[category &amp; sub-category]],"/",))</f>
        <v>food</v>
      </c>
      <c r="R131" t="str">
        <v>food trucks</v>
      </c>
      <c r="V131" s="11">
        <f>(((Table1[[#This Row],[launched_at]]/60/60/24)+DATE(1970,1,1)))</f>
        <v>42038.25</v>
      </c>
      <c r="W131" s="11">
        <f>(((Table1[[#This Row],[deadline]]/60/60/24)+DATE(1970,1,1)))</f>
        <v>42063.25</v>
      </c>
    </row>
    <row r="132" spans="1:23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4"/>
        <v>155.46875</v>
      </c>
      <c r="P132">
        <f t="shared" si="5"/>
        <v>727.005</v>
      </c>
      <c r="Q132" t="str" cm="1">
        <f t="array" ref="Q132:R132">TRIM(_xlfn.TEXTSPLIT(Table1[[#This Row],[category &amp; sub-category]],"/",))</f>
        <v>film &amp; video</v>
      </c>
      <c r="R132" t="str">
        <v>drama</v>
      </c>
      <c r="V132" s="11">
        <f>(((Table1[[#This Row],[launched_at]]/60/60/24)+DATE(1970,1,1)))</f>
        <v>40842.208333333336</v>
      </c>
      <c r="W132" s="11">
        <f>(((Table1[[#This Row],[deadline]]/60/60/24)+DATE(1970,1,1)))</f>
        <v>40858.25</v>
      </c>
    </row>
    <row r="133" spans="1:23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4"/>
        <v>100.85974499089254</v>
      </c>
      <c r="P133">
        <f t="shared" si="5"/>
        <v>727.005</v>
      </c>
      <c r="Q133" t="str" cm="1">
        <f t="array" ref="Q133:R133">TRIM(_xlfn.TEXTSPLIT(Table1[[#This Row],[category &amp; sub-category]],"/",))</f>
        <v>technology</v>
      </c>
      <c r="R133" t="str">
        <v>web</v>
      </c>
      <c r="V133" s="11">
        <f>(((Table1[[#This Row],[launched_at]]/60/60/24)+DATE(1970,1,1)))</f>
        <v>41607.25</v>
      </c>
      <c r="W133" s="11">
        <f>(((Table1[[#This Row],[deadline]]/60/60/24)+DATE(1970,1,1)))</f>
        <v>41620.25</v>
      </c>
    </row>
    <row r="134" spans="1:23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4"/>
        <v>116.18181818181819</v>
      </c>
      <c r="P134">
        <f t="shared" si="5"/>
        <v>727.005</v>
      </c>
      <c r="Q134" t="str" cm="1">
        <f t="array" ref="Q134:R134">TRIM(_xlfn.TEXTSPLIT(Table1[[#This Row],[category &amp; sub-category]],"/",))</f>
        <v>theater</v>
      </c>
      <c r="R134" t="str">
        <v>plays</v>
      </c>
      <c r="V134" s="11">
        <f>(((Table1[[#This Row],[launched_at]]/60/60/24)+DATE(1970,1,1)))</f>
        <v>43112.25</v>
      </c>
      <c r="W134" s="11">
        <f>(((Table1[[#This Row],[deadline]]/60/60/24)+DATE(1970,1,1)))</f>
        <v>43128.25</v>
      </c>
    </row>
    <row r="135" spans="1:23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4"/>
        <v>310.77777777777777</v>
      </c>
      <c r="P135">
        <f t="shared" si="5"/>
        <v>727.005</v>
      </c>
      <c r="Q135" t="str" cm="1">
        <f t="array" ref="Q135:R135">TRIM(_xlfn.TEXTSPLIT(Table1[[#This Row],[category &amp; sub-category]],"/",))</f>
        <v>music</v>
      </c>
      <c r="R135" t="str">
        <v>world music</v>
      </c>
      <c r="V135" s="11">
        <f>(((Table1[[#This Row],[launched_at]]/60/60/24)+DATE(1970,1,1)))</f>
        <v>40767.208333333336</v>
      </c>
      <c r="W135" s="11">
        <f>(((Table1[[#This Row],[deadline]]/60/60/24)+DATE(1970,1,1)))</f>
        <v>40789.208333333336</v>
      </c>
    </row>
    <row r="136" spans="1:23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4"/>
        <v>89.73668341708543</v>
      </c>
      <c r="P136">
        <f t="shared" si="5"/>
        <v>727.005</v>
      </c>
      <c r="Q136" t="str" cm="1">
        <f t="array" ref="Q136:R136">TRIM(_xlfn.TEXTSPLIT(Table1[[#This Row],[category &amp; sub-category]],"/",))</f>
        <v>film &amp; video</v>
      </c>
      <c r="R136" t="str">
        <v>documentary</v>
      </c>
      <c r="V136" s="11">
        <f>(((Table1[[#This Row],[launched_at]]/60/60/24)+DATE(1970,1,1)))</f>
        <v>40713.208333333336</v>
      </c>
      <c r="W136" s="11">
        <f>(((Table1[[#This Row],[deadline]]/60/60/24)+DATE(1970,1,1)))</f>
        <v>40762.208333333336</v>
      </c>
    </row>
    <row r="137" spans="1:23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4"/>
        <v>71.27272727272728</v>
      </c>
      <c r="P137">
        <f t="shared" si="5"/>
        <v>727.005</v>
      </c>
      <c r="Q137" t="str" cm="1">
        <f t="array" ref="Q137:R137">TRIM(_xlfn.TEXTSPLIT(Table1[[#This Row],[category &amp; sub-category]],"/",))</f>
        <v>theater</v>
      </c>
      <c r="R137" t="str">
        <v>plays</v>
      </c>
      <c r="V137" s="11">
        <f>(((Table1[[#This Row],[launched_at]]/60/60/24)+DATE(1970,1,1)))</f>
        <v>41340.25</v>
      </c>
      <c r="W137" s="11">
        <f>(((Table1[[#This Row],[deadline]]/60/60/24)+DATE(1970,1,1)))</f>
        <v>41345.208333333336</v>
      </c>
    </row>
    <row r="138" spans="1:23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4"/>
        <v>3.2862318840579712</v>
      </c>
      <c r="P138">
        <f t="shared" si="5"/>
        <v>727.005</v>
      </c>
      <c r="Q138" t="str" cm="1">
        <f t="array" ref="Q138:R138">TRIM(_xlfn.TEXTSPLIT(Table1[[#This Row],[category &amp; sub-category]],"/",))</f>
        <v>film &amp; video</v>
      </c>
      <c r="R138" t="str">
        <v>drama</v>
      </c>
      <c r="V138" s="11">
        <f>(((Table1[[#This Row],[launched_at]]/60/60/24)+DATE(1970,1,1)))</f>
        <v>41797.208333333336</v>
      </c>
      <c r="W138" s="11">
        <f>(((Table1[[#This Row],[deadline]]/60/60/24)+DATE(1970,1,1)))</f>
        <v>41809.208333333336</v>
      </c>
    </row>
    <row r="139" spans="1:23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4"/>
        <v>261.77777777777777</v>
      </c>
      <c r="P139">
        <f t="shared" si="5"/>
        <v>727.005</v>
      </c>
      <c r="Q139" t="str" cm="1">
        <f t="array" ref="Q139:R139">TRIM(_xlfn.TEXTSPLIT(Table1[[#This Row],[category &amp; sub-category]],"/",))</f>
        <v>publishing</v>
      </c>
      <c r="R139" t="str">
        <v>nonfiction</v>
      </c>
      <c r="V139" s="11">
        <f>(((Table1[[#This Row],[launched_at]]/60/60/24)+DATE(1970,1,1)))</f>
        <v>40457.208333333336</v>
      </c>
      <c r="W139" s="11">
        <f>(((Table1[[#This Row],[deadline]]/60/60/24)+DATE(1970,1,1)))</f>
        <v>40463.208333333336</v>
      </c>
    </row>
    <row r="140" spans="1:23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4"/>
        <v>96</v>
      </c>
      <c r="P140">
        <f t="shared" si="5"/>
        <v>727.005</v>
      </c>
      <c r="Q140" t="str" cm="1">
        <f t="array" ref="Q140:R140">TRIM(_xlfn.TEXTSPLIT(Table1[[#This Row],[category &amp; sub-category]],"/",))</f>
        <v>games</v>
      </c>
      <c r="R140" t="str">
        <v>mobile games</v>
      </c>
      <c r="V140" s="11">
        <f>(((Table1[[#This Row],[launched_at]]/60/60/24)+DATE(1970,1,1)))</f>
        <v>41180.208333333336</v>
      </c>
      <c r="W140" s="11">
        <f>(((Table1[[#This Row],[deadline]]/60/60/24)+DATE(1970,1,1)))</f>
        <v>41186.208333333336</v>
      </c>
    </row>
    <row r="141" spans="1:23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4"/>
        <v>20.896851248642779</v>
      </c>
      <c r="P141">
        <f t="shared" si="5"/>
        <v>727.005</v>
      </c>
      <c r="Q141" t="str" cm="1">
        <f t="array" ref="Q141:R141">TRIM(_xlfn.TEXTSPLIT(Table1[[#This Row],[category &amp; sub-category]],"/",))</f>
        <v>technology</v>
      </c>
      <c r="R141" t="str">
        <v>wearables</v>
      </c>
      <c r="V141" s="11">
        <f>(((Table1[[#This Row],[launched_at]]/60/60/24)+DATE(1970,1,1)))</f>
        <v>42115.208333333328</v>
      </c>
      <c r="W141" s="11">
        <f>(((Table1[[#This Row],[deadline]]/60/60/24)+DATE(1970,1,1)))</f>
        <v>42131.208333333328</v>
      </c>
    </row>
    <row r="142" spans="1:23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4"/>
        <v>223.16363636363636</v>
      </c>
      <c r="P142">
        <f t="shared" si="5"/>
        <v>727.005</v>
      </c>
      <c r="Q142" t="str" cm="1">
        <f t="array" ref="Q142:R142">TRIM(_xlfn.TEXTSPLIT(Table1[[#This Row],[category &amp; sub-category]],"/",))</f>
        <v>film &amp; video</v>
      </c>
      <c r="R142" t="str">
        <v>documentary</v>
      </c>
      <c r="V142" s="11">
        <f>(((Table1[[#This Row],[launched_at]]/60/60/24)+DATE(1970,1,1)))</f>
        <v>43156.25</v>
      </c>
      <c r="W142" s="11">
        <f>(((Table1[[#This Row],[deadline]]/60/60/24)+DATE(1970,1,1)))</f>
        <v>43161.25</v>
      </c>
    </row>
    <row r="143" spans="1:23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4"/>
        <v>101.59097978227061</v>
      </c>
      <c r="P143">
        <f t="shared" si="5"/>
        <v>727.005</v>
      </c>
      <c r="Q143" t="str" cm="1">
        <f t="array" ref="Q143:R143">TRIM(_xlfn.TEXTSPLIT(Table1[[#This Row],[category &amp; sub-category]],"/",))</f>
        <v>technology</v>
      </c>
      <c r="R143" t="str">
        <v>web</v>
      </c>
      <c r="V143" s="11">
        <f>(((Table1[[#This Row],[launched_at]]/60/60/24)+DATE(1970,1,1)))</f>
        <v>42167.208333333328</v>
      </c>
      <c r="W143" s="11">
        <f>(((Table1[[#This Row],[deadline]]/60/60/24)+DATE(1970,1,1)))</f>
        <v>42173.208333333328</v>
      </c>
    </row>
    <row r="144" spans="1:23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4"/>
        <v>230.03999999999996</v>
      </c>
      <c r="P144">
        <f t="shared" si="5"/>
        <v>727.005</v>
      </c>
      <c r="Q144" t="str" cm="1">
        <f t="array" ref="Q144:R144">TRIM(_xlfn.TEXTSPLIT(Table1[[#This Row],[category &amp; sub-category]],"/",))</f>
        <v>technology</v>
      </c>
      <c r="R144" t="str">
        <v>web</v>
      </c>
      <c r="V144" s="11">
        <f>(((Table1[[#This Row],[launched_at]]/60/60/24)+DATE(1970,1,1)))</f>
        <v>41005.208333333336</v>
      </c>
      <c r="W144" s="11">
        <f>(((Table1[[#This Row],[deadline]]/60/60/24)+DATE(1970,1,1)))</f>
        <v>41046.208333333336</v>
      </c>
    </row>
    <row r="145" spans="1:23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4"/>
        <v>135.59259259259261</v>
      </c>
      <c r="P145">
        <f t="shared" si="5"/>
        <v>727.005</v>
      </c>
      <c r="Q145" t="str" cm="1">
        <f t="array" ref="Q145:R145">TRIM(_xlfn.TEXTSPLIT(Table1[[#This Row],[category &amp; sub-category]],"/",))</f>
        <v>music</v>
      </c>
      <c r="R145" t="str">
        <v>indie rock</v>
      </c>
      <c r="V145" s="11">
        <f>(((Table1[[#This Row],[launched_at]]/60/60/24)+DATE(1970,1,1)))</f>
        <v>40357.208333333336</v>
      </c>
      <c r="W145" s="11">
        <f>(((Table1[[#This Row],[deadline]]/60/60/24)+DATE(1970,1,1)))</f>
        <v>40377.208333333336</v>
      </c>
    </row>
    <row r="146" spans="1:23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4"/>
        <v>129.1</v>
      </c>
      <c r="P146">
        <f t="shared" si="5"/>
        <v>727.005</v>
      </c>
      <c r="Q146" t="str" cm="1">
        <f t="array" ref="Q146:R146">TRIM(_xlfn.TEXTSPLIT(Table1[[#This Row],[category &amp; sub-category]],"/",))</f>
        <v>theater</v>
      </c>
      <c r="R146" t="str">
        <v>plays</v>
      </c>
      <c r="V146" s="11">
        <f>(((Table1[[#This Row],[launched_at]]/60/60/24)+DATE(1970,1,1)))</f>
        <v>43633.208333333328</v>
      </c>
      <c r="W146" s="11">
        <f>(((Table1[[#This Row],[deadline]]/60/60/24)+DATE(1970,1,1)))</f>
        <v>43641.208333333328</v>
      </c>
    </row>
    <row r="147" spans="1:23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4"/>
        <v>236.512</v>
      </c>
      <c r="P147">
        <f t="shared" si="5"/>
        <v>727.005</v>
      </c>
      <c r="Q147" t="str" cm="1">
        <f t="array" ref="Q147:R147">TRIM(_xlfn.TEXTSPLIT(Table1[[#This Row],[category &amp; sub-category]],"/",))</f>
        <v>technology</v>
      </c>
      <c r="R147" t="str">
        <v>wearables</v>
      </c>
      <c r="V147" s="11">
        <f>(((Table1[[#This Row],[launched_at]]/60/60/24)+DATE(1970,1,1)))</f>
        <v>41889.208333333336</v>
      </c>
      <c r="W147" s="11">
        <f>(((Table1[[#This Row],[deadline]]/60/60/24)+DATE(1970,1,1)))</f>
        <v>41894.208333333336</v>
      </c>
    </row>
    <row r="148" spans="1:23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4"/>
        <v>17.25</v>
      </c>
      <c r="P148">
        <f t="shared" si="5"/>
        <v>727.005</v>
      </c>
      <c r="Q148" t="str" cm="1">
        <f t="array" ref="Q148:R148">TRIM(_xlfn.TEXTSPLIT(Table1[[#This Row],[category &amp; sub-category]],"/",))</f>
        <v>theater</v>
      </c>
      <c r="R148" t="str">
        <v>plays</v>
      </c>
      <c r="V148" s="11">
        <f>(((Table1[[#This Row],[launched_at]]/60/60/24)+DATE(1970,1,1)))</f>
        <v>40855.25</v>
      </c>
      <c r="W148" s="11">
        <f>(((Table1[[#This Row],[deadline]]/60/60/24)+DATE(1970,1,1)))</f>
        <v>40875.25</v>
      </c>
    </row>
    <row r="149" spans="1:23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4"/>
        <v>112.49397590361446</v>
      </c>
      <c r="P149">
        <f t="shared" si="5"/>
        <v>727.005</v>
      </c>
      <c r="Q149" t="str" cm="1">
        <f t="array" ref="Q149:R149">TRIM(_xlfn.TEXTSPLIT(Table1[[#This Row],[category &amp; sub-category]],"/",))</f>
        <v>theater</v>
      </c>
      <c r="R149" t="str">
        <v>plays</v>
      </c>
      <c r="V149" s="11">
        <f>(((Table1[[#This Row],[launched_at]]/60/60/24)+DATE(1970,1,1)))</f>
        <v>42534.208333333328</v>
      </c>
      <c r="W149" s="11">
        <f>(((Table1[[#This Row],[deadline]]/60/60/24)+DATE(1970,1,1)))</f>
        <v>42540.208333333328</v>
      </c>
    </row>
    <row r="150" spans="1:23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4"/>
        <v>121.02150537634408</v>
      </c>
      <c r="P150">
        <f t="shared" si="5"/>
        <v>727.005</v>
      </c>
      <c r="Q150" t="str" cm="1">
        <f t="array" ref="Q150:R150">TRIM(_xlfn.TEXTSPLIT(Table1[[#This Row],[category &amp; sub-category]],"/",))</f>
        <v>technology</v>
      </c>
      <c r="R150" t="str">
        <v>wearables</v>
      </c>
      <c r="V150" s="11">
        <f>(((Table1[[#This Row],[launched_at]]/60/60/24)+DATE(1970,1,1)))</f>
        <v>42941.208333333328</v>
      </c>
      <c r="W150" s="11">
        <f>(((Table1[[#This Row],[deadline]]/60/60/24)+DATE(1970,1,1)))</f>
        <v>42950.208333333328</v>
      </c>
    </row>
    <row r="151" spans="1:23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4"/>
        <v>219.87096774193549</v>
      </c>
      <c r="P151">
        <f t="shared" si="5"/>
        <v>727.005</v>
      </c>
      <c r="Q151" t="str" cm="1">
        <f t="array" ref="Q151:R151">TRIM(_xlfn.TEXTSPLIT(Table1[[#This Row],[category &amp; sub-category]],"/",))</f>
        <v>music</v>
      </c>
      <c r="R151" t="str">
        <v>indie rock</v>
      </c>
      <c r="V151" s="11">
        <f>(((Table1[[#This Row],[launched_at]]/60/60/24)+DATE(1970,1,1)))</f>
        <v>41275.25</v>
      </c>
      <c r="W151" s="11">
        <f>(((Table1[[#This Row],[deadline]]/60/60/24)+DATE(1970,1,1)))</f>
        <v>41327.25</v>
      </c>
    </row>
    <row r="152" spans="1:23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4"/>
        <v>1</v>
      </c>
      <c r="P152">
        <f t="shared" si="5"/>
        <v>727.005</v>
      </c>
      <c r="Q152" t="str" cm="1">
        <f t="array" ref="Q152:R152">TRIM(_xlfn.TEXTSPLIT(Table1[[#This Row],[category &amp; sub-category]],"/",))</f>
        <v>music</v>
      </c>
      <c r="R152" t="str">
        <v>rock</v>
      </c>
      <c r="V152" s="11">
        <f>(((Table1[[#This Row],[launched_at]]/60/60/24)+DATE(1970,1,1)))</f>
        <v>43450.25</v>
      </c>
      <c r="W152" s="11">
        <f>(((Table1[[#This Row],[deadline]]/60/60/24)+DATE(1970,1,1)))</f>
        <v>43451.25</v>
      </c>
    </row>
    <row r="153" spans="1:23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4"/>
        <v>64.166909620991248</v>
      </c>
      <c r="P153">
        <f t="shared" si="5"/>
        <v>727.005</v>
      </c>
      <c r="Q153" t="str" cm="1">
        <f t="array" ref="Q153:R153">TRIM(_xlfn.TEXTSPLIT(Table1[[#This Row],[category &amp; sub-category]],"/",))</f>
        <v>music</v>
      </c>
      <c r="R153" t="str">
        <v>electric music</v>
      </c>
      <c r="V153" s="11">
        <f>(((Table1[[#This Row],[launched_at]]/60/60/24)+DATE(1970,1,1)))</f>
        <v>41799.208333333336</v>
      </c>
      <c r="W153" s="11">
        <f>(((Table1[[#This Row],[deadline]]/60/60/24)+DATE(1970,1,1)))</f>
        <v>41850.208333333336</v>
      </c>
    </row>
    <row r="154" spans="1:23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4"/>
        <v>423.06746987951806</v>
      </c>
      <c r="P154">
        <f t="shared" si="5"/>
        <v>727.005</v>
      </c>
      <c r="Q154" t="str" cm="1">
        <f t="array" ref="Q154:R154">TRIM(_xlfn.TEXTSPLIT(Table1[[#This Row],[category &amp; sub-category]],"/",))</f>
        <v>music</v>
      </c>
      <c r="R154" t="str">
        <v>indie rock</v>
      </c>
      <c r="V154" s="11">
        <f>(((Table1[[#This Row],[launched_at]]/60/60/24)+DATE(1970,1,1)))</f>
        <v>42783.25</v>
      </c>
      <c r="W154" s="11">
        <f>(((Table1[[#This Row],[deadline]]/60/60/24)+DATE(1970,1,1)))</f>
        <v>42790.25</v>
      </c>
    </row>
    <row r="155" spans="1:23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4"/>
        <v>92.984160506863773</v>
      </c>
      <c r="P155">
        <f t="shared" si="5"/>
        <v>727.005</v>
      </c>
      <c r="Q155" t="str" cm="1">
        <f t="array" ref="Q155:R155">TRIM(_xlfn.TEXTSPLIT(Table1[[#This Row],[category &amp; sub-category]],"/",))</f>
        <v>theater</v>
      </c>
      <c r="R155" t="str">
        <v>plays</v>
      </c>
      <c r="V155" s="11">
        <f>(((Table1[[#This Row],[launched_at]]/60/60/24)+DATE(1970,1,1)))</f>
        <v>41201.208333333336</v>
      </c>
      <c r="W155" s="11">
        <f>(((Table1[[#This Row],[deadline]]/60/60/24)+DATE(1970,1,1)))</f>
        <v>41207.208333333336</v>
      </c>
    </row>
    <row r="156" spans="1:23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4"/>
        <v>58.756567425569173</v>
      </c>
      <c r="P156">
        <f t="shared" si="5"/>
        <v>727.005</v>
      </c>
      <c r="Q156" t="str" cm="1">
        <f t="array" ref="Q156:R156">TRIM(_xlfn.TEXTSPLIT(Table1[[#This Row],[category &amp; sub-category]],"/",))</f>
        <v>music</v>
      </c>
      <c r="R156" t="str">
        <v>indie rock</v>
      </c>
      <c r="V156" s="11">
        <f>(((Table1[[#This Row],[launched_at]]/60/60/24)+DATE(1970,1,1)))</f>
        <v>42502.208333333328</v>
      </c>
      <c r="W156" s="11">
        <f>(((Table1[[#This Row],[deadline]]/60/60/24)+DATE(1970,1,1)))</f>
        <v>42525.208333333328</v>
      </c>
    </row>
    <row r="157" spans="1:23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4"/>
        <v>65.022222222222226</v>
      </c>
      <c r="P157">
        <f t="shared" si="5"/>
        <v>727.005</v>
      </c>
      <c r="Q157" t="str" cm="1">
        <f t="array" ref="Q157:R157">TRIM(_xlfn.TEXTSPLIT(Table1[[#This Row],[category &amp; sub-category]],"/",))</f>
        <v>theater</v>
      </c>
      <c r="R157" t="str">
        <v>plays</v>
      </c>
      <c r="V157" s="11">
        <f>(((Table1[[#This Row],[launched_at]]/60/60/24)+DATE(1970,1,1)))</f>
        <v>40262.208333333336</v>
      </c>
      <c r="W157" s="11">
        <f>(((Table1[[#This Row],[deadline]]/60/60/24)+DATE(1970,1,1)))</f>
        <v>40277.208333333336</v>
      </c>
    </row>
    <row r="158" spans="1:23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4"/>
        <v>73.939560439560438</v>
      </c>
      <c r="P158">
        <f t="shared" si="5"/>
        <v>727.005</v>
      </c>
      <c r="Q158" t="str" cm="1">
        <f t="array" ref="Q158:R158">TRIM(_xlfn.TEXTSPLIT(Table1[[#This Row],[category &amp; sub-category]],"/",))</f>
        <v>music</v>
      </c>
      <c r="R158" t="str">
        <v>rock</v>
      </c>
      <c r="V158" s="11">
        <f>(((Table1[[#This Row],[launched_at]]/60/60/24)+DATE(1970,1,1)))</f>
        <v>43743.208333333328</v>
      </c>
      <c r="W158" s="11">
        <f>(((Table1[[#This Row],[deadline]]/60/60/24)+DATE(1970,1,1)))</f>
        <v>43767.208333333328</v>
      </c>
    </row>
    <row r="159" spans="1:23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4"/>
        <v>52.666666666666664</v>
      </c>
      <c r="P159">
        <f t="shared" si="5"/>
        <v>727.005</v>
      </c>
      <c r="Q159" t="str" cm="1">
        <f t="array" ref="Q159:R159">TRIM(_xlfn.TEXTSPLIT(Table1[[#This Row],[category &amp; sub-category]],"/",))</f>
        <v>photography</v>
      </c>
      <c r="R159" t="str">
        <v>photography books</v>
      </c>
      <c r="V159" s="11">
        <f>(((Table1[[#This Row],[launched_at]]/60/60/24)+DATE(1970,1,1)))</f>
        <v>41638.25</v>
      </c>
      <c r="W159" s="11">
        <f>(((Table1[[#This Row],[deadline]]/60/60/24)+DATE(1970,1,1)))</f>
        <v>41650.25</v>
      </c>
    </row>
    <row r="160" spans="1:23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4"/>
        <v>220.95238095238096</v>
      </c>
      <c r="P160">
        <f t="shared" si="5"/>
        <v>727.005</v>
      </c>
      <c r="Q160" t="str" cm="1">
        <f t="array" ref="Q160:R160">TRIM(_xlfn.TEXTSPLIT(Table1[[#This Row],[category &amp; sub-category]],"/",))</f>
        <v>music</v>
      </c>
      <c r="R160" t="str">
        <v>rock</v>
      </c>
      <c r="V160" s="11">
        <f>(((Table1[[#This Row],[launched_at]]/60/60/24)+DATE(1970,1,1)))</f>
        <v>42346.25</v>
      </c>
      <c r="W160" s="11">
        <f>(((Table1[[#This Row],[deadline]]/60/60/24)+DATE(1970,1,1)))</f>
        <v>42347.25</v>
      </c>
    </row>
    <row r="161" spans="1:23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4"/>
        <v>100.01150627615063</v>
      </c>
      <c r="P161">
        <f t="shared" si="5"/>
        <v>727.005</v>
      </c>
      <c r="Q161" t="str" cm="1">
        <f t="array" ref="Q161:R161">TRIM(_xlfn.TEXTSPLIT(Table1[[#This Row],[category &amp; sub-category]],"/",))</f>
        <v>theater</v>
      </c>
      <c r="R161" t="str">
        <v>plays</v>
      </c>
      <c r="V161" s="11">
        <f>(((Table1[[#This Row],[launched_at]]/60/60/24)+DATE(1970,1,1)))</f>
        <v>43551.208333333328</v>
      </c>
      <c r="W161" s="11">
        <f>(((Table1[[#This Row],[deadline]]/60/60/24)+DATE(1970,1,1)))</f>
        <v>43569.208333333328</v>
      </c>
    </row>
    <row r="162" spans="1:23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4"/>
        <v>162.3125</v>
      </c>
      <c r="P162">
        <f t="shared" si="5"/>
        <v>727.005</v>
      </c>
      <c r="Q162" t="str" cm="1">
        <f t="array" ref="Q162:R162">TRIM(_xlfn.TEXTSPLIT(Table1[[#This Row],[category &amp; sub-category]],"/",))</f>
        <v>technology</v>
      </c>
      <c r="R162" t="str">
        <v>wearables</v>
      </c>
      <c r="V162" s="11">
        <f>(((Table1[[#This Row],[launched_at]]/60/60/24)+DATE(1970,1,1)))</f>
        <v>43582.208333333328</v>
      </c>
      <c r="W162" s="11">
        <f>(((Table1[[#This Row],[deadline]]/60/60/24)+DATE(1970,1,1)))</f>
        <v>43598.208333333328</v>
      </c>
    </row>
    <row r="163" spans="1:23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4"/>
        <v>78.181818181818187</v>
      </c>
      <c r="P163">
        <f t="shared" si="5"/>
        <v>727.005</v>
      </c>
      <c r="Q163" t="str" cm="1">
        <f t="array" ref="Q163:R163">TRIM(_xlfn.TEXTSPLIT(Table1[[#This Row],[category &amp; sub-category]],"/",))</f>
        <v>technology</v>
      </c>
      <c r="R163" t="str">
        <v>web</v>
      </c>
      <c r="V163" s="11">
        <f>(((Table1[[#This Row],[launched_at]]/60/60/24)+DATE(1970,1,1)))</f>
        <v>42270.208333333328</v>
      </c>
      <c r="W163" s="11">
        <f>(((Table1[[#This Row],[deadline]]/60/60/24)+DATE(1970,1,1)))</f>
        <v>42276.208333333328</v>
      </c>
    </row>
    <row r="164" spans="1:23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4"/>
        <v>149.73770491803279</v>
      </c>
      <c r="P164">
        <f t="shared" si="5"/>
        <v>727.005</v>
      </c>
      <c r="Q164" t="str" cm="1">
        <f t="array" ref="Q164:R164">TRIM(_xlfn.TEXTSPLIT(Table1[[#This Row],[category &amp; sub-category]],"/",))</f>
        <v>music</v>
      </c>
      <c r="R164" t="str">
        <v>rock</v>
      </c>
      <c r="V164" s="11">
        <f>(((Table1[[#This Row],[launched_at]]/60/60/24)+DATE(1970,1,1)))</f>
        <v>43442.25</v>
      </c>
      <c r="W164" s="11">
        <f>(((Table1[[#This Row],[deadline]]/60/60/24)+DATE(1970,1,1)))</f>
        <v>43472.25</v>
      </c>
    </row>
    <row r="165" spans="1:23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4"/>
        <v>253.25714285714284</v>
      </c>
      <c r="P165">
        <f t="shared" si="5"/>
        <v>727.005</v>
      </c>
      <c r="Q165" t="str" cm="1">
        <f t="array" ref="Q165:R165">TRIM(_xlfn.TEXTSPLIT(Table1[[#This Row],[category &amp; sub-category]],"/",))</f>
        <v>photography</v>
      </c>
      <c r="R165" t="str">
        <v>photography books</v>
      </c>
      <c r="V165" s="11">
        <f>(((Table1[[#This Row],[launched_at]]/60/60/24)+DATE(1970,1,1)))</f>
        <v>43028.208333333328</v>
      </c>
      <c r="W165" s="11">
        <f>(((Table1[[#This Row],[deadline]]/60/60/24)+DATE(1970,1,1)))</f>
        <v>43077.25</v>
      </c>
    </row>
    <row r="166" spans="1:23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4"/>
        <v>100.16943521594683</v>
      </c>
      <c r="P166">
        <f t="shared" si="5"/>
        <v>727.005</v>
      </c>
      <c r="Q166" t="str" cm="1">
        <f t="array" ref="Q166:R166">TRIM(_xlfn.TEXTSPLIT(Table1[[#This Row],[category &amp; sub-category]],"/",))</f>
        <v>theater</v>
      </c>
      <c r="R166" t="str">
        <v>plays</v>
      </c>
      <c r="V166" s="11">
        <f>(((Table1[[#This Row],[launched_at]]/60/60/24)+DATE(1970,1,1)))</f>
        <v>43016.208333333328</v>
      </c>
      <c r="W166" s="11">
        <f>(((Table1[[#This Row],[deadline]]/60/60/24)+DATE(1970,1,1)))</f>
        <v>43017.208333333328</v>
      </c>
    </row>
    <row r="167" spans="1:23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4"/>
        <v>121.99004424778761</v>
      </c>
      <c r="P167">
        <f t="shared" si="5"/>
        <v>727.005</v>
      </c>
      <c r="Q167" t="str" cm="1">
        <f t="array" ref="Q167:R167">TRIM(_xlfn.TEXTSPLIT(Table1[[#This Row],[category &amp; sub-category]],"/",))</f>
        <v>technology</v>
      </c>
      <c r="R167" t="str">
        <v>web</v>
      </c>
      <c r="V167" s="11">
        <f>(((Table1[[#This Row],[launched_at]]/60/60/24)+DATE(1970,1,1)))</f>
        <v>42948.208333333328</v>
      </c>
      <c r="W167" s="11">
        <f>(((Table1[[#This Row],[deadline]]/60/60/24)+DATE(1970,1,1)))</f>
        <v>42980.208333333328</v>
      </c>
    </row>
    <row r="168" spans="1:23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4"/>
        <v>137.13265306122449</v>
      </c>
      <c r="P168">
        <f t="shared" si="5"/>
        <v>727.005</v>
      </c>
      <c r="Q168" t="str" cm="1">
        <f t="array" ref="Q168:R168">TRIM(_xlfn.TEXTSPLIT(Table1[[#This Row],[category &amp; sub-category]],"/",))</f>
        <v>photography</v>
      </c>
      <c r="R168" t="str">
        <v>photography books</v>
      </c>
      <c r="V168" s="11">
        <f>(((Table1[[#This Row],[launched_at]]/60/60/24)+DATE(1970,1,1)))</f>
        <v>40534.25</v>
      </c>
      <c r="W168" s="11">
        <f>(((Table1[[#This Row],[deadline]]/60/60/24)+DATE(1970,1,1)))</f>
        <v>40538.25</v>
      </c>
    </row>
    <row r="169" spans="1:23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4"/>
        <v>415.53846153846149</v>
      </c>
      <c r="P169">
        <f t="shared" si="5"/>
        <v>727.005</v>
      </c>
      <c r="Q169" t="str" cm="1">
        <f t="array" ref="Q169:R169">TRIM(_xlfn.TEXTSPLIT(Table1[[#This Row],[category &amp; sub-category]],"/",))</f>
        <v>theater</v>
      </c>
      <c r="R169" t="str">
        <v>plays</v>
      </c>
      <c r="V169" s="11">
        <f>(((Table1[[#This Row],[launched_at]]/60/60/24)+DATE(1970,1,1)))</f>
        <v>41435.208333333336</v>
      </c>
      <c r="W169" s="11">
        <f>(((Table1[[#This Row],[deadline]]/60/60/24)+DATE(1970,1,1)))</f>
        <v>41445.208333333336</v>
      </c>
    </row>
    <row r="170" spans="1:23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4"/>
        <v>31.30913348946136</v>
      </c>
      <c r="P170">
        <f t="shared" si="5"/>
        <v>727.005</v>
      </c>
      <c r="Q170" t="str" cm="1">
        <f t="array" ref="Q170:R170">TRIM(_xlfn.TEXTSPLIT(Table1[[#This Row],[category &amp; sub-category]],"/",))</f>
        <v>music</v>
      </c>
      <c r="R170" t="str">
        <v>indie rock</v>
      </c>
      <c r="V170" s="11">
        <f>(((Table1[[#This Row],[launched_at]]/60/60/24)+DATE(1970,1,1)))</f>
        <v>43518.25</v>
      </c>
      <c r="W170" s="11">
        <f>(((Table1[[#This Row],[deadline]]/60/60/24)+DATE(1970,1,1)))</f>
        <v>43541.208333333328</v>
      </c>
    </row>
    <row r="171" spans="1:23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4"/>
        <v>424.08154506437768</v>
      </c>
      <c r="P171">
        <f t="shared" si="5"/>
        <v>727.005</v>
      </c>
      <c r="Q171" t="str" cm="1">
        <f t="array" ref="Q171:R171">TRIM(_xlfn.TEXTSPLIT(Table1[[#This Row],[category &amp; sub-category]],"/",))</f>
        <v>film &amp; video</v>
      </c>
      <c r="R171" t="str">
        <v>shorts</v>
      </c>
      <c r="V171" s="11">
        <f>(((Table1[[#This Row],[launched_at]]/60/60/24)+DATE(1970,1,1)))</f>
        <v>41077.208333333336</v>
      </c>
      <c r="W171" s="11">
        <f>(((Table1[[#This Row],[deadline]]/60/60/24)+DATE(1970,1,1)))</f>
        <v>41105.208333333336</v>
      </c>
    </row>
    <row r="172" spans="1:23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4"/>
        <v>2.93886230728336</v>
      </c>
      <c r="P172">
        <f t="shared" si="5"/>
        <v>727.005</v>
      </c>
      <c r="Q172" t="str" cm="1">
        <f t="array" ref="Q172:R172">TRIM(_xlfn.TEXTSPLIT(Table1[[#This Row],[category &amp; sub-category]],"/",))</f>
        <v>music</v>
      </c>
      <c r="R172" t="str">
        <v>indie rock</v>
      </c>
      <c r="V172" s="11">
        <f>(((Table1[[#This Row],[launched_at]]/60/60/24)+DATE(1970,1,1)))</f>
        <v>42950.208333333328</v>
      </c>
      <c r="W172" s="11">
        <f>(((Table1[[#This Row],[deadline]]/60/60/24)+DATE(1970,1,1)))</f>
        <v>42957.208333333328</v>
      </c>
    </row>
    <row r="173" spans="1:23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4"/>
        <v>10.63265306122449</v>
      </c>
      <c r="P173">
        <f t="shared" si="5"/>
        <v>727.005</v>
      </c>
      <c r="Q173" t="str" cm="1">
        <f t="array" ref="Q173:R173">TRIM(_xlfn.TEXTSPLIT(Table1[[#This Row],[category &amp; sub-category]],"/",))</f>
        <v>publishing</v>
      </c>
      <c r="R173" t="str">
        <v>translations</v>
      </c>
      <c r="V173" s="11">
        <f>(((Table1[[#This Row],[launched_at]]/60/60/24)+DATE(1970,1,1)))</f>
        <v>41718.208333333336</v>
      </c>
      <c r="W173" s="11">
        <f>(((Table1[[#This Row],[deadline]]/60/60/24)+DATE(1970,1,1)))</f>
        <v>41740.208333333336</v>
      </c>
    </row>
    <row r="174" spans="1:23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4"/>
        <v>82.875</v>
      </c>
      <c r="P174">
        <f t="shared" si="5"/>
        <v>727.005</v>
      </c>
      <c r="Q174" t="str" cm="1">
        <f t="array" ref="Q174:R174">TRIM(_xlfn.TEXTSPLIT(Table1[[#This Row],[category &amp; sub-category]],"/",))</f>
        <v>film &amp; video</v>
      </c>
      <c r="R174" t="str">
        <v>documentary</v>
      </c>
      <c r="V174" s="11">
        <f>(((Table1[[#This Row],[launched_at]]/60/60/24)+DATE(1970,1,1)))</f>
        <v>41839.208333333336</v>
      </c>
      <c r="W174" s="11">
        <f>(((Table1[[#This Row],[deadline]]/60/60/24)+DATE(1970,1,1)))</f>
        <v>41854.208333333336</v>
      </c>
    </row>
    <row r="175" spans="1:23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4"/>
        <v>163.01447776628748</v>
      </c>
      <c r="P175">
        <f t="shared" si="5"/>
        <v>727.005</v>
      </c>
      <c r="Q175" t="str" cm="1">
        <f t="array" ref="Q175:R175">TRIM(_xlfn.TEXTSPLIT(Table1[[#This Row],[category &amp; sub-category]],"/",))</f>
        <v>theater</v>
      </c>
      <c r="R175" t="str">
        <v>plays</v>
      </c>
      <c r="V175" s="11">
        <f>(((Table1[[#This Row],[launched_at]]/60/60/24)+DATE(1970,1,1)))</f>
        <v>41412.208333333336</v>
      </c>
      <c r="W175" s="11">
        <f>(((Table1[[#This Row],[deadline]]/60/60/24)+DATE(1970,1,1)))</f>
        <v>41418.208333333336</v>
      </c>
    </row>
    <row r="176" spans="1:23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4"/>
        <v>894.66666666666674</v>
      </c>
      <c r="P176">
        <f t="shared" si="5"/>
        <v>727.005</v>
      </c>
      <c r="Q176" t="str" cm="1">
        <f t="array" ref="Q176:R176">TRIM(_xlfn.TEXTSPLIT(Table1[[#This Row],[category &amp; sub-category]],"/",))</f>
        <v>technology</v>
      </c>
      <c r="R176" t="str">
        <v>wearables</v>
      </c>
      <c r="V176" s="11">
        <f>(((Table1[[#This Row],[launched_at]]/60/60/24)+DATE(1970,1,1)))</f>
        <v>42282.208333333328</v>
      </c>
      <c r="W176" s="11">
        <f>(((Table1[[#This Row],[deadline]]/60/60/24)+DATE(1970,1,1)))</f>
        <v>42283.208333333328</v>
      </c>
    </row>
    <row r="177" spans="1:23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4"/>
        <v>26.191501103752756</v>
      </c>
      <c r="P177">
        <f t="shared" si="5"/>
        <v>727.005</v>
      </c>
      <c r="Q177" t="str" cm="1">
        <f t="array" ref="Q177:R177">TRIM(_xlfn.TEXTSPLIT(Table1[[#This Row],[category &amp; sub-category]],"/",))</f>
        <v>theater</v>
      </c>
      <c r="R177" t="str">
        <v>plays</v>
      </c>
      <c r="V177" s="11">
        <f>(((Table1[[#This Row],[launched_at]]/60/60/24)+DATE(1970,1,1)))</f>
        <v>42613.208333333328</v>
      </c>
      <c r="W177" s="11">
        <f>(((Table1[[#This Row],[deadline]]/60/60/24)+DATE(1970,1,1)))</f>
        <v>42632.208333333328</v>
      </c>
    </row>
    <row r="178" spans="1:23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4"/>
        <v>74.834782608695647</v>
      </c>
      <c r="P178">
        <f t="shared" si="5"/>
        <v>727.005</v>
      </c>
      <c r="Q178" t="str" cm="1">
        <f t="array" ref="Q178:R178">TRIM(_xlfn.TEXTSPLIT(Table1[[#This Row],[category &amp; sub-category]],"/",))</f>
        <v>theater</v>
      </c>
      <c r="R178" t="str">
        <v>plays</v>
      </c>
      <c r="V178" s="11">
        <f>(((Table1[[#This Row],[launched_at]]/60/60/24)+DATE(1970,1,1)))</f>
        <v>42616.208333333328</v>
      </c>
      <c r="W178" s="11">
        <f>(((Table1[[#This Row],[deadline]]/60/60/24)+DATE(1970,1,1)))</f>
        <v>42625.208333333328</v>
      </c>
    </row>
    <row r="179" spans="1:23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4"/>
        <v>416.47680412371136</v>
      </c>
      <c r="P179">
        <f t="shared" si="5"/>
        <v>727.005</v>
      </c>
      <c r="Q179" t="str" cm="1">
        <f t="array" ref="Q179:R179">TRIM(_xlfn.TEXTSPLIT(Table1[[#This Row],[category &amp; sub-category]],"/",))</f>
        <v>theater</v>
      </c>
      <c r="R179" t="str">
        <v>plays</v>
      </c>
      <c r="V179" s="11">
        <f>(((Table1[[#This Row],[launched_at]]/60/60/24)+DATE(1970,1,1)))</f>
        <v>40497.25</v>
      </c>
      <c r="W179" s="11">
        <f>(((Table1[[#This Row],[deadline]]/60/60/24)+DATE(1970,1,1)))</f>
        <v>40522.25</v>
      </c>
    </row>
    <row r="180" spans="1:23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4"/>
        <v>96.208333333333329</v>
      </c>
      <c r="P180">
        <f t="shared" si="5"/>
        <v>727.005</v>
      </c>
      <c r="Q180" t="str" cm="1">
        <f t="array" ref="Q180:R180">TRIM(_xlfn.TEXTSPLIT(Table1[[#This Row],[category &amp; sub-category]],"/",))</f>
        <v>food</v>
      </c>
      <c r="R180" t="str">
        <v>food trucks</v>
      </c>
      <c r="V180" s="11">
        <f>(((Table1[[#This Row],[launched_at]]/60/60/24)+DATE(1970,1,1)))</f>
        <v>42999.208333333328</v>
      </c>
      <c r="W180" s="11">
        <f>(((Table1[[#This Row],[deadline]]/60/60/24)+DATE(1970,1,1)))</f>
        <v>43008.208333333328</v>
      </c>
    </row>
    <row r="181" spans="1:23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4"/>
        <v>357.71910112359546</v>
      </c>
      <c r="P181">
        <f t="shared" si="5"/>
        <v>727.005</v>
      </c>
      <c r="Q181" t="str" cm="1">
        <f t="array" ref="Q181:R181">TRIM(_xlfn.TEXTSPLIT(Table1[[#This Row],[category &amp; sub-category]],"/",))</f>
        <v>theater</v>
      </c>
      <c r="R181" t="str">
        <v>plays</v>
      </c>
      <c r="V181" s="11">
        <f>(((Table1[[#This Row],[launched_at]]/60/60/24)+DATE(1970,1,1)))</f>
        <v>41350.208333333336</v>
      </c>
      <c r="W181" s="11">
        <f>(((Table1[[#This Row],[deadline]]/60/60/24)+DATE(1970,1,1)))</f>
        <v>41351.208333333336</v>
      </c>
    </row>
    <row r="182" spans="1:23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4"/>
        <v>308.45714285714286</v>
      </c>
      <c r="P182">
        <f t="shared" si="5"/>
        <v>727.005</v>
      </c>
      <c r="Q182" t="str" cm="1">
        <f t="array" ref="Q182:R182">TRIM(_xlfn.TEXTSPLIT(Table1[[#This Row],[category &amp; sub-category]],"/",))</f>
        <v>technology</v>
      </c>
      <c r="R182" t="str">
        <v>wearables</v>
      </c>
      <c r="V182" s="11">
        <f>(((Table1[[#This Row],[launched_at]]/60/60/24)+DATE(1970,1,1)))</f>
        <v>40259.208333333336</v>
      </c>
      <c r="W182" s="11">
        <f>(((Table1[[#This Row],[deadline]]/60/60/24)+DATE(1970,1,1)))</f>
        <v>40264.208333333336</v>
      </c>
    </row>
    <row r="183" spans="1:23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4"/>
        <v>61.802325581395344</v>
      </c>
      <c r="P183">
        <f t="shared" si="5"/>
        <v>727.005</v>
      </c>
      <c r="Q183" t="str" cm="1">
        <f t="array" ref="Q183:R183">TRIM(_xlfn.TEXTSPLIT(Table1[[#This Row],[category &amp; sub-category]],"/",))</f>
        <v>technology</v>
      </c>
      <c r="R183" t="str">
        <v>web</v>
      </c>
      <c r="V183" s="11">
        <f>(((Table1[[#This Row],[launched_at]]/60/60/24)+DATE(1970,1,1)))</f>
        <v>43012.208333333328</v>
      </c>
      <c r="W183" s="11">
        <f>(((Table1[[#This Row],[deadline]]/60/60/24)+DATE(1970,1,1)))</f>
        <v>43030.208333333328</v>
      </c>
    </row>
    <row r="184" spans="1:23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4"/>
        <v>722.32472324723244</v>
      </c>
      <c r="P184">
        <f t="shared" si="5"/>
        <v>727.005</v>
      </c>
      <c r="Q184" t="str" cm="1">
        <f t="array" ref="Q184:R184">TRIM(_xlfn.TEXTSPLIT(Table1[[#This Row],[category &amp; sub-category]],"/",))</f>
        <v>theater</v>
      </c>
      <c r="R184" t="str">
        <v>plays</v>
      </c>
      <c r="V184" s="11">
        <f>(((Table1[[#This Row],[launched_at]]/60/60/24)+DATE(1970,1,1)))</f>
        <v>43631.208333333328</v>
      </c>
      <c r="W184" s="11">
        <f>(((Table1[[#This Row],[deadline]]/60/60/24)+DATE(1970,1,1)))</f>
        <v>43647.208333333328</v>
      </c>
    </row>
    <row r="185" spans="1:23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4"/>
        <v>69.117647058823522</v>
      </c>
      <c r="P185">
        <f t="shared" si="5"/>
        <v>727.005</v>
      </c>
      <c r="Q185" t="str" cm="1">
        <f t="array" ref="Q185:R185">TRIM(_xlfn.TEXTSPLIT(Table1[[#This Row],[category &amp; sub-category]],"/",))</f>
        <v>music</v>
      </c>
      <c r="R185" t="str">
        <v>rock</v>
      </c>
      <c r="V185" s="11">
        <f>(((Table1[[#This Row],[launched_at]]/60/60/24)+DATE(1970,1,1)))</f>
        <v>40430.208333333336</v>
      </c>
      <c r="W185" s="11">
        <f>(((Table1[[#This Row],[deadline]]/60/60/24)+DATE(1970,1,1)))</f>
        <v>40443.208333333336</v>
      </c>
    </row>
    <row r="186" spans="1:23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4"/>
        <v>293.05555555555554</v>
      </c>
      <c r="P186">
        <f t="shared" si="5"/>
        <v>727.005</v>
      </c>
      <c r="Q186" t="str" cm="1">
        <f t="array" ref="Q186:R186">TRIM(_xlfn.TEXTSPLIT(Table1[[#This Row],[category &amp; sub-category]],"/",))</f>
        <v>theater</v>
      </c>
      <c r="R186" t="str">
        <v>plays</v>
      </c>
      <c r="V186" s="11">
        <f>(((Table1[[#This Row],[launched_at]]/60/60/24)+DATE(1970,1,1)))</f>
        <v>43588.208333333328</v>
      </c>
      <c r="W186" s="11">
        <f>(((Table1[[#This Row],[deadline]]/60/60/24)+DATE(1970,1,1)))</f>
        <v>43589.208333333328</v>
      </c>
    </row>
    <row r="187" spans="1:23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4"/>
        <v>71.8</v>
      </c>
      <c r="P187">
        <f t="shared" si="5"/>
        <v>727.005</v>
      </c>
      <c r="Q187" t="str" cm="1">
        <f t="array" ref="Q187:R187">TRIM(_xlfn.TEXTSPLIT(Table1[[#This Row],[category &amp; sub-category]],"/",))</f>
        <v>film &amp; video</v>
      </c>
      <c r="R187" t="str">
        <v>television</v>
      </c>
      <c r="V187" s="11">
        <f>(((Table1[[#This Row],[launched_at]]/60/60/24)+DATE(1970,1,1)))</f>
        <v>43233.208333333328</v>
      </c>
      <c r="W187" s="11">
        <f>(((Table1[[#This Row],[deadline]]/60/60/24)+DATE(1970,1,1)))</f>
        <v>43244.208333333328</v>
      </c>
    </row>
    <row r="188" spans="1:23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4"/>
        <v>31.934684684684683</v>
      </c>
      <c r="P188">
        <f t="shared" si="5"/>
        <v>727.005</v>
      </c>
      <c r="Q188" t="str" cm="1">
        <f t="array" ref="Q188:R188">TRIM(_xlfn.TEXTSPLIT(Table1[[#This Row],[category &amp; sub-category]],"/",))</f>
        <v>theater</v>
      </c>
      <c r="R188" t="str">
        <v>plays</v>
      </c>
      <c r="V188" s="11">
        <f>(((Table1[[#This Row],[launched_at]]/60/60/24)+DATE(1970,1,1)))</f>
        <v>41782.208333333336</v>
      </c>
      <c r="W188" s="11">
        <f>(((Table1[[#This Row],[deadline]]/60/60/24)+DATE(1970,1,1)))</f>
        <v>41797.208333333336</v>
      </c>
    </row>
    <row r="189" spans="1:23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4"/>
        <v>229.87375415282392</v>
      </c>
      <c r="P189">
        <f t="shared" si="5"/>
        <v>727.005</v>
      </c>
      <c r="Q189" t="str" cm="1">
        <f t="array" ref="Q189:R189">TRIM(_xlfn.TEXTSPLIT(Table1[[#This Row],[category &amp; sub-category]],"/",))</f>
        <v>film &amp; video</v>
      </c>
      <c r="R189" t="str">
        <v>shorts</v>
      </c>
      <c r="V189" s="11">
        <f>(((Table1[[#This Row],[launched_at]]/60/60/24)+DATE(1970,1,1)))</f>
        <v>41328.25</v>
      </c>
      <c r="W189" s="11">
        <f>(((Table1[[#This Row],[deadline]]/60/60/24)+DATE(1970,1,1)))</f>
        <v>41356.208333333336</v>
      </c>
    </row>
    <row r="190" spans="1:23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4"/>
        <v>32.012195121951223</v>
      </c>
      <c r="P190">
        <f t="shared" si="5"/>
        <v>727.005</v>
      </c>
      <c r="Q190" t="str" cm="1">
        <f t="array" ref="Q190:R190">TRIM(_xlfn.TEXTSPLIT(Table1[[#This Row],[category &amp; sub-category]],"/",))</f>
        <v>theater</v>
      </c>
      <c r="R190" t="str">
        <v>plays</v>
      </c>
      <c r="V190" s="11">
        <f>(((Table1[[#This Row],[launched_at]]/60/60/24)+DATE(1970,1,1)))</f>
        <v>41975.25</v>
      </c>
      <c r="W190" s="11">
        <f>(((Table1[[#This Row],[deadline]]/60/60/24)+DATE(1970,1,1)))</f>
        <v>41976.25</v>
      </c>
    </row>
    <row r="191" spans="1:23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4"/>
        <v>23.525352848928385</v>
      </c>
      <c r="P191">
        <f t="shared" si="5"/>
        <v>727.005</v>
      </c>
      <c r="Q191" t="str" cm="1">
        <f t="array" ref="Q191:R191">TRIM(_xlfn.TEXTSPLIT(Table1[[#This Row],[category &amp; sub-category]],"/",))</f>
        <v>theater</v>
      </c>
      <c r="R191" t="str">
        <v>plays</v>
      </c>
      <c r="V191" s="11">
        <f>(((Table1[[#This Row],[launched_at]]/60/60/24)+DATE(1970,1,1)))</f>
        <v>42433.25</v>
      </c>
      <c r="W191" s="11">
        <f>(((Table1[[#This Row],[deadline]]/60/60/24)+DATE(1970,1,1)))</f>
        <v>42433.25</v>
      </c>
    </row>
    <row r="192" spans="1:23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4"/>
        <v>68.594594594594597</v>
      </c>
      <c r="P192">
        <f t="shared" si="5"/>
        <v>727.005</v>
      </c>
      <c r="Q192" t="str" cm="1">
        <f t="array" ref="Q192:R192">TRIM(_xlfn.TEXTSPLIT(Table1[[#This Row],[category &amp; sub-category]],"/",))</f>
        <v>theater</v>
      </c>
      <c r="R192" t="str">
        <v>plays</v>
      </c>
      <c r="V192" s="11">
        <f>(((Table1[[#This Row],[launched_at]]/60/60/24)+DATE(1970,1,1)))</f>
        <v>41429.208333333336</v>
      </c>
      <c r="W192" s="11">
        <f>(((Table1[[#This Row],[deadline]]/60/60/24)+DATE(1970,1,1)))</f>
        <v>41430.208333333336</v>
      </c>
    </row>
    <row r="193" spans="1:23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4"/>
        <v>37.952380952380956</v>
      </c>
      <c r="P193">
        <f t="shared" si="5"/>
        <v>727.005</v>
      </c>
      <c r="Q193" t="str" cm="1">
        <f t="array" ref="Q193:R193">TRIM(_xlfn.TEXTSPLIT(Table1[[#This Row],[category &amp; sub-category]],"/",))</f>
        <v>theater</v>
      </c>
      <c r="R193" t="str">
        <v>plays</v>
      </c>
      <c r="V193" s="11">
        <f>(((Table1[[#This Row],[launched_at]]/60/60/24)+DATE(1970,1,1)))</f>
        <v>43536.208333333328</v>
      </c>
      <c r="W193" s="11">
        <f>(((Table1[[#This Row],[deadline]]/60/60/24)+DATE(1970,1,1)))</f>
        <v>43539.208333333328</v>
      </c>
    </row>
    <row r="194" spans="1:23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ref="O194:O257" si="6">E194/D194*100</f>
        <v>19.992957746478872</v>
      </c>
      <c r="P194">
        <f t="shared" ref="P194:P257" si="7">AVERAGE(G:G)</f>
        <v>727.005</v>
      </c>
      <c r="Q194" t="str" cm="1">
        <f t="array" ref="Q194:R194">TRIM(_xlfn.TEXTSPLIT(Table1[[#This Row],[category &amp; sub-category]],"/",))</f>
        <v>music</v>
      </c>
      <c r="R194" t="str">
        <v>rock</v>
      </c>
      <c r="V194" s="11">
        <f>(((Table1[[#This Row],[launched_at]]/60/60/24)+DATE(1970,1,1)))</f>
        <v>41817.208333333336</v>
      </c>
      <c r="W194" s="11">
        <f>(((Table1[[#This Row],[deadline]]/60/60/24)+DATE(1970,1,1)))</f>
        <v>41821.208333333336</v>
      </c>
    </row>
    <row r="195" spans="1:23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si="6"/>
        <v>45.636363636363633</v>
      </c>
      <c r="P195">
        <f t="shared" si="7"/>
        <v>727.005</v>
      </c>
      <c r="Q195" t="str" cm="1">
        <f t="array" ref="Q195:R195">TRIM(_xlfn.TEXTSPLIT(Table1[[#This Row],[category &amp; sub-category]],"/",))</f>
        <v>music</v>
      </c>
      <c r="R195" t="str">
        <v>indie rock</v>
      </c>
      <c r="V195" s="11">
        <f>(((Table1[[#This Row],[launched_at]]/60/60/24)+DATE(1970,1,1)))</f>
        <v>43198.208333333328</v>
      </c>
      <c r="W195" s="11">
        <f>(((Table1[[#This Row],[deadline]]/60/60/24)+DATE(1970,1,1)))</f>
        <v>43202.208333333328</v>
      </c>
    </row>
    <row r="196" spans="1:23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6"/>
        <v>122.7605633802817</v>
      </c>
      <c r="P196">
        <f t="shared" si="7"/>
        <v>727.005</v>
      </c>
      <c r="Q196" t="str" cm="1">
        <f t="array" ref="Q196:R196">TRIM(_xlfn.TEXTSPLIT(Table1[[#This Row],[category &amp; sub-category]],"/",))</f>
        <v>music</v>
      </c>
      <c r="R196" t="str">
        <v>metal</v>
      </c>
      <c r="V196" s="11">
        <f>(((Table1[[#This Row],[launched_at]]/60/60/24)+DATE(1970,1,1)))</f>
        <v>42261.208333333328</v>
      </c>
      <c r="W196" s="11">
        <f>(((Table1[[#This Row],[deadline]]/60/60/24)+DATE(1970,1,1)))</f>
        <v>42277.208333333328</v>
      </c>
    </row>
    <row r="197" spans="1:23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6"/>
        <v>361.75316455696202</v>
      </c>
      <c r="P197">
        <f t="shared" si="7"/>
        <v>727.005</v>
      </c>
      <c r="Q197" t="str" cm="1">
        <f t="array" ref="Q197:R197">TRIM(_xlfn.TEXTSPLIT(Table1[[#This Row],[category &amp; sub-category]],"/",))</f>
        <v>music</v>
      </c>
      <c r="R197" t="str">
        <v>electric music</v>
      </c>
      <c r="V197" s="11">
        <f>(((Table1[[#This Row],[launched_at]]/60/60/24)+DATE(1970,1,1)))</f>
        <v>43310.208333333328</v>
      </c>
      <c r="W197" s="11">
        <f>(((Table1[[#This Row],[deadline]]/60/60/24)+DATE(1970,1,1)))</f>
        <v>43317.208333333328</v>
      </c>
    </row>
    <row r="198" spans="1:23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6"/>
        <v>63.146341463414636</v>
      </c>
      <c r="P198">
        <f t="shared" si="7"/>
        <v>727.005</v>
      </c>
      <c r="Q198" t="str" cm="1">
        <f t="array" ref="Q198:R198">TRIM(_xlfn.TEXTSPLIT(Table1[[#This Row],[category &amp; sub-category]],"/",))</f>
        <v>technology</v>
      </c>
      <c r="R198" t="str">
        <v>wearables</v>
      </c>
      <c r="V198" s="11">
        <f>(((Table1[[#This Row],[launched_at]]/60/60/24)+DATE(1970,1,1)))</f>
        <v>42616.208333333328</v>
      </c>
      <c r="W198" s="11">
        <f>(((Table1[[#This Row],[deadline]]/60/60/24)+DATE(1970,1,1)))</f>
        <v>42635.208333333328</v>
      </c>
    </row>
    <row r="199" spans="1:23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6"/>
        <v>298.20475319926874</v>
      </c>
      <c r="P199">
        <f t="shared" si="7"/>
        <v>727.005</v>
      </c>
      <c r="Q199" t="str" cm="1">
        <f t="array" ref="Q199:R199">TRIM(_xlfn.TEXTSPLIT(Table1[[#This Row],[category &amp; sub-category]],"/",))</f>
        <v>film &amp; video</v>
      </c>
      <c r="R199" t="str">
        <v>drama</v>
      </c>
      <c r="V199" s="11">
        <f>(((Table1[[#This Row],[launched_at]]/60/60/24)+DATE(1970,1,1)))</f>
        <v>42909.208333333328</v>
      </c>
      <c r="W199" s="11">
        <f>(((Table1[[#This Row],[deadline]]/60/60/24)+DATE(1970,1,1)))</f>
        <v>42923.208333333328</v>
      </c>
    </row>
    <row r="200" spans="1:23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6"/>
        <v>9.5585443037974684</v>
      </c>
      <c r="P200">
        <f t="shared" si="7"/>
        <v>727.005</v>
      </c>
      <c r="Q200" t="str" cm="1">
        <f t="array" ref="Q200:R200">TRIM(_xlfn.TEXTSPLIT(Table1[[#This Row],[category &amp; sub-category]],"/",))</f>
        <v>music</v>
      </c>
      <c r="R200" t="str">
        <v>electric music</v>
      </c>
      <c r="V200" s="11">
        <f>(((Table1[[#This Row],[launched_at]]/60/60/24)+DATE(1970,1,1)))</f>
        <v>40396.208333333336</v>
      </c>
      <c r="W200" s="11">
        <f>(((Table1[[#This Row],[deadline]]/60/60/24)+DATE(1970,1,1)))</f>
        <v>40425.208333333336</v>
      </c>
    </row>
    <row r="201" spans="1:23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6"/>
        <v>53.777777777777779</v>
      </c>
      <c r="P201">
        <f t="shared" si="7"/>
        <v>727.005</v>
      </c>
      <c r="Q201" t="str" cm="1">
        <f t="array" ref="Q201:R201">TRIM(_xlfn.TEXTSPLIT(Table1[[#This Row],[category &amp; sub-category]],"/",))</f>
        <v>music</v>
      </c>
      <c r="R201" t="str">
        <v>rock</v>
      </c>
      <c r="V201" s="11">
        <f>(((Table1[[#This Row],[launched_at]]/60/60/24)+DATE(1970,1,1)))</f>
        <v>42192.208333333328</v>
      </c>
      <c r="W201" s="11">
        <f>(((Table1[[#This Row],[deadline]]/60/60/24)+DATE(1970,1,1)))</f>
        <v>42196.208333333328</v>
      </c>
    </row>
    <row r="202" spans="1:23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6"/>
        <v>2</v>
      </c>
      <c r="P202">
        <f t="shared" si="7"/>
        <v>727.005</v>
      </c>
      <c r="Q202" t="str" cm="1">
        <f t="array" ref="Q202:R202">TRIM(_xlfn.TEXTSPLIT(Table1[[#This Row],[category &amp; sub-category]],"/",))</f>
        <v>theater</v>
      </c>
      <c r="R202" t="str">
        <v>plays</v>
      </c>
      <c r="V202" s="11">
        <f>(((Table1[[#This Row],[launched_at]]/60/60/24)+DATE(1970,1,1)))</f>
        <v>40262.208333333336</v>
      </c>
      <c r="W202" s="11">
        <f>(((Table1[[#This Row],[deadline]]/60/60/24)+DATE(1970,1,1)))</f>
        <v>40273.208333333336</v>
      </c>
    </row>
    <row r="203" spans="1:23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6"/>
        <v>681.19047619047615</v>
      </c>
      <c r="P203">
        <f t="shared" si="7"/>
        <v>727.005</v>
      </c>
      <c r="Q203" t="str" cm="1">
        <f t="array" ref="Q203:R203">TRIM(_xlfn.TEXTSPLIT(Table1[[#This Row],[category &amp; sub-category]],"/",))</f>
        <v>technology</v>
      </c>
      <c r="R203" t="str">
        <v>web</v>
      </c>
      <c r="V203" s="11">
        <f>(((Table1[[#This Row],[launched_at]]/60/60/24)+DATE(1970,1,1)))</f>
        <v>41845.208333333336</v>
      </c>
      <c r="W203" s="11">
        <f>(((Table1[[#This Row],[deadline]]/60/60/24)+DATE(1970,1,1)))</f>
        <v>41863.208333333336</v>
      </c>
    </row>
    <row r="204" spans="1:23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6"/>
        <v>78.831325301204828</v>
      </c>
      <c r="P204">
        <f t="shared" si="7"/>
        <v>727.005</v>
      </c>
      <c r="Q204" t="str" cm="1">
        <f t="array" ref="Q204:R204">TRIM(_xlfn.TEXTSPLIT(Table1[[#This Row],[category &amp; sub-category]],"/",))</f>
        <v>food</v>
      </c>
      <c r="R204" t="str">
        <v>food trucks</v>
      </c>
      <c r="V204" s="11">
        <f>(((Table1[[#This Row],[launched_at]]/60/60/24)+DATE(1970,1,1)))</f>
        <v>40818.208333333336</v>
      </c>
      <c r="W204" s="11">
        <f>(((Table1[[#This Row],[deadline]]/60/60/24)+DATE(1970,1,1)))</f>
        <v>40822.208333333336</v>
      </c>
    </row>
    <row r="205" spans="1:23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6"/>
        <v>134.40792216817235</v>
      </c>
      <c r="P205">
        <f t="shared" si="7"/>
        <v>727.005</v>
      </c>
      <c r="Q205" t="str" cm="1">
        <f t="array" ref="Q205:R205">TRIM(_xlfn.TEXTSPLIT(Table1[[#This Row],[category &amp; sub-category]],"/",))</f>
        <v>theater</v>
      </c>
      <c r="R205" t="str">
        <v>plays</v>
      </c>
      <c r="V205" s="11">
        <f>(((Table1[[#This Row],[launched_at]]/60/60/24)+DATE(1970,1,1)))</f>
        <v>42752.25</v>
      </c>
      <c r="W205" s="11">
        <f>(((Table1[[#This Row],[deadline]]/60/60/24)+DATE(1970,1,1)))</f>
        <v>42754.25</v>
      </c>
    </row>
    <row r="206" spans="1:23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6"/>
        <v>3.3719999999999999</v>
      </c>
      <c r="P206">
        <f t="shared" si="7"/>
        <v>727.005</v>
      </c>
      <c r="Q206" t="str" cm="1">
        <f t="array" ref="Q206:R206">TRIM(_xlfn.TEXTSPLIT(Table1[[#This Row],[category &amp; sub-category]],"/",))</f>
        <v>music</v>
      </c>
      <c r="R206" t="str">
        <v>jazz</v>
      </c>
      <c r="V206" s="11">
        <f>(((Table1[[#This Row],[launched_at]]/60/60/24)+DATE(1970,1,1)))</f>
        <v>40636.208333333336</v>
      </c>
      <c r="W206" s="11">
        <f>(((Table1[[#This Row],[deadline]]/60/60/24)+DATE(1970,1,1)))</f>
        <v>40646.208333333336</v>
      </c>
    </row>
    <row r="207" spans="1:23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6"/>
        <v>431.84615384615387</v>
      </c>
      <c r="P207">
        <f t="shared" si="7"/>
        <v>727.005</v>
      </c>
      <c r="Q207" t="str" cm="1">
        <f t="array" ref="Q207:R207">TRIM(_xlfn.TEXTSPLIT(Table1[[#This Row],[category &amp; sub-category]],"/",))</f>
        <v>theater</v>
      </c>
      <c r="R207" t="str">
        <v>plays</v>
      </c>
      <c r="V207" s="11">
        <f>(((Table1[[#This Row],[launched_at]]/60/60/24)+DATE(1970,1,1)))</f>
        <v>43390.208333333328</v>
      </c>
      <c r="W207" s="11">
        <f>(((Table1[[#This Row],[deadline]]/60/60/24)+DATE(1970,1,1)))</f>
        <v>43402.208333333328</v>
      </c>
    </row>
    <row r="208" spans="1:23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6"/>
        <v>38.844444444444441</v>
      </c>
      <c r="P208">
        <f t="shared" si="7"/>
        <v>727.005</v>
      </c>
      <c r="Q208" t="str" cm="1">
        <f t="array" ref="Q208:R208">TRIM(_xlfn.TEXTSPLIT(Table1[[#This Row],[category &amp; sub-category]],"/",))</f>
        <v>publishing</v>
      </c>
      <c r="R208" t="str">
        <v>fiction</v>
      </c>
      <c r="V208" s="11">
        <f>(((Table1[[#This Row],[launched_at]]/60/60/24)+DATE(1970,1,1)))</f>
        <v>40236.25</v>
      </c>
      <c r="W208" s="11">
        <f>(((Table1[[#This Row],[deadline]]/60/60/24)+DATE(1970,1,1)))</f>
        <v>40245.25</v>
      </c>
    </row>
    <row r="209" spans="1:23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6"/>
        <v>425.7</v>
      </c>
      <c r="P209">
        <f t="shared" si="7"/>
        <v>727.005</v>
      </c>
      <c r="Q209" t="str" cm="1">
        <f t="array" ref="Q209:R209">TRIM(_xlfn.TEXTSPLIT(Table1[[#This Row],[category &amp; sub-category]],"/",))</f>
        <v>music</v>
      </c>
      <c r="R209" t="str">
        <v>rock</v>
      </c>
      <c r="V209" s="11">
        <f>(((Table1[[#This Row],[launched_at]]/60/60/24)+DATE(1970,1,1)))</f>
        <v>43340.208333333328</v>
      </c>
      <c r="W209" s="11">
        <f>(((Table1[[#This Row],[deadline]]/60/60/24)+DATE(1970,1,1)))</f>
        <v>43360.208333333328</v>
      </c>
    </row>
    <row r="210" spans="1:23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6"/>
        <v>101.12239715591672</v>
      </c>
      <c r="P210">
        <f t="shared" si="7"/>
        <v>727.005</v>
      </c>
      <c r="Q210" t="str" cm="1">
        <f t="array" ref="Q210:R210">TRIM(_xlfn.TEXTSPLIT(Table1[[#This Row],[category &amp; sub-category]],"/",))</f>
        <v>film &amp; video</v>
      </c>
      <c r="R210" t="str">
        <v>documentary</v>
      </c>
      <c r="V210" s="11">
        <f>(((Table1[[#This Row],[launched_at]]/60/60/24)+DATE(1970,1,1)))</f>
        <v>43048.25</v>
      </c>
      <c r="W210" s="11">
        <f>(((Table1[[#This Row],[deadline]]/60/60/24)+DATE(1970,1,1)))</f>
        <v>43072.25</v>
      </c>
    </row>
    <row r="211" spans="1:23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6"/>
        <v>21.188688946015425</v>
      </c>
      <c r="P211">
        <f t="shared" si="7"/>
        <v>727.005</v>
      </c>
      <c r="Q211" t="str" cm="1">
        <f t="array" ref="Q211:R211">TRIM(_xlfn.TEXTSPLIT(Table1[[#This Row],[category &amp; sub-category]],"/",))</f>
        <v>film &amp; video</v>
      </c>
      <c r="R211" t="str">
        <v>documentary</v>
      </c>
      <c r="V211" s="11">
        <f>(((Table1[[#This Row],[launched_at]]/60/60/24)+DATE(1970,1,1)))</f>
        <v>42496.208333333328</v>
      </c>
      <c r="W211" s="11">
        <f>(((Table1[[#This Row],[deadline]]/60/60/24)+DATE(1970,1,1)))</f>
        <v>42503.208333333328</v>
      </c>
    </row>
    <row r="212" spans="1:23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6"/>
        <v>67.425531914893625</v>
      </c>
      <c r="P212">
        <f t="shared" si="7"/>
        <v>727.005</v>
      </c>
      <c r="Q212" t="str" cm="1">
        <f t="array" ref="Q212:R212">TRIM(_xlfn.TEXTSPLIT(Table1[[#This Row],[category &amp; sub-category]],"/",))</f>
        <v>film &amp; video</v>
      </c>
      <c r="R212" t="str">
        <v>science fiction</v>
      </c>
      <c r="V212" s="11">
        <f>(((Table1[[#This Row],[launched_at]]/60/60/24)+DATE(1970,1,1)))</f>
        <v>42797.25</v>
      </c>
      <c r="W212" s="11">
        <f>(((Table1[[#This Row],[deadline]]/60/60/24)+DATE(1970,1,1)))</f>
        <v>42824.208333333328</v>
      </c>
    </row>
    <row r="213" spans="1:23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6"/>
        <v>94.923371647509583</v>
      </c>
      <c r="P213">
        <f t="shared" si="7"/>
        <v>727.005</v>
      </c>
      <c r="Q213" t="str" cm="1">
        <f t="array" ref="Q213:R213">TRIM(_xlfn.TEXTSPLIT(Table1[[#This Row],[category &amp; sub-category]],"/",))</f>
        <v>theater</v>
      </c>
      <c r="R213" t="str">
        <v>plays</v>
      </c>
      <c r="V213" s="11">
        <f>(((Table1[[#This Row],[launched_at]]/60/60/24)+DATE(1970,1,1)))</f>
        <v>41513.208333333336</v>
      </c>
      <c r="W213" s="11">
        <f>(((Table1[[#This Row],[deadline]]/60/60/24)+DATE(1970,1,1)))</f>
        <v>41537.208333333336</v>
      </c>
    </row>
    <row r="214" spans="1:23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6"/>
        <v>151.85185185185185</v>
      </c>
      <c r="P214">
        <f t="shared" si="7"/>
        <v>727.005</v>
      </c>
      <c r="Q214" t="str" cm="1">
        <f t="array" ref="Q214:R214">TRIM(_xlfn.TEXTSPLIT(Table1[[#This Row],[category &amp; sub-category]],"/",))</f>
        <v>theater</v>
      </c>
      <c r="R214" t="str">
        <v>plays</v>
      </c>
      <c r="V214" s="11">
        <f>(((Table1[[#This Row],[launched_at]]/60/60/24)+DATE(1970,1,1)))</f>
        <v>43814.25</v>
      </c>
      <c r="W214" s="11">
        <f>(((Table1[[#This Row],[deadline]]/60/60/24)+DATE(1970,1,1)))</f>
        <v>43860.25</v>
      </c>
    </row>
    <row r="215" spans="1:23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6"/>
        <v>195.16382252559728</v>
      </c>
      <c r="P215">
        <f t="shared" si="7"/>
        <v>727.005</v>
      </c>
      <c r="Q215" t="str" cm="1">
        <f t="array" ref="Q215:R215">TRIM(_xlfn.TEXTSPLIT(Table1[[#This Row],[category &amp; sub-category]],"/",))</f>
        <v>music</v>
      </c>
      <c r="R215" t="str">
        <v>indie rock</v>
      </c>
      <c r="V215" s="11">
        <f>(((Table1[[#This Row],[launched_at]]/60/60/24)+DATE(1970,1,1)))</f>
        <v>40488.208333333336</v>
      </c>
      <c r="W215" s="11">
        <f>(((Table1[[#This Row],[deadline]]/60/60/24)+DATE(1970,1,1)))</f>
        <v>40496.25</v>
      </c>
    </row>
    <row r="216" spans="1:23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6"/>
        <v>1023.1428571428571</v>
      </c>
      <c r="P216">
        <f t="shared" si="7"/>
        <v>727.005</v>
      </c>
      <c r="Q216" t="str" cm="1">
        <f t="array" ref="Q216:R216">TRIM(_xlfn.TEXTSPLIT(Table1[[#This Row],[category &amp; sub-category]],"/",))</f>
        <v>music</v>
      </c>
      <c r="R216" t="str">
        <v>rock</v>
      </c>
      <c r="V216" s="11">
        <f>(((Table1[[#This Row],[launched_at]]/60/60/24)+DATE(1970,1,1)))</f>
        <v>40409.208333333336</v>
      </c>
      <c r="W216" s="11">
        <f>(((Table1[[#This Row],[deadline]]/60/60/24)+DATE(1970,1,1)))</f>
        <v>40415.208333333336</v>
      </c>
    </row>
    <row r="217" spans="1:23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6"/>
        <v>3.841836734693878</v>
      </c>
      <c r="P217">
        <f t="shared" si="7"/>
        <v>727.005</v>
      </c>
      <c r="Q217" t="str" cm="1">
        <f t="array" ref="Q217:R217">TRIM(_xlfn.TEXTSPLIT(Table1[[#This Row],[category &amp; sub-category]],"/",))</f>
        <v>theater</v>
      </c>
      <c r="R217" t="str">
        <v>plays</v>
      </c>
      <c r="V217" s="11">
        <f>(((Table1[[#This Row],[launched_at]]/60/60/24)+DATE(1970,1,1)))</f>
        <v>43509.25</v>
      </c>
      <c r="W217" s="11">
        <f>(((Table1[[#This Row],[deadline]]/60/60/24)+DATE(1970,1,1)))</f>
        <v>43511.25</v>
      </c>
    </row>
    <row r="218" spans="1:23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6"/>
        <v>155.07066557107643</v>
      </c>
      <c r="P218">
        <f t="shared" si="7"/>
        <v>727.005</v>
      </c>
      <c r="Q218" t="str" cm="1">
        <f t="array" ref="Q218:R218">TRIM(_xlfn.TEXTSPLIT(Table1[[#This Row],[category &amp; sub-category]],"/",))</f>
        <v>theater</v>
      </c>
      <c r="R218" t="str">
        <v>plays</v>
      </c>
      <c r="V218" s="11">
        <f>(((Table1[[#This Row],[launched_at]]/60/60/24)+DATE(1970,1,1)))</f>
        <v>40869.25</v>
      </c>
      <c r="W218" s="11">
        <f>(((Table1[[#This Row],[deadline]]/60/60/24)+DATE(1970,1,1)))</f>
        <v>40871.25</v>
      </c>
    </row>
    <row r="219" spans="1:23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6"/>
        <v>44.753477588871718</v>
      </c>
      <c r="P219">
        <f t="shared" si="7"/>
        <v>727.005</v>
      </c>
      <c r="Q219" t="str" cm="1">
        <f t="array" ref="Q219:R219">TRIM(_xlfn.TEXTSPLIT(Table1[[#This Row],[category &amp; sub-category]],"/",))</f>
        <v>film &amp; video</v>
      </c>
      <c r="R219" t="str">
        <v>science fiction</v>
      </c>
      <c r="V219" s="11">
        <f>(((Table1[[#This Row],[launched_at]]/60/60/24)+DATE(1970,1,1)))</f>
        <v>43583.208333333328</v>
      </c>
      <c r="W219" s="11">
        <f>(((Table1[[#This Row],[deadline]]/60/60/24)+DATE(1970,1,1)))</f>
        <v>43592.208333333328</v>
      </c>
    </row>
    <row r="220" spans="1:23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6"/>
        <v>215.94736842105263</v>
      </c>
      <c r="P220">
        <f t="shared" si="7"/>
        <v>727.005</v>
      </c>
      <c r="Q220" t="str" cm="1">
        <f t="array" ref="Q220:R220">TRIM(_xlfn.TEXTSPLIT(Table1[[#This Row],[category &amp; sub-category]],"/",))</f>
        <v>film &amp; video</v>
      </c>
      <c r="R220" t="str">
        <v>shorts</v>
      </c>
      <c r="V220" s="11">
        <f>(((Table1[[#This Row],[launched_at]]/60/60/24)+DATE(1970,1,1)))</f>
        <v>40858.25</v>
      </c>
      <c r="W220" s="11">
        <f>(((Table1[[#This Row],[deadline]]/60/60/24)+DATE(1970,1,1)))</f>
        <v>40892.25</v>
      </c>
    </row>
    <row r="221" spans="1:23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6"/>
        <v>332.12709832134288</v>
      </c>
      <c r="P221">
        <f t="shared" si="7"/>
        <v>727.005</v>
      </c>
      <c r="Q221" t="str" cm="1">
        <f t="array" ref="Q221:R221">TRIM(_xlfn.TEXTSPLIT(Table1[[#This Row],[category &amp; sub-category]],"/",))</f>
        <v>film &amp; video</v>
      </c>
      <c r="R221" t="str">
        <v>animation</v>
      </c>
      <c r="V221" s="11">
        <f>(((Table1[[#This Row],[launched_at]]/60/60/24)+DATE(1970,1,1)))</f>
        <v>41137.208333333336</v>
      </c>
      <c r="W221" s="11">
        <f>(((Table1[[#This Row],[deadline]]/60/60/24)+DATE(1970,1,1)))</f>
        <v>41149.208333333336</v>
      </c>
    </row>
    <row r="222" spans="1:23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6"/>
        <v>8.4430379746835449</v>
      </c>
      <c r="P222">
        <f t="shared" si="7"/>
        <v>727.005</v>
      </c>
      <c r="Q222" t="str" cm="1">
        <f t="array" ref="Q222:R222">TRIM(_xlfn.TEXTSPLIT(Table1[[#This Row],[category &amp; sub-category]],"/",))</f>
        <v>theater</v>
      </c>
      <c r="R222" t="str">
        <v>plays</v>
      </c>
      <c r="V222" s="11">
        <f>(((Table1[[#This Row],[launched_at]]/60/60/24)+DATE(1970,1,1)))</f>
        <v>40725.208333333336</v>
      </c>
      <c r="W222" s="11">
        <f>(((Table1[[#This Row],[deadline]]/60/60/24)+DATE(1970,1,1)))</f>
        <v>40743.208333333336</v>
      </c>
    </row>
    <row r="223" spans="1:23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6"/>
        <v>98.625514403292186</v>
      </c>
      <c r="P223">
        <f t="shared" si="7"/>
        <v>727.005</v>
      </c>
      <c r="Q223" t="str" cm="1">
        <f t="array" ref="Q223:R223">TRIM(_xlfn.TEXTSPLIT(Table1[[#This Row],[category &amp; sub-category]],"/",))</f>
        <v>food</v>
      </c>
      <c r="R223" t="str">
        <v>food trucks</v>
      </c>
      <c r="V223" s="11">
        <f>(((Table1[[#This Row],[launched_at]]/60/60/24)+DATE(1970,1,1)))</f>
        <v>41081.208333333336</v>
      </c>
      <c r="W223" s="11">
        <f>(((Table1[[#This Row],[deadline]]/60/60/24)+DATE(1970,1,1)))</f>
        <v>41083.208333333336</v>
      </c>
    </row>
    <row r="224" spans="1:23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6"/>
        <v>137.97916666666669</v>
      </c>
      <c r="P224">
        <f t="shared" si="7"/>
        <v>727.005</v>
      </c>
      <c r="Q224" t="str" cm="1">
        <f t="array" ref="Q224:R224">TRIM(_xlfn.TEXTSPLIT(Table1[[#This Row],[category &amp; sub-category]],"/",))</f>
        <v>photography</v>
      </c>
      <c r="R224" t="str">
        <v>photography books</v>
      </c>
      <c r="V224" s="11">
        <f>(((Table1[[#This Row],[launched_at]]/60/60/24)+DATE(1970,1,1)))</f>
        <v>41914.208333333336</v>
      </c>
      <c r="W224" s="11">
        <f>(((Table1[[#This Row],[deadline]]/60/60/24)+DATE(1970,1,1)))</f>
        <v>41915.208333333336</v>
      </c>
    </row>
    <row r="225" spans="1:23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6"/>
        <v>93.81099656357388</v>
      </c>
      <c r="P225">
        <f t="shared" si="7"/>
        <v>727.005</v>
      </c>
      <c r="Q225" t="str" cm="1">
        <f t="array" ref="Q225:R225">TRIM(_xlfn.TEXTSPLIT(Table1[[#This Row],[category &amp; sub-category]],"/",))</f>
        <v>theater</v>
      </c>
      <c r="R225" t="str">
        <v>plays</v>
      </c>
      <c r="V225" s="11">
        <f>(((Table1[[#This Row],[launched_at]]/60/60/24)+DATE(1970,1,1)))</f>
        <v>42445.208333333328</v>
      </c>
      <c r="W225" s="11">
        <f>(((Table1[[#This Row],[deadline]]/60/60/24)+DATE(1970,1,1)))</f>
        <v>42459.208333333328</v>
      </c>
    </row>
    <row r="226" spans="1:23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6"/>
        <v>403.63930885529157</v>
      </c>
      <c r="P226">
        <f t="shared" si="7"/>
        <v>727.005</v>
      </c>
      <c r="Q226" t="str" cm="1">
        <f t="array" ref="Q226:R226">TRIM(_xlfn.TEXTSPLIT(Table1[[#This Row],[category &amp; sub-category]],"/",))</f>
        <v>film &amp; video</v>
      </c>
      <c r="R226" t="str">
        <v>science fiction</v>
      </c>
      <c r="V226" s="11">
        <f>(((Table1[[#This Row],[launched_at]]/60/60/24)+DATE(1970,1,1)))</f>
        <v>41906.208333333336</v>
      </c>
      <c r="W226" s="11">
        <f>(((Table1[[#This Row],[deadline]]/60/60/24)+DATE(1970,1,1)))</f>
        <v>41951.25</v>
      </c>
    </row>
    <row r="227" spans="1:23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6"/>
        <v>260.1740412979351</v>
      </c>
      <c r="P227">
        <f t="shared" si="7"/>
        <v>727.005</v>
      </c>
      <c r="Q227" t="str" cm="1">
        <f t="array" ref="Q227:R227">TRIM(_xlfn.TEXTSPLIT(Table1[[#This Row],[category &amp; sub-category]],"/",))</f>
        <v>music</v>
      </c>
      <c r="R227" t="str">
        <v>rock</v>
      </c>
      <c r="V227" s="11">
        <f>(((Table1[[#This Row],[launched_at]]/60/60/24)+DATE(1970,1,1)))</f>
        <v>41762.208333333336</v>
      </c>
      <c r="W227" s="11">
        <f>(((Table1[[#This Row],[deadline]]/60/60/24)+DATE(1970,1,1)))</f>
        <v>41762.208333333336</v>
      </c>
    </row>
    <row r="228" spans="1:23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6"/>
        <v>366.63333333333333</v>
      </c>
      <c r="P228">
        <f t="shared" si="7"/>
        <v>727.005</v>
      </c>
      <c r="Q228" t="str" cm="1">
        <f t="array" ref="Q228:R228">TRIM(_xlfn.TEXTSPLIT(Table1[[#This Row],[category &amp; sub-category]],"/",))</f>
        <v>photography</v>
      </c>
      <c r="R228" t="str">
        <v>photography books</v>
      </c>
      <c r="V228" s="11">
        <f>(((Table1[[#This Row],[launched_at]]/60/60/24)+DATE(1970,1,1)))</f>
        <v>40276.208333333336</v>
      </c>
      <c r="W228" s="11">
        <f>(((Table1[[#This Row],[deadline]]/60/60/24)+DATE(1970,1,1)))</f>
        <v>40313.208333333336</v>
      </c>
    </row>
    <row r="229" spans="1:23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6"/>
        <v>168.72085385878489</v>
      </c>
      <c r="P229">
        <f t="shared" si="7"/>
        <v>727.005</v>
      </c>
      <c r="Q229" t="str" cm="1">
        <f t="array" ref="Q229:R229">TRIM(_xlfn.TEXTSPLIT(Table1[[#This Row],[category &amp; sub-category]],"/",))</f>
        <v>games</v>
      </c>
      <c r="R229" t="str">
        <v>mobile games</v>
      </c>
      <c r="V229" s="11">
        <f>(((Table1[[#This Row],[launched_at]]/60/60/24)+DATE(1970,1,1)))</f>
        <v>42139.208333333328</v>
      </c>
      <c r="W229" s="11">
        <f>(((Table1[[#This Row],[deadline]]/60/60/24)+DATE(1970,1,1)))</f>
        <v>42145.208333333328</v>
      </c>
    </row>
    <row r="230" spans="1:23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6"/>
        <v>119.90717911530093</v>
      </c>
      <c r="P230">
        <f t="shared" si="7"/>
        <v>727.005</v>
      </c>
      <c r="Q230" t="str" cm="1">
        <f t="array" ref="Q230:R230">TRIM(_xlfn.TEXTSPLIT(Table1[[#This Row],[category &amp; sub-category]],"/",))</f>
        <v>film &amp; video</v>
      </c>
      <c r="R230" t="str">
        <v>animation</v>
      </c>
      <c r="V230" s="11">
        <f>(((Table1[[#This Row],[launched_at]]/60/60/24)+DATE(1970,1,1)))</f>
        <v>42613.208333333328</v>
      </c>
      <c r="W230" s="11">
        <f>(((Table1[[#This Row],[deadline]]/60/60/24)+DATE(1970,1,1)))</f>
        <v>42638.208333333328</v>
      </c>
    </row>
    <row r="231" spans="1:23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6"/>
        <v>193.68925233644859</v>
      </c>
      <c r="P231">
        <f t="shared" si="7"/>
        <v>727.005</v>
      </c>
      <c r="Q231" t="str" cm="1">
        <f t="array" ref="Q231:R231">TRIM(_xlfn.TEXTSPLIT(Table1[[#This Row],[category &amp; sub-category]],"/",))</f>
        <v>games</v>
      </c>
      <c r="R231" t="str">
        <v>mobile games</v>
      </c>
      <c r="V231" s="11">
        <f>(((Table1[[#This Row],[launched_at]]/60/60/24)+DATE(1970,1,1)))</f>
        <v>42887.208333333328</v>
      </c>
      <c r="W231" s="11">
        <f>(((Table1[[#This Row],[deadline]]/60/60/24)+DATE(1970,1,1)))</f>
        <v>42935.208333333328</v>
      </c>
    </row>
    <row r="232" spans="1:23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6"/>
        <v>420.16666666666669</v>
      </c>
      <c r="P232">
        <f t="shared" si="7"/>
        <v>727.005</v>
      </c>
      <c r="Q232" t="str" cm="1">
        <f t="array" ref="Q232:R232">TRIM(_xlfn.TEXTSPLIT(Table1[[#This Row],[category &amp; sub-category]],"/",))</f>
        <v>games</v>
      </c>
      <c r="R232" t="str">
        <v>video games</v>
      </c>
      <c r="V232" s="11">
        <f>(((Table1[[#This Row],[launched_at]]/60/60/24)+DATE(1970,1,1)))</f>
        <v>43805.25</v>
      </c>
      <c r="W232" s="11">
        <f>(((Table1[[#This Row],[deadline]]/60/60/24)+DATE(1970,1,1)))</f>
        <v>43805.25</v>
      </c>
    </row>
    <row r="233" spans="1:23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6"/>
        <v>76.708333333333329</v>
      </c>
      <c r="P233">
        <f t="shared" si="7"/>
        <v>727.005</v>
      </c>
      <c r="Q233" t="str" cm="1">
        <f t="array" ref="Q233:R233">TRIM(_xlfn.TEXTSPLIT(Table1[[#This Row],[category &amp; sub-category]],"/",))</f>
        <v>theater</v>
      </c>
      <c r="R233" t="str">
        <v>plays</v>
      </c>
      <c r="V233" s="11">
        <f>(((Table1[[#This Row],[launched_at]]/60/60/24)+DATE(1970,1,1)))</f>
        <v>41415.208333333336</v>
      </c>
      <c r="W233" s="11">
        <f>(((Table1[[#This Row],[deadline]]/60/60/24)+DATE(1970,1,1)))</f>
        <v>41473.208333333336</v>
      </c>
    </row>
    <row r="234" spans="1:23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6"/>
        <v>171.26470588235293</v>
      </c>
      <c r="P234">
        <f t="shared" si="7"/>
        <v>727.005</v>
      </c>
      <c r="Q234" t="str" cm="1">
        <f t="array" ref="Q234:R234">TRIM(_xlfn.TEXTSPLIT(Table1[[#This Row],[category &amp; sub-category]],"/",))</f>
        <v>theater</v>
      </c>
      <c r="R234" t="str">
        <v>plays</v>
      </c>
      <c r="V234" s="11">
        <f>(((Table1[[#This Row],[launched_at]]/60/60/24)+DATE(1970,1,1)))</f>
        <v>42576.208333333328</v>
      </c>
      <c r="W234" s="11">
        <f>(((Table1[[#This Row],[deadline]]/60/60/24)+DATE(1970,1,1)))</f>
        <v>42577.208333333328</v>
      </c>
    </row>
    <row r="235" spans="1:23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6"/>
        <v>157.89473684210526</v>
      </c>
      <c r="P235">
        <f t="shared" si="7"/>
        <v>727.005</v>
      </c>
      <c r="Q235" t="str" cm="1">
        <f t="array" ref="Q235:R235">TRIM(_xlfn.TEXTSPLIT(Table1[[#This Row],[category &amp; sub-category]],"/",))</f>
        <v>film &amp; video</v>
      </c>
      <c r="R235" t="str">
        <v>animation</v>
      </c>
      <c r="V235" s="11">
        <f>(((Table1[[#This Row],[launched_at]]/60/60/24)+DATE(1970,1,1)))</f>
        <v>40706.208333333336</v>
      </c>
      <c r="W235" s="11">
        <f>(((Table1[[#This Row],[deadline]]/60/60/24)+DATE(1970,1,1)))</f>
        <v>40722.208333333336</v>
      </c>
    </row>
    <row r="236" spans="1:23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6"/>
        <v>109.08</v>
      </c>
      <c r="P236">
        <f t="shared" si="7"/>
        <v>727.005</v>
      </c>
      <c r="Q236" t="str" cm="1">
        <f t="array" ref="Q236:R236">TRIM(_xlfn.TEXTSPLIT(Table1[[#This Row],[category &amp; sub-category]],"/",))</f>
        <v>games</v>
      </c>
      <c r="R236" t="str">
        <v>video games</v>
      </c>
      <c r="V236" s="11">
        <f>(((Table1[[#This Row],[launched_at]]/60/60/24)+DATE(1970,1,1)))</f>
        <v>42969.208333333328</v>
      </c>
      <c r="W236" s="11">
        <f>(((Table1[[#This Row],[deadline]]/60/60/24)+DATE(1970,1,1)))</f>
        <v>42976.208333333328</v>
      </c>
    </row>
    <row r="237" spans="1:23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6"/>
        <v>41.732558139534881</v>
      </c>
      <c r="P237">
        <f t="shared" si="7"/>
        <v>727.005</v>
      </c>
      <c r="Q237" t="str" cm="1">
        <f t="array" ref="Q237:R237">TRIM(_xlfn.TEXTSPLIT(Table1[[#This Row],[category &amp; sub-category]],"/",))</f>
        <v>film &amp; video</v>
      </c>
      <c r="R237" t="str">
        <v>animation</v>
      </c>
      <c r="V237" s="11">
        <f>(((Table1[[#This Row],[launched_at]]/60/60/24)+DATE(1970,1,1)))</f>
        <v>42779.25</v>
      </c>
      <c r="W237" s="11">
        <f>(((Table1[[#This Row],[deadline]]/60/60/24)+DATE(1970,1,1)))</f>
        <v>42784.25</v>
      </c>
    </row>
    <row r="238" spans="1:23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6"/>
        <v>10.944303797468354</v>
      </c>
      <c r="P238">
        <f t="shared" si="7"/>
        <v>727.005</v>
      </c>
      <c r="Q238" t="str" cm="1">
        <f t="array" ref="Q238:R238">TRIM(_xlfn.TEXTSPLIT(Table1[[#This Row],[category &amp; sub-category]],"/",))</f>
        <v>music</v>
      </c>
      <c r="R238" t="str">
        <v>rock</v>
      </c>
      <c r="V238" s="11">
        <f>(((Table1[[#This Row],[launched_at]]/60/60/24)+DATE(1970,1,1)))</f>
        <v>43641.208333333328</v>
      </c>
      <c r="W238" s="11">
        <f>(((Table1[[#This Row],[deadline]]/60/60/24)+DATE(1970,1,1)))</f>
        <v>43648.208333333328</v>
      </c>
    </row>
    <row r="239" spans="1:23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6"/>
        <v>159.3763440860215</v>
      </c>
      <c r="P239">
        <f t="shared" si="7"/>
        <v>727.005</v>
      </c>
      <c r="Q239" t="str" cm="1">
        <f t="array" ref="Q239:R239">TRIM(_xlfn.TEXTSPLIT(Table1[[#This Row],[category &amp; sub-category]],"/",))</f>
        <v>film &amp; video</v>
      </c>
      <c r="R239" t="str">
        <v>animation</v>
      </c>
      <c r="V239" s="11">
        <f>(((Table1[[#This Row],[launched_at]]/60/60/24)+DATE(1970,1,1)))</f>
        <v>41754.208333333336</v>
      </c>
      <c r="W239" s="11">
        <f>(((Table1[[#This Row],[deadline]]/60/60/24)+DATE(1970,1,1)))</f>
        <v>41756.208333333336</v>
      </c>
    </row>
    <row r="240" spans="1:23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6"/>
        <v>422.41666666666669</v>
      </c>
      <c r="P240">
        <f t="shared" si="7"/>
        <v>727.005</v>
      </c>
      <c r="Q240" t="str" cm="1">
        <f t="array" ref="Q240:R240">TRIM(_xlfn.TEXTSPLIT(Table1[[#This Row],[category &amp; sub-category]],"/",))</f>
        <v>theater</v>
      </c>
      <c r="R240" t="str">
        <v>plays</v>
      </c>
      <c r="V240" s="11">
        <f>(((Table1[[#This Row],[launched_at]]/60/60/24)+DATE(1970,1,1)))</f>
        <v>43083.25</v>
      </c>
      <c r="W240" s="11">
        <f>(((Table1[[#This Row],[deadline]]/60/60/24)+DATE(1970,1,1)))</f>
        <v>43108.25</v>
      </c>
    </row>
    <row r="241" spans="1:23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6"/>
        <v>97.71875</v>
      </c>
      <c r="P241">
        <f t="shared" si="7"/>
        <v>727.005</v>
      </c>
      <c r="Q241" t="str" cm="1">
        <f t="array" ref="Q241:R241">TRIM(_xlfn.TEXTSPLIT(Table1[[#This Row],[category &amp; sub-category]],"/",))</f>
        <v>technology</v>
      </c>
      <c r="R241" t="str">
        <v>wearables</v>
      </c>
      <c r="V241" s="11">
        <f>(((Table1[[#This Row],[launched_at]]/60/60/24)+DATE(1970,1,1)))</f>
        <v>42245.208333333328</v>
      </c>
      <c r="W241" s="11">
        <f>(((Table1[[#This Row],[deadline]]/60/60/24)+DATE(1970,1,1)))</f>
        <v>42249.208333333328</v>
      </c>
    </row>
    <row r="242" spans="1:23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6"/>
        <v>418.78911564625849</v>
      </c>
      <c r="P242">
        <f t="shared" si="7"/>
        <v>727.005</v>
      </c>
      <c r="Q242" t="str" cm="1">
        <f t="array" ref="Q242:R242">TRIM(_xlfn.TEXTSPLIT(Table1[[#This Row],[category &amp; sub-category]],"/",))</f>
        <v>theater</v>
      </c>
      <c r="R242" t="str">
        <v>plays</v>
      </c>
      <c r="V242" s="11">
        <f>(((Table1[[#This Row],[launched_at]]/60/60/24)+DATE(1970,1,1)))</f>
        <v>40396.208333333336</v>
      </c>
      <c r="W242" s="11">
        <f>(((Table1[[#This Row],[deadline]]/60/60/24)+DATE(1970,1,1)))</f>
        <v>40397.208333333336</v>
      </c>
    </row>
    <row r="243" spans="1:23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6"/>
        <v>101.91632047477745</v>
      </c>
      <c r="P243">
        <f t="shared" si="7"/>
        <v>727.005</v>
      </c>
      <c r="Q243" t="str" cm="1">
        <f t="array" ref="Q243:R243">TRIM(_xlfn.TEXTSPLIT(Table1[[#This Row],[category &amp; sub-category]],"/",))</f>
        <v>publishing</v>
      </c>
      <c r="R243" t="str">
        <v>nonfiction</v>
      </c>
      <c r="V243" s="11">
        <f>(((Table1[[#This Row],[launched_at]]/60/60/24)+DATE(1970,1,1)))</f>
        <v>41742.208333333336</v>
      </c>
      <c r="W243" s="11">
        <f>(((Table1[[#This Row],[deadline]]/60/60/24)+DATE(1970,1,1)))</f>
        <v>41752.208333333336</v>
      </c>
    </row>
    <row r="244" spans="1:23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6"/>
        <v>127.72619047619047</v>
      </c>
      <c r="P244">
        <f t="shared" si="7"/>
        <v>727.005</v>
      </c>
      <c r="Q244" t="str" cm="1">
        <f t="array" ref="Q244:R244">TRIM(_xlfn.TEXTSPLIT(Table1[[#This Row],[category &amp; sub-category]],"/",))</f>
        <v>music</v>
      </c>
      <c r="R244" t="str">
        <v>rock</v>
      </c>
      <c r="V244" s="11">
        <f>(((Table1[[#This Row],[launched_at]]/60/60/24)+DATE(1970,1,1)))</f>
        <v>42865.208333333328</v>
      </c>
      <c r="W244" s="11">
        <f>(((Table1[[#This Row],[deadline]]/60/60/24)+DATE(1970,1,1)))</f>
        <v>42875.208333333328</v>
      </c>
    </row>
    <row r="245" spans="1:23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6"/>
        <v>445.21739130434781</v>
      </c>
      <c r="P245">
        <f t="shared" si="7"/>
        <v>727.005</v>
      </c>
      <c r="Q245" t="str" cm="1">
        <f t="array" ref="Q245:R245">TRIM(_xlfn.TEXTSPLIT(Table1[[#This Row],[category &amp; sub-category]],"/",))</f>
        <v>theater</v>
      </c>
      <c r="R245" t="str">
        <v>plays</v>
      </c>
      <c r="V245" s="11">
        <f>(((Table1[[#This Row],[launched_at]]/60/60/24)+DATE(1970,1,1)))</f>
        <v>43163.25</v>
      </c>
      <c r="W245" s="11">
        <f>(((Table1[[#This Row],[deadline]]/60/60/24)+DATE(1970,1,1)))</f>
        <v>43166.25</v>
      </c>
    </row>
    <row r="246" spans="1:23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6"/>
        <v>569.71428571428578</v>
      </c>
      <c r="P246">
        <f t="shared" si="7"/>
        <v>727.005</v>
      </c>
      <c r="Q246" t="str" cm="1">
        <f t="array" ref="Q246:R246">TRIM(_xlfn.TEXTSPLIT(Table1[[#This Row],[category &amp; sub-category]],"/",))</f>
        <v>theater</v>
      </c>
      <c r="R246" t="str">
        <v>plays</v>
      </c>
      <c r="V246" s="11">
        <f>(((Table1[[#This Row],[launched_at]]/60/60/24)+DATE(1970,1,1)))</f>
        <v>41834.208333333336</v>
      </c>
      <c r="W246" s="11">
        <f>(((Table1[[#This Row],[deadline]]/60/60/24)+DATE(1970,1,1)))</f>
        <v>41886.208333333336</v>
      </c>
    </row>
    <row r="247" spans="1:23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6"/>
        <v>509.34482758620686</v>
      </c>
      <c r="P247">
        <f t="shared" si="7"/>
        <v>727.005</v>
      </c>
      <c r="Q247" t="str" cm="1">
        <f t="array" ref="Q247:R247">TRIM(_xlfn.TEXTSPLIT(Table1[[#This Row],[category &amp; sub-category]],"/",))</f>
        <v>theater</v>
      </c>
      <c r="R247" t="str">
        <v>plays</v>
      </c>
      <c r="V247" s="11">
        <f>(((Table1[[#This Row],[launched_at]]/60/60/24)+DATE(1970,1,1)))</f>
        <v>41736.208333333336</v>
      </c>
      <c r="W247" s="11">
        <f>(((Table1[[#This Row],[deadline]]/60/60/24)+DATE(1970,1,1)))</f>
        <v>41737.208333333336</v>
      </c>
    </row>
    <row r="248" spans="1:23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6"/>
        <v>325.5333333333333</v>
      </c>
      <c r="P248">
        <f t="shared" si="7"/>
        <v>727.005</v>
      </c>
      <c r="Q248" t="str" cm="1">
        <f t="array" ref="Q248:R248">TRIM(_xlfn.TEXTSPLIT(Table1[[#This Row],[category &amp; sub-category]],"/",))</f>
        <v>technology</v>
      </c>
      <c r="R248" t="str">
        <v>web</v>
      </c>
      <c r="V248" s="11">
        <f>(((Table1[[#This Row],[launched_at]]/60/60/24)+DATE(1970,1,1)))</f>
        <v>41491.208333333336</v>
      </c>
      <c r="W248" s="11">
        <f>(((Table1[[#This Row],[deadline]]/60/60/24)+DATE(1970,1,1)))</f>
        <v>41495.208333333336</v>
      </c>
    </row>
    <row r="249" spans="1:23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6"/>
        <v>932.61616161616166</v>
      </c>
      <c r="P249">
        <f t="shared" si="7"/>
        <v>727.005</v>
      </c>
      <c r="Q249" t="str" cm="1">
        <f t="array" ref="Q249:R249">TRIM(_xlfn.TEXTSPLIT(Table1[[#This Row],[category &amp; sub-category]],"/",))</f>
        <v>publishing</v>
      </c>
      <c r="R249" t="str">
        <v>fiction</v>
      </c>
      <c r="V249" s="11">
        <f>(((Table1[[#This Row],[launched_at]]/60/60/24)+DATE(1970,1,1)))</f>
        <v>42726.25</v>
      </c>
      <c r="W249" s="11">
        <f>(((Table1[[#This Row],[deadline]]/60/60/24)+DATE(1970,1,1)))</f>
        <v>42741.25</v>
      </c>
    </row>
    <row r="250" spans="1:23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6"/>
        <v>211.33870967741933</v>
      </c>
      <c r="P250">
        <f t="shared" si="7"/>
        <v>727.005</v>
      </c>
      <c r="Q250" t="str" cm="1">
        <f t="array" ref="Q250:R250">TRIM(_xlfn.TEXTSPLIT(Table1[[#This Row],[category &amp; sub-category]],"/",))</f>
        <v>games</v>
      </c>
      <c r="R250" t="str">
        <v>mobile games</v>
      </c>
      <c r="V250" s="11">
        <f>(((Table1[[#This Row],[launched_at]]/60/60/24)+DATE(1970,1,1)))</f>
        <v>42004.25</v>
      </c>
      <c r="W250" s="11">
        <f>(((Table1[[#This Row],[deadline]]/60/60/24)+DATE(1970,1,1)))</f>
        <v>42009.25</v>
      </c>
    </row>
    <row r="251" spans="1:23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6"/>
        <v>273.32520325203251</v>
      </c>
      <c r="P251">
        <f t="shared" si="7"/>
        <v>727.005</v>
      </c>
      <c r="Q251" t="str" cm="1">
        <f t="array" ref="Q251:R251">TRIM(_xlfn.TEXTSPLIT(Table1[[#This Row],[category &amp; sub-category]],"/",))</f>
        <v>publishing</v>
      </c>
      <c r="R251" t="str">
        <v>translations</v>
      </c>
      <c r="V251" s="11">
        <f>(((Table1[[#This Row],[launched_at]]/60/60/24)+DATE(1970,1,1)))</f>
        <v>42006.25</v>
      </c>
      <c r="W251" s="11">
        <f>(((Table1[[#This Row],[deadline]]/60/60/24)+DATE(1970,1,1)))</f>
        <v>42013.25</v>
      </c>
    </row>
    <row r="252" spans="1:23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6"/>
        <v>3</v>
      </c>
      <c r="P252">
        <f t="shared" si="7"/>
        <v>727.005</v>
      </c>
      <c r="Q252" t="str" cm="1">
        <f t="array" ref="Q252:R252">TRIM(_xlfn.TEXTSPLIT(Table1[[#This Row],[category &amp; sub-category]],"/",))</f>
        <v>music</v>
      </c>
      <c r="R252" t="str">
        <v>rock</v>
      </c>
      <c r="V252" s="11">
        <f>(((Table1[[#This Row],[launched_at]]/60/60/24)+DATE(1970,1,1)))</f>
        <v>40203.25</v>
      </c>
      <c r="W252" s="11">
        <f>(((Table1[[#This Row],[deadline]]/60/60/24)+DATE(1970,1,1)))</f>
        <v>40238.25</v>
      </c>
    </row>
    <row r="253" spans="1:23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6"/>
        <v>54.084507042253513</v>
      </c>
      <c r="P253">
        <f t="shared" si="7"/>
        <v>727.005</v>
      </c>
      <c r="Q253" t="str" cm="1">
        <f t="array" ref="Q253:R253">TRIM(_xlfn.TEXTSPLIT(Table1[[#This Row],[category &amp; sub-category]],"/",))</f>
        <v>theater</v>
      </c>
      <c r="R253" t="str">
        <v>plays</v>
      </c>
      <c r="V253" s="11">
        <f>(((Table1[[#This Row],[launched_at]]/60/60/24)+DATE(1970,1,1)))</f>
        <v>41252.25</v>
      </c>
      <c r="W253" s="11">
        <f>(((Table1[[#This Row],[deadline]]/60/60/24)+DATE(1970,1,1)))</f>
        <v>41254.25</v>
      </c>
    </row>
    <row r="254" spans="1:23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6"/>
        <v>626.29999999999995</v>
      </c>
      <c r="P254">
        <f t="shared" si="7"/>
        <v>727.005</v>
      </c>
      <c r="Q254" t="str" cm="1">
        <f t="array" ref="Q254:R254">TRIM(_xlfn.TEXTSPLIT(Table1[[#This Row],[category &amp; sub-category]],"/",))</f>
        <v>theater</v>
      </c>
      <c r="R254" t="str">
        <v>plays</v>
      </c>
      <c r="V254" s="11">
        <f>(((Table1[[#This Row],[launched_at]]/60/60/24)+DATE(1970,1,1)))</f>
        <v>41572.208333333336</v>
      </c>
      <c r="W254" s="11">
        <f>(((Table1[[#This Row],[deadline]]/60/60/24)+DATE(1970,1,1)))</f>
        <v>41577.208333333336</v>
      </c>
    </row>
    <row r="255" spans="1:23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6"/>
        <v>89.021399176954731</v>
      </c>
      <c r="P255">
        <f t="shared" si="7"/>
        <v>727.005</v>
      </c>
      <c r="Q255" t="str" cm="1">
        <f t="array" ref="Q255:R255">TRIM(_xlfn.TEXTSPLIT(Table1[[#This Row],[category &amp; sub-category]],"/",))</f>
        <v>film &amp; video</v>
      </c>
      <c r="R255" t="str">
        <v>drama</v>
      </c>
      <c r="V255" s="11">
        <f>(((Table1[[#This Row],[launched_at]]/60/60/24)+DATE(1970,1,1)))</f>
        <v>40641.208333333336</v>
      </c>
      <c r="W255" s="11">
        <f>(((Table1[[#This Row],[deadline]]/60/60/24)+DATE(1970,1,1)))</f>
        <v>40653.208333333336</v>
      </c>
    </row>
    <row r="256" spans="1:23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6"/>
        <v>184.89130434782609</v>
      </c>
      <c r="P256">
        <f t="shared" si="7"/>
        <v>727.005</v>
      </c>
      <c r="Q256" t="str" cm="1">
        <f t="array" ref="Q256:R256">TRIM(_xlfn.TEXTSPLIT(Table1[[#This Row],[category &amp; sub-category]],"/",))</f>
        <v>publishing</v>
      </c>
      <c r="R256" t="str">
        <v>nonfiction</v>
      </c>
      <c r="V256" s="11">
        <f>(((Table1[[#This Row],[launched_at]]/60/60/24)+DATE(1970,1,1)))</f>
        <v>42787.25</v>
      </c>
      <c r="W256" s="11">
        <f>(((Table1[[#This Row],[deadline]]/60/60/24)+DATE(1970,1,1)))</f>
        <v>42789.25</v>
      </c>
    </row>
    <row r="257" spans="1:23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6"/>
        <v>120.16770186335404</v>
      </c>
      <c r="P257">
        <f t="shared" si="7"/>
        <v>727.005</v>
      </c>
      <c r="Q257" t="str" cm="1">
        <f t="array" ref="Q257:R257">TRIM(_xlfn.TEXTSPLIT(Table1[[#This Row],[category &amp; sub-category]],"/",))</f>
        <v>music</v>
      </c>
      <c r="R257" t="str">
        <v>rock</v>
      </c>
      <c r="V257" s="11">
        <f>(((Table1[[#This Row],[launched_at]]/60/60/24)+DATE(1970,1,1)))</f>
        <v>40590.25</v>
      </c>
      <c r="W257" s="11">
        <f>(((Table1[[#This Row],[deadline]]/60/60/24)+DATE(1970,1,1)))</f>
        <v>40595.25</v>
      </c>
    </row>
    <row r="258" spans="1:23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ref="O258:O321" si="8">E258/D258*100</f>
        <v>23.390243902439025</v>
      </c>
      <c r="P258">
        <f t="shared" ref="P258:P321" si="9">AVERAGE(G:G)</f>
        <v>727.005</v>
      </c>
      <c r="Q258" t="str" cm="1">
        <f t="array" ref="Q258:R258">TRIM(_xlfn.TEXTSPLIT(Table1[[#This Row],[category &amp; sub-category]],"/",))</f>
        <v>music</v>
      </c>
      <c r="R258" t="str">
        <v>rock</v>
      </c>
      <c r="V258" s="11">
        <f>(((Table1[[#This Row],[launched_at]]/60/60/24)+DATE(1970,1,1)))</f>
        <v>42393.25</v>
      </c>
      <c r="W258" s="11">
        <f>(((Table1[[#This Row],[deadline]]/60/60/24)+DATE(1970,1,1)))</f>
        <v>42430.25</v>
      </c>
    </row>
    <row r="259" spans="1:23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si="8"/>
        <v>146</v>
      </c>
      <c r="P259">
        <f t="shared" si="9"/>
        <v>727.005</v>
      </c>
      <c r="Q259" t="str" cm="1">
        <f t="array" ref="Q259:R259">TRIM(_xlfn.TEXTSPLIT(Table1[[#This Row],[category &amp; sub-category]],"/",))</f>
        <v>theater</v>
      </c>
      <c r="R259" t="str">
        <v>plays</v>
      </c>
      <c r="V259" s="11">
        <f>(((Table1[[#This Row],[launched_at]]/60/60/24)+DATE(1970,1,1)))</f>
        <v>41338.25</v>
      </c>
      <c r="W259" s="11">
        <f>(((Table1[[#This Row],[deadline]]/60/60/24)+DATE(1970,1,1)))</f>
        <v>41352.208333333336</v>
      </c>
    </row>
    <row r="260" spans="1:23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8"/>
        <v>268.48</v>
      </c>
      <c r="P260">
        <f t="shared" si="9"/>
        <v>727.005</v>
      </c>
      <c r="Q260" t="str" cm="1">
        <f t="array" ref="Q260:R260">TRIM(_xlfn.TEXTSPLIT(Table1[[#This Row],[category &amp; sub-category]],"/",))</f>
        <v>theater</v>
      </c>
      <c r="R260" t="str">
        <v>plays</v>
      </c>
      <c r="V260" s="11">
        <f>(((Table1[[#This Row],[launched_at]]/60/60/24)+DATE(1970,1,1)))</f>
        <v>42712.25</v>
      </c>
      <c r="W260" s="11">
        <f>(((Table1[[#This Row],[deadline]]/60/60/24)+DATE(1970,1,1)))</f>
        <v>42732.25</v>
      </c>
    </row>
    <row r="261" spans="1:23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8"/>
        <v>597.5</v>
      </c>
      <c r="P261">
        <f t="shared" si="9"/>
        <v>727.005</v>
      </c>
      <c r="Q261" t="str" cm="1">
        <f t="array" ref="Q261:R261">TRIM(_xlfn.TEXTSPLIT(Table1[[#This Row],[category &amp; sub-category]],"/",))</f>
        <v>photography</v>
      </c>
      <c r="R261" t="str">
        <v>photography books</v>
      </c>
      <c r="V261" s="11">
        <f>(((Table1[[#This Row],[launched_at]]/60/60/24)+DATE(1970,1,1)))</f>
        <v>41251.25</v>
      </c>
      <c r="W261" s="11">
        <f>(((Table1[[#This Row],[deadline]]/60/60/24)+DATE(1970,1,1)))</f>
        <v>41270.25</v>
      </c>
    </row>
    <row r="262" spans="1:23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8"/>
        <v>157.69841269841268</v>
      </c>
      <c r="P262">
        <f t="shared" si="9"/>
        <v>727.005</v>
      </c>
      <c r="Q262" t="str" cm="1">
        <f t="array" ref="Q262:R262">TRIM(_xlfn.TEXTSPLIT(Table1[[#This Row],[category &amp; sub-category]],"/",))</f>
        <v>music</v>
      </c>
      <c r="R262" t="str">
        <v>rock</v>
      </c>
      <c r="V262" s="11">
        <f>(((Table1[[#This Row],[launched_at]]/60/60/24)+DATE(1970,1,1)))</f>
        <v>41180.208333333336</v>
      </c>
      <c r="W262" s="11">
        <f>(((Table1[[#This Row],[deadline]]/60/60/24)+DATE(1970,1,1)))</f>
        <v>41192.208333333336</v>
      </c>
    </row>
    <row r="263" spans="1:23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8"/>
        <v>31.201660735468568</v>
      </c>
      <c r="P263">
        <f t="shared" si="9"/>
        <v>727.005</v>
      </c>
      <c r="Q263" t="str" cm="1">
        <f t="array" ref="Q263:R263">TRIM(_xlfn.TEXTSPLIT(Table1[[#This Row],[category &amp; sub-category]],"/",))</f>
        <v>music</v>
      </c>
      <c r="R263" t="str">
        <v>rock</v>
      </c>
      <c r="V263" s="11">
        <f>(((Table1[[#This Row],[launched_at]]/60/60/24)+DATE(1970,1,1)))</f>
        <v>40415.208333333336</v>
      </c>
      <c r="W263" s="11">
        <f>(((Table1[[#This Row],[deadline]]/60/60/24)+DATE(1970,1,1)))</f>
        <v>40419.208333333336</v>
      </c>
    </row>
    <row r="264" spans="1:23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8"/>
        <v>313.41176470588238</v>
      </c>
      <c r="P264">
        <f t="shared" si="9"/>
        <v>727.005</v>
      </c>
      <c r="Q264" t="str" cm="1">
        <f t="array" ref="Q264:R264">TRIM(_xlfn.TEXTSPLIT(Table1[[#This Row],[category &amp; sub-category]],"/",))</f>
        <v>music</v>
      </c>
      <c r="R264" t="str">
        <v>indie rock</v>
      </c>
      <c r="V264" s="11">
        <f>(((Table1[[#This Row],[launched_at]]/60/60/24)+DATE(1970,1,1)))</f>
        <v>40638.208333333336</v>
      </c>
      <c r="W264" s="11">
        <f>(((Table1[[#This Row],[deadline]]/60/60/24)+DATE(1970,1,1)))</f>
        <v>40664.208333333336</v>
      </c>
    </row>
    <row r="265" spans="1:23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8"/>
        <v>370.89655172413791</v>
      </c>
      <c r="P265">
        <f t="shared" si="9"/>
        <v>727.005</v>
      </c>
      <c r="Q265" t="str" cm="1">
        <f t="array" ref="Q265:R265">TRIM(_xlfn.TEXTSPLIT(Table1[[#This Row],[category &amp; sub-category]],"/",))</f>
        <v>photography</v>
      </c>
      <c r="R265" t="str">
        <v>photography books</v>
      </c>
      <c r="V265" s="11">
        <f>(((Table1[[#This Row],[launched_at]]/60/60/24)+DATE(1970,1,1)))</f>
        <v>40187.25</v>
      </c>
      <c r="W265" s="11">
        <f>(((Table1[[#This Row],[deadline]]/60/60/24)+DATE(1970,1,1)))</f>
        <v>40187.25</v>
      </c>
    </row>
    <row r="266" spans="1:23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8"/>
        <v>362.66447368421052</v>
      </c>
      <c r="P266">
        <f t="shared" si="9"/>
        <v>727.005</v>
      </c>
      <c r="Q266" t="str" cm="1">
        <f t="array" ref="Q266:R266">TRIM(_xlfn.TEXTSPLIT(Table1[[#This Row],[category &amp; sub-category]],"/",))</f>
        <v>theater</v>
      </c>
      <c r="R266" t="str">
        <v>plays</v>
      </c>
      <c r="V266" s="11">
        <f>(((Table1[[#This Row],[launched_at]]/60/60/24)+DATE(1970,1,1)))</f>
        <v>41317.25</v>
      </c>
      <c r="W266" s="11">
        <f>(((Table1[[#This Row],[deadline]]/60/60/24)+DATE(1970,1,1)))</f>
        <v>41333.25</v>
      </c>
    </row>
    <row r="267" spans="1:23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8"/>
        <v>123.08163265306122</v>
      </c>
      <c r="P267">
        <f t="shared" si="9"/>
        <v>727.005</v>
      </c>
      <c r="Q267" t="str" cm="1">
        <f t="array" ref="Q267:R267">TRIM(_xlfn.TEXTSPLIT(Table1[[#This Row],[category &amp; sub-category]],"/",))</f>
        <v>theater</v>
      </c>
      <c r="R267" t="str">
        <v>plays</v>
      </c>
      <c r="V267" s="11">
        <f>(((Table1[[#This Row],[launched_at]]/60/60/24)+DATE(1970,1,1)))</f>
        <v>42372.25</v>
      </c>
      <c r="W267" s="11">
        <f>(((Table1[[#This Row],[deadline]]/60/60/24)+DATE(1970,1,1)))</f>
        <v>42416.25</v>
      </c>
    </row>
    <row r="268" spans="1:23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8"/>
        <v>76.766756032171585</v>
      </c>
      <c r="P268">
        <f t="shared" si="9"/>
        <v>727.005</v>
      </c>
      <c r="Q268" t="str" cm="1">
        <f t="array" ref="Q268:R268">TRIM(_xlfn.TEXTSPLIT(Table1[[#This Row],[category &amp; sub-category]],"/",))</f>
        <v>music</v>
      </c>
      <c r="R268" t="str">
        <v>jazz</v>
      </c>
      <c r="V268" s="11">
        <f>(((Table1[[#This Row],[launched_at]]/60/60/24)+DATE(1970,1,1)))</f>
        <v>41950.25</v>
      </c>
      <c r="W268" s="11">
        <f>(((Table1[[#This Row],[deadline]]/60/60/24)+DATE(1970,1,1)))</f>
        <v>41983.25</v>
      </c>
    </row>
    <row r="269" spans="1:23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8"/>
        <v>233.62012987012989</v>
      </c>
      <c r="P269">
        <f t="shared" si="9"/>
        <v>727.005</v>
      </c>
      <c r="Q269" t="str" cm="1">
        <f t="array" ref="Q269:R269">TRIM(_xlfn.TEXTSPLIT(Table1[[#This Row],[category &amp; sub-category]],"/",))</f>
        <v>theater</v>
      </c>
      <c r="R269" t="str">
        <v>plays</v>
      </c>
      <c r="V269" s="11">
        <f>(((Table1[[#This Row],[launched_at]]/60/60/24)+DATE(1970,1,1)))</f>
        <v>41206.208333333336</v>
      </c>
      <c r="W269" s="11">
        <f>(((Table1[[#This Row],[deadline]]/60/60/24)+DATE(1970,1,1)))</f>
        <v>41222.25</v>
      </c>
    </row>
    <row r="270" spans="1:23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8"/>
        <v>180.53333333333333</v>
      </c>
      <c r="P270">
        <f t="shared" si="9"/>
        <v>727.005</v>
      </c>
      <c r="Q270" t="str" cm="1">
        <f t="array" ref="Q270:R270">TRIM(_xlfn.TEXTSPLIT(Table1[[#This Row],[category &amp; sub-category]],"/",))</f>
        <v>film &amp; video</v>
      </c>
      <c r="R270" t="str">
        <v>documentary</v>
      </c>
      <c r="V270" s="11">
        <f>(((Table1[[#This Row],[launched_at]]/60/60/24)+DATE(1970,1,1)))</f>
        <v>41186.208333333336</v>
      </c>
      <c r="W270" s="11">
        <f>(((Table1[[#This Row],[deadline]]/60/60/24)+DATE(1970,1,1)))</f>
        <v>41232.25</v>
      </c>
    </row>
    <row r="271" spans="1:23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8"/>
        <v>252.62857142857143</v>
      </c>
      <c r="P271">
        <f t="shared" si="9"/>
        <v>727.005</v>
      </c>
      <c r="Q271" t="str" cm="1">
        <f t="array" ref="Q271:R271">TRIM(_xlfn.TEXTSPLIT(Table1[[#This Row],[category &amp; sub-category]],"/",))</f>
        <v>film &amp; video</v>
      </c>
      <c r="R271" t="str">
        <v>television</v>
      </c>
      <c r="V271" s="11">
        <f>(((Table1[[#This Row],[launched_at]]/60/60/24)+DATE(1970,1,1)))</f>
        <v>43496.25</v>
      </c>
      <c r="W271" s="11">
        <f>(((Table1[[#This Row],[deadline]]/60/60/24)+DATE(1970,1,1)))</f>
        <v>43517.25</v>
      </c>
    </row>
    <row r="272" spans="1:23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8"/>
        <v>27.176538240368025</v>
      </c>
      <c r="P272">
        <f t="shared" si="9"/>
        <v>727.005</v>
      </c>
      <c r="Q272" t="str" cm="1">
        <f t="array" ref="Q272:R272">TRIM(_xlfn.TEXTSPLIT(Table1[[#This Row],[category &amp; sub-category]],"/",))</f>
        <v>games</v>
      </c>
      <c r="R272" t="str">
        <v>video games</v>
      </c>
      <c r="V272" s="11">
        <f>(((Table1[[#This Row],[launched_at]]/60/60/24)+DATE(1970,1,1)))</f>
        <v>40514.25</v>
      </c>
      <c r="W272" s="11">
        <f>(((Table1[[#This Row],[deadline]]/60/60/24)+DATE(1970,1,1)))</f>
        <v>40516.25</v>
      </c>
    </row>
    <row r="273" spans="1:23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8"/>
        <v>1.2706571242680547</v>
      </c>
      <c r="P273">
        <f t="shared" si="9"/>
        <v>727.005</v>
      </c>
      <c r="Q273" t="str" cm="1">
        <f t="array" ref="Q273:R273">TRIM(_xlfn.TEXTSPLIT(Table1[[#This Row],[category &amp; sub-category]],"/",))</f>
        <v>photography</v>
      </c>
      <c r="R273" t="str">
        <v>photography books</v>
      </c>
      <c r="V273" s="11">
        <f>(((Table1[[#This Row],[launched_at]]/60/60/24)+DATE(1970,1,1)))</f>
        <v>42345.25</v>
      </c>
      <c r="W273" s="11">
        <f>(((Table1[[#This Row],[deadline]]/60/60/24)+DATE(1970,1,1)))</f>
        <v>42376.25</v>
      </c>
    </row>
    <row r="274" spans="1:23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8"/>
        <v>304.0097847358121</v>
      </c>
      <c r="P274">
        <f t="shared" si="9"/>
        <v>727.005</v>
      </c>
      <c r="Q274" t="str" cm="1">
        <f t="array" ref="Q274:R274">TRIM(_xlfn.TEXTSPLIT(Table1[[#This Row],[category &amp; sub-category]],"/",))</f>
        <v>theater</v>
      </c>
      <c r="R274" t="str">
        <v>plays</v>
      </c>
      <c r="V274" s="11">
        <f>(((Table1[[#This Row],[launched_at]]/60/60/24)+DATE(1970,1,1)))</f>
        <v>43656.208333333328</v>
      </c>
      <c r="W274" s="11">
        <f>(((Table1[[#This Row],[deadline]]/60/60/24)+DATE(1970,1,1)))</f>
        <v>43681.208333333328</v>
      </c>
    </row>
    <row r="275" spans="1:23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8"/>
        <v>137.23076923076923</v>
      </c>
      <c r="P275">
        <f t="shared" si="9"/>
        <v>727.005</v>
      </c>
      <c r="Q275" t="str" cm="1">
        <f t="array" ref="Q275:R275">TRIM(_xlfn.TEXTSPLIT(Table1[[#This Row],[category &amp; sub-category]],"/",))</f>
        <v>theater</v>
      </c>
      <c r="R275" t="str">
        <v>plays</v>
      </c>
      <c r="V275" s="11">
        <f>(((Table1[[#This Row],[launched_at]]/60/60/24)+DATE(1970,1,1)))</f>
        <v>42995.208333333328</v>
      </c>
      <c r="W275" s="11">
        <f>(((Table1[[#This Row],[deadline]]/60/60/24)+DATE(1970,1,1)))</f>
        <v>42998.208333333328</v>
      </c>
    </row>
    <row r="276" spans="1:23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8"/>
        <v>32.208333333333336</v>
      </c>
      <c r="P276">
        <f t="shared" si="9"/>
        <v>727.005</v>
      </c>
      <c r="Q276" t="str" cm="1">
        <f t="array" ref="Q276:R276">TRIM(_xlfn.TEXTSPLIT(Table1[[#This Row],[category &amp; sub-category]],"/",))</f>
        <v>theater</v>
      </c>
      <c r="R276" t="str">
        <v>plays</v>
      </c>
      <c r="V276" s="11">
        <f>(((Table1[[#This Row],[launched_at]]/60/60/24)+DATE(1970,1,1)))</f>
        <v>43045.25</v>
      </c>
      <c r="W276" s="11">
        <f>(((Table1[[#This Row],[deadline]]/60/60/24)+DATE(1970,1,1)))</f>
        <v>43050.25</v>
      </c>
    </row>
    <row r="277" spans="1:23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8"/>
        <v>241.51282051282053</v>
      </c>
      <c r="P277">
        <f t="shared" si="9"/>
        <v>727.005</v>
      </c>
      <c r="Q277" t="str" cm="1">
        <f t="array" ref="Q277:R277">TRIM(_xlfn.TEXTSPLIT(Table1[[#This Row],[category &amp; sub-category]],"/",))</f>
        <v>publishing</v>
      </c>
      <c r="R277" t="str">
        <v>translations</v>
      </c>
      <c r="V277" s="11">
        <f>(((Table1[[#This Row],[launched_at]]/60/60/24)+DATE(1970,1,1)))</f>
        <v>43561.208333333328</v>
      </c>
      <c r="W277" s="11">
        <f>(((Table1[[#This Row],[deadline]]/60/60/24)+DATE(1970,1,1)))</f>
        <v>43569.208333333328</v>
      </c>
    </row>
    <row r="278" spans="1:23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8"/>
        <v>96.8</v>
      </c>
      <c r="P278">
        <f t="shared" si="9"/>
        <v>727.005</v>
      </c>
      <c r="Q278" t="str" cm="1">
        <f t="array" ref="Q278:R278">TRIM(_xlfn.TEXTSPLIT(Table1[[#This Row],[category &amp; sub-category]],"/",))</f>
        <v>games</v>
      </c>
      <c r="R278" t="str">
        <v>video games</v>
      </c>
      <c r="V278" s="11">
        <f>(((Table1[[#This Row],[launched_at]]/60/60/24)+DATE(1970,1,1)))</f>
        <v>41018.208333333336</v>
      </c>
      <c r="W278" s="11">
        <f>(((Table1[[#This Row],[deadline]]/60/60/24)+DATE(1970,1,1)))</f>
        <v>41023.208333333336</v>
      </c>
    </row>
    <row r="279" spans="1:23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8"/>
        <v>1066.4285714285716</v>
      </c>
      <c r="P279">
        <f t="shared" si="9"/>
        <v>727.005</v>
      </c>
      <c r="Q279" t="str" cm="1">
        <f t="array" ref="Q279:R279">TRIM(_xlfn.TEXTSPLIT(Table1[[#This Row],[category &amp; sub-category]],"/",))</f>
        <v>theater</v>
      </c>
      <c r="R279" t="str">
        <v>plays</v>
      </c>
      <c r="V279" s="11">
        <f>(((Table1[[#This Row],[launched_at]]/60/60/24)+DATE(1970,1,1)))</f>
        <v>40378.208333333336</v>
      </c>
      <c r="W279" s="11">
        <f>(((Table1[[#This Row],[deadline]]/60/60/24)+DATE(1970,1,1)))</f>
        <v>40380.208333333336</v>
      </c>
    </row>
    <row r="280" spans="1:23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8"/>
        <v>325.88888888888891</v>
      </c>
      <c r="P280">
        <f t="shared" si="9"/>
        <v>727.005</v>
      </c>
      <c r="Q280" t="str" cm="1">
        <f t="array" ref="Q280:R280">TRIM(_xlfn.TEXTSPLIT(Table1[[#This Row],[category &amp; sub-category]],"/",))</f>
        <v>technology</v>
      </c>
      <c r="R280" t="str">
        <v>web</v>
      </c>
      <c r="V280" s="11">
        <f>(((Table1[[#This Row],[launched_at]]/60/60/24)+DATE(1970,1,1)))</f>
        <v>41239.25</v>
      </c>
      <c r="W280" s="11">
        <f>(((Table1[[#This Row],[deadline]]/60/60/24)+DATE(1970,1,1)))</f>
        <v>41264.25</v>
      </c>
    </row>
    <row r="281" spans="1:23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8"/>
        <v>170.70000000000002</v>
      </c>
      <c r="P281">
        <f t="shared" si="9"/>
        <v>727.005</v>
      </c>
      <c r="Q281" t="str" cm="1">
        <f t="array" ref="Q281:R281">TRIM(_xlfn.TEXTSPLIT(Table1[[#This Row],[category &amp; sub-category]],"/",))</f>
        <v>theater</v>
      </c>
      <c r="R281" t="str">
        <v>plays</v>
      </c>
      <c r="V281" s="11">
        <f>(((Table1[[#This Row],[launched_at]]/60/60/24)+DATE(1970,1,1)))</f>
        <v>43346.208333333328</v>
      </c>
      <c r="W281" s="11">
        <f>(((Table1[[#This Row],[deadline]]/60/60/24)+DATE(1970,1,1)))</f>
        <v>43349.208333333328</v>
      </c>
    </row>
    <row r="282" spans="1:23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8"/>
        <v>581.44000000000005</v>
      </c>
      <c r="P282">
        <f t="shared" si="9"/>
        <v>727.005</v>
      </c>
      <c r="Q282" t="str" cm="1">
        <f t="array" ref="Q282:R282">TRIM(_xlfn.TEXTSPLIT(Table1[[#This Row],[category &amp; sub-category]],"/",))</f>
        <v>film &amp; video</v>
      </c>
      <c r="R282" t="str">
        <v>animation</v>
      </c>
      <c r="V282" s="11">
        <f>(((Table1[[#This Row],[launched_at]]/60/60/24)+DATE(1970,1,1)))</f>
        <v>43060.25</v>
      </c>
      <c r="W282" s="11">
        <f>(((Table1[[#This Row],[deadline]]/60/60/24)+DATE(1970,1,1)))</f>
        <v>43066.25</v>
      </c>
    </row>
    <row r="283" spans="1:23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8"/>
        <v>91.520972644376897</v>
      </c>
      <c r="P283">
        <f t="shared" si="9"/>
        <v>727.005</v>
      </c>
      <c r="Q283" t="str" cm="1">
        <f t="array" ref="Q283:R283">TRIM(_xlfn.TEXTSPLIT(Table1[[#This Row],[category &amp; sub-category]],"/",))</f>
        <v>theater</v>
      </c>
      <c r="R283" t="str">
        <v>plays</v>
      </c>
      <c r="V283" s="11">
        <f>(((Table1[[#This Row],[launched_at]]/60/60/24)+DATE(1970,1,1)))</f>
        <v>40979.25</v>
      </c>
      <c r="W283" s="11">
        <f>(((Table1[[#This Row],[deadline]]/60/60/24)+DATE(1970,1,1)))</f>
        <v>41000.208333333336</v>
      </c>
    </row>
    <row r="284" spans="1:23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8"/>
        <v>108.04761904761904</v>
      </c>
      <c r="P284">
        <f t="shared" si="9"/>
        <v>727.005</v>
      </c>
      <c r="Q284" t="str" cm="1">
        <f t="array" ref="Q284:R284">TRIM(_xlfn.TEXTSPLIT(Table1[[#This Row],[category &amp; sub-category]],"/",))</f>
        <v>film &amp; video</v>
      </c>
      <c r="R284" t="str">
        <v>television</v>
      </c>
      <c r="V284" s="11">
        <f>(((Table1[[#This Row],[launched_at]]/60/60/24)+DATE(1970,1,1)))</f>
        <v>42701.25</v>
      </c>
      <c r="W284" s="11">
        <f>(((Table1[[#This Row],[deadline]]/60/60/24)+DATE(1970,1,1)))</f>
        <v>42707.25</v>
      </c>
    </row>
    <row r="285" spans="1:23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8"/>
        <v>18.728395061728396</v>
      </c>
      <c r="P285">
        <f t="shared" si="9"/>
        <v>727.005</v>
      </c>
      <c r="Q285" t="str" cm="1">
        <f t="array" ref="Q285:R285">TRIM(_xlfn.TEXTSPLIT(Table1[[#This Row],[category &amp; sub-category]],"/",))</f>
        <v>music</v>
      </c>
      <c r="R285" t="str">
        <v>rock</v>
      </c>
      <c r="V285" s="11">
        <f>(((Table1[[#This Row],[launched_at]]/60/60/24)+DATE(1970,1,1)))</f>
        <v>42520.208333333328</v>
      </c>
      <c r="W285" s="11">
        <f>(((Table1[[#This Row],[deadline]]/60/60/24)+DATE(1970,1,1)))</f>
        <v>42525.208333333328</v>
      </c>
    </row>
    <row r="286" spans="1:23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8"/>
        <v>83.193877551020407</v>
      </c>
      <c r="P286">
        <f t="shared" si="9"/>
        <v>727.005</v>
      </c>
      <c r="Q286" t="str" cm="1">
        <f t="array" ref="Q286:R286">TRIM(_xlfn.TEXTSPLIT(Table1[[#This Row],[category &amp; sub-category]],"/",))</f>
        <v>technology</v>
      </c>
      <c r="R286" t="str">
        <v>web</v>
      </c>
      <c r="V286" s="11">
        <f>(((Table1[[#This Row],[launched_at]]/60/60/24)+DATE(1970,1,1)))</f>
        <v>41030.208333333336</v>
      </c>
      <c r="W286" s="11">
        <f>(((Table1[[#This Row],[deadline]]/60/60/24)+DATE(1970,1,1)))</f>
        <v>41035.208333333336</v>
      </c>
    </row>
    <row r="287" spans="1:23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8"/>
        <v>706.33333333333337</v>
      </c>
      <c r="P287">
        <f t="shared" si="9"/>
        <v>727.005</v>
      </c>
      <c r="Q287" t="str" cm="1">
        <f t="array" ref="Q287:R287">TRIM(_xlfn.TEXTSPLIT(Table1[[#This Row],[category &amp; sub-category]],"/",))</f>
        <v>theater</v>
      </c>
      <c r="R287" t="str">
        <v>plays</v>
      </c>
      <c r="V287" s="11">
        <f>(((Table1[[#This Row],[launched_at]]/60/60/24)+DATE(1970,1,1)))</f>
        <v>42623.208333333328</v>
      </c>
      <c r="W287" s="11">
        <f>(((Table1[[#This Row],[deadline]]/60/60/24)+DATE(1970,1,1)))</f>
        <v>42661.208333333328</v>
      </c>
    </row>
    <row r="288" spans="1:23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8"/>
        <v>17.446030330062445</v>
      </c>
      <c r="P288">
        <f t="shared" si="9"/>
        <v>727.005</v>
      </c>
      <c r="Q288" t="str" cm="1">
        <f t="array" ref="Q288:R288">TRIM(_xlfn.TEXTSPLIT(Table1[[#This Row],[category &amp; sub-category]],"/",))</f>
        <v>theater</v>
      </c>
      <c r="R288" t="str">
        <v>plays</v>
      </c>
      <c r="V288" s="11">
        <f>(((Table1[[#This Row],[launched_at]]/60/60/24)+DATE(1970,1,1)))</f>
        <v>42697.25</v>
      </c>
      <c r="W288" s="11">
        <f>(((Table1[[#This Row],[deadline]]/60/60/24)+DATE(1970,1,1)))</f>
        <v>42704.25</v>
      </c>
    </row>
    <row r="289" spans="1:23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8"/>
        <v>209.73015873015873</v>
      </c>
      <c r="P289">
        <f t="shared" si="9"/>
        <v>727.005</v>
      </c>
      <c r="Q289" t="str" cm="1">
        <f t="array" ref="Q289:R289">TRIM(_xlfn.TEXTSPLIT(Table1[[#This Row],[category &amp; sub-category]],"/",))</f>
        <v>music</v>
      </c>
      <c r="R289" t="str">
        <v>electric music</v>
      </c>
      <c r="V289" s="11">
        <f>(((Table1[[#This Row],[launched_at]]/60/60/24)+DATE(1970,1,1)))</f>
        <v>42122.208333333328</v>
      </c>
      <c r="W289" s="11">
        <f>(((Table1[[#This Row],[deadline]]/60/60/24)+DATE(1970,1,1)))</f>
        <v>42122.208333333328</v>
      </c>
    </row>
    <row r="290" spans="1:23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8"/>
        <v>97.785714285714292</v>
      </c>
      <c r="P290">
        <f t="shared" si="9"/>
        <v>727.005</v>
      </c>
      <c r="Q290" t="str" cm="1">
        <f t="array" ref="Q290:R290">TRIM(_xlfn.TEXTSPLIT(Table1[[#This Row],[category &amp; sub-category]],"/",))</f>
        <v>music</v>
      </c>
      <c r="R290" t="str">
        <v>metal</v>
      </c>
      <c r="V290" s="11">
        <f>(((Table1[[#This Row],[launched_at]]/60/60/24)+DATE(1970,1,1)))</f>
        <v>40982.208333333336</v>
      </c>
      <c r="W290" s="11">
        <f>(((Table1[[#This Row],[deadline]]/60/60/24)+DATE(1970,1,1)))</f>
        <v>40983.208333333336</v>
      </c>
    </row>
    <row r="291" spans="1:23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8"/>
        <v>1684.25</v>
      </c>
      <c r="P291">
        <f t="shared" si="9"/>
        <v>727.005</v>
      </c>
      <c r="Q291" t="str" cm="1">
        <f t="array" ref="Q291:R291">TRIM(_xlfn.TEXTSPLIT(Table1[[#This Row],[category &amp; sub-category]],"/",))</f>
        <v>theater</v>
      </c>
      <c r="R291" t="str">
        <v>plays</v>
      </c>
      <c r="V291" s="11">
        <f>(((Table1[[#This Row],[launched_at]]/60/60/24)+DATE(1970,1,1)))</f>
        <v>42219.208333333328</v>
      </c>
      <c r="W291" s="11">
        <f>(((Table1[[#This Row],[deadline]]/60/60/24)+DATE(1970,1,1)))</f>
        <v>42222.208333333328</v>
      </c>
    </row>
    <row r="292" spans="1:23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8"/>
        <v>54.402135231316727</v>
      </c>
      <c r="P292">
        <f t="shared" si="9"/>
        <v>727.005</v>
      </c>
      <c r="Q292" t="str" cm="1">
        <f t="array" ref="Q292:R292">TRIM(_xlfn.TEXTSPLIT(Table1[[#This Row],[category &amp; sub-category]],"/",))</f>
        <v>film &amp; video</v>
      </c>
      <c r="R292" t="str">
        <v>documentary</v>
      </c>
      <c r="V292" s="11">
        <f>(((Table1[[#This Row],[launched_at]]/60/60/24)+DATE(1970,1,1)))</f>
        <v>41404.208333333336</v>
      </c>
      <c r="W292" s="11">
        <f>(((Table1[[#This Row],[deadline]]/60/60/24)+DATE(1970,1,1)))</f>
        <v>41436.208333333336</v>
      </c>
    </row>
    <row r="293" spans="1:23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8"/>
        <v>456.61111111111109</v>
      </c>
      <c r="P293">
        <f t="shared" si="9"/>
        <v>727.005</v>
      </c>
      <c r="Q293" t="str" cm="1">
        <f t="array" ref="Q293:R293">TRIM(_xlfn.TEXTSPLIT(Table1[[#This Row],[category &amp; sub-category]],"/",))</f>
        <v>technology</v>
      </c>
      <c r="R293" t="str">
        <v>web</v>
      </c>
      <c r="V293" s="11">
        <f>(((Table1[[#This Row],[launched_at]]/60/60/24)+DATE(1970,1,1)))</f>
        <v>40831.208333333336</v>
      </c>
      <c r="W293" s="11">
        <f>(((Table1[[#This Row],[deadline]]/60/60/24)+DATE(1970,1,1)))</f>
        <v>40835.208333333336</v>
      </c>
    </row>
    <row r="294" spans="1:23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8"/>
        <v>9.8219178082191778</v>
      </c>
      <c r="P294">
        <f t="shared" si="9"/>
        <v>727.005</v>
      </c>
      <c r="Q294" t="str" cm="1">
        <f t="array" ref="Q294:R294">TRIM(_xlfn.TEXTSPLIT(Table1[[#This Row],[category &amp; sub-category]],"/",))</f>
        <v>food</v>
      </c>
      <c r="R294" t="str">
        <v>food trucks</v>
      </c>
      <c r="V294" s="11">
        <f>(((Table1[[#This Row],[launched_at]]/60/60/24)+DATE(1970,1,1)))</f>
        <v>40984.208333333336</v>
      </c>
      <c r="W294" s="11">
        <f>(((Table1[[#This Row],[deadline]]/60/60/24)+DATE(1970,1,1)))</f>
        <v>41002.208333333336</v>
      </c>
    </row>
    <row r="295" spans="1:23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8"/>
        <v>16.384615384615383</v>
      </c>
      <c r="P295">
        <f t="shared" si="9"/>
        <v>727.005</v>
      </c>
      <c r="Q295" t="str" cm="1">
        <f t="array" ref="Q295:R295">TRIM(_xlfn.TEXTSPLIT(Table1[[#This Row],[category &amp; sub-category]],"/",))</f>
        <v>theater</v>
      </c>
      <c r="R295" t="str">
        <v>plays</v>
      </c>
      <c r="V295" s="11">
        <f>(((Table1[[#This Row],[launched_at]]/60/60/24)+DATE(1970,1,1)))</f>
        <v>40456.208333333336</v>
      </c>
      <c r="W295" s="11">
        <f>(((Table1[[#This Row],[deadline]]/60/60/24)+DATE(1970,1,1)))</f>
        <v>40465.208333333336</v>
      </c>
    </row>
    <row r="296" spans="1:23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8"/>
        <v>1339.6666666666667</v>
      </c>
      <c r="P296">
        <f t="shared" si="9"/>
        <v>727.005</v>
      </c>
      <c r="Q296" t="str" cm="1">
        <f t="array" ref="Q296:R296">TRIM(_xlfn.TEXTSPLIT(Table1[[#This Row],[category &amp; sub-category]],"/",))</f>
        <v>theater</v>
      </c>
      <c r="R296" t="str">
        <v>plays</v>
      </c>
      <c r="V296" s="11">
        <f>(((Table1[[#This Row],[launched_at]]/60/60/24)+DATE(1970,1,1)))</f>
        <v>43399.208333333328</v>
      </c>
      <c r="W296" s="11">
        <f>(((Table1[[#This Row],[deadline]]/60/60/24)+DATE(1970,1,1)))</f>
        <v>43411.25</v>
      </c>
    </row>
    <row r="297" spans="1:23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8"/>
        <v>35.650077760497666</v>
      </c>
      <c r="P297">
        <f t="shared" si="9"/>
        <v>727.005</v>
      </c>
      <c r="Q297" t="str" cm="1">
        <f t="array" ref="Q297:R297">TRIM(_xlfn.TEXTSPLIT(Table1[[#This Row],[category &amp; sub-category]],"/",))</f>
        <v>theater</v>
      </c>
      <c r="R297" t="str">
        <v>plays</v>
      </c>
      <c r="V297" s="11">
        <f>(((Table1[[#This Row],[launched_at]]/60/60/24)+DATE(1970,1,1)))</f>
        <v>41562.208333333336</v>
      </c>
      <c r="W297" s="11">
        <f>(((Table1[[#This Row],[deadline]]/60/60/24)+DATE(1970,1,1)))</f>
        <v>41587.25</v>
      </c>
    </row>
    <row r="298" spans="1:23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8"/>
        <v>54.950819672131146</v>
      </c>
      <c r="P298">
        <f t="shared" si="9"/>
        <v>727.005</v>
      </c>
      <c r="Q298" t="str" cm="1">
        <f t="array" ref="Q298:R298">TRIM(_xlfn.TEXTSPLIT(Table1[[#This Row],[category &amp; sub-category]],"/",))</f>
        <v>theater</v>
      </c>
      <c r="R298" t="str">
        <v>plays</v>
      </c>
      <c r="V298" s="11">
        <f>(((Table1[[#This Row],[launched_at]]/60/60/24)+DATE(1970,1,1)))</f>
        <v>43493.25</v>
      </c>
      <c r="W298" s="11">
        <f>(((Table1[[#This Row],[deadline]]/60/60/24)+DATE(1970,1,1)))</f>
        <v>43515.25</v>
      </c>
    </row>
    <row r="299" spans="1:23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8"/>
        <v>94.236111111111114</v>
      </c>
      <c r="P299">
        <f t="shared" si="9"/>
        <v>727.005</v>
      </c>
      <c r="Q299" t="str" cm="1">
        <f t="array" ref="Q299:R299">TRIM(_xlfn.TEXTSPLIT(Table1[[#This Row],[category &amp; sub-category]],"/",))</f>
        <v>theater</v>
      </c>
      <c r="R299" t="str">
        <v>plays</v>
      </c>
      <c r="V299" s="11">
        <f>(((Table1[[#This Row],[launched_at]]/60/60/24)+DATE(1970,1,1)))</f>
        <v>41653.25</v>
      </c>
      <c r="W299" s="11">
        <f>(((Table1[[#This Row],[deadline]]/60/60/24)+DATE(1970,1,1)))</f>
        <v>41662.25</v>
      </c>
    </row>
    <row r="300" spans="1:23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8"/>
        <v>143.91428571428571</v>
      </c>
      <c r="P300">
        <f t="shared" si="9"/>
        <v>727.005</v>
      </c>
      <c r="Q300" t="str" cm="1">
        <f t="array" ref="Q300:R300">TRIM(_xlfn.TEXTSPLIT(Table1[[#This Row],[category &amp; sub-category]],"/",))</f>
        <v>music</v>
      </c>
      <c r="R300" t="str">
        <v>rock</v>
      </c>
      <c r="V300" s="11">
        <f>(((Table1[[#This Row],[launched_at]]/60/60/24)+DATE(1970,1,1)))</f>
        <v>42426.25</v>
      </c>
      <c r="W300" s="11">
        <f>(((Table1[[#This Row],[deadline]]/60/60/24)+DATE(1970,1,1)))</f>
        <v>42444.208333333328</v>
      </c>
    </row>
    <row r="301" spans="1:23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8"/>
        <v>51.421052631578945</v>
      </c>
      <c r="P301">
        <f t="shared" si="9"/>
        <v>727.005</v>
      </c>
      <c r="Q301" t="str" cm="1">
        <f t="array" ref="Q301:R301">TRIM(_xlfn.TEXTSPLIT(Table1[[#This Row],[category &amp; sub-category]],"/",))</f>
        <v>food</v>
      </c>
      <c r="R301" t="str">
        <v>food trucks</v>
      </c>
      <c r="V301" s="11">
        <f>(((Table1[[#This Row],[launched_at]]/60/60/24)+DATE(1970,1,1)))</f>
        <v>42432.25</v>
      </c>
      <c r="W301" s="11">
        <f>(((Table1[[#This Row],[deadline]]/60/60/24)+DATE(1970,1,1)))</f>
        <v>42488.208333333328</v>
      </c>
    </row>
    <row r="302" spans="1:23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8"/>
        <v>5</v>
      </c>
      <c r="P302">
        <f t="shared" si="9"/>
        <v>727.005</v>
      </c>
      <c r="Q302" t="str" cm="1">
        <f t="array" ref="Q302:R302">TRIM(_xlfn.TEXTSPLIT(Table1[[#This Row],[category &amp; sub-category]],"/",))</f>
        <v>publishing</v>
      </c>
      <c r="R302" t="str">
        <v>nonfiction</v>
      </c>
      <c r="V302" s="11">
        <f>(((Table1[[#This Row],[launched_at]]/60/60/24)+DATE(1970,1,1)))</f>
        <v>42977.208333333328</v>
      </c>
      <c r="W302" s="11">
        <f>(((Table1[[#This Row],[deadline]]/60/60/24)+DATE(1970,1,1)))</f>
        <v>42978.208333333328</v>
      </c>
    </row>
    <row r="303" spans="1:23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8"/>
        <v>1344.6666666666667</v>
      </c>
      <c r="P303">
        <f t="shared" si="9"/>
        <v>727.005</v>
      </c>
      <c r="Q303" t="str" cm="1">
        <f t="array" ref="Q303:R303">TRIM(_xlfn.TEXTSPLIT(Table1[[#This Row],[category &amp; sub-category]],"/",))</f>
        <v>film &amp; video</v>
      </c>
      <c r="R303" t="str">
        <v>documentary</v>
      </c>
      <c r="V303" s="11">
        <f>(((Table1[[#This Row],[launched_at]]/60/60/24)+DATE(1970,1,1)))</f>
        <v>42061.25</v>
      </c>
      <c r="W303" s="11">
        <f>(((Table1[[#This Row],[deadline]]/60/60/24)+DATE(1970,1,1)))</f>
        <v>42078.208333333328</v>
      </c>
    </row>
    <row r="304" spans="1:23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8"/>
        <v>31.844940867279899</v>
      </c>
      <c r="P304">
        <f t="shared" si="9"/>
        <v>727.005</v>
      </c>
      <c r="Q304" t="str" cm="1">
        <f t="array" ref="Q304:R304">TRIM(_xlfn.TEXTSPLIT(Table1[[#This Row],[category &amp; sub-category]],"/",))</f>
        <v>theater</v>
      </c>
      <c r="R304" t="str">
        <v>plays</v>
      </c>
      <c r="V304" s="11">
        <f>(((Table1[[#This Row],[launched_at]]/60/60/24)+DATE(1970,1,1)))</f>
        <v>43345.208333333328</v>
      </c>
      <c r="W304" s="11">
        <f>(((Table1[[#This Row],[deadline]]/60/60/24)+DATE(1970,1,1)))</f>
        <v>43359.208333333328</v>
      </c>
    </row>
    <row r="305" spans="1:23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8"/>
        <v>82.617647058823536</v>
      </c>
      <c r="P305">
        <f t="shared" si="9"/>
        <v>727.005</v>
      </c>
      <c r="Q305" t="str" cm="1">
        <f t="array" ref="Q305:R305">TRIM(_xlfn.TEXTSPLIT(Table1[[#This Row],[category &amp; sub-category]],"/",))</f>
        <v>music</v>
      </c>
      <c r="R305" t="str">
        <v>indie rock</v>
      </c>
      <c r="V305" s="11">
        <f>(((Table1[[#This Row],[launched_at]]/60/60/24)+DATE(1970,1,1)))</f>
        <v>42376.25</v>
      </c>
      <c r="W305" s="11">
        <f>(((Table1[[#This Row],[deadline]]/60/60/24)+DATE(1970,1,1)))</f>
        <v>42381.25</v>
      </c>
    </row>
    <row r="306" spans="1:23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8"/>
        <v>546.14285714285722</v>
      </c>
      <c r="P306">
        <f t="shared" si="9"/>
        <v>727.005</v>
      </c>
      <c r="Q306" t="str" cm="1">
        <f t="array" ref="Q306:R306">TRIM(_xlfn.TEXTSPLIT(Table1[[#This Row],[category &amp; sub-category]],"/",))</f>
        <v>film &amp; video</v>
      </c>
      <c r="R306" t="str">
        <v>documentary</v>
      </c>
      <c r="V306" s="11">
        <f>(((Table1[[#This Row],[launched_at]]/60/60/24)+DATE(1970,1,1)))</f>
        <v>42589.208333333328</v>
      </c>
      <c r="W306" s="11">
        <f>(((Table1[[#This Row],[deadline]]/60/60/24)+DATE(1970,1,1)))</f>
        <v>42630.208333333328</v>
      </c>
    </row>
    <row r="307" spans="1:23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8"/>
        <v>286.21428571428572</v>
      </c>
      <c r="P307">
        <f t="shared" si="9"/>
        <v>727.005</v>
      </c>
      <c r="Q307" t="str" cm="1">
        <f t="array" ref="Q307:R307">TRIM(_xlfn.TEXTSPLIT(Table1[[#This Row],[category &amp; sub-category]],"/",))</f>
        <v>theater</v>
      </c>
      <c r="R307" t="str">
        <v>plays</v>
      </c>
      <c r="V307" s="11">
        <f>(((Table1[[#This Row],[launched_at]]/60/60/24)+DATE(1970,1,1)))</f>
        <v>42448.208333333328</v>
      </c>
      <c r="W307" s="11">
        <f>(((Table1[[#This Row],[deadline]]/60/60/24)+DATE(1970,1,1)))</f>
        <v>42489.208333333328</v>
      </c>
    </row>
    <row r="308" spans="1:23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8"/>
        <v>7.9076923076923071</v>
      </c>
      <c r="P308">
        <f t="shared" si="9"/>
        <v>727.005</v>
      </c>
      <c r="Q308" t="str" cm="1">
        <f t="array" ref="Q308:R308">TRIM(_xlfn.TEXTSPLIT(Table1[[#This Row],[category &amp; sub-category]],"/",))</f>
        <v>theater</v>
      </c>
      <c r="R308" t="str">
        <v>plays</v>
      </c>
      <c r="V308" s="11">
        <f>(((Table1[[#This Row],[launched_at]]/60/60/24)+DATE(1970,1,1)))</f>
        <v>42930.208333333328</v>
      </c>
      <c r="W308" s="11">
        <f>(((Table1[[#This Row],[deadline]]/60/60/24)+DATE(1970,1,1)))</f>
        <v>42933.208333333328</v>
      </c>
    </row>
    <row r="309" spans="1:23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8"/>
        <v>132.13677811550153</v>
      </c>
      <c r="P309">
        <f t="shared" si="9"/>
        <v>727.005</v>
      </c>
      <c r="Q309" t="str" cm="1">
        <f t="array" ref="Q309:R309">TRIM(_xlfn.TEXTSPLIT(Table1[[#This Row],[category &amp; sub-category]],"/",))</f>
        <v>publishing</v>
      </c>
      <c r="R309" t="str">
        <v>fiction</v>
      </c>
      <c r="V309" s="11">
        <f>(((Table1[[#This Row],[launched_at]]/60/60/24)+DATE(1970,1,1)))</f>
        <v>41066.208333333336</v>
      </c>
      <c r="W309" s="11">
        <f>(((Table1[[#This Row],[deadline]]/60/60/24)+DATE(1970,1,1)))</f>
        <v>41086.208333333336</v>
      </c>
    </row>
    <row r="310" spans="1:23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8"/>
        <v>74.077834179357026</v>
      </c>
      <c r="P310">
        <f t="shared" si="9"/>
        <v>727.005</v>
      </c>
      <c r="Q310" t="str" cm="1">
        <f t="array" ref="Q310:R310">TRIM(_xlfn.TEXTSPLIT(Table1[[#This Row],[category &amp; sub-category]],"/",))</f>
        <v>theater</v>
      </c>
      <c r="R310" t="str">
        <v>plays</v>
      </c>
      <c r="V310" s="11">
        <f>(((Table1[[#This Row],[launched_at]]/60/60/24)+DATE(1970,1,1)))</f>
        <v>40651.208333333336</v>
      </c>
      <c r="W310" s="11">
        <f>(((Table1[[#This Row],[deadline]]/60/60/24)+DATE(1970,1,1)))</f>
        <v>40652.208333333336</v>
      </c>
    </row>
    <row r="311" spans="1:23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8"/>
        <v>75.292682926829272</v>
      </c>
      <c r="P311">
        <f t="shared" si="9"/>
        <v>727.005</v>
      </c>
      <c r="Q311" t="str" cm="1">
        <f t="array" ref="Q311:R311">TRIM(_xlfn.TEXTSPLIT(Table1[[#This Row],[category &amp; sub-category]],"/",))</f>
        <v>music</v>
      </c>
      <c r="R311" t="str">
        <v>indie rock</v>
      </c>
      <c r="V311" s="11">
        <f>(((Table1[[#This Row],[launched_at]]/60/60/24)+DATE(1970,1,1)))</f>
        <v>40807.208333333336</v>
      </c>
      <c r="W311" s="11">
        <f>(((Table1[[#This Row],[deadline]]/60/60/24)+DATE(1970,1,1)))</f>
        <v>40827.208333333336</v>
      </c>
    </row>
    <row r="312" spans="1:23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8"/>
        <v>20.333333333333332</v>
      </c>
      <c r="P312">
        <f t="shared" si="9"/>
        <v>727.005</v>
      </c>
      <c r="Q312" t="str" cm="1">
        <f t="array" ref="Q312:R312">TRIM(_xlfn.TEXTSPLIT(Table1[[#This Row],[category &amp; sub-category]],"/",))</f>
        <v>games</v>
      </c>
      <c r="R312" t="str">
        <v>video games</v>
      </c>
      <c r="V312" s="11">
        <f>(((Table1[[#This Row],[launched_at]]/60/60/24)+DATE(1970,1,1)))</f>
        <v>40277.208333333336</v>
      </c>
      <c r="W312" s="11">
        <f>(((Table1[[#This Row],[deadline]]/60/60/24)+DATE(1970,1,1)))</f>
        <v>40293.208333333336</v>
      </c>
    </row>
    <row r="313" spans="1:23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8"/>
        <v>203.36507936507937</v>
      </c>
      <c r="P313">
        <f t="shared" si="9"/>
        <v>727.005</v>
      </c>
      <c r="Q313" t="str" cm="1">
        <f t="array" ref="Q313:R313">TRIM(_xlfn.TEXTSPLIT(Table1[[#This Row],[category &amp; sub-category]],"/",))</f>
        <v>theater</v>
      </c>
      <c r="R313" t="str">
        <v>plays</v>
      </c>
      <c r="V313" s="11">
        <f>(((Table1[[#This Row],[launched_at]]/60/60/24)+DATE(1970,1,1)))</f>
        <v>40590.25</v>
      </c>
      <c r="W313" s="11">
        <f>(((Table1[[#This Row],[deadline]]/60/60/24)+DATE(1970,1,1)))</f>
        <v>40602.25</v>
      </c>
    </row>
    <row r="314" spans="1:23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8"/>
        <v>310.2284263959391</v>
      </c>
      <c r="P314">
        <f t="shared" si="9"/>
        <v>727.005</v>
      </c>
      <c r="Q314" t="str" cm="1">
        <f t="array" ref="Q314:R314">TRIM(_xlfn.TEXTSPLIT(Table1[[#This Row],[category &amp; sub-category]],"/",))</f>
        <v>theater</v>
      </c>
      <c r="R314" t="str">
        <v>plays</v>
      </c>
      <c r="V314" s="11">
        <f>(((Table1[[#This Row],[launched_at]]/60/60/24)+DATE(1970,1,1)))</f>
        <v>41572.208333333336</v>
      </c>
      <c r="W314" s="11">
        <f>(((Table1[[#This Row],[deadline]]/60/60/24)+DATE(1970,1,1)))</f>
        <v>41579.208333333336</v>
      </c>
    </row>
    <row r="315" spans="1:23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8"/>
        <v>395.31818181818181</v>
      </c>
      <c r="P315">
        <f t="shared" si="9"/>
        <v>727.005</v>
      </c>
      <c r="Q315" t="str" cm="1">
        <f t="array" ref="Q315:R315">TRIM(_xlfn.TEXTSPLIT(Table1[[#This Row],[category &amp; sub-category]],"/",))</f>
        <v>music</v>
      </c>
      <c r="R315" t="str">
        <v>rock</v>
      </c>
      <c r="V315" s="11">
        <f>(((Table1[[#This Row],[launched_at]]/60/60/24)+DATE(1970,1,1)))</f>
        <v>40966.25</v>
      </c>
      <c r="W315" s="11">
        <f>(((Table1[[#This Row],[deadline]]/60/60/24)+DATE(1970,1,1)))</f>
        <v>40968.25</v>
      </c>
    </row>
    <row r="316" spans="1:23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8"/>
        <v>294.71428571428572</v>
      </c>
      <c r="P316">
        <f t="shared" si="9"/>
        <v>727.005</v>
      </c>
      <c r="Q316" t="str" cm="1">
        <f t="array" ref="Q316:R316">TRIM(_xlfn.TEXTSPLIT(Table1[[#This Row],[category &amp; sub-category]],"/",))</f>
        <v>film &amp; video</v>
      </c>
      <c r="R316" t="str">
        <v>documentary</v>
      </c>
      <c r="V316" s="11">
        <f>(((Table1[[#This Row],[launched_at]]/60/60/24)+DATE(1970,1,1)))</f>
        <v>43536.208333333328</v>
      </c>
      <c r="W316" s="11">
        <f>(((Table1[[#This Row],[deadline]]/60/60/24)+DATE(1970,1,1)))</f>
        <v>43541.208333333328</v>
      </c>
    </row>
    <row r="317" spans="1:23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8"/>
        <v>33.89473684210526</v>
      </c>
      <c r="P317">
        <f t="shared" si="9"/>
        <v>727.005</v>
      </c>
      <c r="Q317" t="str" cm="1">
        <f t="array" ref="Q317:R317">TRIM(_xlfn.TEXTSPLIT(Table1[[#This Row],[category &amp; sub-category]],"/",))</f>
        <v>theater</v>
      </c>
      <c r="R317" t="str">
        <v>plays</v>
      </c>
      <c r="V317" s="11">
        <f>(((Table1[[#This Row],[launched_at]]/60/60/24)+DATE(1970,1,1)))</f>
        <v>41783.208333333336</v>
      </c>
      <c r="W317" s="11">
        <f>(((Table1[[#This Row],[deadline]]/60/60/24)+DATE(1970,1,1)))</f>
        <v>41812.208333333336</v>
      </c>
    </row>
    <row r="318" spans="1:23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8"/>
        <v>66.677083333333329</v>
      </c>
      <c r="P318">
        <f t="shared" si="9"/>
        <v>727.005</v>
      </c>
      <c r="Q318" t="str" cm="1">
        <f t="array" ref="Q318:R318">TRIM(_xlfn.TEXTSPLIT(Table1[[#This Row],[category &amp; sub-category]],"/",))</f>
        <v>food</v>
      </c>
      <c r="R318" t="str">
        <v>food trucks</v>
      </c>
      <c r="V318" s="11">
        <f>(((Table1[[#This Row],[launched_at]]/60/60/24)+DATE(1970,1,1)))</f>
        <v>43788.25</v>
      </c>
      <c r="W318" s="11">
        <f>(((Table1[[#This Row],[deadline]]/60/60/24)+DATE(1970,1,1)))</f>
        <v>43789.25</v>
      </c>
    </row>
    <row r="319" spans="1:23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8"/>
        <v>19.227272727272727</v>
      </c>
      <c r="P319">
        <f t="shared" si="9"/>
        <v>727.005</v>
      </c>
      <c r="Q319" t="str" cm="1">
        <f t="array" ref="Q319:R319">TRIM(_xlfn.TEXTSPLIT(Table1[[#This Row],[category &amp; sub-category]],"/",))</f>
        <v>theater</v>
      </c>
      <c r="R319" t="str">
        <v>plays</v>
      </c>
      <c r="V319" s="11">
        <f>(((Table1[[#This Row],[launched_at]]/60/60/24)+DATE(1970,1,1)))</f>
        <v>42869.208333333328</v>
      </c>
      <c r="W319" s="11">
        <f>(((Table1[[#This Row],[deadline]]/60/60/24)+DATE(1970,1,1)))</f>
        <v>42882.208333333328</v>
      </c>
    </row>
    <row r="320" spans="1:23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8"/>
        <v>15.842105263157894</v>
      </c>
      <c r="P320">
        <f t="shared" si="9"/>
        <v>727.005</v>
      </c>
      <c r="Q320" t="str" cm="1">
        <f t="array" ref="Q320:R320">TRIM(_xlfn.TEXTSPLIT(Table1[[#This Row],[category &amp; sub-category]],"/",))</f>
        <v>music</v>
      </c>
      <c r="R320" t="str">
        <v>rock</v>
      </c>
      <c r="V320" s="11">
        <f>(((Table1[[#This Row],[launched_at]]/60/60/24)+DATE(1970,1,1)))</f>
        <v>41684.25</v>
      </c>
      <c r="W320" s="11">
        <f>(((Table1[[#This Row],[deadline]]/60/60/24)+DATE(1970,1,1)))</f>
        <v>41686.25</v>
      </c>
    </row>
    <row r="321" spans="1:23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8"/>
        <v>38.702380952380956</v>
      </c>
      <c r="P321">
        <f t="shared" si="9"/>
        <v>727.005</v>
      </c>
      <c r="Q321" t="str" cm="1">
        <f t="array" ref="Q321:R321">TRIM(_xlfn.TEXTSPLIT(Table1[[#This Row],[category &amp; sub-category]],"/",))</f>
        <v>technology</v>
      </c>
      <c r="R321" t="str">
        <v>web</v>
      </c>
      <c r="V321" s="11">
        <f>(((Table1[[#This Row],[launched_at]]/60/60/24)+DATE(1970,1,1)))</f>
        <v>40402.208333333336</v>
      </c>
      <c r="W321" s="11">
        <f>(((Table1[[#This Row],[deadline]]/60/60/24)+DATE(1970,1,1)))</f>
        <v>40426.208333333336</v>
      </c>
    </row>
    <row r="322" spans="1:23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ref="O322:O385" si="10">E322/D322*100</f>
        <v>9.5876777251184837</v>
      </c>
      <c r="P322">
        <f t="shared" ref="P322:P385" si="11">AVERAGE(G:G)</f>
        <v>727.005</v>
      </c>
      <c r="Q322" t="str" cm="1">
        <f t="array" ref="Q322:R322">TRIM(_xlfn.TEXTSPLIT(Table1[[#This Row],[category &amp; sub-category]],"/",))</f>
        <v>publishing</v>
      </c>
      <c r="R322" t="str">
        <v>fiction</v>
      </c>
      <c r="V322" s="11">
        <f>(((Table1[[#This Row],[launched_at]]/60/60/24)+DATE(1970,1,1)))</f>
        <v>40673.208333333336</v>
      </c>
      <c r="W322" s="11">
        <f>(((Table1[[#This Row],[deadline]]/60/60/24)+DATE(1970,1,1)))</f>
        <v>40682.208333333336</v>
      </c>
    </row>
    <row r="323" spans="1:23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si="10"/>
        <v>94.144366197183089</v>
      </c>
      <c r="P323">
        <f t="shared" si="11"/>
        <v>727.005</v>
      </c>
      <c r="Q323" t="str" cm="1">
        <f t="array" ref="Q323:R323">TRIM(_xlfn.TEXTSPLIT(Table1[[#This Row],[category &amp; sub-category]],"/",))</f>
        <v>film &amp; video</v>
      </c>
      <c r="R323" t="str">
        <v>shorts</v>
      </c>
      <c r="V323" s="11">
        <f>(((Table1[[#This Row],[launched_at]]/60/60/24)+DATE(1970,1,1)))</f>
        <v>40634.208333333336</v>
      </c>
      <c r="W323" s="11">
        <f>(((Table1[[#This Row],[deadline]]/60/60/24)+DATE(1970,1,1)))</f>
        <v>40642.208333333336</v>
      </c>
    </row>
    <row r="324" spans="1:23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10"/>
        <v>166.56234096692114</v>
      </c>
      <c r="P324">
        <f t="shared" si="11"/>
        <v>727.005</v>
      </c>
      <c r="Q324" t="str" cm="1">
        <f t="array" ref="Q324:R324">TRIM(_xlfn.TEXTSPLIT(Table1[[#This Row],[category &amp; sub-category]],"/",))</f>
        <v>theater</v>
      </c>
      <c r="R324" t="str">
        <v>plays</v>
      </c>
      <c r="V324" s="11">
        <f>(((Table1[[#This Row],[launched_at]]/60/60/24)+DATE(1970,1,1)))</f>
        <v>40507.25</v>
      </c>
      <c r="W324" s="11">
        <f>(((Table1[[#This Row],[deadline]]/60/60/24)+DATE(1970,1,1)))</f>
        <v>40520.25</v>
      </c>
    </row>
    <row r="325" spans="1:23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10"/>
        <v>24.134831460674157</v>
      </c>
      <c r="P325">
        <f t="shared" si="11"/>
        <v>727.005</v>
      </c>
      <c r="Q325" t="str" cm="1">
        <f t="array" ref="Q325:R325">TRIM(_xlfn.TEXTSPLIT(Table1[[#This Row],[category &amp; sub-category]],"/",))</f>
        <v>film &amp; video</v>
      </c>
      <c r="R325" t="str">
        <v>documentary</v>
      </c>
      <c r="V325" s="11">
        <f>(((Table1[[#This Row],[launched_at]]/60/60/24)+DATE(1970,1,1)))</f>
        <v>41725.208333333336</v>
      </c>
      <c r="W325" s="11">
        <f>(((Table1[[#This Row],[deadline]]/60/60/24)+DATE(1970,1,1)))</f>
        <v>41727.208333333336</v>
      </c>
    </row>
    <row r="326" spans="1:23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10"/>
        <v>164.05633802816902</v>
      </c>
      <c r="P326">
        <f t="shared" si="11"/>
        <v>727.005</v>
      </c>
      <c r="Q326" t="str" cm="1">
        <f t="array" ref="Q326:R326">TRIM(_xlfn.TEXTSPLIT(Table1[[#This Row],[category &amp; sub-category]],"/",))</f>
        <v>theater</v>
      </c>
      <c r="R326" t="str">
        <v>plays</v>
      </c>
      <c r="V326" s="11">
        <f>(((Table1[[#This Row],[launched_at]]/60/60/24)+DATE(1970,1,1)))</f>
        <v>42176.208333333328</v>
      </c>
      <c r="W326" s="11">
        <f>(((Table1[[#This Row],[deadline]]/60/60/24)+DATE(1970,1,1)))</f>
        <v>42188.208333333328</v>
      </c>
    </row>
    <row r="327" spans="1:23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10"/>
        <v>90.723076923076931</v>
      </c>
      <c r="P327">
        <f t="shared" si="11"/>
        <v>727.005</v>
      </c>
      <c r="Q327" t="str" cm="1">
        <f t="array" ref="Q327:R327">TRIM(_xlfn.TEXTSPLIT(Table1[[#This Row],[category &amp; sub-category]],"/",))</f>
        <v>theater</v>
      </c>
      <c r="R327" t="str">
        <v>plays</v>
      </c>
      <c r="V327" s="11">
        <f>(((Table1[[#This Row],[launched_at]]/60/60/24)+DATE(1970,1,1)))</f>
        <v>43267.208333333328</v>
      </c>
      <c r="W327" s="11">
        <f>(((Table1[[#This Row],[deadline]]/60/60/24)+DATE(1970,1,1)))</f>
        <v>43290.208333333328</v>
      </c>
    </row>
    <row r="328" spans="1:23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10"/>
        <v>46.194444444444443</v>
      </c>
      <c r="P328">
        <f t="shared" si="11"/>
        <v>727.005</v>
      </c>
      <c r="Q328" t="str" cm="1">
        <f t="array" ref="Q328:R328">TRIM(_xlfn.TEXTSPLIT(Table1[[#This Row],[category &amp; sub-category]],"/",))</f>
        <v>film &amp; video</v>
      </c>
      <c r="R328" t="str">
        <v>animation</v>
      </c>
      <c r="V328" s="11">
        <f>(((Table1[[#This Row],[launched_at]]/60/60/24)+DATE(1970,1,1)))</f>
        <v>42364.25</v>
      </c>
      <c r="W328" s="11">
        <f>(((Table1[[#This Row],[deadline]]/60/60/24)+DATE(1970,1,1)))</f>
        <v>42370.25</v>
      </c>
    </row>
    <row r="329" spans="1:23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10"/>
        <v>38.53846153846154</v>
      </c>
      <c r="P329">
        <f t="shared" si="11"/>
        <v>727.005</v>
      </c>
      <c r="Q329" t="str" cm="1">
        <f t="array" ref="Q329:R329">TRIM(_xlfn.TEXTSPLIT(Table1[[#This Row],[category &amp; sub-category]],"/",))</f>
        <v>theater</v>
      </c>
      <c r="R329" t="str">
        <v>plays</v>
      </c>
      <c r="V329" s="11">
        <f>(((Table1[[#This Row],[launched_at]]/60/60/24)+DATE(1970,1,1)))</f>
        <v>43705.208333333328</v>
      </c>
      <c r="W329" s="11">
        <f>(((Table1[[#This Row],[deadline]]/60/60/24)+DATE(1970,1,1)))</f>
        <v>43709.208333333328</v>
      </c>
    </row>
    <row r="330" spans="1:23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10"/>
        <v>133.56231003039514</v>
      </c>
      <c r="P330">
        <f t="shared" si="11"/>
        <v>727.005</v>
      </c>
      <c r="Q330" t="str" cm="1">
        <f t="array" ref="Q330:R330">TRIM(_xlfn.TEXTSPLIT(Table1[[#This Row],[category &amp; sub-category]],"/",))</f>
        <v>music</v>
      </c>
      <c r="R330" t="str">
        <v>rock</v>
      </c>
      <c r="V330" s="11">
        <f>(((Table1[[#This Row],[launched_at]]/60/60/24)+DATE(1970,1,1)))</f>
        <v>43434.25</v>
      </c>
      <c r="W330" s="11">
        <f>(((Table1[[#This Row],[deadline]]/60/60/24)+DATE(1970,1,1)))</f>
        <v>43445.25</v>
      </c>
    </row>
    <row r="331" spans="1:23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10"/>
        <v>22.896588486140725</v>
      </c>
      <c r="P331">
        <f t="shared" si="11"/>
        <v>727.005</v>
      </c>
      <c r="Q331" t="str" cm="1">
        <f t="array" ref="Q331:R331">TRIM(_xlfn.TEXTSPLIT(Table1[[#This Row],[category &amp; sub-category]],"/",))</f>
        <v>games</v>
      </c>
      <c r="R331" t="str">
        <v>video games</v>
      </c>
      <c r="V331" s="11">
        <f>(((Table1[[#This Row],[launched_at]]/60/60/24)+DATE(1970,1,1)))</f>
        <v>42716.25</v>
      </c>
      <c r="W331" s="11">
        <f>(((Table1[[#This Row],[deadline]]/60/60/24)+DATE(1970,1,1)))</f>
        <v>42727.25</v>
      </c>
    </row>
    <row r="332" spans="1:23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10"/>
        <v>184.95548961424333</v>
      </c>
      <c r="P332">
        <f t="shared" si="11"/>
        <v>727.005</v>
      </c>
      <c r="Q332" t="str" cm="1">
        <f t="array" ref="Q332:R332">TRIM(_xlfn.TEXTSPLIT(Table1[[#This Row],[category &amp; sub-category]],"/",))</f>
        <v>film &amp; video</v>
      </c>
      <c r="R332" t="str">
        <v>documentary</v>
      </c>
      <c r="V332" s="11">
        <f>(((Table1[[#This Row],[launched_at]]/60/60/24)+DATE(1970,1,1)))</f>
        <v>43077.25</v>
      </c>
      <c r="W332" s="11">
        <f>(((Table1[[#This Row],[deadline]]/60/60/24)+DATE(1970,1,1)))</f>
        <v>43078.25</v>
      </c>
    </row>
    <row r="333" spans="1:23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10"/>
        <v>443.72727272727275</v>
      </c>
      <c r="P333">
        <f t="shared" si="11"/>
        <v>727.005</v>
      </c>
      <c r="Q333" t="str" cm="1">
        <f t="array" ref="Q333:R333">TRIM(_xlfn.TEXTSPLIT(Table1[[#This Row],[category &amp; sub-category]],"/",))</f>
        <v>food</v>
      </c>
      <c r="R333" t="str">
        <v>food trucks</v>
      </c>
      <c r="V333" s="11">
        <f>(((Table1[[#This Row],[launched_at]]/60/60/24)+DATE(1970,1,1)))</f>
        <v>40896.25</v>
      </c>
      <c r="W333" s="11">
        <f>(((Table1[[#This Row],[deadline]]/60/60/24)+DATE(1970,1,1)))</f>
        <v>40897.25</v>
      </c>
    </row>
    <row r="334" spans="1:23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10"/>
        <v>199.9806763285024</v>
      </c>
      <c r="P334">
        <f t="shared" si="11"/>
        <v>727.005</v>
      </c>
      <c r="Q334" t="str" cm="1">
        <f t="array" ref="Q334:R334">TRIM(_xlfn.TEXTSPLIT(Table1[[#This Row],[category &amp; sub-category]],"/",))</f>
        <v>technology</v>
      </c>
      <c r="R334" t="str">
        <v>wearables</v>
      </c>
      <c r="V334" s="11">
        <f>(((Table1[[#This Row],[launched_at]]/60/60/24)+DATE(1970,1,1)))</f>
        <v>41361.208333333336</v>
      </c>
      <c r="W334" s="11">
        <f>(((Table1[[#This Row],[deadline]]/60/60/24)+DATE(1970,1,1)))</f>
        <v>41362.208333333336</v>
      </c>
    </row>
    <row r="335" spans="1:23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10"/>
        <v>123.95833333333333</v>
      </c>
      <c r="P335">
        <f t="shared" si="11"/>
        <v>727.005</v>
      </c>
      <c r="Q335" t="str" cm="1">
        <f t="array" ref="Q335:R335">TRIM(_xlfn.TEXTSPLIT(Table1[[#This Row],[category &amp; sub-category]],"/",))</f>
        <v>theater</v>
      </c>
      <c r="R335" t="str">
        <v>plays</v>
      </c>
      <c r="V335" s="11">
        <f>(((Table1[[#This Row],[launched_at]]/60/60/24)+DATE(1970,1,1)))</f>
        <v>43424.25</v>
      </c>
      <c r="W335" s="11">
        <f>(((Table1[[#This Row],[deadline]]/60/60/24)+DATE(1970,1,1)))</f>
        <v>43452.25</v>
      </c>
    </row>
    <row r="336" spans="1:23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10"/>
        <v>186.61329305135951</v>
      </c>
      <c r="P336">
        <f t="shared" si="11"/>
        <v>727.005</v>
      </c>
      <c r="Q336" t="str" cm="1">
        <f t="array" ref="Q336:R336">TRIM(_xlfn.TEXTSPLIT(Table1[[#This Row],[category &amp; sub-category]],"/",))</f>
        <v>music</v>
      </c>
      <c r="R336" t="str">
        <v>rock</v>
      </c>
      <c r="V336" s="11">
        <f>(((Table1[[#This Row],[launched_at]]/60/60/24)+DATE(1970,1,1)))</f>
        <v>43110.25</v>
      </c>
      <c r="W336" s="11">
        <f>(((Table1[[#This Row],[deadline]]/60/60/24)+DATE(1970,1,1)))</f>
        <v>43117.25</v>
      </c>
    </row>
    <row r="337" spans="1:23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10"/>
        <v>114.28538550057536</v>
      </c>
      <c r="P337">
        <f t="shared" si="11"/>
        <v>727.005</v>
      </c>
      <c r="Q337" t="str" cm="1">
        <f t="array" ref="Q337:R337">TRIM(_xlfn.TEXTSPLIT(Table1[[#This Row],[category &amp; sub-category]],"/",))</f>
        <v>music</v>
      </c>
      <c r="R337" t="str">
        <v>rock</v>
      </c>
      <c r="V337" s="11">
        <f>(((Table1[[#This Row],[launched_at]]/60/60/24)+DATE(1970,1,1)))</f>
        <v>43784.25</v>
      </c>
      <c r="W337" s="11">
        <f>(((Table1[[#This Row],[deadline]]/60/60/24)+DATE(1970,1,1)))</f>
        <v>43797.25</v>
      </c>
    </row>
    <row r="338" spans="1:23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10"/>
        <v>97.032531824611041</v>
      </c>
      <c r="P338">
        <f t="shared" si="11"/>
        <v>727.005</v>
      </c>
      <c r="Q338" t="str" cm="1">
        <f t="array" ref="Q338:R338">TRIM(_xlfn.TEXTSPLIT(Table1[[#This Row],[category &amp; sub-category]],"/",))</f>
        <v>music</v>
      </c>
      <c r="R338" t="str">
        <v>rock</v>
      </c>
      <c r="V338" s="11">
        <f>(((Table1[[#This Row],[launched_at]]/60/60/24)+DATE(1970,1,1)))</f>
        <v>40527.25</v>
      </c>
      <c r="W338" s="11">
        <f>(((Table1[[#This Row],[deadline]]/60/60/24)+DATE(1970,1,1)))</f>
        <v>40528.25</v>
      </c>
    </row>
    <row r="339" spans="1:23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10"/>
        <v>122.81904761904762</v>
      </c>
      <c r="P339">
        <f t="shared" si="11"/>
        <v>727.005</v>
      </c>
      <c r="Q339" t="str" cm="1">
        <f t="array" ref="Q339:R339">TRIM(_xlfn.TEXTSPLIT(Table1[[#This Row],[category &amp; sub-category]],"/",))</f>
        <v>theater</v>
      </c>
      <c r="R339" t="str">
        <v>plays</v>
      </c>
      <c r="V339" s="11">
        <f>(((Table1[[#This Row],[launched_at]]/60/60/24)+DATE(1970,1,1)))</f>
        <v>43780.25</v>
      </c>
      <c r="W339" s="11">
        <f>(((Table1[[#This Row],[deadline]]/60/60/24)+DATE(1970,1,1)))</f>
        <v>43781.25</v>
      </c>
    </row>
    <row r="340" spans="1:23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10"/>
        <v>179.14326647564468</v>
      </c>
      <c r="P340">
        <f t="shared" si="11"/>
        <v>727.005</v>
      </c>
      <c r="Q340" t="str" cm="1">
        <f t="array" ref="Q340:R340">TRIM(_xlfn.TEXTSPLIT(Table1[[#This Row],[category &amp; sub-category]],"/",))</f>
        <v>theater</v>
      </c>
      <c r="R340" t="str">
        <v>plays</v>
      </c>
      <c r="V340" s="11">
        <f>(((Table1[[#This Row],[launched_at]]/60/60/24)+DATE(1970,1,1)))</f>
        <v>40821.208333333336</v>
      </c>
      <c r="W340" s="11">
        <f>(((Table1[[#This Row],[deadline]]/60/60/24)+DATE(1970,1,1)))</f>
        <v>40851.208333333336</v>
      </c>
    </row>
    <row r="341" spans="1:23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10"/>
        <v>79.951577402787962</v>
      </c>
      <c r="P341">
        <f t="shared" si="11"/>
        <v>727.005</v>
      </c>
      <c r="Q341" t="str" cm="1">
        <f t="array" ref="Q341:R341">TRIM(_xlfn.TEXTSPLIT(Table1[[#This Row],[category &amp; sub-category]],"/",))</f>
        <v>theater</v>
      </c>
      <c r="R341" t="str">
        <v>plays</v>
      </c>
      <c r="V341" s="11">
        <f>(((Table1[[#This Row],[launched_at]]/60/60/24)+DATE(1970,1,1)))</f>
        <v>42949.208333333328</v>
      </c>
      <c r="W341" s="11">
        <f>(((Table1[[#This Row],[deadline]]/60/60/24)+DATE(1970,1,1)))</f>
        <v>42963.208333333328</v>
      </c>
    </row>
    <row r="342" spans="1:23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10"/>
        <v>94.242587601078171</v>
      </c>
      <c r="P342">
        <f t="shared" si="11"/>
        <v>727.005</v>
      </c>
      <c r="Q342" t="str" cm="1">
        <f t="array" ref="Q342:R342">TRIM(_xlfn.TEXTSPLIT(Table1[[#This Row],[category &amp; sub-category]],"/",))</f>
        <v>photography</v>
      </c>
      <c r="R342" t="str">
        <v>photography books</v>
      </c>
      <c r="V342" s="11">
        <f>(((Table1[[#This Row],[launched_at]]/60/60/24)+DATE(1970,1,1)))</f>
        <v>40889.25</v>
      </c>
      <c r="W342" s="11">
        <f>(((Table1[[#This Row],[deadline]]/60/60/24)+DATE(1970,1,1)))</f>
        <v>40890.25</v>
      </c>
    </row>
    <row r="343" spans="1:23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10"/>
        <v>84.669291338582681</v>
      </c>
      <c r="P343">
        <f t="shared" si="11"/>
        <v>727.005</v>
      </c>
      <c r="Q343" t="str" cm="1">
        <f t="array" ref="Q343:R343">TRIM(_xlfn.TEXTSPLIT(Table1[[#This Row],[category &amp; sub-category]],"/",))</f>
        <v>music</v>
      </c>
      <c r="R343" t="str">
        <v>indie rock</v>
      </c>
      <c r="V343" s="11">
        <f>(((Table1[[#This Row],[launched_at]]/60/60/24)+DATE(1970,1,1)))</f>
        <v>42244.208333333328</v>
      </c>
      <c r="W343" s="11">
        <f>(((Table1[[#This Row],[deadline]]/60/60/24)+DATE(1970,1,1)))</f>
        <v>42251.208333333328</v>
      </c>
    </row>
    <row r="344" spans="1:23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10"/>
        <v>66.521920668058456</v>
      </c>
      <c r="P344">
        <f t="shared" si="11"/>
        <v>727.005</v>
      </c>
      <c r="Q344" t="str" cm="1">
        <f t="array" ref="Q344:R344">TRIM(_xlfn.TEXTSPLIT(Table1[[#This Row],[category &amp; sub-category]],"/",))</f>
        <v>theater</v>
      </c>
      <c r="R344" t="str">
        <v>plays</v>
      </c>
      <c r="V344" s="11">
        <f>(((Table1[[#This Row],[launched_at]]/60/60/24)+DATE(1970,1,1)))</f>
        <v>41475.208333333336</v>
      </c>
      <c r="W344" s="11">
        <f>(((Table1[[#This Row],[deadline]]/60/60/24)+DATE(1970,1,1)))</f>
        <v>41487.208333333336</v>
      </c>
    </row>
    <row r="345" spans="1:23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10"/>
        <v>53.922222222222224</v>
      </c>
      <c r="P345">
        <f t="shared" si="11"/>
        <v>727.005</v>
      </c>
      <c r="Q345" t="str" cm="1">
        <f t="array" ref="Q345:R345">TRIM(_xlfn.TEXTSPLIT(Table1[[#This Row],[category &amp; sub-category]],"/",))</f>
        <v>theater</v>
      </c>
      <c r="R345" t="str">
        <v>plays</v>
      </c>
      <c r="V345" s="11">
        <f>(((Table1[[#This Row],[launched_at]]/60/60/24)+DATE(1970,1,1)))</f>
        <v>41597.25</v>
      </c>
      <c r="W345" s="11">
        <f>(((Table1[[#This Row],[deadline]]/60/60/24)+DATE(1970,1,1)))</f>
        <v>41650.25</v>
      </c>
    </row>
    <row r="346" spans="1:23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10"/>
        <v>41.983299595141702</v>
      </c>
      <c r="P346">
        <f t="shared" si="11"/>
        <v>727.005</v>
      </c>
      <c r="Q346" t="str" cm="1">
        <f t="array" ref="Q346:R346">TRIM(_xlfn.TEXTSPLIT(Table1[[#This Row],[category &amp; sub-category]],"/",))</f>
        <v>games</v>
      </c>
      <c r="R346" t="str">
        <v>video games</v>
      </c>
      <c r="V346" s="11">
        <f>(((Table1[[#This Row],[launched_at]]/60/60/24)+DATE(1970,1,1)))</f>
        <v>43122.25</v>
      </c>
      <c r="W346" s="11">
        <f>(((Table1[[#This Row],[deadline]]/60/60/24)+DATE(1970,1,1)))</f>
        <v>43162.25</v>
      </c>
    </row>
    <row r="347" spans="1:23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10"/>
        <v>14.69479695431472</v>
      </c>
      <c r="P347">
        <f t="shared" si="11"/>
        <v>727.005</v>
      </c>
      <c r="Q347" t="str" cm="1">
        <f t="array" ref="Q347:R347">TRIM(_xlfn.TEXTSPLIT(Table1[[#This Row],[category &amp; sub-category]],"/",))</f>
        <v>film &amp; video</v>
      </c>
      <c r="R347" t="str">
        <v>drama</v>
      </c>
      <c r="V347" s="11">
        <f>(((Table1[[#This Row],[launched_at]]/60/60/24)+DATE(1970,1,1)))</f>
        <v>42194.208333333328</v>
      </c>
      <c r="W347" s="11">
        <f>(((Table1[[#This Row],[deadline]]/60/60/24)+DATE(1970,1,1)))</f>
        <v>42195.208333333328</v>
      </c>
    </row>
    <row r="348" spans="1:23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10"/>
        <v>34.475000000000001</v>
      </c>
      <c r="P348">
        <f t="shared" si="11"/>
        <v>727.005</v>
      </c>
      <c r="Q348" t="str" cm="1">
        <f t="array" ref="Q348:R348">TRIM(_xlfn.TEXTSPLIT(Table1[[#This Row],[category &amp; sub-category]],"/",))</f>
        <v>music</v>
      </c>
      <c r="R348" t="str">
        <v>indie rock</v>
      </c>
      <c r="V348" s="11">
        <f>(((Table1[[#This Row],[launched_at]]/60/60/24)+DATE(1970,1,1)))</f>
        <v>42971.208333333328</v>
      </c>
      <c r="W348" s="11">
        <f>(((Table1[[#This Row],[deadline]]/60/60/24)+DATE(1970,1,1)))</f>
        <v>43026.208333333328</v>
      </c>
    </row>
    <row r="349" spans="1:23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10"/>
        <v>1400.7777777777778</v>
      </c>
      <c r="P349">
        <f t="shared" si="11"/>
        <v>727.005</v>
      </c>
      <c r="Q349" t="str" cm="1">
        <f t="array" ref="Q349:R349">TRIM(_xlfn.TEXTSPLIT(Table1[[#This Row],[category &amp; sub-category]],"/",))</f>
        <v>technology</v>
      </c>
      <c r="R349" t="str">
        <v>web</v>
      </c>
      <c r="V349" s="11">
        <f>(((Table1[[#This Row],[launched_at]]/60/60/24)+DATE(1970,1,1)))</f>
        <v>42046.25</v>
      </c>
      <c r="W349" s="11">
        <f>(((Table1[[#This Row],[deadline]]/60/60/24)+DATE(1970,1,1)))</f>
        <v>42070.25</v>
      </c>
    </row>
    <row r="350" spans="1:23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10"/>
        <v>71.770351758793964</v>
      </c>
      <c r="P350">
        <f t="shared" si="11"/>
        <v>727.005</v>
      </c>
      <c r="Q350" t="str" cm="1">
        <f t="array" ref="Q350:R350">TRIM(_xlfn.TEXTSPLIT(Table1[[#This Row],[category &amp; sub-category]],"/",))</f>
        <v>food</v>
      </c>
      <c r="R350" t="str">
        <v>food trucks</v>
      </c>
      <c r="V350" s="11">
        <f>(((Table1[[#This Row],[launched_at]]/60/60/24)+DATE(1970,1,1)))</f>
        <v>42782.25</v>
      </c>
      <c r="W350" s="11">
        <f>(((Table1[[#This Row],[deadline]]/60/60/24)+DATE(1970,1,1)))</f>
        <v>42795.25</v>
      </c>
    </row>
    <row r="351" spans="1:23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10"/>
        <v>53.074115044247783</v>
      </c>
      <c r="P351">
        <f t="shared" si="11"/>
        <v>727.005</v>
      </c>
      <c r="Q351" t="str" cm="1">
        <f t="array" ref="Q351:R351">TRIM(_xlfn.TEXTSPLIT(Table1[[#This Row],[category &amp; sub-category]],"/",))</f>
        <v>theater</v>
      </c>
      <c r="R351" t="str">
        <v>plays</v>
      </c>
      <c r="V351" s="11">
        <f>(((Table1[[#This Row],[launched_at]]/60/60/24)+DATE(1970,1,1)))</f>
        <v>42930.208333333328</v>
      </c>
      <c r="W351" s="11">
        <f>(((Table1[[#This Row],[deadline]]/60/60/24)+DATE(1970,1,1)))</f>
        <v>42960.208333333328</v>
      </c>
    </row>
    <row r="352" spans="1:23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10"/>
        <v>5</v>
      </c>
      <c r="P352">
        <f t="shared" si="11"/>
        <v>727.005</v>
      </c>
      <c r="Q352" t="str" cm="1">
        <f t="array" ref="Q352:R352">TRIM(_xlfn.TEXTSPLIT(Table1[[#This Row],[category &amp; sub-category]],"/",))</f>
        <v>music</v>
      </c>
      <c r="R352" t="str">
        <v>jazz</v>
      </c>
      <c r="V352" s="11">
        <f>(((Table1[[#This Row],[launched_at]]/60/60/24)+DATE(1970,1,1)))</f>
        <v>42144.208333333328</v>
      </c>
      <c r="W352" s="11">
        <f>(((Table1[[#This Row],[deadline]]/60/60/24)+DATE(1970,1,1)))</f>
        <v>42162.208333333328</v>
      </c>
    </row>
    <row r="353" spans="1:23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10"/>
        <v>127.70715249662618</v>
      </c>
      <c r="P353">
        <f t="shared" si="11"/>
        <v>727.005</v>
      </c>
      <c r="Q353" t="str" cm="1">
        <f t="array" ref="Q353:R353">TRIM(_xlfn.TEXTSPLIT(Table1[[#This Row],[category &amp; sub-category]],"/",))</f>
        <v>music</v>
      </c>
      <c r="R353" t="str">
        <v>rock</v>
      </c>
      <c r="V353" s="11">
        <f>(((Table1[[#This Row],[launched_at]]/60/60/24)+DATE(1970,1,1)))</f>
        <v>42240.208333333328</v>
      </c>
      <c r="W353" s="11">
        <f>(((Table1[[#This Row],[deadline]]/60/60/24)+DATE(1970,1,1)))</f>
        <v>42254.208333333328</v>
      </c>
    </row>
    <row r="354" spans="1:23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10"/>
        <v>34.892857142857139</v>
      </c>
      <c r="P354">
        <f t="shared" si="11"/>
        <v>727.005</v>
      </c>
      <c r="Q354" t="str" cm="1">
        <f t="array" ref="Q354:R354">TRIM(_xlfn.TEXTSPLIT(Table1[[#This Row],[category &amp; sub-category]],"/",))</f>
        <v>theater</v>
      </c>
      <c r="R354" t="str">
        <v>plays</v>
      </c>
      <c r="V354" s="11">
        <f>(((Table1[[#This Row],[launched_at]]/60/60/24)+DATE(1970,1,1)))</f>
        <v>42315.25</v>
      </c>
      <c r="W354" s="11">
        <f>(((Table1[[#This Row],[deadline]]/60/60/24)+DATE(1970,1,1)))</f>
        <v>42323.25</v>
      </c>
    </row>
    <row r="355" spans="1:23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10"/>
        <v>410.59821428571428</v>
      </c>
      <c r="P355">
        <f t="shared" si="11"/>
        <v>727.005</v>
      </c>
      <c r="Q355" t="str" cm="1">
        <f t="array" ref="Q355:R355">TRIM(_xlfn.TEXTSPLIT(Table1[[#This Row],[category &amp; sub-category]],"/",))</f>
        <v>theater</v>
      </c>
      <c r="R355" t="str">
        <v>plays</v>
      </c>
      <c r="V355" s="11">
        <f>(((Table1[[#This Row],[launched_at]]/60/60/24)+DATE(1970,1,1)))</f>
        <v>43651.208333333328</v>
      </c>
      <c r="W355" s="11">
        <f>(((Table1[[#This Row],[deadline]]/60/60/24)+DATE(1970,1,1)))</f>
        <v>43652.208333333328</v>
      </c>
    </row>
    <row r="356" spans="1:23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10"/>
        <v>123.73770491803278</v>
      </c>
      <c r="P356">
        <f t="shared" si="11"/>
        <v>727.005</v>
      </c>
      <c r="Q356" t="str" cm="1">
        <f t="array" ref="Q356:R356">TRIM(_xlfn.TEXTSPLIT(Table1[[#This Row],[category &amp; sub-category]],"/",))</f>
        <v>film &amp; video</v>
      </c>
      <c r="R356" t="str">
        <v>documentary</v>
      </c>
      <c r="V356" s="11">
        <f>(((Table1[[#This Row],[launched_at]]/60/60/24)+DATE(1970,1,1)))</f>
        <v>41520.208333333336</v>
      </c>
      <c r="W356" s="11">
        <f>(((Table1[[#This Row],[deadline]]/60/60/24)+DATE(1970,1,1)))</f>
        <v>41527.208333333336</v>
      </c>
    </row>
    <row r="357" spans="1:23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10"/>
        <v>58.973684210526315</v>
      </c>
      <c r="P357">
        <f t="shared" si="11"/>
        <v>727.005</v>
      </c>
      <c r="Q357" t="str" cm="1">
        <f t="array" ref="Q357:R357">TRIM(_xlfn.TEXTSPLIT(Table1[[#This Row],[category &amp; sub-category]],"/",))</f>
        <v>technology</v>
      </c>
      <c r="R357" t="str">
        <v>wearables</v>
      </c>
      <c r="V357" s="11">
        <f>(((Table1[[#This Row],[launched_at]]/60/60/24)+DATE(1970,1,1)))</f>
        <v>42757.25</v>
      </c>
      <c r="W357" s="11">
        <f>(((Table1[[#This Row],[deadline]]/60/60/24)+DATE(1970,1,1)))</f>
        <v>42797.25</v>
      </c>
    </row>
    <row r="358" spans="1:23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10"/>
        <v>36.892473118279568</v>
      </c>
      <c r="P358">
        <f t="shared" si="11"/>
        <v>727.005</v>
      </c>
      <c r="Q358" t="str" cm="1">
        <f t="array" ref="Q358:R358">TRIM(_xlfn.TEXTSPLIT(Table1[[#This Row],[category &amp; sub-category]],"/",))</f>
        <v>theater</v>
      </c>
      <c r="R358" t="str">
        <v>plays</v>
      </c>
      <c r="V358" s="11">
        <f>(((Table1[[#This Row],[launched_at]]/60/60/24)+DATE(1970,1,1)))</f>
        <v>40922.25</v>
      </c>
      <c r="W358" s="11">
        <f>(((Table1[[#This Row],[deadline]]/60/60/24)+DATE(1970,1,1)))</f>
        <v>40931.25</v>
      </c>
    </row>
    <row r="359" spans="1:23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10"/>
        <v>184.91304347826087</v>
      </c>
      <c r="P359">
        <f t="shared" si="11"/>
        <v>727.005</v>
      </c>
      <c r="Q359" t="str" cm="1">
        <f t="array" ref="Q359:R359">TRIM(_xlfn.TEXTSPLIT(Table1[[#This Row],[category &amp; sub-category]],"/",))</f>
        <v>games</v>
      </c>
      <c r="R359" t="str">
        <v>video games</v>
      </c>
      <c r="V359" s="11">
        <f>(((Table1[[#This Row],[launched_at]]/60/60/24)+DATE(1970,1,1)))</f>
        <v>42250.208333333328</v>
      </c>
      <c r="W359" s="11">
        <f>(((Table1[[#This Row],[deadline]]/60/60/24)+DATE(1970,1,1)))</f>
        <v>42275.208333333328</v>
      </c>
    </row>
    <row r="360" spans="1:23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10"/>
        <v>11.814432989690722</v>
      </c>
      <c r="P360">
        <f t="shared" si="11"/>
        <v>727.005</v>
      </c>
      <c r="Q360" t="str" cm="1">
        <f t="array" ref="Q360:R360">TRIM(_xlfn.TEXTSPLIT(Table1[[#This Row],[category &amp; sub-category]],"/",))</f>
        <v>photography</v>
      </c>
      <c r="R360" t="str">
        <v>photography books</v>
      </c>
      <c r="V360" s="11">
        <f>(((Table1[[#This Row],[launched_at]]/60/60/24)+DATE(1970,1,1)))</f>
        <v>43322.208333333328</v>
      </c>
      <c r="W360" s="11">
        <f>(((Table1[[#This Row],[deadline]]/60/60/24)+DATE(1970,1,1)))</f>
        <v>43325.208333333328</v>
      </c>
    </row>
    <row r="361" spans="1:23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10"/>
        <v>298.7</v>
      </c>
      <c r="P361">
        <f t="shared" si="11"/>
        <v>727.005</v>
      </c>
      <c r="Q361" t="str" cm="1">
        <f t="array" ref="Q361:R361">TRIM(_xlfn.TEXTSPLIT(Table1[[#This Row],[category &amp; sub-category]],"/",))</f>
        <v>film &amp; video</v>
      </c>
      <c r="R361" t="str">
        <v>animation</v>
      </c>
      <c r="V361" s="11">
        <f>(((Table1[[#This Row],[launched_at]]/60/60/24)+DATE(1970,1,1)))</f>
        <v>40782.208333333336</v>
      </c>
      <c r="W361" s="11">
        <f>(((Table1[[#This Row],[deadline]]/60/60/24)+DATE(1970,1,1)))</f>
        <v>40789.208333333336</v>
      </c>
    </row>
    <row r="362" spans="1:23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10"/>
        <v>226.35175879396985</v>
      </c>
      <c r="P362">
        <f t="shared" si="11"/>
        <v>727.005</v>
      </c>
      <c r="Q362" t="str" cm="1">
        <f t="array" ref="Q362:R362">TRIM(_xlfn.TEXTSPLIT(Table1[[#This Row],[category &amp; sub-category]],"/",))</f>
        <v>theater</v>
      </c>
      <c r="R362" t="str">
        <v>plays</v>
      </c>
      <c r="V362" s="11">
        <f>(((Table1[[#This Row],[launched_at]]/60/60/24)+DATE(1970,1,1)))</f>
        <v>40544.25</v>
      </c>
      <c r="W362" s="11">
        <f>(((Table1[[#This Row],[deadline]]/60/60/24)+DATE(1970,1,1)))</f>
        <v>40558.25</v>
      </c>
    </row>
    <row r="363" spans="1:23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10"/>
        <v>173.56363636363636</v>
      </c>
      <c r="P363">
        <f t="shared" si="11"/>
        <v>727.005</v>
      </c>
      <c r="Q363" t="str" cm="1">
        <f t="array" ref="Q363:R363">TRIM(_xlfn.TEXTSPLIT(Table1[[#This Row],[category &amp; sub-category]],"/",))</f>
        <v>theater</v>
      </c>
      <c r="R363" t="str">
        <v>plays</v>
      </c>
      <c r="V363" s="11">
        <f>(((Table1[[#This Row],[launched_at]]/60/60/24)+DATE(1970,1,1)))</f>
        <v>43015.208333333328</v>
      </c>
      <c r="W363" s="11">
        <f>(((Table1[[#This Row],[deadline]]/60/60/24)+DATE(1970,1,1)))</f>
        <v>43039.208333333328</v>
      </c>
    </row>
    <row r="364" spans="1:23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10"/>
        <v>371.75675675675677</v>
      </c>
      <c r="P364">
        <f t="shared" si="11"/>
        <v>727.005</v>
      </c>
      <c r="Q364" t="str" cm="1">
        <f t="array" ref="Q364:R364">TRIM(_xlfn.TEXTSPLIT(Table1[[#This Row],[category &amp; sub-category]],"/",))</f>
        <v>music</v>
      </c>
      <c r="R364" t="str">
        <v>rock</v>
      </c>
      <c r="V364" s="11">
        <f>(((Table1[[#This Row],[launched_at]]/60/60/24)+DATE(1970,1,1)))</f>
        <v>40570.25</v>
      </c>
      <c r="W364" s="11">
        <f>(((Table1[[#This Row],[deadline]]/60/60/24)+DATE(1970,1,1)))</f>
        <v>40608.25</v>
      </c>
    </row>
    <row r="365" spans="1:23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10"/>
        <v>160.19230769230771</v>
      </c>
      <c r="P365">
        <f t="shared" si="11"/>
        <v>727.005</v>
      </c>
      <c r="Q365" t="str" cm="1">
        <f t="array" ref="Q365:R365">TRIM(_xlfn.TEXTSPLIT(Table1[[#This Row],[category &amp; sub-category]],"/",))</f>
        <v>music</v>
      </c>
      <c r="R365" t="str">
        <v>rock</v>
      </c>
      <c r="V365" s="11">
        <f>(((Table1[[#This Row],[launched_at]]/60/60/24)+DATE(1970,1,1)))</f>
        <v>40904.25</v>
      </c>
      <c r="W365" s="11">
        <f>(((Table1[[#This Row],[deadline]]/60/60/24)+DATE(1970,1,1)))</f>
        <v>40905.25</v>
      </c>
    </row>
    <row r="366" spans="1:23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10"/>
        <v>1616.3333333333335</v>
      </c>
      <c r="P366">
        <f t="shared" si="11"/>
        <v>727.005</v>
      </c>
      <c r="Q366" t="str" cm="1">
        <f t="array" ref="Q366:R366">TRIM(_xlfn.TEXTSPLIT(Table1[[#This Row],[category &amp; sub-category]],"/",))</f>
        <v>music</v>
      </c>
      <c r="R366" t="str">
        <v>indie rock</v>
      </c>
      <c r="V366" s="11">
        <f>(((Table1[[#This Row],[launched_at]]/60/60/24)+DATE(1970,1,1)))</f>
        <v>43164.25</v>
      </c>
      <c r="W366" s="11">
        <f>(((Table1[[#This Row],[deadline]]/60/60/24)+DATE(1970,1,1)))</f>
        <v>43194.208333333328</v>
      </c>
    </row>
    <row r="367" spans="1:23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10"/>
        <v>733.4375</v>
      </c>
      <c r="P367">
        <f t="shared" si="11"/>
        <v>727.005</v>
      </c>
      <c r="Q367" t="str" cm="1">
        <f t="array" ref="Q367:R367">TRIM(_xlfn.TEXTSPLIT(Table1[[#This Row],[category &amp; sub-category]],"/",))</f>
        <v>theater</v>
      </c>
      <c r="R367" t="str">
        <v>plays</v>
      </c>
      <c r="V367" s="11">
        <f>(((Table1[[#This Row],[launched_at]]/60/60/24)+DATE(1970,1,1)))</f>
        <v>42733.25</v>
      </c>
      <c r="W367" s="11">
        <f>(((Table1[[#This Row],[deadline]]/60/60/24)+DATE(1970,1,1)))</f>
        <v>42760.25</v>
      </c>
    </row>
    <row r="368" spans="1:23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10"/>
        <v>592.11111111111109</v>
      </c>
      <c r="P368">
        <f t="shared" si="11"/>
        <v>727.005</v>
      </c>
      <c r="Q368" t="str" cm="1">
        <f t="array" ref="Q368:R368">TRIM(_xlfn.TEXTSPLIT(Table1[[#This Row],[category &amp; sub-category]],"/",))</f>
        <v>theater</v>
      </c>
      <c r="R368" t="str">
        <v>plays</v>
      </c>
      <c r="V368" s="11">
        <f>(((Table1[[#This Row],[launched_at]]/60/60/24)+DATE(1970,1,1)))</f>
        <v>40546.25</v>
      </c>
      <c r="W368" s="11">
        <f>(((Table1[[#This Row],[deadline]]/60/60/24)+DATE(1970,1,1)))</f>
        <v>40547.25</v>
      </c>
    </row>
    <row r="369" spans="1:23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10"/>
        <v>18.888888888888889</v>
      </c>
      <c r="P369">
        <f t="shared" si="11"/>
        <v>727.005</v>
      </c>
      <c r="Q369" t="str" cm="1">
        <f t="array" ref="Q369:R369">TRIM(_xlfn.TEXTSPLIT(Table1[[#This Row],[category &amp; sub-category]],"/",))</f>
        <v>theater</v>
      </c>
      <c r="R369" t="str">
        <v>plays</v>
      </c>
      <c r="V369" s="11">
        <f>(((Table1[[#This Row],[launched_at]]/60/60/24)+DATE(1970,1,1)))</f>
        <v>41930.208333333336</v>
      </c>
      <c r="W369" s="11">
        <f>(((Table1[[#This Row],[deadline]]/60/60/24)+DATE(1970,1,1)))</f>
        <v>41954.25</v>
      </c>
    </row>
    <row r="370" spans="1:23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10"/>
        <v>276.80769230769232</v>
      </c>
      <c r="P370">
        <f t="shared" si="11"/>
        <v>727.005</v>
      </c>
      <c r="Q370" t="str" cm="1">
        <f t="array" ref="Q370:R370">TRIM(_xlfn.TEXTSPLIT(Table1[[#This Row],[category &amp; sub-category]],"/",))</f>
        <v>film &amp; video</v>
      </c>
      <c r="R370" t="str">
        <v>documentary</v>
      </c>
      <c r="V370" s="11">
        <f>(((Table1[[#This Row],[launched_at]]/60/60/24)+DATE(1970,1,1)))</f>
        <v>40464.208333333336</v>
      </c>
      <c r="W370" s="11">
        <f>(((Table1[[#This Row],[deadline]]/60/60/24)+DATE(1970,1,1)))</f>
        <v>40487.208333333336</v>
      </c>
    </row>
    <row r="371" spans="1:23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10"/>
        <v>273.01851851851848</v>
      </c>
      <c r="P371">
        <f t="shared" si="11"/>
        <v>727.005</v>
      </c>
      <c r="Q371" t="str" cm="1">
        <f t="array" ref="Q371:R371">TRIM(_xlfn.TEXTSPLIT(Table1[[#This Row],[category &amp; sub-category]],"/",))</f>
        <v>film &amp; video</v>
      </c>
      <c r="R371" t="str">
        <v>television</v>
      </c>
      <c r="V371" s="11">
        <f>(((Table1[[#This Row],[launched_at]]/60/60/24)+DATE(1970,1,1)))</f>
        <v>41308.25</v>
      </c>
      <c r="W371" s="11">
        <f>(((Table1[[#This Row],[deadline]]/60/60/24)+DATE(1970,1,1)))</f>
        <v>41347.208333333336</v>
      </c>
    </row>
    <row r="372" spans="1:23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10"/>
        <v>159.36331255565449</v>
      </c>
      <c r="P372">
        <f t="shared" si="11"/>
        <v>727.005</v>
      </c>
      <c r="Q372" t="str" cm="1">
        <f t="array" ref="Q372:R372">TRIM(_xlfn.TEXTSPLIT(Table1[[#This Row],[category &amp; sub-category]],"/",))</f>
        <v>theater</v>
      </c>
      <c r="R372" t="str">
        <v>plays</v>
      </c>
      <c r="V372" s="11">
        <f>(((Table1[[#This Row],[launched_at]]/60/60/24)+DATE(1970,1,1)))</f>
        <v>43570.208333333328</v>
      </c>
      <c r="W372" s="11">
        <f>(((Table1[[#This Row],[deadline]]/60/60/24)+DATE(1970,1,1)))</f>
        <v>43576.208333333328</v>
      </c>
    </row>
    <row r="373" spans="1:23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10"/>
        <v>67.869978858350947</v>
      </c>
      <c r="P373">
        <f t="shared" si="11"/>
        <v>727.005</v>
      </c>
      <c r="Q373" t="str" cm="1">
        <f t="array" ref="Q373:R373">TRIM(_xlfn.TEXTSPLIT(Table1[[#This Row],[category &amp; sub-category]],"/",))</f>
        <v>theater</v>
      </c>
      <c r="R373" t="str">
        <v>plays</v>
      </c>
      <c r="V373" s="11">
        <f>(((Table1[[#This Row],[launched_at]]/60/60/24)+DATE(1970,1,1)))</f>
        <v>42043.25</v>
      </c>
      <c r="W373" s="11">
        <f>(((Table1[[#This Row],[deadline]]/60/60/24)+DATE(1970,1,1)))</f>
        <v>42094.208333333328</v>
      </c>
    </row>
    <row r="374" spans="1:23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10"/>
        <v>1591.5555555555554</v>
      </c>
      <c r="P374">
        <f t="shared" si="11"/>
        <v>727.005</v>
      </c>
      <c r="Q374" t="str" cm="1">
        <f t="array" ref="Q374:R374">TRIM(_xlfn.TEXTSPLIT(Table1[[#This Row],[category &amp; sub-category]],"/",))</f>
        <v>film &amp; video</v>
      </c>
      <c r="R374" t="str">
        <v>documentary</v>
      </c>
      <c r="V374" s="11">
        <f>(((Table1[[#This Row],[launched_at]]/60/60/24)+DATE(1970,1,1)))</f>
        <v>42012.25</v>
      </c>
      <c r="W374" s="11">
        <f>(((Table1[[#This Row],[deadline]]/60/60/24)+DATE(1970,1,1)))</f>
        <v>42032.25</v>
      </c>
    </row>
    <row r="375" spans="1:23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10"/>
        <v>730.18222222222221</v>
      </c>
      <c r="P375">
        <f t="shared" si="11"/>
        <v>727.005</v>
      </c>
      <c r="Q375" t="str" cm="1">
        <f t="array" ref="Q375:R375">TRIM(_xlfn.TEXTSPLIT(Table1[[#This Row],[category &amp; sub-category]],"/",))</f>
        <v>theater</v>
      </c>
      <c r="R375" t="str">
        <v>plays</v>
      </c>
      <c r="V375" s="11">
        <f>(((Table1[[#This Row],[launched_at]]/60/60/24)+DATE(1970,1,1)))</f>
        <v>42964.208333333328</v>
      </c>
      <c r="W375" s="11">
        <f>(((Table1[[#This Row],[deadline]]/60/60/24)+DATE(1970,1,1)))</f>
        <v>42972.208333333328</v>
      </c>
    </row>
    <row r="376" spans="1:23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10"/>
        <v>13.185782556750297</v>
      </c>
      <c r="P376">
        <f t="shared" si="11"/>
        <v>727.005</v>
      </c>
      <c r="Q376" t="str" cm="1">
        <f t="array" ref="Q376:R376">TRIM(_xlfn.TEXTSPLIT(Table1[[#This Row],[category &amp; sub-category]],"/",))</f>
        <v>film &amp; video</v>
      </c>
      <c r="R376" t="str">
        <v>documentary</v>
      </c>
      <c r="V376" s="11">
        <f>(((Table1[[#This Row],[launched_at]]/60/60/24)+DATE(1970,1,1)))</f>
        <v>43476.25</v>
      </c>
      <c r="W376" s="11">
        <f>(((Table1[[#This Row],[deadline]]/60/60/24)+DATE(1970,1,1)))</f>
        <v>43481.25</v>
      </c>
    </row>
    <row r="377" spans="1:23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10"/>
        <v>54.777777777777779</v>
      </c>
      <c r="P377">
        <f t="shared" si="11"/>
        <v>727.005</v>
      </c>
      <c r="Q377" t="str" cm="1">
        <f t="array" ref="Q377:R377">TRIM(_xlfn.TEXTSPLIT(Table1[[#This Row],[category &amp; sub-category]],"/",))</f>
        <v>music</v>
      </c>
      <c r="R377" t="str">
        <v>indie rock</v>
      </c>
      <c r="V377" s="11">
        <f>(((Table1[[#This Row],[launched_at]]/60/60/24)+DATE(1970,1,1)))</f>
        <v>42293.208333333328</v>
      </c>
      <c r="W377" s="11">
        <f>(((Table1[[#This Row],[deadline]]/60/60/24)+DATE(1970,1,1)))</f>
        <v>42350.25</v>
      </c>
    </row>
    <row r="378" spans="1:23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10"/>
        <v>361.02941176470591</v>
      </c>
      <c r="P378">
        <f t="shared" si="11"/>
        <v>727.005</v>
      </c>
      <c r="Q378" t="str" cm="1">
        <f t="array" ref="Q378:R378">TRIM(_xlfn.TEXTSPLIT(Table1[[#This Row],[category &amp; sub-category]],"/",))</f>
        <v>music</v>
      </c>
      <c r="R378" t="str">
        <v>rock</v>
      </c>
      <c r="V378" s="11">
        <f>(((Table1[[#This Row],[launched_at]]/60/60/24)+DATE(1970,1,1)))</f>
        <v>41826.208333333336</v>
      </c>
      <c r="W378" s="11">
        <f>(((Table1[[#This Row],[deadline]]/60/60/24)+DATE(1970,1,1)))</f>
        <v>41832.208333333336</v>
      </c>
    </row>
    <row r="379" spans="1:23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10"/>
        <v>10.257545271629779</v>
      </c>
      <c r="P379">
        <f t="shared" si="11"/>
        <v>727.005</v>
      </c>
      <c r="Q379" t="str" cm="1">
        <f t="array" ref="Q379:R379">TRIM(_xlfn.TEXTSPLIT(Table1[[#This Row],[category &amp; sub-category]],"/",))</f>
        <v>theater</v>
      </c>
      <c r="R379" t="str">
        <v>plays</v>
      </c>
      <c r="V379" s="11">
        <f>(((Table1[[#This Row],[launched_at]]/60/60/24)+DATE(1970,1,1)))</f>
        <v>43760.208333333328</v>
      </c>
      <c r="W379" s="11">
        <f>(((Table1[[#This Row],[deadline]]/60/60/24)+DATE(1970,1,1)))</f>
        <v>43774.25</v>
      </c>
    </row>
    <row r="380" spans="1:23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10"/>
        <v>13.962962962962964</v>
      </c>
      <c r="P380">
        <f t="shared" si="11"/>
        <v>727.005</v>
      </c>
      <c r="Q380" t="str" cm="1">
        <f t="array" ref="Q380:R380">TRIM(_xlfn.TEXTSPLIT(Table1[[#This Row],[category &amp; sub-category]],"/",))</f>
        <v>film &amp; video</v>
      </c>
      <c r="R380" t="str">
        <v>documentary</v>
      </c>
      <c r="V380" s="11">
        <f>(((Table1[[#This Row],[launched_at]]/60/60/24)+DATE(1970,1,1)))</f>
        <v>43241.208333333328</v>
      </c>
      <c r="W380" s="11">
        <f>(((Table1[[#This Row],[deadline]]/60/60/24)+DATE(1970,1,1)))</f>
        <v>43279.208333333328</v>
      </c>
    </row>
    <row r="381" spans="1:23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10"/>
        <v>40.444444444444443</v>
      </c>
      <c r="P381">
        <f t="shared" si="11"/>
        <v>727.005</v>
      </c>
      <c r="Q381" t="str" cm="1">
        <f t="array" ref="Q381:R381">TRIM(_xlfn.TEXTSPLIT(Table1[[#This Row],[category &amp; sub-category]],"/",))</f>
        <v>theater</v>
      </c>
      <c r="R381" t="str">
        <v>plays</v>
      </c>
      <c r="V381" s="11">
        <f>(((Table1[[#This Row],[launched_at]]/60/60/24)+DATE(1970,1,1)))</f>
        <v>40843.208333333336</v>
      </c>
      <c r="W381" s="11">
        <f>(((Table1[[#This Row],[deadline]]/60/60/24)+DATE(1970,1,1)))</f>
        <v>40857.25</v>
      </c>
    </row>
    <row r="382" spans="1:23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10"/>
        <v>160.32</v>
      </c>
      <c r="P382">
        <f t="shared" si="11"/>
        <v>727.005</v>
      </c>
      <c r="Q382" t="str" cm="1">
        <f t="array" ref="Q382:R382">TRIM(_xlfn.TEXTSPLIT(Table1[[#This Row],[category &amp; sub-category]],"/",))</f>
        <v>theater</v>
      </c>
      <c r="R382" t="str">
        <v>plays</v>
      </c>
      <c r="V382" s="11">
        <f>(((Table1[[#This Row],[launched_at]]/60/60/24)+DATE(1970,1,1)))</f>
        <v>41448.208333333336</v>
      </c>
      <c r="W382" s="11">
        <f>(((Table1[[#This Row],[deadline]]/60/60/24)+DATE(1970,1,1)))</f>
        <v>41453.208333333336</v>
      </c>
    </row>
    <row r="383" spans="1:23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10"/>
        <v>183.9433962264151</v>
      </c>
      <c r="P383">
        <f t="shared" si="11"/>
        <v>727.005</v>
      </c>
      <c r="Q383" t="str" cm="1">
        <f t="array" ref="Q383:R383">TRIM(_xlfn.TEXTSPLIT(Table1[[#This Row],[category &amp; sub-category]],"/",))</f>
        <v>theater</v>
      </c>
      <c r="R383" t="str">
        <v>plays</v>
      </c>
      <c r="V383" s="11">
        <f>(((Table1[[#This Row],[launched_at]]/60/60/24)+DATE(1970,1,1)))</f>
        <v>42163.208333333328</v>
      </c>
      <c r="W383" s="11">
        <f>(((Table1[[#This Row],[deadline]]/60/60/24)+DATE(1970,1,1)))</f>
        <v>42209.208333333328</v>
      </c>
    </row>
    <row r="384" spans="1:23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10"/>
        <v>63.769230769230766</v>
      </c>
      <c r="P384">
        <f t="shared" si="11"/>
        <v>727.005</v>
      </c>
      <c r="Q384" t="str" cm="1">
        <f t="array" ref="Q384:R384">TRIM(_xlfn.TEXTSPLIT(Table1[[#This Row],[category &amp; sub-category]],"/",))</f>
        <v>photography</v>
      </c>
      <c r="R384" t="str">
        <v>photography books</v>
      </c>
      <c r="V384" s="11">
        <f>(((Table1[[#This Row],[launched_at]]/60/60/24)+DATE(1970,1,1)))</f>
        <v>43024.208333333328</v>
      </c>
      <c r="W384" s="11">
        <f>(((Table1[[#This Row],[deadline]]/60/60/24)+DATE(1970,1,1)))</f>
        <v>43043.208333333328</v>
      </c>
    </row>
    <row r="385" spans="1:23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10"/>
        <v>225.38095238095238</v>
      </c>
      <c r="P385">
        <f t="shared" si="11"/>
        <v>727.005</v>
      </c>
      <c r="Q385" t="str" cm="1">
        <f t="array" ref="Q385:R385">TRIM(_xlfn.TEXTSPLIT(Table1[[#This Row],[category &amp; sub-category]],"/",))</f>
        <v>food</v>
      </c>
      <c r="R385" t="str">
        <v>food trucks</v>
      </c>
      <c r="V385" s="11">
        <f>(((Table1[[#This Row],[launched_at]]/60/60/24)+DATE(1970,1,1)))</f>
        <v>43509.25</v>
      </c>
      <c r="W385" s="11">
        <f>(((Table1[[#This Row],[deadline]]/60/60/24)+DATE(1970,1,1)))</f>
        <v>43515.25</v>
      </c>
    </row>
    <row r="386" spans="1:23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ref="O386:O449" si="12">E386/D386*100</f>
        <v>172.00961538461539</v>
      </c>
      <c r="P386">
        <f t="shared" ref="P386:P449" si="13">AVERAGE(G:G)</f>
        <v>727.005</v>
      </c>
      <c r="Q386" t="str" cm="1">
        <f t="array" ref="Q386:R386">TRIM(_xlfn.TEXTSPLIT(Table1[[#This Row],[category &amp; sub-category]],"/",))</f>
        <v>film &amp; video</v>
      </c>
      <c r="R386" t="str">
        <v>documentary</v>
      </c>
      <c r="V386" s="11">
        <f>(((Table1[[#This Row],[launched_at]]/60/60/24)+DATE(1970,1,1)))</f>
        <v>42776.25</v>
      </c>
      <c r="W386" s="11">
        <f>(((Table1[[#This Row],[deadline]]/60/60/24)+DATE(1970,1,1)))</f>
        <v>42803.25</v>
      </c>
    </row>
    <row r="387" spans="1:23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si="12"/>
        <v>146.16709511568124</v>
      </c>
      <c r="P387">
        <f t="shared" si="13"/>
        <v>727.005</v>
      </c>
      <c r="Q387" t="str" cm="1">
        <f t="array" ref="Q387:R387">TRIM(_xlfn.TEXTSPLIT(Table1[[#This Row],[category &amp; sub-category]],"/",))</f>
        <v>publishing</v>
      </c>
      <c r="R387" t="str">
        <v>nonfiction</v>
      </c>
      <c r="V387" s="11">
        <f>(((Table1[[#This Row],[launched_at]]/60/60/24)+DATE(1970,1,1)))</f>
        <v>43553.208333333328</v>
      </c>
      <c r="W387" s="11">
        <f>(((Table1[[#This Row],[deadline]]/60/60/24)+DATE(1970,1,1)))</f>
        <v>43585.208333333328</v>
      </c>
    </row>
    <row r="388" spans="1:23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12"/>
        <v>76.42361623616236</v>
      </c>
      <c r="P388">
        <f t="shared" si="13"/>
        <v>727.005</v>
      </c>
      <c r="Q388" t="str" cm="1">
        <f t="array" ref="Q388:R388">TRIM(_xlfn.TEXTSPLIT(Table1[[#This Row],[category &amp; sub-category]],"/",))</f>
        <v>theater</v>
      </c>
      <c r="R388" t="str">
        <v>plays</v>
      </c>
      <c r="V388" s="11">
        <f>(((Table1[[#This Row],[launched_at]]/60/60/24)+DATE(1970,1,1)))</f>
        <v>40355.208333333336</v>
      </c>
      <c r="W388" s="11">
        <f>(((Table1[[#This Row],[deadline]]/60/60/24)+DATE(1970,1,1)))</f>
        <v>40367.208333333336</v>
      </c>
    </row>
    <row r="389" spans="1:23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12"/>
        <v>39.261467889908261</v>
      </c>
      <c r="P389">
        <f t="shared" si="13"/>
        <v>727.005</v>
      </c>
      <c r="Q389" t="str" cm="1">
        <f t="array" ref="Q389:R389">TRIM(_xlfn.TEXTSPLIT(Table1[[#This Row],[category &amp; sub-category]],"/",))</f>
        <v>technology</v>
      </c>
      <c r="R389" t="str">
        <v>wearables</v>
      </c>
      <c r="V389" s="11">
        <f>(((Table1[[#This Row],[launched_at]]/60/60/24)+DATE(1970,1,1)))</f>
        <v>41072.208333333336</v>
      </c>
      <c r="W389" s="11">
        <f>(((Table1[[#This Row],[deadline]]/60/60/24)+DATE(1970,1,1)))</f>
        <v>41077.208333333336</v>
      </c>
    </row>
    <row r="390" spans="1:23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12"/>
        <v>11.270034843205574</v>
      </c>
      <c r="P390">
        <f t="shared" si="13"/>
        <v>727.005</v>
      </c>
      <c r="Q390" t="str" cm="1">
        <f t="array" ref="Q390:R390">TRIM(_xlfn.TEXTSPLIT(Table1[[#This Row],[category &amp; sub-category]],"/",))</f>
        <v>music</v>
      </c>
      <c r="R390" t="str">
        <v>indie rock</v>
      </c>
      <c r="V390" s="11">
        <f>(((Table1[[#This Row],[launched_at]]/60/60/24)+DATE(1970,1,1)))</f>
        <v>40912.25</v>
      </c>
      <c r="W390" s="11">
        <f>(((Table1[[#This Row],[deadline]]/60/60/24)+DATE(1970,1,1)))</f>
        <v>40914.25</v>
      </c>
    </row>
    <row r="391" spans="1:23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12"/>
        <v>122.11084337349398</v>
      </c>
      <c r="P391">
        <f t="shared" si="13"/>
        <v>727.005</v>
      </c>
      <c r="Q391" t="str" cm="1">
        <f t="array" ref="Q391:R391">TRIM(_xlfn.TEXTSPLIT(Table1[[#This Row],[category &amp; sub-category]],"/",))</f>
        <v>theater</v>
      </c>
      <c r="R391" t="str">
        <v>plays</v>
      </c>
      <c r="V391" s="11">
        <f>(((Table1[[#This Row],[launched_at]]/60/60/24)+DATE(1970,1,1)))</f>
        <v>40479.208333333336</v>
      </c>
      <c r="W391" s="11">
        <f>(((Table1[[#This Row],[deadline]]/60/60/24)+DATE(1970,1,1)))</f>
        <v>40506.25</v>
      </c>
    </row>
    <row r="392" spans="1:23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12"/>
        <v>186.54166666666669</v>
      </c>
      <c r="P392">
        <f t="shared" si="13"/>
        <v>727.005</v>
      </c>
      <c r="Q392" t="str" cm="1">
        <f t="array" ref="Q392:R392">TRIM(_xlfn.TEXTSPLIT(Table1[[#This Row],[category &amp; sub-category]],"/",))</f>
        <v>photography</v>
      </c>
      <c r="R392" t="str">
        <v>photography books</v>
      </c>
      <c r="V392" s="11">
        <f>(((Table1[[#This Row],[launched_at]]/60/60/24)+DATE(1970,1,1)))</f>
        <v>41530.208333333336</v>
      </c>
      <c r="W392" s="11">
        <f>(((Table1[[#This Row],[deadline]]/60/60/24)+DATE(1970,1,1)))</f>
        <v>41545.208333333336</v>
      </c>
    </row>
    <row r="393" spans="1:23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12"/>
        <v>7.2731788079470201</v>
      </c>
      <c r="P393">
        <f t="shared" si="13"/>
        <v>727.005</v>
      </c>
      <c r="Q393" t="str" cm="1">
        <f t="array" ref="Q393:R393">TRIM(_xlfn.TEXTSPLIT(Table1[[#This Row],[category &amp; sub-category]],"/",))</f>
        <v>publishing</v>
      </c>
      <c r="R393" t="str">
        <v>nonfiction</v>
      </c>
      <c r="V393" s="11">
        <f>(((Table1[[#This Row],[launched_at]]/60/60/24)+DATE(1970,1,1)))</f>
        <v>41653.25</v>
      </c>
      <c r="W393" s="11">
        <f>(((Table1[[#This Row],[deadline]]/60/60/24)+DATE(1970,1,1)))</f>
        <v>41655.25</v>
      </c>
    </row>
    <row r="394" spans="1:23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12"/>
        <v>65.642371234207957</v>
      </c>
      <c r="P394">
        <f t="shared" si="13"/>
        <v>727.005</v>
      </c>
      <c r="Q394" t="str" cm="1">
        <f t="array" ref="Q394:R394">TRIM(_xlfn.TEXTSPLIT(Table1[[#This Row],[category &amp; sub-category]],"/",))</f>
        <v>technology</v>
      </c>
      <c r="R394" t="str">
        <v>wearables</v>
      </c>
      <c r="V394" s="11">
        <f>(((Table1[[#This Row],[launched_at]]/60/60/24)+DATE(1970,1,1)))</f>
        <v>40549.25</v>
      </c>
      <c r="W394" s="11">
        <f>(((Table1[[#This Row],[deadline]]/60/60/24)+DATE(1970,1,1)))</f>
        <v>40551.25</v>
      </c>
    </row>
    <row r="395" spans="1:23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12"/>
        <v>228.96178343949046</v>
      </c>
      <c r="P395">
        <f t="shared" si="13"/>
        <v>727.005</v>
      </c>
      <c r="Q395" t="str" cm="1">
        <f t="array" ref="Q395:R395">TRIM(_xlfn.TEXTSPLIT(Table1[[#This Row],[category &amp; sub-category]],"/",))</f>
        <v>music</v>
      </c>
      <c r="R395" t="str">
        <v>jazz</v>
      </c>
      <c r="V395" s="11">
        <f>(((Table1[[#This Row],[launched_at]]/60/60/24)+DATE(1970,1,1)))</f>
        <v>42933.208333333328</v>
      </c>
      <c r="W395" s="11">
        <f>(((Table1[[#This Row],[deadline]]/60/60/24)+DATE(1970,1,1)))</f>
        <v>42934.208333333328</v>
      </c>
    </row>
    <row r="396" spans="1:23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12"/>
        <v>469.37499999999994</v>
      </c>
      <c r="P396">
        <f t="shared" si="13"/>
        <v>727.005</v>
      </c>
      <c r="Q396" t="str" cm="1">
        <f t="array" ref="Q396:R396">TRIM(_xlfn.TEXTSPLIT(Table1[[#This Row],[category &amp; sub-category]],"/",))</f>
        <v>film &amp; video</v>
      </c>
      <c r="R396" t="str">
        <v>documentary</v>
      </c>
      <c r="V396" s="11">
        <f>(((Table1[[#This Row],[launched_at]]/60/60/24)+DATE(1970,1,1)))</f>
        <v>41484.208333333336</v>
      </c>
      <c r="W396" s="11">
        <f>(((Table1[[#This Row],[deadline]]/60/60/24)+DATE(1970,1,1)))</f>
        <v>41494.208333333336</v>
      </c>
    </row>
    <row r="397" spans="1:23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12"/>
        <v>130.11267605633802</v>
      </c>
      <c r="P397">
        <f t="shared" si="13"/>
        <v>727.005</v>
      </c>
      <c r="Q397" t="str" cm="1">
        <f t="array" ref="Q397:R397">TRIM(_xlfn.TEXTSPLIT(Table1[[#This Row],[category &amp; sub-category]],"/",))</f>
        <v>theater</v>
      </c>
      <c r="R397" t="str">
        <v>plays</v>
      </c>
      <c r="V397" s="11">
        <f>(((Table1[[#This Row],[launched_at]]/60/60/24)+DATE(1970,1,1)))</f>
        <v>40885.25</v>
      </c>
      <c r="W397" s="11">
        <f>(((Table1[[#This Row],[deadline]]/60/60/24)+DATE(1970,1,1)))</f>
        <v>40886.25</v>
      </c>
    </row>
    <row r="398" spans="1:23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12"/>
        <v>167.05422993492408</v>
      </c>
      <c r="P398">
        <f t="shared" si="13"/>
        <v>727.005</v>
      </c>
      <c r="Q398" t="str" cm="1">
        <f t="array" ref="Q398:R398">TRIM(_xlfn.TEXTSPLIT(Table1[[#This Row],[category &amp; sub-category]],"/",))</f>
        <v>film &amp; video</v>
      </c>
      <c r="R398" t="str">
        <v>drama</v>
      </c>
      <c r="V398" s="11">
        <f>(((Table1[[#This Row],[launched_at]]/60/60/24)+DATE(1970,1,1)))</f>
        <v>43378.208333333328</v>
      </c>
      <c r="W398" s="11">
        <f>(((Table1[[#This Row],[deadline]]/60/60/24)+DATE(1970,1,1)))</f>
        <v>43386.208333333328</v>
      </c>
    </row>
    <row r="399" spans="1:23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12"/>
        <v>173.8641975308642</v>
      </c>
      <c r="P399">
        <f t="shared" si="13"/>
        <v>727.005</v>
      </c>
      <c r="Q399" t="str" cm="1">
        <f t="array" ref="Q399:R399">TRIM(_xlfn.TEXTSPLIT(Table1[[#This Row],[category &amp; sub-category]],"/",))</f>
        <v>music</v>
      </c>
      <c r="R399" t="str">
        <v>rock</v>
      </c>
      <c r="V399" s="11">
        <f>(((Table1[[#This Row],[launched_at]]/60/60/24)+DATE(1970,1,1)))</f>
        <v>41417.208333333336</v>
      </c>
      <c r="W399" s="11">
        <f>(((Table1[[#This Row],[deadline]]/60/60/24)+DATE(1970,1,1)))</f>
        <v>41423.208333333336</v>
      </c>
    </row>
    <row r="400" spans="1:23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12"/>
        <v>717.76470588235293</v>
      </c>
      <c r="P400">
        <f t="shared" si="13"/>
        <v>727.005</v>
      </c>
      <c r="Q400" t="str" cm="1">
        <f t="array" ref="Q400:R400">TRIM(_xlfn.TEXTSPLIT(Table1[[#This Row],[category &amp; sub-category]],"/",))</f>
        <v>film &amp; video</v>
      </c>
      <c r="R400" t="str">
        <v>animation</v>
      </c>
      <c r="V400" s="11">
        <f>(((Table1[[#This Row],[launched_at]]/60/60/24)+DATE(1970,1,1)))</f>
        <v>43228.208333333328</v>
      </c>
      <c r="W400" s="11">
        <f>(((Table1[[#This Row],[deadline]]/60/60/24)+DATE(1970,1,1)))</f>
        <v>43230.208333333328</v>
      </c>
    </row>
    <row r="401" spans="1:23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12"/>
        <v>63.850976361767728</v>
      </c>
      <c r="P401">
        <f t="shared" si="13"/>
        <v>727.005</v>
      </c>
      <c r="Q401" t="str" cm="1">
        <f t="array" ref="Q401:R401">TRIM(_xlfn.TEXTSPLIT(Table1[[#This Row],[category &amp; sub-category]],"/",))</f>
        <v>music</v>
      </c>
      <c r="R401" t="str">
        <v>indie rock</v>
      </c>
      <c r="V401" s="11">
        <f>(((Table1[[#This Row],[launched_at]]/60/60/24)+DATE(1970,1,1)))</f>
        <v>40576.25</v>
      </c>
      <c r="W401" s="11">
        <f>(((Table1[[#This Row],[deadline]]/60/60/24)+DATE(1970,1,1)))</f>
        <v>40583.25</v>
      </c>
    </row>
    <row r="402" spans="1:23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12"/>
        <v>2</v>
      </c>
      <c r="P402">
        <f t="shared" si="13"/>
        <v>727.005</v>
      </c>
      <c r="Q402" t="str" cm="1">
        <f t="array" ref="Q402:R402">TRIM(_xlfn.TEXTSPLIT(Table1[[#This Row],[category &amp; sub-category]],"/",))</f>
        <v>photography</v>
      </c>
      <c r="R402" t="str">
        <v>photography books</v>
      </c>
      <c r="V402" s="11">
        <f>(((Table1[[#This Row],[launched_at]]/60/60/24)+DATE(1970,1,1)))</f>
        <v>41502.208333333336</v>
      </c>
      <c r="W402" s="11">
        <f>(((Table1[[#This Row],[deadline]]/60/60/24)+DATE(1970,1,1)))</f>
        <v>41524.208333333336</v>
      </c>
    </row>
    <row r="403" spans="1:23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12"/>
        <v>1530.2222222222222</v>
      </c>
      <c r="P403">
        <f t="shared" si="13"/>
        <v>727.005</v>
      </c>
      <c r="Q403" t="str" cm="1">
        <f t="array" ref="Q403:R403">TRIM(_xlfn.TEXTSPLIT(Table1[[#This Row],[category &amp; sub-category]],"/",))</f>
        <v>theater</v>
      </c>
      <c r="R403" t="str">
        <v>plays</v>
      </c>
      <c r="V403" s="11">
        <f>(((Table1[[#This Row],[launched_at]]/60/60/24)+DATE(1970,1,1)))</f>
        <v>43765.208333333328</v>
      </c>
      <c r="W403" s="11">
        <f>(((Table1[[#This Row],[deadline]]/60/60/24)+DATE(1970,1,1)))</f>
        <v>43765.208333333328</v>
      </c>
    </row>
    <row r="404" spans="1:23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12"/>
        <v>40.356164383561641</v>
      </c>
      <c r="P404">
        <f t="shared" si="13"/>
        <v>727.005</v>
      </c>
      <c r="Q404" t="str" cm="1">
        <f t="array" ref="Q404:R404">TRIM(_xlfn.TEXTSPLIT(Table1[[#This Row],[category &amp; sub-category]],"/",))</f>
        <v>film &amp; video</v>
      </c>
      <c r="R404" t="str">
        <v>shorts</v>
      </c>
      <c r="V404" s="11">
        <f>(((Table1[[#This Row],[launched_at]]/60/60/24)+DATE(1970,1,1)))</f>
        <v>40914.25</v>
      </c>
      <c r="W404" s="11">
        <f>(((Table1[[#This Row],[deadline]]/60/60/24)+DATE(1970,1,1)))</f>
        <v>40961.25</v>
      </c>
    </row>
    <row r="405" spans="1:23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12"/>
        <v>86.220633299284984</v>
      </c>
      <c r="P405">
        <f t="shared" si="13"/>
        <v>727.005</v>
      </c>
      <c r="Q405" t="str" cm="1">
        <f t="array" ref="Q405:R405">TRIM(_xlfn.TEXTSPLIT(Table1[[#This Row],[category &amp; sub-category]],"/",))</f>
        <v>theater</v>
      </c>
      <c r="R405" t="str">
        <v>plays</v>
      </c>
      <c r="V405" s="11">
        <f>(((Table1[[#This Row],[launched_at]]/60/60/24)+DATE(1970,1,1)))</f>
        <v>40310.208333333336</v>
      </c>
      <c r="W405" s="11">
        <f>(((Table1[[#This Row],[deadline]]/60/60/24)+DATE(1970,1,1)))</f>
        <v>40346.208333333336</v>
      </c>
    </row>
    <row r="406" spans="1:23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12"/>
        <v>315.58486707566465</v>
      </c>
      <c r="P406">
        <f t="shared" si="13"/>
        <v>727.005</v>
      </c>
      <c r="Q406" t="str" cm="1">
        <f t="array" ref="Q406:R406">TRIM(_xlfn.TEXTSPLIT(Table1[[#This Row],[category &amp; sub-category]],"/",))</f>
        <v>theater</v>
      </c>
      <c r="R406" t="str">
        <v>plays</v>
      </c>
      <c r="V406" s="11">
        <f>(((Table1[[#This Row],[launched_at]]/60/60/24)+DATE(1970,1,1)))</f>
        <v>43053.25</v>
      </c>
      <c r="W406" s="11">
        <f>(((Table1[[#This Row],[deadline]]/60/60/24)+DATE(1970,1,1)))</f>
        <v>43056.25</v>
      </c>
    </row>
    <row r="407" spans="1:23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12"/>
        <v>89.618243243243242</v>
      </c>
      <c r="P407">
        <f t="shared" si="13"/>
        <v>727.005</v>
      </c>
      <c r="Q407" t="str" cm="1">
        <f t="array" ref="Q407:R407">TRIM(_xlfn.TEXTSPLIT(Table1[[#This Row],[category &amp; sub-category]],"/",))</f>
        <v>theater</v>
      </c>
      <c r="R407" t="str">
        <v>plays</v>
      </c>
      <c r="V407" s="11">
        <f>(((Table1[[#This Row],[launched_at]]/60/60/24)+DATE(1970,1,1)))</f>
        <v>43255.208333333328</v>
      </c>
      <c r="W407" s="11">
        <f>(((Table1[[#This Row],[deadline]]/60/60/24)+DATE(1970,1,1)))</f>
        <v>43305.208333333328</v>
      </c>
    </row>
    <row r="408" spans="1:23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12"/>
        <v>182.14503816793894</v>
      </c>
      <c r="P408">
        <f t="shared" si="13"/>
        <v>727.005</v>
      </c>
      <c r="Q408" t="str" cm="1">
        <f t="array" ref="Q408:R408">TRIM(_xlfn.TEXTSPLIT(Table1[[#This Row],[category &amp; sub-category]],"/",))</f>
        <v>film &amp; video</v>
      </c>
      <c r="R408" t="str">
        <v>documentary</v>
      </c>
      <c r="V408" s="11">
        <f>(((Table1[[#This Row],[launched_at]]/60/60/24)+DATE(1970,1,1)))</f>
        <v>41304.25</v>
      </c>
      <c r="W408" s="11">
        <f>(((Table1[[#This Row],[deadline]]/60/60/24)+DATE(1970,1,1)))</f>
        <v>41316.25</v>
      </c>
    </row>
    <row r="409" spans="1:23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12"/>
        <v>355.88235294117646</v>
      </c>
      <c r="P409">
        <f t="shared" si="13"/>
        <v>727.005</v>
      </c>
      <c r="Q409" t="str" cm="1">
        <f t="array" ref="Q409:R409">TRIM(_xlfn.TEXTSPLIT(Table1[[#This Row],[category &amp; sub-category]],"/",))</f>
        <v>theater</v>
      </c>
      <c r="R409" t="str">
        <v>plays</v>
      </c>
      <c r="V409" s="11">
        <f>(((Table1[[#This Row],[launched_at]]/60/60/24)+DATE(1970,1,1)))</f>
        <v>43751.208333333328</v>
      </c>
      <c r="W409" s="11">
        <f>(((Table1[[#This Row],[deadline]]/60/60/24)+DATE(1970,1,1)))</f>
        <v>43758.208333333328</v>
      </c>
    </row>
    <row r="410" spans="1:23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12"/>
        <v>131.83695652173913</v>
      </c>
      <c r="P410">
        <f t="shared" si="13"/>
        <v>727.005</v>
      </c>
      <c r="Q410" t="str" cm="1">
        <f t="array" ref="Q410:R410">TRIM(_xlfn.TEXTSPLIT(Table1[[#This Row],[category &amp; sub-category]],"/",))</f>
        <v>film &amp; video</v>
      </c>
      <c r="R410" t="str">
        <v>documentary</v>
      </c>
      <c r="V410" s="11">
        <f>(((Table1[[#This Row],[launched_at]]/60/60/24)+DATE(1970,1,1)))</f>
        <v>42541.208333333328</v>
      </c>
      <c r="W410" s="11">
        <f>(((Table1[[#This Row],[deadline]]/60/60/24)+DATE(1970,1,1)))</f>
        <v>42561.208333333328</v>
      </c>
    </row>
    <row r="411" spans="1:23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12"/>
        <v>46.315634218289084</v>
      </c>
      <c r="P411">
        <f t="shared" si="13"/>
        <v>727.005</v>
      </c>
      <c r="Q411" t="str" cm="1">
        <f t="array" ref="Q411:R411">TRIM(_xlfn.TEXTSPLIT(Table1[[#This Row],[category &amp; sub-category]],"/",))</f>
        <v>music</v>
      </c>
      <c r="R411" t="str">
        <v>rock</v>
      </c>
      <c r="V411" s="11">
        <f>(((Table1[[#This Row],[launched_at]]/60/60/24)+DATE(1970,1,1)))</f>
        <v>42843.208333333328</v>
      </c>
      <c r="W411" s="11">
        <f>(((Table1[[#This Row],[deadline]]/60/60/24)+DATE(1970,1,1)))</f>
        <v>42847.208333333328</v>
      </c>
    </row>
    <row r="412" spans="1:23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12"/>
        <v>36.132726089785294</v>
      </c>
      <c r="P412">
        <f t="shared" si="13"/>
        <v>727.005</v>
      </c>
      <c r="Q412" t="str" cm="1">
        <f t="array" ref="Q412:R412">TRIM(_xlfn.TEXTSPLIT(Table1[[#This Row],[category &amp; sub-category]],"/",))</f>
        <v>games</v>
      </c>
      <c r="R412" t="str">
        <v>mobile games</v>
      </c>
      <c r="V412" s="11">
        <f>(((Table1[[#This Row],[launched_at]]/60/60/24)+DATE(1970,1,1)))</f>
        <v>42122.208333333328</v>
      </c>
      <c r="W412" s="11">
        <f>(((Table1[[#This Row],[deadline]]/60/60/24)+DATE(1970,1,1)))</f>
        <v>42122.208333333328</v>
      </c>
    </row>
    <row r="413" spans="1:23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12"/>
        <v>104.62820512820512</v>
      </c>
      <c r="P413">
        <f t="shared" si="13"/>
        <v>727.005</v>
      </c>
      <c r="Q413" t="str" cm="1">
        <f t="array" ref="Q413:R413">TRIM(_xlfn.TEXTSPLIT(Table1[[#This Row],[category &amp; sub-category]],"/",))</f>
        <v>theater</v>
      </c>
      <c r="R413" t="str">
        <v>plays</v>
      </c>
      <c r="V413" s="11">
        <f>(((Table1[[#This Row],[launched_at]]/60/60/24)+DATE(1970,1,1)))</f>
        <v>42884.208333333328</v>
      </c>
      <c r="W413" s="11">
        <f>(((Table1[[#This Row],[deadline]]/60/60/24)+DATE(1970,1,1)))</f>
        <v>42886.208333333328</v>
      </c>
    </row>
    <row r="414" spans="1:23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12"/>
        <v>668.85714285714289</v>
      </c>
      <c r="P414">
        <f t="shared" si="13"/>
        <v>727.005</v>
      </c>
      <c r="Q414" t="str" cm="1">
        <f t="array" ref="Q414:R414">TRIM(_xlfn.TEXTSPLIT(Table1[[#This Row],[category &amp; sub-category]],"/",))</f>
        <v>publishing</v>
      </c>
      <c r="R414" t="str">
        <v>fiction</v>
      </c>
      <c r="V414" s="11">
        <f>(((Table1[[#This Row],[launched_at]]/60/60/24)+DATE(1970,1,1)))</f>
        <v>41642.25</v>
      </c>
      <c r="W414" s="11">
        <f>(((Table1[[#This Row],[deadline]]/60/60/24)+DATE(1970,1,1)))</f>
        <v>41652.25</v>
      </c>
    </row>
    <row r="415" spans="1:23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12"/>
        <v>62.072823218997364</v>
      </c>
      <c r="P415">
        <f t="shared" si="13"/>
        <v>727.005</v>
      </c>
      <c r="Q415" t="str" cm="1">
        <f t="array" ref="Q415:R415">TRIM(_xlfn.TEXTSPLIT(Table1[[#This Row],[category &amp; sub-category]],"/",))</f>
        <v>film &amp; video</v>
      </c>
      <c r="R415" t="str">
        <v>animation</v>
      </c>
      <c r="V415" s="11">
        <f>(((Table1[[#This Row],[launched_at]]/60/60/24)+DATE(1970,1,1)))</f>
        <v>43431.25</v>
      </c>
      <c r="W415" s="11">
        <f>(((Table1[[#This Row],[deadline]]/60/60/24)+DATE(1970,1,1)))</f>
        <v>43458.25</v>
      </c>
    </row>
    <row r="416" spans="1:23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12"/>
        <v>84.699787460148784</v>
      </c>
      <c r="P416">
        <f t="shared" si="13"/>
        <v>727.005</v>
      </c>
      <c r="Q416" t="str" cm="1">
        <f t="array" ref="Q416:R416">TRIM(_xlfn.TEXTSPLIT(Table1[[#This Row],[category &amp; sub-category]],"/",))</f>
        <v>food</v>
      </c>
      <c r="R416" t="str">
        <v>food trucks</v>
      </c>
      <c r="V416" s="11">
        <f>(((Table1[[#This Row],[launched_at]]/60/60/24)+DATE(1970,1,1)))</f>
        <v>40288.208333333336</v>
      </c>
      <c r="W416" s="11">
        <f>(((Table1[[#This Row],[deadline]]/60/60/24)+DATE(1970,1,1)))</f>
        <v>40296.208333333336</v>
      </c>
    </row>
    <row r="417" spans="1:23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12"/>
        <v>11.059030837004405</v>
      </c>
      <c r="P417">
        <f t="shared" si="13"/>
        <v>727.005</v>
      </c>
      <c r="Q417" t="str" cm="1">
        <f t="array" ref="Q417:R417">TRIM(_xlfn.TEXTSPLIT(Table1[[#This Row],[category &amp; sub-category]],"/",))</f>
        <v>theater</v>
      </c>
      <c r="R417" t="str">
        <v>plays</v>
      </c>
      <c r="V417" s="11">
        <f>(((Table1[[#This Row],[launched_at]]/60/60/24)+DATE(1970,1,1)))</f>
        <v>40921.25</v>
      </c>
      <c r="W417" s="11">
        <f>(((Table1[[#This Row],[deadline]]/60/60/24)+DATE(1970,1,1)))</f>
        <v>40938.25</v>
      </c>
    </row>
    <row r="418" spans="1:23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12"/>
        <v>43.838781575037146</v>
      </c>
      <c r="P418">
        <f t="shared" si="13"/>
        <v>727.005</v>
      </c>
      <c r="Q418" t="str" cm="1">
        <f t="array" ref="Q418:R418">TRIM(_xlfn.TEXTSPLIT(Table1[[#This Row],[category &amp; sub-category]],"/",))</f>
        <v>film &amp; video</v>
      </c>
      <c r="R418" t="str">
        <v>documentary</v>
      </c>
      <c r="V418" s="11">
        <f>(((Table1[[#This Row],[launched_at]]/60/60/24)+DATE(1970,1,1)))</f>
        <v>40560.25</v>
      </c>
      <c r="W418" s="11">
        <f>(((Table1[[#This Row],[deadline]]/60/60/24)+DATE(1970,1,1)))</f>
        <v>40569.25</v>
      </c>
    </row>
    <row r="419" spans="1:23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12"/>
        <v>55.470588235294116</v>
      </c>
      <c r="P419">
        <f t="shared" si="13"/>
        <v>727.005</v>
      </c>
      <c r="Q419" t="str" cm="1">
        <f t="array" ref="Q419:R419">TRIM(_xlfn.TEXTSPLIT(Table1[[#This Row],[category &amp; sub-category]],"/",))</f>
        <v>theater</v>
      </c>
      <c r="R419" t="str">
        <v>plays</v>
      </c>
      <c r="V419" s="11">
        <f>(((Table1[[#This Row],[launched_at]]/60/60/24)+DATE(1970,1,1)))</f>
        <v>43407.208333333328</v>
      </c>
      <c r="W419" s="11">
        <f>(((Table1[[#This Row],[deadline]]/60/60/24)+DATE(1970,1,1)))</f>
        <v>43431.25</v>
      </c>
    </row>
    <row r="420" spans="1:23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12"/>
        <v>57.399511301160658</v>
      </c>
      <c r="P420">
        <f t="shared" si="13"/>
        <v>727.005</v>
      </c>
      <c r="Q420" t="str" cm="1">
        <f t="array" ref="Q420:R420">TRIM(_xlfn.TEXTSPLIT(Table1[[#This Row],[category &amp; sub-category]],"/",))</f>
        <v>film &amp; video</v>
      </c>
      <c r="R420" t="str">
        <v>documentary</v>
      </c>
      <c r="V420" s="11">
        <f>(((Table1[[#This Row],[launched_at]]/60/60/24)+DATE(1970,1,1)))</f>
        <v>41035.208333333336</v>
      </c>
      <c r="W420" s="11">
        <f>(((Table1[[#This Row],[deadline]]/60/60/24)+DATE(1970,1,1)))</f>
        <v>41036.208333333336</v>
      </c>
    </row>
    <row r="421" spans="1:23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12"/>
        <v>123.43497363796135</v>
      </c>
      <c r="P421">
        <f t="shared" si="13"/>
        <v>727.005</v>
      </c>
      <c r="Q421" t="str" cm="1">
        <f t="array" ref="Q421:R421">TRIM(_xlfn.TEXTSPLIT(Table1[[#This Row],[category &amp; sub-category]],"/",))</f>
        <v>technology</v>
      </c>
      <c r="R421" t="str">
        <v>web</v>
      </c>
      <c r="V421" s="11">
        <f>(((Table1[[#This Row],[launched_at]]/60/60/24)+DATE(1970,1,1)))</f>
        <v>40899.25</v>
      </c>
      <c r="W421" s="11">
        <f>(((Table1[[#This Row],[deadline]]/60/60/24)+DATE(1970,1,1)))</f>
        <v>40905.25</v>
      </c>
    </row>
    <row r="422" spans="1:23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12"/>
        <v>128.46</v>
      </c>
      <c r="P422">
        <f t="shared" si="13"/>
        <v>727.005</v>
      </c>
      <c r="Q422" t="str" cm="1">
        <f t="array" ref="Q422:R422">TRIM(_xlfn.TEXTSPLIT(Table1[[#This Row],[category &amp; sub-category]],"/",))</f>
        <v>theater</v>
      </c>
      <c r="R422" t="str">
        <v>plays</v>
      </c>
      <c r="V422" s="11">
        <f>(((Table1[[#This Row],[launched_at]]/60/60/24)+DATE(1970,1,1)))</f>
        <v>42911.208333333328</v>
      </c>
      <c r="W422" s="11">
        <f>(((Table1[[#This Row],[deadline]]/60/60/24)+DATE(1970,1,1)))</f>
        <v>42925.208333333328</v>
      </c>
    </row>
    <row r="423" spans="1:23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12"/>
        <v>63.989361702127653</v>
      </c>
      <c r="P423">
        <f t="shared" si="13"/>
        <v>727.005</v>
      </c>
      <c r="Q423" t="str" cm="1">
        <f t="array" ref="Q423:R423">TRIM(_xlfn.TEXTSPLIT(Table1[[#This Row],[category &amp; sub-category]],"/",))</f>
        <v>technology</v>
      </c>
      <c r="R423" t="str">
        <v>wearables</v>
      </c>
      <c r="V423" s="11">
        <f>(((Table1[[#This Row],[launched_at]]/60/60/24)+DATE(1970,1,1)))</f>
        <v>42915.208333333328</v>
      </c>
      <c r="W423" s="11">
        <f>(((Table1[[#This Row],[deadline]]/60/60/24)+DATE(1970,1,1)))</f>
        <v>42945.208333333328</v>
      </c>
    </row>
    <row r="424" spans="1:23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12"/>
        <v>127.29885057471265</v>
      </c>
      <c r="P424">
        <f t="shared" si="13"/>
        <v>727.005</v>
      </c>
      <c r="Q424" t="str" cm="1">
        <f t="array" ref="Q424:R424">TRIM(_xlfn.TEXTSPLIT(Table1[[#This Row],[category &amp; sub-category]],"/",))</f>
        <v>theater</v>
      </c>
      <c r="R424" t="str">
        <v>plays</v>
      </c>
      <c r="V424" s="11">
        <f>(((Table1[[#This Row],[launched_at]]/60/60/24)+DATE(1970,1,1)))</f>
        <v>40285.208333333336</v>
      </c>
      <c r="W424" s="11">
        <f>(((Table1[[#This Row],[deadline]]/60/60/24)+DATE(1970,1,1)))</f>
        <v>40305.208333333336</v>
      </c>
    </row>
    <row r="425" spans="1:23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12"/>
        <v>10.638024357239512</v>
      </c>
      <c r="P425">
        <f t="shared" si="13"/>
        <v>727.005</v>
      </c>
      <c r="Q425" t="str" cm="1">
        <f t="array" ref="Q425:R425">TRIM(_xlfn.TEXTSPLIT(Table1[[#This Row],[category &amp; sub-category]],"/",))</f>
        <v>food</v>
      </c>
      <c r="R425" t="str">
        <v>food trucks</v>
      </c>
      <c r="V425" s="11">
        <f>(((Table1[[#This Row],[launched_at]]/60/60/24)+DATE(1970,1,1)))</f>
        <v>40808.208333333336</v>
      </c>
      <c r="W425" s="11">
        <f>(((Table1[[#This Row],[deadline]]/60/60/24)+DATE(1970,1,1)))</f>
        <v>40810.208333333336</v>
      </c>
    </row>
    <row r="426" spans="1:23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12"/>
        <v>40.470588235294116</v>
      </c>
      <c r="P426">
        <f t="shared" si="13"/>
        <v>727.005</v>
      </c>
      <c r="Q426" t="str" cm="1">
        <f t="array" ref="Q426:R426">TRIM(_xlfn.TEXTSPLIT(Table1[[#This Row],[category &amp; sub-category]],"/",))</f>
        <v>music</v>
      </c>
      <c r="R426" t="str">
        <v>indie rock</v>
      </c>
      <c r="V426" s="11">
        <f>(((Table1[[#This Row],[launched_at]]/60/60/24)+DATE(1970,1,1)))</f>
        <v>43208.208333333328</v>
      </c>
      <c r="W426" s="11">
        <f>(((Table1[[#This Row],[deadline]]/60/60/24)+DATE(1970,1,1)))</f>
        <v>43214.208333333328</v>
      </c>
    </row>
    <row r="427" spans="1:23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12"/>
        <v>287.66666666666663</v>
      </c>
      <c r="P427">
        <f t="shared" si="13"/>
        <v>727.005</v>
      </c>
      <c r="Q427" t="str" cm="1">
        <f t="array" ref="Q427:R427">TRIM(_xlfn.TEXTSPLIT(Table1[[#This Row],[category &amp; sub-category]],"/",))</f>
        <v>photography</v>
      </c>
      <c r="R427" t="str">
        <v>photography books</v>
      </c>
      <c r="V427" s="11">
        <f>(((Table1[[#This Row],[launched_at]]/60/60/24)+DATE(1970,1,1)))</f>
        <v>42213.208333333328</v>
      </c>
      <c r="W427" s="11">
        <f>(((Table1[[#This Row],[deadline]]/60/60/24)+DATE(1970,1,1)))</f>
        <v>42219.208333333328</v>
      </c>
    </row>
    <row r="428" spans="1:23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12"/>
        <v>572.94444444444446</v>
      </c>
      <c r="P428">
        <f t="shared" si="13"/>
        <v>727.005</v>
      </c>
      <c r="Q428" t="str" cm="1">
        <f t="array" ref="Q428:R428">TRIM(_xlfn.TEXTSPLIT(Table1[[#This Row],[category &amp; sub-category]],"/",))</f>
        <v>theater</v>
      </c>
      <c r="R428" t="str">
        <v>plays</v>
      </c>
      <c r="V428" s="11">
        <f>(((Table1[[#This Row],[launched_at]]/60/60/24)+DATE(1970,1,1)))</f>
        <v>41332.25</v>
      </c>
      <c r="W428" s="11">
        <f>(((Table1[[#This Row],[deadline]]/60/60/24)+DATE(1970,1,1)))</f>
        <v>41339.25</v>
      </c>
    </row>
    <row r="429" spans="1:23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12"/>
        <v>112.90429799426933</v>
      </c>
      <c r="P429">
        <f t="shared" si="13"/>
        <v>727.005</v>
      </c>
      <c r="Q429" t="str" cm="1">
        <f t="array" ref="Q429:R429">TRIM(_xlfn.TEXTSPLIT(Table1[[#This Row],[category &amp; sub-category]],"/",))</f>
        <v>theater</v>
      </c>
      <c r="R429" t="str">
        <v>plays</v>
      </c>
      <c r="V429" s="11">
        <f>(((Table1[[#This Row],[launched_at]]/60/60/24)+DATE(1970,1,1)))</f>
        <v>41895.208333333336</v>
      </c>
      <c r="W429" s="11">
        <f>(((Table1[[#This Row],[deadline]]/60/60/24)+DATE(1970,1,1)))</f>
        <v>41927.208333333336</v>
      </c>
    </row>
    <row r="430" spans="1:23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12"/>
        <v>46.387573964497044</v>
      </c>
      <c r="P430">
        <f t="shared" si="13"/>
        <v>727.005</v>
      </c>
      <c r="Q430" t="str" cm="1">
        <f t="array" ref="Q430:R430">TRIM(_xlfn.TEXTSPLIT(Table1[[#This Row],[category &amp; sub-category]],"/",))</f>
        <v>film &amp; video</v>
      </c>
      <c r="R430" t="str">
        <v>animation</v>
      </c>
      <c r="V430" s="11">
        <f>(((Table1[[#This Row],[launched_at]]/60/60/24)+DATE(1970,1,1)))</f>
        <v>40585.25</v>
      </c>
      <c r="W430" s="11">
        <f>(((Table1[[#This Row],[deadline]]/60/60/24)+DATE(1970,1,1)))</f>
        <v>40592.25</v>
      </c>
    </row>
    <row r="431" spans="1:23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12"/>
        <v>90.675916230366497</v>
      </c>
      <c r="P431">
        <f t="shared" si="13"/>
        <v>727.005</v>
      </c>
      <c r="Q431" t="str" cm="1">
        <f t="array" ref="Q431:R431">TRIM(_xlfn.TEXTSPLIT(Table1[[#This Row],[category &amp; sub-category]],"/",))</f>
        <v>photography</v>
      </c>
      <c r="R431" t="str">
        <v>photography books</v>
      </c>
      <c r="V431" s="11">
        <f>(((Table1[[#This Row],[launched_at]]/60/60/24)+DATE(1970,1,1)))</f>
        <v>41680.25</v>
      </c>
      <c r="W431" s="11">
        <f>(((Table1[[#This Row],[deadline]]/60/60/24)+DATE(1970,1,1)))</f>
        <v>41708.208333333336</v>
      </c>
    </row>
    <row r="432" spans="1:23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12"/>
        <v>67.740740740740748</v>
      </c>
      <c r="P432">
        <f t="shared" si="13"/>
        <v>727.005</v>
      </c>
      <c r="Q432" t="str" cm="1">
        <f t="array" ref="Q432:R432">TRIM(_xlfn.TEXTSPLIT(Table1[[#This Row],[category &amp; sub-category]],"/",))</f>
        <v>theater</v>
      </c>
      <c r="R432" t="str">
        <v>plays</v>
      </c>
      <c r="V432" s="11">
        <f>(((Table1[[#This Row],[launched_at]]/60/60/24)+DATE(1970,1,1)))</f>
        <v>43737.208333333328</v>
      </c>
      <c r="W432" s="11">
        <f>(((Table1[[#This Row],[deadline]]/60/60/24)+DATE(1970,1,1)))</f>
        <v>43771.208333333328</v>
      </c>
    </row>
    <row r="433" spans="1:23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12"/>
        <v>192.49019607843135</v>
      </c>
      <c r="P433">
        <f t="shared" si="13"/>
        <v>727.005</v>
      </c>
      <c r="Q433" t="str" cm="1">
        <f t="array" ref="Q433:R433">TRIM(_xlfn.TEXTSPLIT(Table1[[#This Row],[category &amp; sub-category]],"/",))</f>
        <v>theater</v>
      </c>
      <c r="R433" t="str">
        <v>plays</v>
      </c>
      <c r="V433" s="11">
        <f>(((Table1[[#This Row],[launched_at]]/60/60/24)+DATE(1970,1,1)))</f>
        <v>43273.208333333328</v>
      </c>
      <c r="W433" s="11">
        <f>(((Table1[[#This Row],[deadline]]/60/60/24)+DATE(1970,1,1)))</f>
        <v>43290.208333333328</v>
      </c>
    </row>
    <row r="434" spans="1:23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12"/>
        <v>82.714285714285722</v>
      </c>
      <c r="P434">
        <f t="shared" si="13"/>
        <v>727.005</v>
      </c>
      <c r="Q434" t="str" cm="1">
        <f t="array" ref="Q434:R434">TRIM(_xlfn.TEXTSPLIT(Table1[[#This Row],[category &amp; sub-category]],"/",))</f>
        <v>theater</v>
      </c>
      <c r="R434" t="str">
        <v>plays</v>
      </c>
      <c r="V434" s="11">
        <f>(((Table1[[#This Row],[launched_at]]/60/60/24)+DATE(1970,1,1)))</f>
        <v>41761.208333333336</v>
      </c>
      <c r="W434" s="11">
        <f>(((Table1[[#This Row],[deadline]]/60/60/24)+DATE(1970,1,1)))</f>
        <v>41781.208333333336</v>
      </c>
    </row>
    <row r="435" spans="1:23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12"/>
        <v>54.163920922570021</v>
      </c>
      <c r="P435">
        <f t="shared" si="13"/>
        <v>727.005</v>
      </c>
      <c r="Q435" t="str" cm="1">
        <f t="array" ref="Q435:R435">TRIM(_xlfn.TEXTSPLIT(Table1[[#This Row],[category &amp; sub-category]],"/",))</f>
        <v>film &amp; video</v>
      </c>
      <c r="R435" t="str">
        <v>documentary</v>
      </c>
      <c r="V435" s="11">
        <f>(((Table1[[#This Row],[launched_at]]/60/60/24)+DATE(1970,1,1)))</f>
        <v>41603.25</v>
      </c>
      <c r="W435" s="11">
        <f>(((Table1[[#This Row],[deadline]]/60/60/24)+DATE(1970,1,1)))</f>
        <v>41619.25</v>
      </c>
    </row>
    <row r="436" spans="1:23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12"/>
        <v>16.722222222222221</v>
      </c>
      <c r="P436">
        <f t="shared" si="13"/>
        <v>727.005</v>
      </c>
      <c r="Q436" t="str" cm="1">
        <f t="array" ref="Q436:R436">TRIM(_xlfn.TEXTSPLIT(Table1[[#This Row],[category &amp; sub-category]],"/",))</f>
        <v>theater</v>
      </c>
      <c r="R436" t="str">
        <v>plays</v>
      </c>
      <c r="V436" s="11">
        <f>(((Table1[[#This Row],[launched_at]]/60/60/24)+DATE(1970,1,1)))</f>
        <v>42705.25</v>
      </c>
      <c r="W436" s="11">
        <f>(((Table1[[#This Row],[deadline]]/60/60/24)+DATE(1970,1,1)))</f>
        <v>42719.25</v>
      </c>
    </row>
    <row r="437" spans="1:23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12"/>
        <v>116.87664041994749</v>
      </c>
      <c r="P437">
        <f t="shared" si="13"/>
        <v>727.005</v>
      </c>
      <c r="Q437" t="str" cm="1">
        <f t="array" ref="Q437:R437">TRIM(_xlfn.TEXTSPLIT(Table1[[#This Row],[category &amp; sub-category]],"/",))</f>
        <v>theater</v>
      </c>
      <c r="R437" t="str">
        <v>plays</v>
      </c>
      <c r="V437" s="11">
        <f>(((Table1[[#This Row],[launched_at]]/60/60/24)+DATE(1970,1,1)))</f>
        <v>41988.25</v>
      </c>
      <c r="W437" s="11">
        <f>(((Table1[[#This Row],[deadline]]/60/60/24)+DATE(1970,1,1)))</f>
        <v>42000.25</v>
      </c>
    </row>
    <row r="438" spans="1:23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12"/>
        <v>1052.1538461538462</v>
      </c>
      <c r="P438">
        <f t="shared" si="13"/>
        <v>727.005</v>
      </c>
      <c r="Q438" t="str" cm="1">
        <f t="array" ref="Q438:R438">TRIM(_xlfn.TEXTSPLIT(Table1[[#This Row],[category &amp; sub-category]],"/",))</f>
        <v>music</v>
      </c>
      <c r="R438" t="str">
        <v>jazz</v>
      </c>
      <c r="V438" s="11">
        <f>(((Table1[[#This Row],[launched_at]]/60/60/24)+DATE(1970,1,1)))</f>
        <v>43575.208333333328</v>
      </c>
      <c r="W438" s="11">
        <f>(((Table1[[#This Row],[deadline]]/60/60/24)+DATE(1970,1,1)))</f>
        <v>43576.208333333328</v>
      </c>
    </row>
    <row r="439" spans="1:23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12"/>
        <v>123.07407407407408</v>
      </c>
      <c r="P439">
        <f t="shared" si="13"/>
        <v>727.005</v>
      </c>
      <c r="Q439" t="str" cm="1">
        <f t="array" ref="Q439:R439">TRIM(_xlfn.TEXTSPLIT(Table1[[#This Row],[category &amp; sub-category]],"/",))</f>
        <v>film &amp; video</v>
      </c>
      <c r="R439" t="str">
        <v>animation</v>
      </c>
      <c r="V439" s="11">
        <f>(((Table1[[#This Row],[launched_at]]/60/60/24)+DATE(1970,1,1)))</f>
        <v>42260.208333333328</v>
      </c>
      <c r="W439" s="11">
        <f>(((Table1[[#This Row],[deadline]]/60/60/24)+DATE(1970,1,1)))</f>
        <v>42263.208333333328</v>
      </c>
    </row>
    <row r="440" spans="1:23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12"/>
        <v>178.63855421686748</v>
      </c>
      <c r="P440">
        <f t="shared" si="13"/>
        <v>727.005</v>
      </c>
      <c r="Q440" t="str" cm="1">
        <f t="array" ref="Q440:R440">TRIM(_xlfn.TEXTSPLIT(Table1[[#This Row],[category &amp; sub-category]],"/",))</f>
        <v>theater</v>
      </c>
      <c r="R440" t="str">
        <v>plays</v>
      </c>
      <c r="V440" s="11">
        <f>(((Table1[[#This Row],[launched_at]]/60/60/24)+DATE(1970,1,1)))</f>
        <v>41337.25</v>
      </c>
      <c r="W440" s="11">
        <f>(((Table1[[#This Row],[deadline]]/60/60/24)+DATE(1970,1,1)))</f>
        <v>41367.208333333336</v>
      </c>
    </row>
    <row r="441" spans="1:23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12"/>
        <v>355.28169014084506</v>
      </c>
      <c r="P441">
        <f t="shared" si="13"/>
        <v>727.005</v>
      </c>
      <c r="Q441" t="str" cm="1">
        <f t="array" ref="Q441:R441">TRIM(_xlfn.TEXTSPLIT(Table1[[#This Row],[category &amp; sub-category]],"/",))</f>
        <v>film &amp; video</v>
      </c>
      <c r="R441" t="str">
        <v>science fiction</v>
      </c>
      <c r="V441" s="11">
        <f>(((Table1[[#This Row],[launched_at]]/60/60/24)+DATE(1970,1,1)))</f>
        <v>42680.208333333328</v>
      </c>
      <c r="W441" s="11">
        <f>(((Table1[[#This Row],[deadline]]/60/60/24)+DATE(1970,1,1)))</f>
        <v>42687.25</v>
      </c>
    </row>
    <row r="442" spans="1:23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12"/>
        <v>161.90634146341463</v>
      </c>
      <c r="P442">
        <f t="shared" si="13"/>
        <v>727.005</v>
      </c>
      <c r="Q442" t="str" cm="1">
        <f t="array" ref="Q442:R442">TRIM(_xlfn.TEXTSPLIT(Table1[[#This Row],[category &amp; sub-category]],"/",))</f>
        <v>film &amp; video</v>
      </c>
      <c r="R442" t="str">
        <v>television</v>
      </c>
      <c r="V442" s="11">
        <f>(((Table1[[#This Row],[launched_at]]/60/60/24)+DATE(1970,1,1)))</f>
        <v>42916.208333333328</v>
      </c>
      <c r="W442" s="11">
        <f>(((Table1[[#This Row],[deadline]]/60/60/24)+DATE(1970,1,1)))</f>
        <v>42926.208333333328</v>
      </c>
    </row>
    <row r="443" spans="1:23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12"/>
        <v>24.914285714285715</v>
      </c>
      <c r="P443">
        <f t="shared" si="13"/>
        <v>727.005</v>
      </c>
      <c r="Q443" t="str" cm="1">
        <f t="array" ref="Q443:R443">TRIM(_xlfn.TEXTSPLIT(Table1[[#This Row],[category &amp; sub-category]],"/",))</f>
        <v>technology</v>
      </c>
      <c r="R443" t="str">
        <v>wearables</v>
      </c>
      <c r="V443" s="11">
        <f>(((Table1[[#This Row],[launched_at]]/60/60/24)+DATE(1970,1,1)))</f>
        <v>41025.208333333336</v>
      </c>
      <c r="W443" s="11">
        <f>(((Table1[[#This Row],[deadline]]/60/60/24)+DATE(1970,1,1)))</f>
        <v>41053.208333333336</v>
      </c>
    </row>
    <row r="444" spans="1:23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12"/>
        <v>198.72222222222223</v>
      </c>
      <c r="P444">
        <f t="shared" si="13"/>
        <v>727.005</v>
      </c>
      <c r="Q444" t="str" cm="1">
        <f t="array" ref="Q444:R444">TRIM(_xlfn.TEXTSPLIT(Table1[[#This Row],[category &amp; sub-category]],"/",))</f>
        <v>theater</v>
      </c>
      <c r="R444" t="str">
        <v>plays</v>
      </c>
      <c r="V444" s="11">
        <f>(((Table1[[#This Row],[launched_at]]/60/60/24)+DATE(1970,1,1)))</f>
        <v>42980.208333333328</v>
      </c>
      <c r="W444" s="11">
        <f>(((Table1[[#This Row],[deadline]]/60/60/24)+DATE(1970,1,1)))</f>
        <v>42996.208333333328</v>
      </c>
    </row>
    <row r="445" spans="1:23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12"/>
        <v>34.752688172043008</v>
      </c>
      <c r="P445">
        <f t="shared" si="13"/>
        <v>727.005</v>
      </c>
      <c r="Q445" t="str" cm="1">
        <f t="array" ref="Q445:R445">TRIM(_xlfn.TEXTSPLIT(Table1[[#This Row],[category &amp; sub-category]],"/",))</f>
        <v>theater</v>
      </c>
      <c r="R445" t="str">
        <v>plays</v>
      </c>
      <c r="V445" s="11">
        <f>(((Table1[[#This Row],[launched_at]]/60/60/24)+DATE(1970,1,1)))</f>
        <v>40451.208333333336</v>
      </c>
      <c r="W445" s="11">
        <f>(((Table1[[#This Row],[deadline]]/60/60/24)+DATE(1970,1,1)))</f>
        <v>40470.208333333336</v>
      </c>
    </row>
    <row r="446" spans="1:23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12"/>
        <v>176.41935483870967</v>
      </c>
      <c r="P446">
        <f t="shared" si="13"/>
        <v>727.005</v>
      </c>
      <c r="Q446" t="str" cm="1">
        <f t="array" ref="Q446:R446">TRIM(_xlfn.TEXTSPLIT(Table1[[#This Row],[category &amp; sub-category]],"/",))</f>
        <v>music</v>
      </c>
      <c r="R446" t="str">
        <v>indie rock</v>
      </c>
      <c r="V446" s="11">
        <f>(((Table1[[#This Row],[launched_at]]/60/60/24)+DATE(1970,1,1)))</f>
        <v>40748.208333333336</v>
      </c>
      <c r="W446" s="11">
        <f>(((Table1[[#This Row],[deadline]]/60/60/24)+DATE(1970,1,1)))</f>
        <v>40750.208333333336</v>
      </c>
    </row>
    <row r="447" spans="1:23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12"/>
        <v>511.38095238095235</v>
      </c>
      <c r="P447">
        <f t="shared" si="13"/>
        <v>727.005</v>
      </c>
      <c r="Q447" t="str" cm="1">
        <f t="array" ref="Q447:R447">TRIM(_xlfn.TEXTSPLIT(Table1[[#This Row],[category &amp; sub-category]],"/",))</f>
        <v>theater</v>
      </c>
      <c r="R447" t="str">
        <v>plays</v>
      </c>
      <c r="V447" s="11">
        <f>(((Table1[[#This Row],[launched_at]]/60/60/24)+DATE(1970,1,1)))</f>
        <v>40515.25</v>
      </c>
      <c r="W447" s="11">
        <f>(((Table1[[#This Row],[deadline]]/60/60/24)+DATE(1970,1,1)))</f>
        <v>40536.25</v>
      </c>
    </row>
    <row r="448" spans="1:23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12"/>
        <v>82.044117647058826</v>
      </c>
      <c r="P448">
        <f t="shared" si="13"/>
        <v>727.005</v>
      </c>
      <c r="Q448" t="str" cm="1">
        <f t="array" ref="Q448:R448">TRIM(_xlfn.TEXTSPLIT(Table1[[#This Row],[category &amp; sub-category]],"/",))</f>
        <v>technology</v>
      </c>
      <c r="R448" t="str">
        <v>wearables</v>
      </c>
      <c r="V448" s="11">
        <f>(((Table1[[#This Row],[launched_at]]/60/60/24)+DATE(1970,1,1)))</f>
        <v>41261.25</v>
      </c>
      <c r="W448" s="11">
        <f>(((Table1[[#This Row],[deadline]]/60/60/24)+DATE(1970,1,1)))</f>
        <v>41263.25</v>
      </c>
    </row>
    <row r="449" spans="1:23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12"/>
        <v>24.326030927835053</v>
      </c>
      <c r="P449">
        <f t="shared" si="13"/>
        <v>727.005</v>
      </c>
      <c r="Q449" t="str" cm="1">
        <f t="array" ref="Q449:R449">TRIM(_xlfn.TEXTSPLIT(Table1[[#This Row],[category &amp; sub-category]],"/",))</f>
        <v>film &amp; video</v>
      </c>
      <c r="R449" t="str">
        <v>television</v>
      </c>
      <c r="V449" s="11">
        <f>(((Table1[[#This Row],[launched_at]]/60/60/24)+DATE(1970,1,1)))</f>
        <v>43088.25</v>
      </c>
      <c r="W449" s="11">
        <f>(((Table1[[#This Row],[deadline]]/60/60/24)+DATE(1970,1,1)))</f>
        <v>43104.25</v>
      </c>
    </row>
    <row r="450" spans="1:23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ref="O450:O513" si="14">E450/D450*100</f>
        <v>50.482758620689658</v>
      </c>
      <c r="P450">
        <f t="shared" ref="P450:P513" si="15">AVERAGE(G:G)</f>
        <v>727.005</v>
      </c>
      <c r="Q450" t="str" cm="1">
        <f t="array" ref="Q450:R450">TRIM(_xlfn.TEXTSPLIT(Table1[[#This Row],[category &amp; sub-category]],"/",))</f>
        <v>games</v>
      </c>
      <c r="R450" t="str">
        <v>video games</v>
      </c>
      <c r="V450" s="11">
        <f>(((Table1[[#This Row],[launched_at]]/60/60/24)+DATE(1970,1,1)))</f>
        <v>41378.208333333336</v>
      </c>
      <c r="W450" s="11">
        <f>(((Table1[[#This Row],[deadline]]/60/60/24)+DATE(1970,1,1)))</f>
        <v>41380.208333333336</v>
      </c>
    </row>
    <row r="451" spans="1:23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si="14"/>
        <v>967</v>
      </c>
      <c r="P451">
        <f t="shared" si="15"/>
        <v>727.005</v>
      </c>
      <c r="Q451" t="str" cm="1">
        <f t="array" ref="Q451:R451">TRIM(_xlfn.TEXTSPLIT(Table1[[#This Row],[category &amp; sub-category]],"/",))</f>
        <v>games</v>
      </c>
      <c r="R451" t="str">
        <v>video games</v>
      </c>
      <c r="V451" s="11">
        <f>(((Table1[[#This Row],[launched_at]]/60/60/24)+DATE(1970,1,1)))</f>
        <v>43530.25</v>
      </c>
      <c r="W451" s="11">
        <f>(((Table1[[#This Row],[deadline]]/60/60/24)+DATE(1970,1,1)))</f>
        <v>43547.208333333328</v>
      </c>
    </row>
    <row r="452" spans="1:23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14"/>
        <v>4</v>
      </c>
      <c r="P452">
        <f t="shared" si="15"/>
        <v>727.005</v>
      </c>
      <c r="Q452" t="str" cm="1">
        <f t="array" ref="Q452:R452">TRIM(_xlfn.TEXTSPLIT(Table1[[#This Row],[category &amp; sub-category]],"/",))</f>
        <v>film &amp; video</v>
      </c>
      <c r="R452" t="str">
        <v>animation</v>
      </c>
      <c r="V452" s="11">
        <f>(((Table1[[#This Row],[launched_at]]/60/60/24)+DATE(1970,1,1)))</f>
        <v>43394.208333333328</v>
      </c>
      <c r="W452" s="11">
        <f>(((Table1[[#This Row],[deadline]]/60/60/24)+DATE(1970,1,1)))</f>
        <v>43417.25</v>
      </c>
    </row>
    <row r="453" spans="1:23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14"/>
        <v>122.84501347708894</v>
      </c>
      <c r="P453">
        <f t="shared" si="15"/>
        <v>727.005</v>
      </c>
      <c r="Q453" t="str" cm="1">
        <f t="array" ref="Q453:R453">TRIM(_xlfn.TEXTSPLIT(Table1[[#This Row],[category &amp; sub-category]],"/",))</f>
        <v>music</v>
      </c>
      <c r="R453" t="str">
        <v>rock</v>
      </c>
      <c r="V453" s="11">
        <f>(((Table1[[#This Row],[launched_at]]/60/60/24)+DATE(1970,1,1)))</f>
        <v>42935.208333333328</v>
      </c>
      <c r="W453" s="11">
        <f>(((Table1[[#This Row],[deadline]]/60/60/24)+DATE(1970,1,1)))</f>
        <v>42966.208333333328</v>
      </c>
    </row>
    <row r="454" spans="1:23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14"/>
        <v>63.4375</v>
      </c>
      <c r="P454">
        <f t="shared" si="15"/>
        <v>727.005</v>
      </c>
      <c r="Q454" t="str" cm="1">
        <f t="array" ref="Q454:R454">TRIM(_xlfn.TEXTSPLIT(Table1[[#This Row],[category &amp; sub-category]],"/",))</f>
        <v>film &amp; video</v>
      </c>
      <c r="R454" t="str">
        <v>drama</v>
      </c>
      <c r="V454" s="11">
        <f>(((Table1[[#This Row],[launched_at]]/60/60/24)+DATE(1970,1,1)))</f>
        <v>40365.208333333336</v>
      </c>
      <c r="W454" s="11">
        <f>(((Table1[[#This Row],[deadline]]/60/60/24)+DATE(1970,1,1)))</f>
        <v>40366.208333333336</v>
      </c>
    </row>
    <row r="455" spans="1:23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14"/>
        <v>56.331688596491226</v>
      </c>
      <c r="P455">
        <f t="shared" si="15"/>
        <v>727.005</v>
      </c>
      <c r="Q455" t="str" cm="1">
        <f t="array" ref="Q455:R455">TRIM(_xlfn.TEXTSPLIT(Table1[[#This Row],[category &amp; sub-category]],"/",))</f>
        <v>film &amp; video</v>
      </c>
      <c r="R455" t="str">
        <v>science fiction</v>
      </c>
      <c r="V455" s="11">
        <f>(((Table1[[#This Row],[launched_at]]/60/60/24)+DATE(1970,1,1)))</f>
        <v>42705.25</v>
      </c>
      <c r="W455" s="11">
        <f>(((Table1[[#This Row],[deadline]]/60/60/24)+DATE(1970,1,1)))</f>
        <v>42746.25</v>
      </c>
    </row>
    <row r="456" spans="1:23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14"/>
        <v>44.074999999999996</v>
      </c>
      <c r="P456">
        <f t="shared" si="15"/>
        <v>727.005</v>
      </c>
      <c r="Q456" t="str" cm="1">
        <f t="array" ref="Q456:R456">TRIM(_xlfn.TEXTSPLIT(Table1[[#This Row],[category &amp; sub-category]],"/",))</f>
        <v>film &amp; video</v>
      </c>
      <c r="R456" t="str">
        <v>drama</v>
      </c>
      <c r="V456" s="11">
        <f>(((Table1[[#This Row],[launched_at]]/60/60/24)+DATE(1970,1,1)))</f>
        <v>41568.208333333336</v>
      </c>
      <c r="W456" s="11">
        <f>(((Table1[[#This Row],[deadline]]/60/60/24)+DATE(1970,1,1)))</f>
        <v>41604.25</v>
      </c>
    </row>
    <row r="457" spans="1:23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14"/>
        <v>118.37253218884121</v>
      </c>
      <c r="P457">
        <f t="shared" si="15"/>
        <v>727.005</v>
      </c>
      <c r="Q457" t="str" cm="1">
        <f t="array" ref="Q457:R457">TRIM(_xlfn.TEXTSPLIT(Table1[[#This Row],[category &amp; sub-category]],"/",))</f>
        <v>theater</v>
      </c>
      <c r="R457" t="str">
        <v>plays</v>
      </c>
      <c r="V457" s="11">
        <f>(((Table1[[#This Row],[launched_at]]/60/60/24)+DATE(1970,1,1)))</f>
        <v>40809.208333333336</v>
      </c>
      <c r="W457" s="11">
        <f>(((Table1[[#This Row],[deadline]]/60/60/24)+DATE(1970,1,1)))</f>
        <v>40832.208333333336</v>
      </c>
    </row>
    <row r="458" spans="1:23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14"/>
        <v>104.1243169398907</v>
      </c>
      <c r="P458">
        <f t="shared" si="15"/>
        <v>727.005</v>
      </c>
      <c r="Q458" t="str" cm="1">
        <f t="array" ref="Q458:R458">TRIM(_xlfn.TEXTSPLIT(Table1[[#This Row],[category &amp; sub-category]],"/",))</f>
        <v>music</v>
      </c>
      <c r="R458" t="str">
        <v>indie rock</v>
      </c>
      <c r="V458" s="11">
        <f>(((Table1[[#This Row],[launched_at]]/60/60/24)+DATE(1970,1,1)))</f>
        <v>43141.25</v>
      </c>
      <c r="W458" s="11">
        <f>(((Table1[[#This Row],[deadline]]/60/60/24)+DATE(1970,1,1)))</f>
        <v>43141.25</v>
      </c>
    </row>
    <row r="459" spans="1:23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14"/>
        <v>26.640000000000004</v>
      </c>
      <c r="P459">
        <f t="shared" si="15"/>
        <v>727.005</v>
      </c>
      <c r="Q459" t="str" cm="1">
        <f t="array" ref="Q459:R459">TRIM(_xlfn.TEXTSPLIT(Table1[[#This Row],[category &amp; sub-category]],"/",))</f>
        <v>theater</v>
      </c>
      <c r="R459" t="str">
        <v>plays</v>
      </c>
      <c r="V459" s="11">
        <f>(((Table1[[#This Row],[launched_at]]/60/60/24)+DATE(1970,1,1)))</f>
        <v>42657.208333333328</v>
      </c>
      <c r="W459" s="11">
        <f>(((Table1[[#This Row],[deadline]]/60/60/24)+DATE(1970,1,1)))</f>
        <v>42659.208333333328</v>
      </c>
    </row>
    <row r="460" spans="1:23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14"/>
        <v>351.20118343195264</v>
      </c>
      <c r="P460">
        <f t="shared" si="15"/>
        <v>727.005</v>
      </c>
      <c r="Q460" t="str" cm="1">
        <f t="array" ref="Q460:R460">TRIM(_xlfn.TEXTSPLIT(Table1[[#This Row],[category &amp; sub-category]],"/",))</f>
        <v>theater</v>
      </c>
      <c r="R460" t="str">
        <v>plays</v>
      </c>
      <c r="V460" s="11">
        <f>(((Table1[[#This Row],[launched_at]]/60/60/24)+DATE(1970,1,1)))</f>
        <v>40265.208333333336</v>
      </c>
      <c r="W460" s="11">
        <f>(((Table1[[#This Row],[deadline]]/60/60/24)+DATE(1970,1,1)))</f>
        <v>40309.208333333336</v>
      </c>
    </row>
    <row r="461" spans="1:23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14"/>
        <v>90.063492063492063</v>
      </c>
      <c r="P461">
        <f t="shared" si="15"/>
        <v>727.005</v>
      </c>
      <c r="Q461" t="str" cm="1">
        <f t="array" ref="Q461:R461">TRIM(_xlfn.TEXTSPLIT(Table1[[#This Row],[category &amp; sub-category]],"/",))</f>
        <v>film &amp; video</v>
      </c>
      <c r="R461" t="str">
        <v>documentary</v>
      </c>
      <c r="V461" s="11">
        <f>(((Table1[[#This Row],[launched_at]]/60/60/24)+DATE(1970,1,1)))</f>
        <v>42001.25</v>
      </c>
      <c r="W461" s="11">
        <f>(((Table1[[#This Row],[deadline]]/60/60/24)+DATE(1970,1,1)))</f>
        <v>42026.25</v>
      </c>
    </row>
    <row r="462" spans="1:23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14"/>
        <v>171.625</v>
      </c>
      <c r="P462">
        <f t="shared" si="15"/>
        <v>727.005</v>
      </c>
      <c r="Q462" t="str" cm="1">
        <f t="array" ref="Q462:R462">TRIM(_xlfn.TEXTSPLIT(Table1[[#This Row],[category &amp; sub-category]],"/",))</f>
        <v>theater</v>
      </c>
      <c r="R462" t="str">
        <v>plays</v>
      </c>
      <c r="V462" s="11">
        <f>(((Table1[[#This Row],[launched_at]]/60/60/24)+DATE(1970,1,1)))</f>
        <v>40399.208333333336</v>
      </c>
      <c r="W462" s="11">
        <f>(((Table1[[#This Row],[deadline]]/60/60/24)+DATE(1970,1,1)))</f>
        <v>40402.208333333336</v>
      </c>
    </row>
    <row r="463" spans="1:23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14"/>
        <v>141.04655870445345</v>
      </c>
      <c r="P463">
        <f t="shared" si="15"/>
        <v>727.005</v>
      </c>
      <c r="Q463" t="str" cm="1">
        <f t="array" ref="Q463:R463">TRIM(_xlfn.TEXTSPLIT(Table1[[#This Row],[category &amp; sub-category]],"/",))</f>
        <v>film &amp; video</v>
      </c>
      <c r="R463" t="str">
        <v>drama</v>
      </c>
      <c r="V463" s="11">
        <f>(((Table1[[#This Row],[launched_at]]/60/60/24)+DATE(1970,1,1)))</f>
        <v>41757.208333333336</v>
      </c>
      <c r="W463" s="11">
        <f>(((Table1[[#This Row],[deadline]]/60/60/24)+DATE(1970,1,1)))</f>
        <v>41777.208333333336</v>
      </c>
    </row>
    <row r="464" spans="1:23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14"/>
        <v>30.57944915254237</v>
      </c>
      <c r="P464">
        <f t="shared" si="15"/>
        <v>727.005</v>
      </c>
      <c r="Q464" t="str" cm="1">
        <f t="array" ref="Q464:R464">TRIM(_xlfn.TEXTSPLIT(Table1[[#This Row],[category &amp; sub-category]],"/",))</f>
        <v>games</v>
      </c>
      <c r="R464" t="str">
        <v>mobile games</v>
      </c>
      <c r="V464" s="11">
        <f>(((Table1[[#This Row],[launched_at]]/60/60/24)+DATE(1970,1,1)))</f>
        <v>41304.25</v>
      </c>
      <c r="W464" s="11">
        <f>(((Table1[[#This Row],[deadline]]/60/60/24)+DATE(1970,1,1)))</f>
        <v>41342.25</v>
      </c>
    </row>
    <row r="465" spans="1:23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14"/>
        <v>108.16455696202532</v>
      </c>
      <c r="P465">
        <f t="shared" si="15"/>
        <v>727.005</v>
      </c>
      <c r="Q465" t="str" cm="1">
        <f t="array" ref="Q465:R465">TRIM(_xlfn.TEXTSPLIT(Table1[[#This Row],[category &amp; sub-category]],"/",))</f>
        <v>film &amp; video</v>
      </c>
      <c r="R465" t="str">
        <v>animation</v>
      </c>
      <c r="V465" s="11">
        <f>(((Table1[[#This Row],[launched_at]]/60/60/24)+DATE(1970,1,1)))</f>
        <v>41639.25</v>
      </c>
      <c r="W465" s="11">
        <f>(((Table1[[#This Row],[deadline]]/60/60/24)+DATE(1970,1,1)))</f>
        <v>41643.25</v>
      </c>
    </row>
    <row r="466" spans="1:23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14"/>
        <v>133.45505617977528</v>
      </c>
      <c r="P466">
        <f t="shared" si="15"/>
        <v>727.005</v>
      </c>
      <c r="Q466" t="str" cm="1">
        <f t="array" ref="Q466:R466">TRIM(_xlfn.TEXTSPLIT(Table1[[#This Row],[category &amp; sub-category]],"/",))</f>
        <v>theater</v>
      </c>
      <c r="R466" t="str">
        <v>plays</v>
      </c>
      <c r="V466" s="11">
        <f>(((Table1[[#This Row],[launched_at]]/60/60/24)+DATE(1970,1,1)))</f>
        <v>43142.25</v>
      </c>
      <c r="W466" s="11">
        <f>(((Table1[[#This Row],[deadline]]/60/60/24)+DATE(1970,1,1)))</f>
        <v>43156.25</v>
      </c>
    </row>
    <row r="467" spans="1:23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14"/>
        <v>187.85106382978722</v>
      </c>
      <c r="P467">
        <f t="shared" si="15"/>
        <v>727.005</v>
      </c>
      <c r="Q467" t="str" cm="1">
        <f t="array" ref="Q467:R467">TRIM(_xlfn.TEXTSPLIT(Table1[[#This Row],[category &amp; sub-category]],"/",))</f>
        <v>publishing</v>
      </c>
      <c r="R467" t="str">
        <v>translations</v>
      </c>
      <c r="V467" s="11">
        <f>(((Table1[[#This Row],[launched_at]]/60/60/24)+DATE(1970,1,1)))</f>
        <v>43127.25</v>
      </c>
      <c r="W467" s="11">
        <f>(((Table1[[#This Row],[deadline]]/60/60/24)+DATE(1970,1,1)))</f>
        <v>43136.25</v>
      </c>
    </row>
    <row r="468" spans="1:23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14"/>
        <v>332</v>
      </c>
      <c r="P468">
        <f t="shared" si="15"/>
        <v>727.005</v>
      </c>
      <c r="Q468" t="str" cm="1">
        <f t="array" ref="Q468:R468">TRIM(_xlfn.TEXTSPLIT(Table1[[#This Row],[category &amp; sub-category]],"/",))</f>
        <v>technology</v>
      </c>
      <c r="R468" t="str">
        <v>wearables</v>
      </c>
      <c r="V468" s="11">
        <f>(((Table1[[#This Row],[launched_at]]/60/60/24)+DATE(1970,1,1)))</f>
        <v>41409.208333333336</v>
      </c>
      <c r="W468" s="11">
        <f>(((Table1[[#This Row],[deadline]]/60/60/24)+DATE(1970,1,1)))</f>
        <v>41432.208333333336</v>
      </c>
    </row>
    <row r="469" spans="1:23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14"/>
        <v>575.21428571428578</v>
      </c>
      <c r="P469">
        <f t="shared" si="15"/>
        <v>727.005</v>
      </c>
      <c r="Q469" t="str" cm="1">
        <f t="array" ref="Q469:R469">TRIM(_xlfn.TEXTSPLIT(Table1[[#This Row],[category &amp; sub-category]],"/",))</f>
        <v>technology</v>
      </c>
      <c r="R469" t="str">
        <v>web</v>
      </c>
      <c r="V469" s="11">
        <f>(((Table1[[#This Row],[launched_at]]/60/60/24)+DATE(1970,1,1)))</f>
        <v>42331.25</v>
      </c>
      <c r="W469" s="11">
        <f>(((Table1[[#This Row],[deadline]]/60/60/24)+DATE(1970,1,1)))</f>
        <v>42338.25</v>
      </c>
    </row>
    <row r="470" spans="1:23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14"/>
        <v>40.5</v>
      </c>
      <c r="P470">
        <f t="shared" si="15"/>
        <v>727.005</v>
      </c>
      <c r="Q470" t="str" cm="1">
        <f t="array" ref="Q470:R470">TRIM(_xlfn.TEXTSPLIT(Table1[[#This Row],[category &amp; sub-category]],"/",))</f>
        <v>theater</v>
      </c>
      <c r="R470" t="str">
        <v>plays</v>
      </c>
      <c r="V470" s="11">
        <f>(((Table1[[#This Row],[launched_at]]/60/60/24)+DATE(1970,1,1)))</f>
        <v>43569.208333333328</v>
      </c>
      <c r="W470" s="11">
        <f>(((Table1[[#This Row],[deadline]]/60/60/24)+DATE(1970,1,1)))</f>
        <v>43585.208333333328</v>
      </c>
    </row>
    <row r="471" spans="1:23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14"/>
        <v>184.42857142857144</v>
      </c>
      <c r="P471">
        <f t="shared" si="15"/>
        <v>727.005</v>
      </c>
      <c r="Q471" t="str" cm="1">
        <f t="array" ref="Q471:R471">TRIM(_xlfn.TEXTSPLIT(Table1[[#This Row],[category &amp; sub-category]],"/",))</f>
        <v>film &amp; video</v>
      </c>
      <c r="R471" t="str">
        <v>drama</v>
      </c>
      <c r="V471" s="11">
        <f>(((Table1[[#This Row],[launched_at]]/60/60/24)+DATE(1970,1,1)))</f>
        <v>42142.208333333328</v>
      </c>
      <c r="W471" s="11">
        <f>(((Table1[[#This Row],[deadline]]/60/60/24)+DATE(1970,1,1)))</f>
        <v>42144.208333333328</v>
      </c>
    </row>
    <row r="472" spans="1:23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14"/>
        <v>285.80555555555554</v>
      </c>
      <c r="P472">
        <f t="shared" si="15"/>
        <v>727.005</v>
      </c>
      <c r="Q472" t="str" cm="1">
        <f t="array" ref="Q472:R472">TRIM(_xlfn.TEXTSPLIT(Table1[[#This Row],[category &amp; sub-category]],"/",))</f>
        <v>technology</v>
      </c>
      <c r="R472" t="str">
        <v>wearables</v>
      </c>
      <c r="V472" s="11">
        <f>(((Table1[[#This Row],[launched_at]]/60/60/24)+DATE(1970,1,1)))</f>
        <v>42716.25</v>
      </c>
      <c r="W472" s="11">
        <f>(((Table1[[#This Row],[deadline]]/60/60/24)+DATE(1970,1,1)))</f>
        <v>42723.25</v>
      </c>
    </row>
    <row r="473" spans="1:23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14"/>
        <v>319</v>
      </c>
      <c r="P473">
        <f t="shared" si="15"/>
        <v>727.005</v>
      </c>
      <c r="Q473" t="str" cm="1">
        <f t="array" ref="Q473:R473">TRIM(_xlfn.TEXTSPLIT(Table1[[#This Row],[category &amp; sub-category]],"/",))</f>
        <v>food</v>
      </c>
      <c r="R473" t="str">
        <v>food trucks</v>
      </c>
      <c r="V473" s="11">
        <f>(((Table1[[#This Row],[launched_at]]/60/60/24)+DATE(1970,1,1)))</f>
        <v>41031.208333333336</v>
      </c>
      <c r="W473" s="11">
        <f>(((Table1[[#This Row],[deadline]]/60/60/24)+DATE(1970,1,1)))</f>
        <v>41031.208333333336</v>
      </c>
    </row>
    <row r="474" spans="1:23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14"/>
        <v>39.234070221066318</v>
      </c>
      <c r="P474">
        <f t="shared" si="15"/>
        <v>727.005</v>
      </c>
      <c r="Q474" t="str" cm="1">
        <f t="array" ref="Q474:R474">TRIM(_xlfn.TEXTSPLIT(Table1[[#This Row],[category &amp; sub-category]],"/",))</f>
        <v>music</v>
      </c>
      <c r="R474" t="str">
        <v>rock</v>
      </c>
      <c r="V474" s="11">
        <f>(((Table1[[#This Row],[launched_at]]/60/60/24)+DATE(1970,1,1)))</f>
        <v>43535.208333333328</v>
      </c>
      <c r="W474" s="11">
        <f>(((Table1[[#This Row],[deadline]]/60/60/24)+DATE(1970,1,1)))</f>
        <v>43589.208333333328</v>
      </c>
    </row>
    <row r="475" spans="1:23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14"/>
        <v>178.14000000000001</v>
      </c>
      <c r="P475">
        <f t="shared" si="15"/>
        <v>727.005</v>
      </c>
      <c r="Q475" t="str" cm="1">
        <f t="array" ref="Q475:R475">TRIM(_xlfn.TEXTSPLIT(Table1[[#This Row],[category &amp; sub-category]],"/",))</f>
        <v>music</v>
      </c>
      <c r="R475" t="str">
        <v>electric music</v>
      </c>
      <c r="V475" s="11">
        <f>(((Table1[[#This Row],[launched_at]]/60/60/24)+DATE(1970,1,1)))</f>
        <v>43277.208333333328</v>
      </c>
      <c r="W475" s="11">
        <f>(((Table1[[#This Row],[deadline]]/60/60/24)+DATE(1970,1,1)))</f>
        <v>43278.208333333328</v>
      </c>
    </row>
    <row r="476" spans="1:23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14"/>
        <v>365.15</v>
      </c>
      <c r="P476">
        <f t="shared" si="15"/>
        <v>727.005</v>
      </c>
      <c r="Q476" t="str" cm="1">
        <f t="array" ref="Q476:R476">TRIM(_xlfn.TEXTSPLIT(Table1[[#This Row],[category &amp; sub-category]],"/",))</f>
        <v>film &amp; video</v>
      </c>
      <c r="R476" t="str">
        <v>television</v>
      </c>
      <c r="V476" s="11">
        <f>(((Table1[[#This Row],[launched_at]]/60/60/24)+DATE(1970,1,1)))</f>
        <v>41989.25</v>
      </c>
      <c r="W476" s="11">
        <f>(((Table1[[#This Row],[deadline]]/60/60/24)+DATE(1970,1,1)))</f>
        <v>41990.25</v>
      </c>
    </row>
    <row r="477" spans="1:23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14"/>
        <v>113.94594594594594</v>
      </c>
      <c r="P477">
        <f t="shared" si="15"/>
        <v>727.005</v>
      </c>
      <c r="Q477" t="str" cm="1">
        <f t="array" ref="Q477:R477">TRIM(_xlfn.TEXTSPLIT(Table1[[#This Row],[category &amp; sub-category]],"/",))</f>
        <v>publishing</v>
      </c>
      <c r="R477" t="str">
        <v>translations</v>
      </c>
      <c r="V477" s="11">
        <f>(((Table1[[#This Row],[launched_at]]/60/60/24)+DATE(1970,1,1)))</f>
        <v>41450.208333333336</v>
      </c>
      <c r="W477" s="11">
        <f>(((Table1[[#This Row],[deadline]]/60/60/24)+DATE(1970,1,1)))</f>
        <v>41454.208333333336</v>
      </c>
    </row>
    <row r="478" spans="1:23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14"/>
        <v>29.828720626631856</v>
      </c>
      <c r="P478">
        <f t="shared" si="15"/>
        <v>727.005</v>
      </c>
      <c r="Q478" t="str" cm="1">
        <f t="array" ref="Q478:R478">TRIM(_xlfn.TEXTSPLIT(Table1[[#This Row],[category &amp; sub-category]],"/",))</f>
        <v>publishing</v>
      </c>
      <c r="R478" t="str">
        <v>fiction</v>
      </c>
      <c r="V478" s="11">
        <f>(((Table1[[#This Row],[launched_at]]/60/60/24)+DATE(1970,1,1)))</f>
        <v>43322.208333333328</v>
      </c>
      <c r="W478" s="11">
        <f>(((Table1[[#This Row],[deadline]]/60/60/24)+DATE(1970,1,1)))</f>
        <v>43328.208333333328</v>
      </c>
    </row>
    <row r="479" spans="1:23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14"/>
        <v>54.270588235294113</v>
      </c>
      <c r="P479">
        <f t="shared" si="15"/>
        <v>727.005</v>
      </c>
      <c r="Q479" t="str" cm="1">
        <f t="array" ref="Q479:R479">TRIM(_xlfn.TEXTSPLIT(Table1[[#This Row],[category &amp; sub-category]],"/",))</f>
        <v>film &amp; video</v>
      </c>
      <c r="R479" t="str">
        <v>science fiction</v>
      </c>
      <c r="V479" s="11">
        <f>(((Table1[[#This Row],[launched_at]]/60/60/24)+DATE(1970,1,1)))</f>
        <v>40720.208333333336</v>
      </c>
      <c r="W479" s="11">
        <f>(((Table1[[#This Row],[deadline]]/60/60/24)+DATE(1970,1,1)))</f>
        <v>40747.208333333336</v>
      </c>
    </row>
    <row r="480" spans="1:23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14"/>
        <v>236.34156976744185</v>
      </c>
      <c r="P480">
        <f t="shared" si="15"/>
        <v>727.005</v>
      </c>
      <c r="Q480" t="str" cm="1">
        <f t="array" ref="Q480:R480">TRIM(_xlfn.TEXTSPLIT(Table1[[#This Row],[category &amp; sub-category]],"/",))</f>
        <v>technology</v>
      </c>
      <c r="R480" t="str">
        <v>wearables</v>
      </c>
      <c r="V480" s="11">
        <f>(((Table1[[#This Row],[launched_at]]/60/60/24)+DATE(1970,1,1)))</f>
        <v>42072.208333333328</v>
      </c>
      <c r="W480" s="11">
        <f>(((Table1[[#This Row],[deadline]]/60/60/24)+DATE(1970,1,1)))</f>
        <v>42084.208333333328</v>
      </c>
    </row>
    <row r="481" spans="1:23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14"/>
        <v>512.91666666666663</v>
      </c>
      <c r="P481">
        <f t="shared" si="15"/>
        <v>727.005</v>
      </c>
      <c r="Q481" t="str" cm="1">
        <f t="array" ref="Q481:R481">TRIM(_xlfn.TEXTSPLIT(Table1[[#This Row],[category &amp; sub-category]],"/",))</f>
        <v>food</v>
      </c>
      <c r="R481" t="str">
        <v>food trucks</v>
      </c>
      <c r="V481" s="11">
        <f>(((Table1[[#This Row],[launched_at]]/60/60/24)+DATE(1970,1,1)))</f>
        <v>42945.208333333328</v>
      </c>
      <c r="W481" s="11">
        <f>(((Table1[[#This Row],[deadline]]/60/60/24)+DATE(1970,1,1)))</f>
        <v>42947.208333333328</v>
      </c>
    </row>
    <row r="482" spans="1:23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14"/>
        <v>100.65116279069768</v>
      </c>
      <c r="P482">
        <f t="shared" si="15"/>
        <v>727.005</v>
      </c>
      <c r="Q482" t="str" cm="1">
        <f t="array" ref="Q482:R482">TRIM(_xlfn.TEXTSPLIT(Table1[[#This Row],[category &amp; sub-category]],"/",))</f>
        <v>photography</v>
      </c>
      <c r="R482" t="str">
        <v>photography books</v>
      </c>
      <c r="V482" s="11">
        <f>(((Table1[[#This Row],[launched_at]]/60/60/24)+DATE(1970,1,1)))</f>
        <v>40248.25</v>
      </c>
      <c r="W482" s="11">
        <f>(((Table1[[#This Row],[deadline]]/60/60/24)+DATE(1970,1,1)))</f>
        <v>40257.208333333336</v>
      </c>
    </row>
    <row r="483" spans="1:23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14"/>
        <v>81.348423194303152</v>
      </c>
      <c r="P483">
        <f t="shared" si="15"/>
        <v>727.005</v>
      </c>
      <c r="Q483" t="str" cm="1">
        <f t="array" ref="Q483:R483">TRIM(_xlfn.TEXTSPLIT(Table1[[#This Row],[category &amp; sub-category]],"/",))</f>
        <v>theater</v>
      </c>
      <c r="R483" t="str">
        <v>plays</v>
      </c>
      <c r="V483" s="11">
        <f>(((Table1[[#This Row],[launched_at]]/60/60/24)+DATE(1970,1,1)))</f>
        <v>41913.208333333336</v>
      </c>
      <c r="W483" s="11">
        <f>(((Table1[[#This Row],[deadline]]/60/60/24)+DATE(1970,1,1)))</f>
        <v>41955.25</v>
      </c>
    </row>
    <row r="484" spans="1:23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14"/>
        <v>16.404761904761905</v>
      </c>
      <c r="P484">
        <f t="shared" si="15"/>
        <v>727.005</v>
      </c>
      <c r="Q484" t="str" cm="1">
        <f t="array" ref="Q484:R484">TRIM(_xlfn.TEXTSPLIT(Table1[[#This Row],[category &amp; sub-category]],"/",))</f>
        <v>publishing</v>
      </c>
      <c r="R484" t="str">
        <v>fiction</v>
      </c>
      <c r="V484" s="11">
        <f>(((Table1[[#This Row],[launched_at]]/60/60/24)+DATE(1970,1,1)))</f>
        <v>40963.25</v>
      </c>
      <c r="W484" s="11">
        <f>(((Table1[[#This Row],[deadline]]/60/60/24)+DATE(1970,1,1)))</f>
        <v>40974.25</v>
      </c>
    </row>
    <row r="485" spans="1:23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14"/>
        <v>52.774617067833695</v>
      </c>
      <c r="P485">
        <f t="shared" si="15"/>
        <v>727.005</v>
      </c>
      <c r="Q485" t="str" cm="1">
        <f t="array" ref="Q485:R485">TRIM(_xlfn.TEXTSPLIT(Table1[[#This Row],[category &amp; sub-category]],"/",))</f>
        <v>theater</v>
      </c>
      <c r="R485" t="str">
        <v>plays</v>
      </c>
      <c r="V485" s="11">
        <f>(((Table1[[#This Row],[launched_at]]/60/60/24)+DATE(1970,1,1)))</f>
        <v>43811.25</v>
      </c>
      <c r="W485" s="11">
        <f>(((Table1[[#This Row],[deadline]]/60/60/24)+DATE(1970,1,1)))</f>
        <v>43818.25</v>
      </c>
    </row>
    <row r="486" spans="1:23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14"/>
        <v>260.20608108108109</v>
      </c>
      <c r="P486">
        <f t="shared" si="15"/>
        <v>727.005</v>
      </c>
      <c r="Q486" t="str" cm="1">
        <f t="array" ref="Q486:R486">TRIM(_xlfn.TEXTSPLIT(Table1[[#This Row],[category &amp; sub-category]],"/",))</f>
        <v>food</v>
      </c>
      <c r="R486" t="str">
        <v>food trucks</v>
      </c>
      <c r="V486" s="11">
        <f>(((Table1[[#This Row],[launched_at]]/60/60/24)+DATE(1970,1,1)))</f>
        <v>41855.208333333336</v>
      </c>
      <c r="W486" s="11">
        <f>(((Table1[[#This Row],[deadline]]/60/60/24)+DATE(1970,1,1)))</f>
        <v>41904.208333333336</v>
      </c>
    </row>
    <row r="487" spans="1:23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14"/>
        <v>30.73289183222958</v>
      </c>
      <c r="P487">
        <f t="shared" si="15"/>
        <v>727.005</v>
      </c>
      <c r="Q487" t="str" cm="1">
        <f t="array" ref="Q487:R487">TRIM(_xlfn.TEXTSPLIT(Table1[[#This Row],[category &amp; sub-category]],"/",))</f>
        <v>theater</v>
      </c>
      <c r="R487" t="str">
        <v>plays</v>
      </c>
      <c r="V487" s="11">
        <f>(((Table1[[#This Row],[launched_at]]/60/60/24)+DATE(1970,1,1)))</f>
        <v>43626.208333333328</v>
      </c>
      <c r="W487" s="11">
        <f>(((Table1[[#This Row],[deadline]]/60/60/24)+DATE(1970,1,1)))</f>
        <v>43667.208333333328</v>
      </c>
    </row>
    <row r="488" spans="1:23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14"/>
        <v>13.5</v>
      </c>
      <c r="P488">
        <f t="shared" si="15"/>
        <v>727.005</v>
      </c>
      <c r="Q488" t="str" cm="1">
        <f t="array" ref="Q488:R488">TRIM(_xlfn.TEXTSPLIT(Table1[[#This Row],[category &amp; sub-category]],"/",))</f>
        <v>publishing</v>
      </c>
      <c r="R488" t="str">
        <v>translations</v>
      </c>
      <c r="V488" s="11">
        <f>(((Table1[[#This Row],[launched_at]]/60/60/24)+DATE(1970,1,1)))</f>
        <v>43168.25</v>
      </c>
      <c r="W488" s="11">
        <f>(((Table1[[#This Row],[deadline]]/60/60/24)+DATE(1970,1,1)))</f>
        <v>43183.208333333328</v>
      </c>
    </row>
    <row r="489" spans="1:23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14"/>
        <v>178.62556663644605</v>
      </c>
      <c r="P489">
        <f t="shared" si="15"/>
        <v>727.005</v>
      </c>
      <c r="Q489" t="str" cm="1">
        <f t="array" ref="Q489:R489">TRIM(_xlfn.TEXTSPLIT(Table1[[#This Row],[category &amp; sub-category]],"/",))</f>
        <v>theater</v>
      </c>
      <c r="R489" t="str">
        <v>plays</v>
      </c>
      <c r="V489" s="11">
        <f>(((Table1[[#This Row],[launched_at]]/60/60/24)+DATE(1970,1,1)))</f>
        <v>42845.208333333328</v>
      </c>
      <c r="W489" s="11">
        <f>(((Table1[[#This Row],[deadline]]/60/60/24)+DATE(1970,1,1)))</f>
        <v>42878.208333333328</v>
      </c>
    </row>
    <row r="490" spans="1:23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14"/>
        <v>220.0566037735849</v>
      </c>
      <c r="P490">
        <f t="shared" si="15"/>
        <v>727.005</v>
      </c>
      <c r="Q490" t="str" cm="1">
        <f t="array" ref="Q490:R490">TRIM(_xlfn.TEXTSPLIT(Table1[[#This Row],[category &amp; sub-category]],"/",))</f>
        <v>theater</v>
      </c>
      <c r="R490" t="str">
        <v>plays</v>
      </c>
      <c r="V490" s="11">
        <f>(((Table1[[#This Row],[launched_at]]/60/60/24)+DATE(1970,1,1)))</f>
        <v>42403.25</v>
      </c>
      <c r="W490" s="11">
        <f>(((Table1[[#This Row],[deadline]]/60/60/24)+DATE(1970,1,1)))</f>
        <v>42420.25</v>
      </c>
    </row>
    <row r="491" spans="1:23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14"/>
        <v>101.5108695652174</v>
      </c>
      <c r="P491">
        <f t="shared" si="15"/>
        <v>727.005</v>
      </c>
      <c r="Q491" t="str" cm="1">
        <f t="array" ref="Q491:R491">TRIM(_xlfn.TEXTSPLIT(Table1[[#This Row],[category &amp; sub-category]],"/",))</f>
        <v>technology</v>
      </c>
      <c r="R491" t="str">
        <v>wearables</v>
      </c>
      <c r="V491" s="11">
        <f>(((Table1[[#This Row],[launched_at]]/60/60/24)+DATE(1970,1,1)))</f>
        <v>40406.208333333336</v>
      </c>
      <c r="W491" s="11">
        <f>(((Table1[[#This Row],[deadline]]/60/60/24)+DATE(1970,1,1)))</f>
        <v>40411.208333333336</v>
      </c>
    </row>
    <row r="492" spans="1:23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14"/>
        <v>191.5</v>
      </c>
      <c r="P492">
        <f t="shared" si="15"/>
        <v>727.005</v>
      </c>
      <c r="Q492" t="str" cm="1">
        <f t="array" ref="Q492:R492">TRIM(_xlfn.TEXTSPLIT(Table1[[#This Row],[category &amp; sub-category]],"/",))</f>
        <v>journalism</v>
      </c>
      <c r="R492" t="str">
        <v>audio</v>
      </c>
      <c r="V492" s="11">
        <f>(((Table1[[#This Row],[launched_at]]/60/60/24)+DATE(1970,1,1)))</f>
        <v>43786.25</v>
      </c>
      <c r="W492" s="11">
        <f>(((Table1[[#This Row],[deadline]]/60/60/24)+DATE(1970,1,1)))</f>
        <v>43793.25</v>
      </c>
    </row>
    <row r="493" spans="1:23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14"/>
        <v>305.34683098591546</v>
      </c>
      <c r="P493">
        <f t="shared" si="15"/>
        <v>727.005</v>
      </c>
      <c r="Q493" t="str" cm="1">
        <f t="array" ref="Q493:R493">TRIM(_xlfn.TEXTSPLIT(Table1[[#This Row],[category &amp; sub-category]],"/",))</f>
        <v>food</v>
      </c>
      <c r="R493" t="str">
        <v>food trucks</v>
      </c>
      <c r="V493" s="11">
        <f>(((Table1[[#This Row],[launched_at]]/60/60/24)+DATE(1970,1,1)))</f>
        <v>41456.208333333336</v>
      </c>
      <c r="W493" s="11">
        <f>(((Table1[[#This Row],[deadline]]/60/60/24)+DATE(1970,1,1)))</f>
        <v>41482.208333333336</v>
      </c>
    </row>
    <row r="494" spans="1:23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14"/>
        <v>23.995287958115181</v>
      </c>
      <c r="P494">
        <f t="shared" si="15"/>
        <v>727.005</v>
      </c>
      <c r="Q494" t="str" cm="1">
        <f t="array" ref="Q494:R494">TRIM(_xlfn.TEXTSPLIT(Table1[[#This Row],[category &amp; sub-category]],"/",))</f>
        <v>film &amp; video</v>
      </c>
      <c r="R494" t="str">
        <v>shorts</v>
      </c>
      <c r="V494" s="11">
        <f>(((Table1[[#This Row],[launched_at]]/60/60/24)+DATE(1970,1,1)))</f>
        <v>40336.208333333336</v>
      </c>
      <c r="W494" s="11">
        <f>(((Table1[[#This Row],[deadline]]/60/60/24)+DATE(1970,1,1)))</f>
        <v>40371.208333333336</v>
      </c>
    </row>
    <row r="495" spans="1:23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14"/>
        <v>723.77777777777771</v>
      </c>
      <c r="P495">
        <f t="shared" si="15"/>
        <v>727.005</v>
      </c>
      <c r="Q495" t="str" cm="1">
        <f t="array" ref="Q495:R495">TRIM(_xlfn.TEXTSPLIT(Table1[[#This Row],[category &amp; sub-category]],"/",))</f>
        <v>photography</v>
      </c>
      <c r="R495" t="str">
        <v>photography books</v>
      </c>
      <c r="V495" s="11">
        <f>(((Table1[[#This Row],[launched_at]]/60/60/24)+DATE(1970,1,1)))</f>
        <v>43645.208333333328</v>
      </c>
      <c r="W495" s="11">
        <f>(((Table1[[#This Row],[deadline]]/60/60/24)+DATE(1970,1,1)))</f>
        <v>43658.208333333328</v>
      </c>
    </row>
    <row r="496" spans="1:23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14"/>
        <v>547.36</v>
      </c>
      <c r="P496">
        <f t="shared" si="15"/>
        <v>727.005</v>
      </c>
      <c r="Q496" t="str" cm="1">
        <f t="array" ref="Q496:R496">TRIM(_xlfn.TEXTSPLIT(Table1[[#This Row],[category &amp; sub-category]],"/",))</f>
        <v>technology</v>
      </c>
      <c r="R496" t="str">
        <v>wearables</v>
      </c>
      <c r="V496" s="11">
        <f>(((Table1[[#This Row],[launched_at]]/60/60/24)+DATE(1970,1,1)))</f>
        <v>40990.208333333336</v>
      </c>
      <c r="W496" s="11">
        <f>(((Table1[[#This Row],[deadline]]/60/60/24)+DATE(1970,1,1)))</f>
        <v>40991.208333333336</v>
      </c>
    </row>
    <row r="497" spans="1:23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14"/>
        <v>414.49999999999994</v>
      </c>
      <c r="P497">
        <f t="shared" si="15"/>
        <v>727.005</v>
      </c>
      <c r="Q497" t="str" cm="1">
        <f t="array" ref="Q497:R497">TRIM(_xlfn.TEXTSPLIT(Table1[[#This Row],[category &amp; sub-category]],"/",))</f>
        <v>theater</v>
      </c>
      <c r="R497" t="str">
        <v>plays</v>
      </c>
      <c r="V497" s="11">
        <f>(((Table1[[#This Row],[launched_at]]/60/60/24)+DATE(1970,1,1)))</f>
        <v>41800.208333333336</v>
      </c>
      <c r="W497" s="11">
        <f>(((Table1[[#This Row],[deadline]]/60/60/24)+DATE(1970,1,1)))</f>
        <v>41804.208333333336</v>
      </c>
    </row>
    <row r="498" spans="1:23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14"/>
        <v>0.90696409140369971</v>
      </c>
      <c r="P498">
        <f t="shared" si="15"/>
        <v>727.005</v>
      </c>
      <c r="Q498" t="str" cm="1">
        <f t="array" ref="Q498:R498">TRIM(_xlfn.TEXTSPLIT(Table1[[#This Row],[category &amp; sub-category]],"/",))</f>
        <v>film &amp; video</v>
      </c>
      <c r="R498" t="str">
        <v>animation</v>
      </c>
      <c r="V498" s="11">
        <f>(((Table1[[#This Row],[launched_at]]/60/60/24)+DATE(1970,1,1)))</f>
        <v>42876.208333333328</v>
      </c>
      <c r="W498" s="11">
        <f>(((Table1[[#This Row],[deadline]]/60/60/24)+DATE(1970,1,1)))</f>
        <v>42893.208333333328</v>
      </c>
    </row>
    <row r="499" spans="1:23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14"/>
        <v>34.173469387755098</v>
      </c>
      <c r="P499">
        <f t="shared" si="15"/>
        <v>727.005</v>
      </c>
      <c r="Q499" t="str" cm="1">
        <f t="array" ref="Q499:R499">TRIM(_xlfn.TEXTSPLIT(Table1[[#This Row],[category &amp; sub-category]],"/",))</f>
        <v>technology</v>
      </c>
      <c r="R499" t="str">
        <v>wearables</v>
      </c>
      <c r="V499" s="11">
        <f>(((Table1[[#This Row],[launched_at]]/60/60/24)+DATE(1970,1,1)))</f>
        <v>42724.25</v>
      </c>
      <c r="W499" s="11">
        <f>(((Table1[[#This Row],[deadline]]/60/60/24)+DATE(1970,1,1)))</f>
        <v>42724.25</v>
      </c>
    </row>
    <row r="500" spans="1:23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14"/>
        <v>23.948810754912099</v>
      </c>
      <c r="P500">
        <f t="shared" si="15"/>
        <v>727.005</v>
      </c>
      <c r="Q500" t="str" cm="1">
        <f t="array" ref="Q500:R500">TRIM(_xlfn.TEXTSPLIT(Table1[[#This Row],[category &amp; sub-category]],"/",))</f>
        <v>technology</v>
      </c>
      <c r="R500" t="str">
        <v>web</v>
      </c>
      <c r="V500" s="11">
        <f>(((Table1[[#This Row],[launched_at]]/60/60/24)+DATE(1970,1,1)))</f>
        <v>42005.25</v>
      </c>
      <c r="W500" s="11">
        <f>(((Table1[[#This Row],[deadline]]/60/60/24)+DATE(1970,1,1)))</f>
        <v>42007.25</v>
      </c>
    </row>
    <row r="501" spans="1:23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14"/>
        <v>48.072649572649574</v>
      </c>
      <c r="P501">
        <f t="shared" si="15"/>
        <v>727.005</v>
      </c>
      <c r="Q501" t="str" cm="1">
        <f t="array" ref="Q501:R501">TRIM(_xlfn.TEXTSPLIT(Table1[[#This Row],[category &amp; sub-category]],"/",))</f>
        <v>film &amp; video</v>
      </c>
      <c r="R501" t="str">
        <v>documentary</v>
      </c>
      <c r="V501" s="11">
        <f>(((Table1[[#This Row],[launched_at]]/60/60/24)+DATE(1970,1,1)))</f>
        <v>42444.208333333328</v>
      </c>
      <c r="W501" s="11">
        <f>(((Table1[[#This Row],[deadline]]/60/60/24)+DATE(1970,1,1)))</f>
        <v>42449.208333333328</v>
      </c>
    </row>
    <row r="502" spans="1:23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14"/>
        <v>0</v>
      </c>
      <c r="P502">
        <f t="shared" si="15"/>
        <v>727.005</v>
      </c>
      <c r="Q502" t="str" cm="1">
        <f t="array" ref="Q502:R502">TRIM(_xlfn.TEXTSPLIT(Table1[[#This Row],[category &amp; sub-category]],"/",))</f>
        <v>theater</v>
      </c>
      <c r="R502" t="str">
        <v>plays</v>
      </c>
      <c r="V502" s="11">
        <f>(((Table1[[#This Row],[launched_at]]/60/60/24)+DATE(1970,1,1)))</f>
        <v>41395.208333333336</v>
      </c>
      <c r="W502" s="11">
        <f>(((Table1[[#This Row],[deadline]]/60/60/24)+DATE(1970,1,1)))</f>
        <v>41423.208333333336</v>
      </c>
    </row>
    <row r="503" spans="1:23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14"/>
        <v>70.145182291666657</v>
      </c>
      <c r="P503">
        <f t="shared" si="15"/>
        <v>727.005</v>
      </c>
      <c r="Q503" t="str" cm="1">
        <f t="array" ref="Q503:R503">TRIM(_xlfn.TEXTSPLIT(Table1[[#This Row],[category &amp; sub-category]],"/",))</f>
        <v>film &amp; video</v>
      </c>
      <c r="R503" t="str">
        <v>documentary</v>
      </c>
      <c r="V503" s="11">
        <f>(((Table1[[#This Row],[launched_at]]/60/60/24)+DATE(1970,1,1)))</f>
        <v>41345.208333333336</v>
      </c>
      <c r="W503" s="11">
        <f>(((Table1[[#This Row],[deadline]]/60/60/24)+DATE(1970,1,1)))</f>
        <v>41347.208333333336</v>
      </c>
    </row>
    <row r="504" spans="1:23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14"/>
        <v>529.92307692307691</v>
      </c>
      <c r="P504">
        <f t="shared" si="15"/>
        <v>727.005</v>
      </c>
      <c r="Q504" t="str" cm="1">
        <f t="array" ref="Q504:R504">TRIM(_xlfn.TEXTSPLIT(Table1[[#This Row],[category &amp; sub-category]],"/",))</f>
        <v>games</v>
      </c>
      <c r="R504" t="str">
        <v>video games</v>
      </c>
      <c r="V504" s="11">
        <f>(((Table1[[#This Row],[launched_at]]/60/60/24)+DATE(1970,1,1)))</f>
        <v>41117.208333333336</v>
      </c>
      <c r="W504" s="11">
        <f>(((Table1[[#This Row],[deadline]]/60/60/24)+DATE(1970,1,1)))</f>
        <v>41146.208333333336</v>
      </c>
    </row>
    <row r="505" spans="1:23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14"/>
        <v>180.32549019607845</v>
      </c>
      <c r="P505">
        <f t="shared" si="15"/>
        <v>727.005</v>
      </c>
      <c r="Q505" t="str" cm="1">
        <f t="array" ref="Q505:R505">TRIM(_xlfn.TEXTSPLIT(Table1[[#This Row],[category &amp; sub-category]],"/",))</f>
        <v>film &amp; video</v>
      </c>
      <c r="R505" t="str">
        <v>drama</v>
      </c>
      <c r="V505" s="11">
        <f>(((Table1[[#This Row],[launched_at]]/60/60/24)+DATE(1970,1,1)))</f>
        <v>42186.208333333328</v>
      </c>
      <c r="W505" s="11">
        <f>(((Table1[[#This Row],[deadline]]/60/60/24)+DATE(1970,1,1)))</f>
        <v>42206.208333333328</v>
      </c>
    </row>
    <row r="506" spans="1:23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14"/>
        <v>92.320000000000007</v>
      </c>
      <c r="P506">
        <f t="shared" si="15"/>
        <v>727.005</v>
      </c>
      <c r="Q506" t="str" cm="1">
        <f t="array" ref="Q506:R506">TRIM(_xlfn.TEXTSPLIT(Table1[[#This Row],[category &amp; sub-category]],"/",))</f>
        <v>music</v>
      </c>
      <c r="R506" t="str">
        <v>rock</v>
      </c>
      <c r="V506" s="11">
        <f>(((Table1[[#This Row],[launched_at]]/60/60/24)+DATE(1970,1,1)))</f>
        <v>42142.208333333328</v>
      </c>
      <c r="W506" s="11">
        <f>(((Table1[[#This Row],[deadline]]/60/60/24)+DATE(1970,1,1)))</f>
        <v>42143.208333333328</v>
      </c>
    </row>
    <row r="507" spans="1:23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14"/>
        <v>13.901001112347053</v>
      </c>
      <c r="P507">
        <f t="shared" si="15"/>
        <v>727.005</v>
      </c>
      <c r="Q507" t="str" cm="1">
        <f t="array" ref="Q507:R507">TRIM(_xlfn.TEXTSPLIT(Table1[[#This Row],[category &amp; sub-category]],"/",))</f>
        <v>publishing</v>
      </c>
      <c r="R507" t="str">
        <v>radio &amp; podcasts</v>
      </c>
      <c r="V507" s="11">
        <f>(((Table1[[#This Row],[launched_at]]/60/60/24)+DATE(1970,1,1)))</f>
        <v>41341.25</v>
      </c>
      <c r="W507" s="11">
        <f>(((Table1[[#This Row],[deadline]]/60/60/24)+DATE(1970,1,1)))</f>
        <v>41383.208333333336</v>
      </c>
    </row>
    <row r="508" spans="1:23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14"/>
        <v>927.07777777777767</v>
      </c>
      <c r="P508">
        <f t="shared" si="15"/>
        <v>727.005</v>
      </c>
      <c r="Q508" t="str" cm="1">
        <f t="array" ref="Q508:R508">TRIM(_xlfn.TEXTSPLIT(Table1[[#This Row],[category &amp; sub-category]],"/",))</f>
        <v>theater</v>
      </c>
      <c r="R508" t="str">
        <v>plays</v>
      </c>
      <c r="V508" s="11">
        <f>(((Table1[[#This Row],[launched_at]]/60/60/24)+DATE(1970,1,1)))</f>
        <v>43062.25</v>
      </c>
      <c r="W508" s="11">
        <f>(((Table1[[#This Row],[deadline]]/60/60/24)+DATE(1970,1,1)))</f>
        <v>43079.25</v>
      </c>
    </row>
    <row r="509" spans="1:23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14"/>
        <v>39.857142857142861</v>
      </c>
      <c r="P509">
        <f t="shared" si="15"/>
        <v>727.005</v>
      </c>
      <c r="Q509" t="str" cm="1">
        <f t="array" ref="Q509:R509">TRIM(_xlfn.TEXTSPLIT(Table1[[#This Row],[category &amp; sub-category]],"/",))</f>
        <v>technology</v>
      </c>
      <c r="R509" t="str">
        <v>web</v>
      </c>
      <c r="V509" s="11">
        <f>(((Table1[[#This Row],[launched_at]]/60/60/24)+DATE(1970,1,1)))</f>
        <v>41373.208333333336</v>
      </c>
      <c r="W509" s="11">
        <f>(((Table1[[#This Row],[deadline]]/60/60/24)+DATE(1970,1,1)))</f>
        <v>41422.208333333336</v>
      </c>
    </row>
    <row r="510" spans="1:23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14"/>
        <v>112.22929936305732</v>
      </c>
      <c r="P510">
        <f t="shared" si="15"/>
        <v>727.005</v>
      </c>
      <c r="Q510" t="str" cm="1">
        <f t="array" ref="Q510:R510">TRIM(_xlfn.TEXTSPLIT(Table1[[#This Row],[category &amp; sub-category]],"/",))</f>
        <v>theater</v>
      </c>
      <c r="R510" t="str">
        <v>plays</v>
      </c>
      <c r="V510" s="11">
        <f>(((Table1[[#This Row],[launched_at]]/60/60/24)+DATE(1970,1,1)))</f>
        <v>43310.208333333328</v>
      </c>
      <c r="W510" s="11">
        <f>(((Table1[[#This Row],[deadline]]/60/60/24)+DATE(1970,1,1)))</f>
        <v>43331.208333333328</v>
      </c>
    </row>
    <row r="511" spans="1:23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14"/>
        <v>70.925816023738875</v>
      </c>
      <c r="P511">
        <f t="shared" si="15"/>
        <v>727.005</v>
      </c>
      <c r="Q511" t="str" cm="1">
        <f t="array" ref="Q511:R511">TRIM(_xlfn.TEXTSPLIT(Table1[[#This Row],[category &amp; sub-category]],"/",))</f>
        <v>theater</v>
      </c>
      <c r="R511" t="str">
        <v>plays</v>
      </c>
      <c r="V511" s="11">
        <f>(((Table1[[#This Row],[launched_at]]/60/60/24)+DATE(1970,1,1)))</f>
        <v>41034.208333333336</v>
      </c>
      <c r="W511" s="11">
        <f>(((Table1[[#This Row],[deadline]]/60/60/24)+DATE(1970,1,1)))</f>
        <v>41044.208333333336</v>
      </c>
    </row>
    <row r="512" spans="1:23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14"/>
        <v>119.08974358974358</v>
      </c>
      <c r="P512">
        <f t="shared" si="15"/>
        <v>727.005</v>
      </c>
      <c r="Q512" t="str" cm="1">
        <f t="array" ref="Q512:R512">TRIM(_xlfn.TEXTSPLIT(Table1[[#This Row],[category &amp; sub-category]],"/",))</f>
        <v>film &amp; video</v>
      </c>
      <c r="R512" t="str">
        <v>drama</v>
      </c>
      <c r="V512" s="11">
        <f>(((Table1[[#This Row],[launched_at]]/60/60/24)+DATE(1970,1,1)))</f>
        <v>43251.208333333328</v>
      </c>
      <c r="W512" s="11">
        <f>(((Table1[[#This Row],[deadline]]/60/60/24)+DATE(1970,1,1)))</f>
        <v>43275.208333333328</v>
      </c>
    </row>
    <row r="513" spans="1:23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14"/>
        <v>24.017591339648174</v>
      </c>
      <c r="P513">
        <f t="shared" si="15"/>
        <v>727.005</v>
      </c>
      <c r="Q513" t="str" cm="1">
        <f t="array" ref="Q513:R513">TRIM(_xlfn.TEXTSPLIT(Table1[[#This Row],[category &amp; sub-category]],"/",))</f>
        <v>theater</v>
      </c>
      <c r="R513" t="str">
        <v>plays</v>
      </c>
      <c r="V513" s="11">
        <f>(((Table1[[#This Row],[launched_at]]/60/60/24)+DATE(1970,1,1)))</f>
        <v>43671.208333333328</v>
      </c>
      <c r="W513" s="11">
        <f>(((Table1[[#This Row],[deadline]]/60/60/24)+DATE(1970,1,1)))</f>
        <v>43681.208333333328</v>
      </c>
    </row>
    <row r="514" spans="1:23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ref="O514:O577" si="16">E514/D514*100</f>
        <v>139.31868131868131</v>
      </c>
      <c r="P514">
        <f t="shared" ref="P514:P577" si="17">AVERAGE(G:G)</f>
        <v>727.005</v>
      </c>
      <c r="Q514" t="str" cm="1">
        <f t="array" ref="Q514:R514">TRIM(_xlfn.TEXTSPLIT(Table1[[#This Row],[category &amp; sub-category]],"/",))</f>
        <v>games</v>
      </c>
      <c r="R514" t="str">
        <v>video games</v>
      </c>
      <c r="V514" s="11">
        <f>(((Table1[[#This Row],[launched_at]]/60/60/24)+DATE(1970,1,1)))</f>
        <v>41825.208333333336</v>
      </c>
      <c r="W514" s="11">
        <f>(((Table1[[#This Row],[deadline]]/60/60/24)+DATE(1970,1,1)))</f>
        <v>41826.208333333336</v>
      </c>
    </row>
    <row r="515" spans="1:23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si="16"/>
        <v>39.277108433734945</v>
      </c>
      <c r="P515">
        <f t="shared" si="17"/>
        <v>727.005</v>
      </c>
      <c r="Q515" t="str" cm="1">
        <f t="array" ref="Q515:R515">TRIM(_xlfn.TEXTSPLIT(Table1[[#This Row],[category &amp; sub-category]],"/",))</f>
        <v>film &amp; video</v>
      </c>
      <c r="R515" t="str">
        <v>television</v>
      </c>
      <c r="V515" s="11">
        <f>(((Table1[[#This Row],[launched_at]]/60/60/24)+DATE(1970,1,1)))</f>
        <v>40430.208333333336</v>
      </c>
      <c r="W515" s="11">
        <f>(((Table1[[#This Row],[deadline]]/60/60/24)+DATE(1970,1,1)))</f>
        <v>40432.208333333336</v>
      </c>
    </row>
    <row r="516" spans="1:23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16"/>
        <v>22.439077144917089</v>
      </c>
      <c r="P516">
        <f t="shared" si="17"/>
        <v>727.005</v>
      </c>
      <c r="Q516" t="str" cm="1">
        <f t="array" ref="Q516:R516">TRIM(_xlfn.TEXTSPLIT(Table1[[#This Row],[category &amp; sub-category]],"/",))</f>
        <v>music</v>
      </c>
      <c r="R516" t="str">
        <v>rock</v>
      </c>
      <c r="V516" s="11">
        <f>(((Table1[[#This Row],[launched_at]]/60/60/24)+DATE(1970,1,1)))</f>
        <v>41614.25</v>
      </c>
      <c r="W516" s="11">
        <f>(((Table1[[#This Row],[deadline]]/60/60/24)+DATE(1970,1,1)))</f>
        <v>41619.25</v>
      </c>
    </row>
    <row r="517" spans="1:23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16"/>
        <v>55.779069767441861</v>
      </c>
      <c r="P517">
        <f t="shared" si="17"/>
        <v>727.005</v>
      </c>
      <c r="Q517" t="str" cm="1">
        <f t="array" ref="Q517:R517">TRIM(_xlfn.TEXTSPLIT(Table1[[#This Row],[category &amp; sub-category]],"/",))</f>
        <v>theater</v>
      </c>
      <c r="R517" t="str">
        <v>plays</v>
      </c>
      <c r="V517" s="11">
        <f>(((Table1[[#This Row],[launched_at]]/60/60/24)+DATE(1970,1,1)))</f>
        <v>40900.25</v>
      </c>
      <c r="W517" s="11">
        <f>(((Table1[[#This Row],[deadline]]/60/60/24)+DATE(1970,1,1)))</f>
        <v>40902.25</v>
      </c>
    </row>
    <row r="518" spans="1:23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16"/>
        <v>42.523125996810208</v>
      </c>
      <c r="P518">
        <f t="shared" si="17"/>
        <v>727.005</v>
      </c>
      <c r="Q518" t="str" cm="1">
        <f t="array" ref="Q518:R518">TRIM(_xlfn.TEXTSPLIT(Table1[[#This Row],[category &amp; sub-category]],"/",))</f>
        <v>publishing</v>
      </c>
      <c r="R518" t="str">
        <v>nonfiction</v>
      </c>
      <c r="V518" s="11">
        <f>(((Table1[[#This Row],[launched_at]]/60/60/24)+DATE(1970,1,1)))</f>
        <v>40396.208333333336</v>
      </c>
      <c r="W518" s="11">
        <f>(((Table1[[#This Row],[deadline]]/60/60/24)+DATE(1970,1,1)))</f>
        <v>40434.208333333336</v>
      </c>
    </row>
    <row r="519" spans="1:23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16"/>
        <v>112.00000000000001</v>
      </c>
      <c r="P519">
        <f t="shared" si="17"/>
        <v>727.005</v>
      </c>
      <c r="Q519" t="str" cm="1">
        <f t="array" ref="Q519:R519">TRIM(_xlfn.TEXTSPLIT(Table1[[#This Row],[category &amp; sub-category]],"/",))</f>
        <v>food</v>
      </c>
      <c r="R519" t="str">
        <v>food trucks</v>
      </c>
      <c r="V519" s="11">
        <f>(((Table1[[#This Row],[launched_at]]/60/60/24)+DATE(1970,1,1)))</f>
        <v>42860.208333333328</v>
      </c>
      <c r="W519" s="11">
        <f>(((Table1[[#This Row],[deadline]]/60/60/24)+DATE(1970,1,1)))</f>
        <v>42865.208333333328</v>
      </c>
    </row>
    <row r="520" spans="1:23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16"/>
        <v>7.0681818181818183</v>
      </c>
      <c r="P520">
        <f t="shared" si="17"/>
        <v>727.005</v>
      </c>
      <c r="Q520" t="str" cm="1">
        <f t="array" ref="Q520:R520">TRIM(_xlfn.TEXTSPLIT(Table1[[#This Row],[category &amp; sub-category]],"/",))</f>
        <v>film &amp; video</v>
      </c>
      <c r="R520" t="str">
        <v>animation</v>
      </c>
      <c r="V520" s="11">
        <f>(((Table1[[#This Row],[launched_at]]/60/60/24)+DATE(1970,1,1)))</f>
        <v>43154.25</v>
      </c>
      <c r="W520" s="11">
        <f>(((Table1[[#This Row],[deadline]]/60/60/24)+DATE(1970,1,1)))</f>
        <v>43156.25</v>
      </c>
    </row>
    <row r="521" spans="1:23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16"/>
        <v>101.74563871693867</v>
      </c>
      <c r="P521">
        <f t="shared" si="17"/>
        <v>727.005</v>
      </c>
      <c r="Q521" t="str" cm="1">
        <f t="array" ref="Q521:R521">TRIM(_xlfn.TEXTSPLIT(Table1[[#This Row],[category &amp; sub-category]],"/",))</f>
        <v>music</v>
      </c>
      <c r="R521" t="str">
        <v>rock</v>
      </c>
      <c r="V521" s="11">
        <f>(((Table1[[#This Row],[launched_at]]/60/60/24)+DATE(1970,1,1)))</f>
        <v>42012.25</v>
      </c>
      <c r="W521" s="11">
        <f>(((Table1[[#This Row],[deadline]]/60/60/24)+DATE(1970,1,1)))</f>
        <v>42026.25</v>
      </c>
    </row>
    <row r="522" spans="1:23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16"/>
        <v>425.75</v>
      </c>
      <c r="P522">
        <f t="shared" si="17"/>
        <v>727.005</v>
      </c>
      <c r="Q522" t="str" cm="1">
        <f t="array" ref="Q522:R522">TRIM(_xlfn.TEXTSPLIT(Table1[[#This Row],[category &amp; sub-category]],"/",))</f>
        <v>theater</v>
      </c>
      <c r="R522" t="str">
        <v>plays</v>
      </c>
      <c r="V522" s="11">
        <f>(((Table1[[#This Row],[launched_at]]/60/60/24)+DATE(1970,1,1)))</f>
        <v>43574.208333333328</v>
      </c>
      <c r="W522" s="11">
        <f>(((Table1[[#This Row],[deadline]]/60/60/24)+DATE(1970,1,1)))</f>
        <v>43577.208333333328</v>
      </c>
    </row>
    <row r="523" spans="1:23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16"/>
        <v>145.53947368421052</v>
      </c>
      <c r="P523">
        <f t="shared" si="17"/>
        <v>727.005</v>
      </c>
      <c r="Q523" t="str" cm="1">
        <f t="array" ref="Q523:R523">TRIM(_xlfn.TEXTSPLIT(Table1[[#This Row],[category &amp; sub-category]],"/",))</f>
        <v>film &amp; video</v>
      </c>
      <c r="R523" t="str">
        <v>drama</v>
      </c>
      <c r="V523" s="11">
        <f>(((Table1[[#This Row],[launched_at]]/60/60/24)+DATE(1970,1,1)))</f>
        <v>42605.208333333328</v>
      </c>
      <c r="W523" s="11">
        <f>(((Table1[[#This Row],[deadline]]/60/60/24)+DATE(1970,1,1)))</f>
        <v>42611.208333333328</v>
      </c>
    </row>
    <row r="524" spans="1:23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16"/>
        <v>32.453465346534657</v>
      </c>
      <c r="P524">
        <f t="shared" si="17"/>
        <v>727.005</v>
      </c>
      <c r="Q524" t="str" cm="1">
        <f t="array" ref="Q524:R524">TRIM(_xlfn.TEXTSPLIT(Table1[[#This Row],[category &amp; sub-category]],"/",))</f>
        <v>film &amp; video</v>
      </c>
      <c r="R524" t="str">
        <v>shorts</v>
      </c>
      <c r="V524" s="11">
        <f>(((Table1[[#This Row],[launched_at]]/60/60/24)+DATE(1970,1,1)))</f>
        <v>41093.208333333336</v>
      </c>
      <c r="W524" s="11">
        <f>(((Table1[[#This Row],[deadline]]/60/60/24)+DATE(1970,1,1)))</f>
        <v>41105.208333333336</v>
      </c>
    </row>
    <row r="525" spans="1:23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16"/>
        <v>700.33333333333326</v>
      </c>
      <c r="P525">
        <f t="shared" si="17"/>
        <v>727.005</v>
      </c>
      <c r="Q525" t="str" cm="1">
        <f t="array" ref="Q525:R525">TRIM(_xlfn.TEXTSPLIT(Table1[[#This Row],[category &amp; sub-category]],"/",))</f>
        <v>film &amp; video</v>
      </c>
      <c r="R525" t="str">
        <v>shorts</v>
      </c>
      <c r="V525" s="11">
        <f>(((Table1[[#This Row],[launched_at]]/60/60/24)+DATE(1970,1,1)))</f>
        <v>40241.25</v>
      </c>
      <c r="W525" s="11">
        <f>(((Table1[[#This Row],[deadline]]/60/60/24)+DATE(1970,1,1)))</f>
        <v>40246.25</v>
      </c>
    </row>
    <row r="526" spans="1:23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16"/>
        <v>83.904860392967933</v>
      </c>
      <c r="P526">
        <f t="shared" si="17"/>
        <v>727.005</v>
      </c>
      <c r="Q526" t="str" cm="1">
        <f t="array" ref="Q526:R526">TRIM(_xlfn.TEXTSPLIT(Table1[[#This Row],[category &amp; sub-category]],"/",))</f>
        <v>theater</v>
      </c>
      <c r="R526" t="str">
        <v>plays</v>
      </c>
      <c r="V526" s="11">
        <f>(((Table1[[#This Row],[launched_at]]/60/60/24)+DATE(1970,1,1)))</f>
        <v>40294.208333333336</v>
      </c>
      <c r="W526" s="11">
        <f>(((Table1[[#This Row],[deadline]]/60/60/24)+DATE(1970,1,1)))</f>
        <v>40307.208333333336</v>
      </c>
    </row>
    <row r="527" spans="1:23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16"/>
        <v>84.19047619047619</v>
      </c>
      <c r="P527">
        <f t="shared" si="17"/>
        <v>727.005</v>
      </c>
      <c r="Q527" t="str" cm="1">
        <f t="array" ref="Q527:R527">TRIM(_xlfn.TEXTSPLIT(Table1[[#This Row],[category &amp; sub-category]],"/",))</f>
        <v>technology</v>
      </c>
      <c r="R527" t="str">
        <v>wearables</v>
      </c>
      <c r="V527" s="11">
        <f>(((Table1[[#This Row],[launched_at]]/60/60/24)+DATE(1970,1,1)))</f>
        <v>40505.25</v>
      </c>
      <c r="W527" s="11">
        <f>(((Table1[[#This Row],[deadline]]/60/60/24)+DATE(1970,1,1)))</f>
        <v>40509.25</v>
      </c>
    </row>
    <row r="528" spans="1:23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16"/>
        <v>155.95180722891567</v>
      </c>
      <c r="P528">
        <f t="shared" si="17"/>
        <v>727.005</v>
      </c>
      <c r="Q528" t="str" cm="1">
        <f t="array" ref="Q528:R528">TRIM(_xlfn.TEXTSPLIT(Table1[[#This Row],[category &amp; sub-category]],"/",))</f>
        <v>theater</v>
      </c>
      <c r="R528" t="str">
        <v>plays</v>
      </c>
      <c r="V528" s="11">
        <f>(((Table1[[#This Row],[launched_at]]/60/60/24)+DATE(1970,1,1)))</f>
        <v>42364.25</v>
      </c>
      <c r="W528" s="11">
        <f>(((Table1[[#This Row],[deadline]]/60/60/24)+DATE(1970,1,1)))</f>
        <v>42401.25</v>
      </c>
    </row>
    <row r="529" spans="1:23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16"/>
        <v>99.619450317124731</v>
      </c>
      <c r="P529">
        <f t="shared" si="17"/>
        <v>727.005</v>
      </c>
      <c r="Q529" t="str" cm="1">
        <f t="array" ref="Q529:R529">TRIM(_xlfn.TEXTSPLIT(Table1[[#This Row],[category &amp; sub-category]],"/",))</f>
        <v>film &amp; video</v>
      </c>
      <c r="R529" t="str">
        <v>animation</v>
      </c>
      <c r="V529" s="11">
        <f>(((Table1[[#This Row],[launched_at]]/60/60/24)+DATE(1970,1,1)))</f>
        <v>42405.25</v>
      </c>
      <c r="W529" s="11">
        <f>(((Table1[[#This Row],[deadline]]/60/60/24)+DATE(1970,1,1)))</f>
        <v>42441.25</v>
      </c>
    </row>
    <row r="530" spans="1:23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16"/>
        <v>80.300000000000011</v>
      </c>
      <c r="P530">
        <f t="shared" si="17"/>
        <v>727.005</v>
      </c>
      <c r="Q530" t="str" cm="1">
        <f t="array" ref="Q530:R530">TRIM(_xlfn.TEXTSPLIT(Table1[[#This Row],[category &amp; sub-category]],"/",))</f>
        <v>music</v>
      </c>
      <c r="R530" t="str">
        <v>indie rock</v>
      </c>
      <c r="V530" s="11">
        <f>(((Table1[[#This Row],[launched_at]]/60/60/24)+DATE(1970,1,1)))</f>
        <v>41601.25</v>
      </c>
      <c r="W530" s="11">
        <f>(((Table1[[#This Row],[deadline]]/60/60/24)+DATE(1970,1,1)))</f>
        <v>41646.25</v>
      </c>
    </row>
    <row r="531" spans="1:23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16"/>
        <v>11.254901960784313</v>
      </c>
      <c r="P531">
        <f t="shared" si="17"/>
        <v>727.005</v>
      </c>
      <c r="Q531" t="str" cm="1">
        <f t="array" ref="Q531:R531">TRIM(_xlfn.TEXTSPLIT(Table1[[#This Row],[category &amp; sub-category]],"/",))</f>
        <v>games</v>
      </c>
      <c r="R531" t="str">
        <v>video games</v>
      </c>
      <c r="V531" s="11">
        <f>(((Table1[[#This Row],[launched_at]]/60/60/24)+DATE(1970,1,1)))</f>
        <v>41769.208333333336</v>
      </c>
      <c r="W531" s="11">
        <f>(((Table1[[#This Row],[deadline]]/60/60/24)+DATE(1970,1,1)))</f>
        <v>41797.208333333336</v>
      </c>
    </row>
    <row r="532" spans="1:23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16"/>
        <v>91.740952380952379</v>
      </c>
      <c r="P532">
        <f t="shared" si="17"/>
        <v>727.005</v>
      </c>
      <c r="Q532" t="str" cm="1">
        <f t="array" ref="Q532:R532">TRIM(_xlfn.TEXTSPLIT(Table1[[#This Row],[category &amp; sub-category]],"/",))</f>
        <v>publishing</v>
      </c>
      <c r="R532" t="str">
        <v>fiction</v>
      </c>
      <c r="V532" s="11">
        <f>(((Table1[[#This Row],[launched_at]]/60/60/24)+DATE(1970,1,1)))</f>
        <v>40421.208333333336</v>
      </c>
      <c r="W532" s="11">
        <f>(((Table1[[#This Row],[deadline]]/60/60/24)+DATE(1970,1,1)))</f>
        <v>40435.208333333336</v>
      </c>
    </row>
    <row r="533" spans="1:23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16"/>
        <v>95.521156936261391</v>
      </c>
      <c r="P533">
        <f t="shared" si="17"/>
        <v>727.005</v>
      </c>
      <c r="Q533" t="str" cm="1">
        <f t="array" ref="Q533:R533">TRIM(_xlfn.TEXTSPLIT(Table1[[#This Row],[category &amp; sub-category]],"/",))</f>
        <v>games</v>
      </c>
      <c r="R533" t="str">
        <v>video games</v>
      </c>
      <c r="V533" s="11">
        <f>(((Table1[[#This Row],[launched_at]]/60/60/24)+DATE(1970,1,1)))</f>
        <v>41589.25</v>
      </c>
      <c r="W533" s="11">
        <f>(((Table1[[#This Row],[deadline]]/60/60/24)+DATE(1970,1,1)))</f>
        <v>41645.25</v>
      </c>
    </row>
    <row r="534" spans="1:23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16"/>
        <v>502.87499999999994</v>
      </c>
      <c r="P534">
        <f t="shared" si="17"/>
        <v>727.005</v>
      </c>
      <c r="Q534" t="str" cm="1">
        <f t="array" ref="Q534:R534">TRIM(_xlfn.TEXTSPLIT(Table1[[#This Row],[category &amp; sub-category]],"/",))</f>
        <v>theater</v>
      </c>
      <c r="R534" t="str">
        <v>plays</v>
      </c>
      <c r="V534" s="11">
        <f>(((Table1[[#This Row],[launched_at]]/60/60/24)+DATE(1970,1,1)))</f>
        <v>43125.25</v>
      </c>
      <c r="W534" s="11">
        <f>(((Table1[[#This Row],[deadline]]/60/60/24)+DATE(1970,1,1)))</f>
        <v>43126.25</v>
      </c>
    </row>
    <row r="535" spans="1:23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16"/>
        <v>159.24394463667818</v>
      </c>
      <c r="P535">
        <f t="shared" si="17"/>
        <v>727.005</v>
      </c>
      <c r="Q535" t="str" cm="1">
        <f t="array" ref="Q535:R535">TRIM(_xlfn.TEXTSPLIT(Table1[[#This Row],[category &amp; sub-category]],"/",))</f>
        <v>music</v>
      </c>
      <c r="R535" t="str">
        <v>indie rock</v>
      </c>
      <c r="V535" s="11">
        <f>(((Table1[[#This Row],[launched_at]]/60/60/24)+DATE(1970,1,1)))</f>
        <v>41479.208333333336</v>
      </c>
      <c r="W535" s="11">
        <f>(((Table1[[#This Row],[deadline]]/60/60/24)+DATE(1970,1,1)))</f>
        <v>41515.208333333336</v>
      </c>
    </row>
    <row r="536" spans="1:23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16"/>
        <v>15.022446689113355</v>
      </c>
      <c r="P536">
        <f t="shared" si="17"/>
        <v>727.005</v>
      </c>
      <c r="Q536" t="str" cm="1">
        <f t="array" ref="Q536:R536">TRIM(_xlfn.TEXTSPLIT(Table1[[#This Row],[category &amp; sub-category]],"/",))</f>
        <v>film &amp; video</v>
      </c>
      <c r="R536" t="str">
        <v>drama</v>
      </c>
      <c r="V536" s="11">
        <f>(((Table1[[#This Row],[launched_at]]/60/60/24)+DATE(1970,1,1)))</f>
        <v>43329.208333333328</v>
      </c>
      <c r="W536" s="11">
        <f>(((Table1[[#This Row],[deadline]]/60/60/24)+DATE(1970,1,1)))</f>
        <v>43330.208333333328</v>
      </c>
    </row>
    <row r="537" spans="1:23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16"/>
        <v>482.03846153846149</v>
      </c>
      <c r="P537">
        <f t="shared" si="17"/>
        <v>727.005</v>
      </c>
      <c r="Q537" t="str" cm="1">
        <f t="array" ref="Q537:R537">TRIM(_xlfn.TEXTSPLIT(Table1[[#This Row],[category &amp; sub-category]],"/",))</f>
        <v>theater</v>
      </c>
      <c r="R537" t="str">
        <v>plays</v>
      </c>
      <c r="V537" s="11">
        <f>(((Table1[[#This Row],[launched_at]]/60/60/24)+DATE(1970,1,1)))</f>
        <v>43259.208333333328</v>
      </c>
      <c r="W537" s="11">
        <f>(((Table1[[#This Row],[deadline]]/60/60/24)+DATE(1970,1,1)))</f>
        <v>43261.208333333328</v>
      </c>
    </row>
    <row r="538" spans="1:23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16"/>
        <v>149.96938775510205</v>
      </c>
      <c r="P538">
        <f t="shared" si="17"/>
        <v>727.005</v>
      </c>
      <c r="Q538" t="str" cm="1">
        <f t="array" ref="Q538:R538">TRIM(_xlfn.TEXTSPLIT(Table1[[#This Row],[category &amp; sub-category]],"/",))</f>
        <v>publishing</v>
      </c>
      <c r="R538" t="str">
        <v>fiction</v>
      </c>
      <c r="V538" s="11">
        <f>(((Table1[[#This Row],[launched_at]]/60/60/24)+DATE(1970,1,1)))</f>
        <v>40414.208333333336</v>
      </c>
      <c r="W538" s="11">
        <f>(((Table1[[#This Row],[deadline]]/60/60/24)+DATE(1970,1,1)))</f>
        <v>40440.208333333336</v>
      </c>
    </row>
    <row r="539" spans="1:23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16"/>
        <v>117.22156398104266</v>
      </c>
      <c r="P539">
        <f t="shared" si="17"/>
        <v>727.005</v>
      </c>
      <c r="Q539" t="str" cm="1">
        <f t="array" ref="Q539:R539">TRIM(_xlfn.TEXTSPLIT(Table1[[#This Row],[category &amp; sub-category]],"/",))</f>
        <v>film &amp; video</v>
      </c>
      <c r="R539" t="str">
        <v>documentary</v>
      </c>
      <c r="V539" s="11">
        <f>(((Table1[[#This Row],[launched_at]]/60/60/24)+DATE(1970,1,1)))</f>
        <v>43342.208333333328</v>
      </c>
      <c r="W539" s="11">
        <f>(((Table1[[#This Row],[deadline]]/60/60/24)+DATE(1970,1,1)))</f>
        <v>43365.208333333328</v>
      </c>
    </row>
    <row r="540" spans="1:23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16"/>
        <v>37.695968274950431</v>
      </c>
      <c r="P540">
        <f t="shared" si="17"/>
        <v>727.005</v>
      </c>
      <c r="Q540" t="str" cm="1">
        <f t="array" ref="Q540:R540">TRIM(_xlfn.TEXTSPLIT(Table1[[#This Row],[category &amp; sub-category]],"/",))</f>
        <v>games</v>
      </c>
      <c r="R540" t="str">
        <v>mobile games</v>
      </c>
      <c r="V540" s="11">
        <f>(((Table1[[#This Row],[launched_at]]/60/60/24)+DATE(1970,1,1)))</f>
        <v>41539.208333333336</v>
      </c>
      <c r="W540" s="11">
        <f>(((Table1[[#This Row],[deadline]]/60/60/24)+DATE(1970,1,1)))</f>
        <v>41555.208333333336</v>
      </c>
    </row>
    <row r="541" spans="1:23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16"/>
        <v>72.653061224489804</v>
      </c>
      <c r="P541">
        <f t="shared" si="17"/>
        <v>727.005</v>
      </c>
      <c r="Q541" t="str" cm="1">
        <f t="array" ref="Q541:R541">TRIM(_xlfn.TEXTSPLIT(Table1[[#This Row],[category &amp; sub-category]],"/",))</f>
        <v>food</v>
      </c>
      <c r="R541" t="str">
        <v>food trucks</v>
      </c>
      <c r="V541" s="11">
        <f>(((Table1[[#This Row],[launched_at]]/60/60/24)+DATE(1970,1,1)))</f>
        <v>43647.208333333328</v>
      </c>
      <c r="W541" s="11">
        <f>(((Table1[[#This Row],[deadline]]/60/60/24)+DATE(1970,1,1)))</f>
        <v>43653.208333333328</v>
      </c>
    </row>
    <row r="542" spans="1:23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16"/>
        <v>265.98113207547169</v>
      </c>
      <c r="P542">
        <f t="shared" si="17"/>
        <v>727.005</v>
      </c>
      <c r="Q542" t="str" cm="1">
        <f t="array" ref="Q542:R542">TRIM(_xlfn.TEXTSPLIT(Table1[[#This Row],[category &amp; sub-category]],"/",))</f>
        <v>photography</v>
      </c>
      <c r="R542" t="str">
        <v>photography books</v>
      </c>
      <c r="V542" s="11">
        <f>(((Table1[[#This Row],[launched_at]]/60/60/24)+DATE(1970,1,1)))</f>
        <v>43225.208333333328</v>
      </c>
      <c r="W542" s="11">
        <f>(((Table1[[#This Row],[deadline]]/60/60/24)+DATE(1970,1,1)))</f>
        <v>43247.208333333328</v>
      </c>
    </row>
    <row r="543" spans="1:23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16"/>
        <v>24.205617977528089</v>
      </c>
      <c r="P543">
        <f t="shared" si="17"/>
        <v>727.005</v>
      </c>
      <c r="Q543" t="str" cm="1">
        <f t="array" ref="Q543:R543">TRIM(_xlfn.TEXTSPLIT(Table1[[#This Row],[category &amp; sub-category]],"/",))</f>
        <v>games</v>
      </c>
      <c r="R543" t="str">
        <v>mobile games</v>
      </c>
      <c r="V543" s="11">
        <f>(((Table1[[#This Row],[launched_at]]/60/60/24)+DATE(1970,1,1)))</f>
        <v>42165.208333333328</v>
      </c>
      <c r="W543" s="11">
        <f>(((Table1[[#This Row],[deadline]]/60/60/24)+DATE(1970,1,1)))</f>
        <v>42191.208333333328</v>
      </c>
    </row>
    <row r="544" spans="1:23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16"/>
        <v>2.5064935064935066</v>
      </c>
      <c r="P544">
        <f t="shared" si="17"/>
        <v>727.005</v>
      </c>
      <c r="Q544" t="str" cm="1">
        <f t="array" ref="Q544:R544">TRIM(_xlfn.TEXTSPLIT(Table1[[#This Row],[category &amp; sub-category]],"/",))</f>
        <v>music</v>
      </c>
      <c r="R544" t="str">
        <v>indie rock</v>
      </c>
      <c r="V544" s="11">
        <f>(((Table1[[#This Row],[launched_at]]/60/60/24)+DATE(1970,1,1)))</f>
        <v>42391.25</v>
      </c>
      <c r="W544" s="11">
        <f>(((Table1[[#This Row],[deadline]]/60/60/24)+DATE(1970,1,1)))</f>
        <v>42421.25</v>
      </c>
    </row>
    <row r="545" spans="1:23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16"/>
        <v>16.329799764428738</v>
      </c>
      <c r="P545">
        <f t="shared" si="17"/>
        <v>727.005</v>
      </c>
      <c r="Q545" t="str" cm="1">
        <f t="array" ref="Q545:R545">TRIM(_xlfn.TEXTSPLIT(Table1[[#This Row],[category &amp; sub-category]],"/",))</f>
        <v>games</v>
      </c>
      <c r="R545" t="str">
        <v>video games</v>
      </c>
      <c r="V545" s="11">
        <f>(((Table1[[#This Row],[launched_at]]/60/60/24)+DATE(1970,1,1)))</f>
        <v>41528.208333333336</v>
      </c>
      <c r="W545" s="11">
        <f>(((Table1[[#This Row],[deadline]]/60/60/24)+DATE(1970,1,1)))</f>
        <v>41543.208333333336</v>
      </c>
    </row>
    <row r="546" spans="1:23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16"/>
        <v>276.5</v>
      </c>
      <c r="P546">
        <f t="shared" si="17"/>
        <v>727.005</v>
      </c>
      <c r="Q546" t="str" cm="1">
        <f t="array" ref="Q546:R546">TRIM(_xlfn.TEXTSPLIT(Table1[[#This Row],[category &amp; sub-category]],"/",))</f>
        <v>music</v>
      </c>
      <c r="R546" t="str">
        <v>rock</v>
      </c>
      <c r="V546" s="11">
        <f>(((Table1[[#This Row],[launched_at]]/60/60/24)+DATE(1970,1,1)))</f>
        <v>42377.25</v>
      </c>
      <c r="W546" s="11">
        <f>(((Table1[[#This Row],[deadline]]/60/60/24)+DATE(1970,1,1)))</f>
        <v>42390.25</v>
      </c>
    </row>
    <row r="547" spans="1:23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16"/>
        <v>88.803571428571431</v>
      </c>
      <c r="P547">
        <f t="shared" si="17"/>
        <v>727.005</v>
      </c>
      <c r="Q547" t="str" cm="1">
        <f t="array" ref="Q547:R547">TRIM(_xlfn.TEXTSPLIT(Table1[[#This Row],[category &amp; sub-category]],"/",))</f>
        <v>theater</v>
      </c>
      <c r="R547" t="str">
        <v>plays</v>
      </c>
      <c r="V547" s="11">
        <f>(((Table1[[#This Row],[launched_at]]/60/60/24)+DATE(1970,1,1)))</f>
        <v>43824.25</v>
      </c>
      <c r="W547" s="11">
        <f>(((Table1[[#This Row],[deadline]]/60/60/24)+DATE(1970,1,1)))</f>
        <v>43844.25</v>
      </c>
    </row>
    <row r="548" spans="1:23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16"/>
        <v>163.57142857142856</v>
      </c>
      <c r="P548">
        <f t="shared" si="17"/>
        <v>727.005</v>
      </c>
      <c r="Q548" t="str" cm="1">
        <f t="array" ref="Q548:R548">TRIM(_xlfn.TEXTSPLIT(Table1[[#This Row],[category &amp; sub-category]],"/",))</f>
        <v>theater</v>
      </c>
      <c r="R548" t="str">
        <v>plays</v>
      </c>
      <c r="V548" s="11">
        <f>(((Table1[[#This Row],[launched_at]]/60/60/24)+DATE(1970,1,1)))</f>
        <v>43360.208333333328</v>
      </c>
      <c r="W548" s="11">
        <f>(((Table1[[#This Row],[deadline]]/60/60/24)+DATE(1970,1,1)))</f>
        <v>43363.208333333328</v>
      </c>
    </row>
    <row r="549" spans="1:23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16"/>
        <v>969</v>
      </c>
      <c r="P549">
        <f t="shared" si="17"/>
        <v>727.005</v>
      </c>
      <c r="Q549" t="str" cm="1">
        <f t="array" ref="Q549:R549">TRIM(_xlfn.TEXTSPLIT(Table1[[#This Row],[category &amp; sub-category]],"/",))</f>
        <v>film &amp; video</v>
      </c>
      <c r="R549" t="str">
        <v>drama</v>
      </c>
      <c r="V549" s="11">
        <f>(((Table1[[#This Row],[launched_at]]/60/60/24)+DATE(1970,1,1)))</f>
        <v>42029.25</v>
      </c>
      <c r="W549" s="11">
        <f>(((Table1[[#This Row],[deadline]]/60/60/24)+DATE(1970,1,1)))</f>
        <v>42041.25</v>
      </c>
    </row>
    <row r="550" spans="1:23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16"/>
        <v>270.91376701966715</v>
      </c>
      <c r="P550">
        <f t="shared" si="17"/>
        <v>727.005</v>
      </c>
      <c r="Q550" t="str" cm="1">
        <f t="array" ref="Q550:R550">TRIM(_xlfn.TEXTSPLIT(Table1[[#This Row],[category &amp; sub-category]],"/",))</f>
        <v>theater</v>
      </c>
      <c r="R550" t="str">
        <v>plays</v>
      </c>
      <c r="V550" s="11">
        <f>(((Table1[[#This Row],[launched_at]]/60/60/24)+DATE(1970,1,1)))</f>
        <v>42461.208333333328</v>
      </c>
      <c r="W550" s="11">
        <f>(((Table1[[#This Row],[deadline]]/60/60/24)+DATE(1970,1,1)))</f>
        <v>42474.208333333328</v>
      </c>
    </row>
    <row r="551" spans="1:23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16"/>
        <v>284.21355932203392</v>
      </c>
      <c r="P551">
        <f t="shared" si="17"/>
        <v>727.005</v>
      </c>
      <c r="Q551" t="str" cm="1">
        <f t="array" ref="Q551:R551">TRIM(_xlfn.TEXTSPLIT(Table1[[#This Row],[category &amp; sub-category]],"/",))</f>
        <v>technology</v>
      </c>
      <c r="R551" t="str">
        <v>wearables</v>
      </c>
      <c r="V551" s="11">
        <f>(((Table1[[#This Row],[launched_at]]/60/60/24)+DATE(1970,1,1)))</f>
        <v>41422.208333333336</v>
      </c>
      <c r="W551" s="11">
        <f>(((Table1[[#This Row],[deadline]]/60/60/24)+DATE(1970,1,1)))</f>
        <v>41431.208333333336</v>
      </c>
    </row>
    <row r="552" spans="1:23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16"/>
        <v>4</v>
      </c>
      <c r="P552">
        <f t="shared" si="17"/>
        <v>727.005</v>
      </c>
      <c r="Q552" t="str" cm="1">
        <f t="array" ref="Q552:R552">TRIM(_xlfn.TEXTSPLIT(Table1[[#This Row],[category &amp; sub-category]],"/",))</f>
        <v>music</v>
      </c>
      <c r="R552" t="str">
        <v>indie rock</v>
      </c>
      <c r="V552" s="11">
        <f>(((Table1[[#This Row],[launched_at]]/60/60/24)+DATE(1970,1,1)))</f>
        <v>40968.25</v>
      </c>
      <c r="W552" s="11">
        <f>(((Table1[[#This Row],[deadline]]/60/60/24)+DATE(1970,1,1)))</f>
        <v>40989.208333333336</v>
      </c>
    </row>
    <row r="553" spans="1:23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16"/>
        <v>58.6329816768462</v>
      </c>
      <c r="P553">
        <f t="shared" si="17"/>
        <v>727.005</v>
      </c>
      <c r="Q553" t="str" cm="1">
        <f t="array" ref="Q553:R553">TRIM(_xlfn.TEXTSPLIT(Table1[[#This Row],[category &amp; sub-category]],"/",))</f>
        <v>technology</v>
      </c>
      <c r="R553" t="str">
        <v>web</v>
      </c>
      <c r="V553" s="11">
        <f>(((Table1[[#This Row],[launched_at]]/60/60/24)+DATE(1970,1,1)))</f>
        <v>41993.25</v>
      </c>
      <c r="W553" s="11">
        <f>(((Table1[[#This Row],[deadline]]/60/60/24)+DATE(1970,1,1)))</f>
        <v>42033.25</v>
      </c>
    </row>
    <row r="554" spans="1:23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16"/>
        <v>98.51111111111112</v>
      </c>
      <c r="P554">
        <f t="shared" si="17"/>
        <v>727.005</v>
      </c>
      <c r="Q554" t="str" cm="1">
        <f t="array" ref="Q554:R554">TRIM(_xlfn.TEXTSPLIT(Table1[[#This Row],[category &amp; sub-category]],"/",))</f>
        <v>theater</v>
      </c>
      <c r="R554" t="str">
        <v>plays</v>
      </c>
      <c r="V554" s="11">
        <f>(((Table1[[#This Row],[launched_at]]/60/60/24)+DATE(1970,1,1)))</f>
        <v>42700.25</v>
      </c>
      <c r="W554" s="11">
        <f>(((Table1[[#This Row],[deadline]]/60/60/24)+DATE(1970,1,1)))</f>
        <v>42702.25</v>
      </c>
    </row>
    <row r="555" spans="1:23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16"/>
        <v>43.975381008206334</v>
      </c>
      <c r="P555">
        <f t="shared" si="17"/>
        <v>727.005</v>
      </c>
      <c r="Q555" t="str" cm="1">
        <f t="array" ref="Q555:R555">TRIM(_xlfn.TEXTSPLIT(Table1[[#This Row],[category &amp; sub-category]],"/",))</f>
        <v>music</v>
      </c>
      <c r="R555" t="str">
        <v>rock</v>
      </c>
      <c r="V555" s="11">
        <f>(((Table1[[#This Row],[launched_at]]/60/60/24)+DATE(1970,1,1)))</f>
        <v>40545.25</v>
      </c>
      <c r="W555" s="11">
        <f>(((Table1[[#This Row],[deadline]]/60/60/24)+DATE(1970,1,1)))</f>
        <v>40546.25</v>
      </c>
    </row>
    <row r="556" spans="1:23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16"/>
        <v>151.66315789473683</v>
      </c>
      <c r="P556">
        <f t="shared" si="17"/>
        <v>727.005</v>
      </c>
      <c r="Q556" t="str" cm="1">
        <f t="array" ref="Q556:R556">TRIM(_xlfn.TEXTSPLIT(Table1[[#This Row],[category &amp; sub-category]],"/",))</f>
        <v>music</v>
      </c>
      <c r="R556" t="str">
        <v>indie rock</v>
      </c>
      <c r="V556" s="11">
        <f>(((Table1[[#This Row],[launched_at]]/60/60/24)+DATE(1970,1,1)))</f>
        <v>42723.25</v>
      </c>
      <c r="W556" s="11">
        <f>(((Table1[[#This Row],[deadline]]/60/60/24)+DATE(1970,1,1)))</f>
        <v>42729.25</v>
      </c>
    </row>
    <row r="557" spans="1:23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16"/>
        <v>223.63492063492063</v>
      </c>
      <c r="P557">
        <f t="shared" si="17"/>
        <v>727.005</v>
      </c>
      <c r="Q557" t="str" cm="1">
        <f t="array" ref="Q557:R557">TRIM(_xlfn.TEXTSPLIT(Table1[[#This Row],[category &amp; sub-category]],"/",))</f>
        <v>music</v>
      </c>
      <c r="R557" t="str">
        <v>rock</v>
      </c>
      <c r="V557" s="11">
        <f>(((Table1[[#This Row],[launched_at]]/60/60/24)+DATE(1970,1,1)))</f>
        <v>41731.208333333336</v>
      </c>
      <c r="W557" s="11">
        <f>(((Table1[[#This Row],[deadline]]/60/60/24)+DATE(1970,1,1)))</f>
        <v>41762.208333333336</v>
      </c>
    </row>
    <row r="558" spans="1:23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16"/>
        <v>239.75</v>
      </c>
      <c r="P558">
        <f t="shared" si="17"/>
        <v>727.005</v>
      </c>
      <c r="Q558" t="str" cm="1">
        <f t="array" ref="Q558:R558">TRIM(_xlfn.TEXTSPLIT(Table1[[#This Row],[category &amp; sub-category]],"/",))</f>
        <v>publishing</v>
      </c>
      <c r="R558" t="str">
        <v>translations</v>
      </c>
      <c r="V558" s="11">
        <f>(((Table1[[#This Row],[launched_at]]/60/60/24)+DATE(1970,1,1)))</f>
        <v>40792.208333333336</v>
      </c>
      <c r="W558" s="11">
        <f>(((Table1[[#This Row],[deadline]]/60/60/24)+DATE(1970,1,1)))</f>
        <v>40799.208333333336</v>
      </c>
    </row>
    <row r="559" spans="1:23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16"/>
        <v>199.33333333333334</v>
      </c>
      <c r="P559">
        <f t="shared" si="17"/>
        <v>727.005</v>
      </c>
      <c r="Q559" t="str" cm="1">
        <f t="array" ref="Q559:R559">TRIM(_xlfn.TEXTSPLIT(Table1[[#This Row],[category &amp; sub-category]],"/",))</f>
        <v>film &amp; video</v>
      </c>
      <c r="R559" t="str">
        <v>science fiction</v>
      </c>
      <c r="V559" s="11">
        <f>(((Table1[[#This Row],[launched_at]]/60/60/24)+DATE(1970,1,1)))</f>
        <v>42279.208333333328</v>
      </c>
      <c r="W559" s="11">
        <f>(((Table1[[#This Row],[deadline]]/60/60/24)+DATE(1970,1,1)))</f>
        <v>42282.208333333328</v>
      </c>
    </row>
    <row r="560" spans="1:23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16"/>
        <v>137.34482758620689</v>
      </c>
      <c r="P560">
        <f t="shared" si="17"/>
        <v>727.005</v>
      </c>
      <c r="Q560" t="str" cm="1">
        <f t="array" ref="Q560:R560">TRIM(_xlfn.TEXTSPLIT(Table1[[#This Row],[category &amp; sub-category]],"/",))</f>
        <v>theater</v>
      </c>
      <c r="R560" t="str">
        <v>plays</v>
      </c>
      <c r="V560" s="11">
        <f>(((Table1[[#This Row],[launched_at]]/60/60/24)+DATE(1970,1,1)))</f>
        <v>42424.25</v>
      </c>
      <c r="W560" s="11">
        <f>(((Table1[[#This Row],[deadline]]/60/60/24)+DATE(1970,1,1)))</f>
        <v>42467.208333333328</v>
      </c>
    </row>
    <row r="561" spans="1:23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16"/>
        <v>100.9696106362773</v>
      </c>
      <c r="P561">
        <f t="shared" si="17"/>
        <v>727.005</v>
      </c>
      <c r="Q561" t="str" cm="1">
        <f t="array" ref="Q561:R561">TRIM(_xlfn.TEXTSPLIT(Table1[[#This Row],[category &amp; sub-category]],"/",))</f>
        <v>theater</v>
      </c>
      <c r="R561" t="str">
        <v>plays</v>
      </c>
      <c r="V561" s="11">
        <f>(((Table1[[#This Row],[launched_at]]/60/60/24)+DATE(1970,1,1)))</f>
        <v>42584.208333333328</v>
      </c>
      <c r="W561" s="11">
        <f>(((Table1[[#This Row],[deadline]]/60/60/24)+DATE(1970,1,1)))</f>
        <v>42591.208333333328</v>
      </c>
    </row>
    <row r="562" spans="1:23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16"/>
        <v>794.16</v>
      </c>
      <c r="P562">
        <f t="shared" si="17"/>
        <v>727.005</v>
      </c>
      <c r="Q562" t="str" cm="1">
        <f t="array" ref="Q562:R562">TRIM(_xlfn.TEXTSPLIT(Table1[[#This Row],[category &amp; sub-category]],"/",))</f>
        <v>film &amp; video</v>
      </c>
      <c r="R562" t="str">
        <v>animation</v>
      </c>
      <c r="V562" s="11">
        <f>(((Table1[[#This Row],[launched_at]]/60/60/24)+DATE(1970,1,1)))</f>
        <v>40865.25</v>
      </c>
      <c r="W562" s="11">
        <f>(((Table1[[#This Row],[deadline]]/60/60/24)+DATE(1970,1,1)))</f>
        <v>40905.25</v>
      </c>
    </row>
    <row r="563" spans="1:23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16"/>
        <v>369.7</v>
      </c>
      <c r="P563">
        <f t="shared" si="17"/>
        <v>727.005</v>
      </c>
      <c r="Q563" t="str" cm="1">
        <f t="array" ref="Q563:R563">TRIM(_xlfn.TEXTSPLIT(Table1[[#This Row],[category &amp; sub-category]],"/",))</f>
        <v>theater</v>
      </c>
      <c r="R563" t="str">
        <v>plays</v>
      </c>
      <c r="V563" s="11">
        <f>(((Table1[[#This Row],[launched_at]]/60/60/24)+DATE(1970,1,1)))</f>
        <v>40833.208333333336</v>
      </c>
      <c r="W563" s="11">
        <f>(((Table1[[#This Row],[deadline]]/60/60/24)+DATE(1970,1,1)))</f>
        <v>40835.208333333336</v>
      </c>
    </row>
    <row r="564" spans="1:23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16"/>
        <v>12.818181818181817</v>
      </c>
      <c r="P564">
        <f t="shared" si="17"/>
        <v>727.005</v>
      </c>
      <c r="Q564" t="str" cm="1">
        <f t="array" ref="Q564:R564">TRIM(_xlfn.TEXTSPLIT(Table1[[#This Row],[category &amp; sub-category]],"/",))</f>
        <v>music</v>
      </c>
      <c r="R564" t="str">
        <v>rock</v>
      </c>
      <c r="V564" s="11">
        <f>(((Table1[[#This Row],[launched_at]]/60/60/24)+DATE(1970,1,1)))</f>
        <v>43536.208333333328</v>
      </c>
      <c r="W564" s="11">
        <f>(((Table1[[#This Row],[deadline]]/60/60/24)+DATE(1970,1,1)))</f>
        <v>43538.208333333328</v>
      </c>
    </row>
    <row r="565" spans="1:23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16"/>
        <v>138.02702702702703</v>
      </c>
      <c r="P565">
        <f t="shared" si="17"/>
        <v>727.005</v>
      </c>
      <c r="Q565" t="str" cm="1">
        <f t="array" ref="Q565:R565">TRIM(_xlfn.TEXTSPLIT(Table1[[#This Row],[category &amp; sub-category]],"/",))</f>
        <v>film &amp; video</v>
      </c>
      <c r="R565" t="str">
        <v>documentary</v>
      </c>
      <c r="V565" s="11">
        <f>(((Table1[[#This Row],[launched_at]]/60/60/24)+DATE(1970,1,1)))</f>
        <v>43417.25</v>
      </c>
      <c r="W565" s="11">
        <f>(((Table1[[#This Row],[deadline]]/60/60/24)+DATE(1970,1,1)))</f>
        <v>43437.25</v>
      </c>
    </row>
    <row r="566" spans="1:23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16"/>
        <v>83.813278008298752</v>
      </c>
      <c r="P566">
        <f t="shared" si="17"/>
        <v>727.005</v>
      </c>
      <c r="Q566" t="str" cm="1">
        <f t="array" ref="Q566:R566">TRIM(_xlfn.TEXTSPLIT(Table1[[#This Row],[category &amp; sub-category]],"/",))</f>
        <v>theater</v>
      </c>
      <c r="R566" t="str">
        <v>plays</v>
      </c>
      <c r="V566" s="11">
        <f>(((Table1[[#This Row],[launched_at]]/60/60/24)+DATE(1970,1,1)))</f>
        <v>42078.208333333328</v>
      </c>
      <c r="W566" s="11">
        <f>(((Table1[[#This Row],[deadline]]/60/60/24)+DATE(1970,1,1)))</f>
        <v>42086.208333333328</v>
      </c>
    </row>
    <row r="567" spans="1:23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16"/>
        <v>204.60063224446787</v>
      </c>
      <c r="P567">
        <f t="shared" si="17"/>
        <v>727.005</v>
      </c>
      <c r="Q567" t="str" cm="1">
        <f t="array" ref="Q567:R567">TRIM(_xlfn.TEXTSPLIT(Table1[[#This Row],[category &amp; sub-category]],"/",))</f>
        <v>theater</v>
      </c>
      <c r="R567" t="str">
        <v>plays</v>
      </c>
      <c r="V567" s="11">
        <f>(((Table1[[#This Row],[launched_at]]/60/60/24)+DATE(1970,1,1)))</f>
        <v>40862.25</v>
      </c>
      <c r="W567" s="11">
        <f>(((Table1[[#This Row],[deadline]]/60/60/24)+DATE(1970,1,1)))</f>
        <v>40882.25</v>
      </c>
    </row>
    <row r="568" spans="1:23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16"/>
        <v>44.344086021505376</v>
      </c>
      <c r="P568">
        <f t="shared" si="17"/>
        <v>727.005</v>
      </c>
      <c r="Q568" t="str" cm="1">
        <f t="array" ref="Q568:R568">TRIM(_xlfn.TEXTSPLIT(Table1[[#This Row],[category &amp; sub-category]],"/",))</f>
        <v>music</v>
      </c>
      <c r="R568" t="str">
        <v>electric music</v>
      </c>
      <c r="V568" s="11">
        <f>(((Table1[[#This Row],[launched_at]]/60/60/24)+DATE(1970,1,1)))</f>
        <v>42424.25</v>
      </c>
      <c r="W568" s="11">
        <f>(((Table1[[#This Row],[deadline]]/60/60/24)+DATE(1970,1,1)))</f>
        <v>42447.208333333328</v>
      </c>
    </row>
    <row r="569" spans="1:23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16"/>
        <v>218.60294117647058</v>
      </c>
      <c r="P569">
        <f t="shared" si="17"/>
        <v>727.005</v>
      </c>
      <c r="Q569" t="str" cm="1">
        <f t="array" ref="Q569:R569">TRIM(_xlfn.TEXTSPLIT(Table1[[#This Row],[category &amp; sub-category]],"/",))</f>
        <v>music</v>
      </c>
      <c r="R569" t="str">
        <v>rock</v>
      </c>
      <c r="V569" s="11">
        <f>(((Table1[[#This Row],[launched_at]]/60/60/24)+DATE(1970,1,1)))</f>
        <v>41830.208333333336</v>
      </c>
      <c r="W569" s="11">
        <f>(((Table1[[#This Row],[deadline]]/60/60/24)+DATE(1970,1,1)))</f>
        <v>41832.208333333336</v>
      </c>
    </row>
    <row r="570" spans="1:23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16"/>
        <v>186.03314917127071</v>
      </c>
      <c r="P570">
        <f t="shared" si="17"/>
        <v>727.005</v>
      </c>
      <c r="Q570" t="str" cm="1">
        <f t="array" ref="Q570:R570">TRIM(_xlfn.TEXTSPLIT(Table1[[#This Row],[category &amp; sub-category]],"/",))</f>
        <v>theater</v>
      </c>
      <c r="R570" t="str">
        <v>plays</v>
      </c>
      <c r="V570" s="11">
        <f>(((Table1[[#This Row],[launched_at]]/60/60/24)+DATE(1970,1,1)))</f>
        <v>40374.208333333336</v>
      </c>
      <c r="W570" s="11">
        <f>(((Table1[[#This Row],[deadline]]/60/60/24)+DATE(1970,1,1)))</f>
        <v>40419.208333333336</v>
      </c>
    </row>
    <row r="571" spans="1:23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16"/>
        <v>237.33830845771143</v>
      </c>
      <c r="P571">
        <f t="shared" si="17"/>
        <v>727.005</v>
      </c>
      <c r="Q571" t="str" cm="1">
        <f t="array" ref="Q571:R571">TRIM(_xlfn.TEXTSPLIT(Table1[[#This Row],[category &amp; sub-category]],"/",))</f>
        <v>film &amp; video</v>
      </c>
      <c r="R571" t="str">
        <v>animation</v>
      </c>
      <c r="V571" s="11">
        <f>(((Table1[[#This Row],[launched_at]]/60/60/24)+DATE(1970,1,1)))</f>
        <v>40554.25</v>
      </c>
      <c r="W571" s="11">
        <f>(((Table1[[#This Row],[deadline]]/60/60/24)+DATE(1970,1,1)))</f>
        <v>40566.25</v>
      </c>
    </row>
    <row r="572" spans="1:23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16"/>
        <v>305.65384615384613</v>
      </c>
      <c r="P572">
        <f t="shared" si="17"/>
        <v>727.005</v>
      </c>
      <c r="Q572" t="str" cm="1">
        <f t="array" ref="Q572:R572">TRIM(_xlfn.TEXTSPLIT(Table1[[#This Row],[category &amp; sub-category]],"/",))</f>
        <v>music</v>
      </c>
      <c r="R572" t="str">
        <v>rock</v>
      </c>
      <c r="V572" s="11">
        <f>(((Table1[[#This Row],[launched_at]]/60/60/24)+DATE(1970,1,1)))</f>
        <v>41993.25</v>
      </c>
      <c r="W572" s="11">
        <f>(((Table1[[#This Row],[deadline]]/60/60/24)+DATE(1970,1,1)))</f>
        <v>41999.25</v>
      </c>
    </row>
    <row r="573" spans="1:23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16"/>
        <v>94.142857142857139</v>
      </c>
      <c r="P573">
        <f t="shared" si="17"/>
        <v>727.005</v>
      </c>
      <c r="Q573" t="str" cm="1">
        <f t="array" ref="Q573:R573">TRIM(_xlfn.TEXTSPLIT(Table1[[#This Row],[category &amp; sub-category]],"/",))</f>
        <v>film &amp; video</v>
      </c>
      <c r="R573" t="str">
        <v>shorts</v>
      </c>
      <c r="V573" s="11">
        <f>(((Table1[[#This Row],[launched_at]]/60/60/24)+DATE(1970,1,1)))</f>
        <v>42174.208333333328</v>
      </c>
      <c r="W573" s="11">
        <f>(((Table1[[#This Row],[deadline]]/60/60/24)+DATE(1970,1,1)))</f>
        <v>42221.208333333328</v>
      </c>
    </row>
    <row r="574" spans="1:23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16"/>
        <v>54.400000000000006</v>
      </c>
      <c r="P574">
        <f t="shared" si="17"/>
        <v>727.005</v>
      </c>
      <c r="Q574" t="str" cm="1">
        <f t="array" ref="Q574:R574">TRIM(_xlfn.TEXTSPLIT(Table1[[#This Row],[category &amp; sub-category]],"/",))</f>
        <v>music</v>
      </c>
      <c r="R574" t="str">
        <v>rock</v>
      </c>
      <c r="V574" s="11">
        <f>(((Table1[[#This Row],[launched_at]]/60/60/24)+DATE(1970,1,1)))</f>
        <v>42275.208333333328</v>
      </c>
      <c r="W574" s="11">
        <f>(((Table1[[#This Row],[deadline]]/60/60/24)+DATE(1970,1,1)))</f>
        <v>42291.208333333328</v>
      </c>
    </row>
    <row r="575" spans="1:23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16"/>
        <v>111.88059701492537</v>
      </c>
      <c r="P575">
        <f t="shared" si="17"/>
        <v>727.005</v>
      </c>
      <c r="Q575" t="str" cm="1">
        <f t="array" ref="Q575:R575">TRIM(_xlfn.TEXTSPLIT(Table1[[#This Row],[category &amp; sub-category]],"/",))</f>
        <v>journalism</v>
      </c>
      <c r="R575" t="str">
        <v>audio</v>
      </c>
      <c r="V575" s="11">
        <f>(((Table1[[#This Row],[launched_at]]/60/60/24)+DATE(1970,1,1)))</f>
        <v>41761.208333333336</v>
      </c>
      <c r="W575" s="11">
        <f>(((Table1[[#This Row],[deadline]]/60/60/24)+DATE(1970,1,1)))</f>
        <v>41763.208333333336</v>
      </c>
    </row>
    <row r="576" spans="1:23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16"/>
        <v>369.14814814814815</v>
      </c>
      <c r="P576">
        <f t="shared" si="17"/>
        <v>727.005</v>
      </c>
      <c r="Q576" t="str" cm="1">
        <f t="array" ref="Q576:R576">TRIM(_xlfn.TEXTSPLIT(Table1[[#This Row],[category &amp; sub-category]],"/",))</f>
        <v>food</v>
      </c>
      <c r="R576" t="str">
        <v>food trucks</v>
      </c>
      <c r="V576" s="11">
        <f>(((Table1[[#This Row],[launched_at]]/60/60/24)+DATE(1970,1,1)))</f>
        <v>43806.25</v>
      </c>
      <c r="W576" s="11">
        <f>(((Table1[[#This Row],[deadline]]/60/60/24)+DATE(1970,1,1)))</f>
        <v>43816.25</v>
      </c>
    </row>
    <row r="577" spans="1:23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16"/>
        <v>62.930372148859547</v>
      </c>
      <c r="P577">
        <f t="shared" si="17"/>
        <v>727.005</v>
      </c>
      <c r="Q577" t="str" cm="1">
        <f t="array" ref="Q577:R577">TRIM(_xlfn.TEXTSPLIT(Table1[[#This Row],[category &amp; sub-category]],"/",))</f>
        <v>theater</v>
      </c>
      <c r="R577" t="str">
        <v>plays</v>
      </c>
      <c r="V577" s="11">
        <f>(((Table1[[#This Row],[launched_at]]/60/60/24)+DATE(1970,1,1)))</f>
        <v>41779.208333333336</v>
      </c>
      <c r="W577" s="11">
        <f>(((Table1[[#This Row],[deadline]]/60/60/24)+DATE(1970,1,1)))</f>
        <v>41782.208333333336</v>
      </c>
    </row>
    <row r="578" spans="1:23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ref="O578:O641" si="18">E578/D578*100</f>
        <v>64.927835051546396</v>
      </c>
      <c r="P578">
        <f t="shared" ref="P578:P641" si="19">AVERAGE(G:G)</f>
        <v>727.005</v>
      </c>
      <c r="Q578" t="str" cm="1">
        <f t="array" ref="Q578:R578">TRIM(_xlfn.TEXTSPLIT(Table1[[#This Row],[category &amp; sub-category]],"/",))</f>
        <v>theater</v>
      </c>
      <c r="R578" t="str">
        <v>plays</v>
      </c>
      <c r="V578" s="11">
        <f>(((Table1[[#This Row],[launched_at]]/60/60/24)+DATE(1970,1,1)))</f>
        <v>43040.208333333328</v>
      </c>
      <c r="W578" s="11">
        <f>(((Table1[[#This Row],[deadline]]/60/60/24)+DATE(1970,1,1)))</f>
        <v>43057.25</v>
      </c>
    </row>
    <row r="579" spans="1:23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si="18"/>
        <v>18.853658536585368</v>
      </c>
      <c r="P579">
        <f t="shared" si="19"/>
        <v>727.005</v>
      </c>
      <c r="Q579" t="str" cm="1">
        <f t="array" ref="Q579:R579">TRIM(_xlfn.TEXTSPLIT(Table1[[#This Row],[category &amp; sub-category]],"/",))</f>
        <v>music</v>
      </c>
      <c r="R579" t="str">
        <v>jazz</v>
      </c>
      <c r="V579" s="11">
        <f>(((Table1[[#This Row],[launched_at]]/60/60/24)+DATE(1970,1,1)))</f>
        <v>40613.25</v>
      </c>
      <c r="W579" s="11">
        <f>(((Table1[[#This Row],[deadline]]/60/60/24)+DATE(1970,1,1)))</f>
        <v>40639.208333333336</v>
      </c>
    </row>
    <row r="580" spans="1:23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18"/>
        <v>16.754404145077721</v>
      </c>
      <c r="P580">
        <f t="shared" si="19"/>
        <v>727.005</v>
      </c>
      <c r="Q580" t="str" cm="1">
        <f t="array" ref="Q580:R580">TRIM(_xlfn.TEXTSPLIT(Table1[[#This Row],[category &amp; sub-category]],"/",))</f>
        <v>film &amp; video</v>
      </c>
      <c r="R580" t="str">
        <v>science fiction</v>
      </c>
      <c r="V580" s="11">
        <f>(((Table1[[#This Row],[launched_at]]/60/60/24)+DATE(1970,1,1)))</f>
        <v>40878.25</v>
      </c>
      <c r="W580" s="11">
        <f>(((Table1[[#This Row],[deadline]]/60/60/24)+DATE(1970,1,1)))</f>
        <v>40881.25</v>
      </c>
    </row>
    <row r="581" spans="1:23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18"/>
        <v>101.11290322580646</v>
      </c>
      <c r="P581">
        <f t="shared" si="19"/>
        <v>727.005</v>
      </c>
      <c r="Q581" t="str" cm="1">
        <f t="array" ref="Q581:R581">TRIM(_xlfn.TEXTSPLIT(Table1[[#This Row],[category &amp; sub-category]],"/",))</f>
        <v>music</v>
      </c>
      <c r="R581" t="str">
        <v>jazz</v>
      </c>
      <c r="V581" s="11">
        <f>(((Table1[[#This Row],[launched_at]]/60/60/24)+DATE(1970,1,1)))</f>
        <v>40762.208333333336</v>
      </c>
      <c r="W581" s="11">
        <f>(((Table1[[#This Row],[deadline]]/60/60/24)+DATE(1970,1,1)))</f>
        <v>40774.208333333336</v>
      </c>
    </row>
    <row r="582" spans="1:23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18"/>
        <v>341.5022831050228</v>
      </c>
      <c r="P582">
        <f t="shared" si="19"/>
        <v>727.005</v>
      </c>
      <c r="Q582" t="str" cm="1">
        <f t="array" ref="Q582:R582">TRIM(_xlfn.TEXTSPLIT(Table1[[#This Row],[category &amp; sub-category]],"/",))</f>
        <v>theater</v>
      </c>
      <c r="R582" t="str">
        <v>plays</v>
      </c>
      <c r="V582" s="11">
        <f>(((Table1[[#This Row],[launched_at]]/60/60/24)+DATE(1970,1,1)))</f>
        <v>41696.25</v>
      </c>
      <c r="W582" s="11">
        <f>(((Table1[[#This Row],[deadline]]/60/60/24)+DATE(1970,1,1)))</f>
        <v>41704.25</v>
      </c>
    </row>
    <row r="583" spans="1:23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18"/>
        <v>64.016666666666666</v>
      </c>
      <c r="P583">
        <f t="shared" si="19"/>
        <v>727.005</v>
      </c>
      <c r="Q583" t="str" cm="1">
        <f t="array" ref="Q583:R583">TRIM(_xlfn.TEXTSPLIT(Table1[[#This Row],[category &amp; sub-category]],"/",))</f>
        <v>technology</v>
      </c>
      <c r="R583" t="str">
        <v>web</v>
      </c>
      <c r="V583" s="11">
        <f>(((Table1[[#This Row],[launched_at]]/60/60/24)+DATE(1970,1,1)))</f>
        <v>40662.208333333336</v>
      </c>
      <c r="W583" s="11">
        <f>(((Table1[[#This Row],[deadline]]/60/60/24)+DATE(1970,1,1)))</f>
        <v>40677.208333333336</v>
      </c>
    </row>
    <row r="584" spans="1:23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18"/>
        <v>52.080459770114942</v>
      </c>
      <c r="P584">
        <f t="shared" si="19"/>
        <v>727.005</v>
      </c>
      <c r="Q584" t="str" cm="1">
        <f t="array" ref="Q584:R584">TRIM(_xlfn.TEXTSPLIT(Table1[[#This Row],[category &amp; sub-category]],"/",))</f>
        <v>games</v>
      </c>
      <c r="R584" t="str">
        <v>video games</v>
      </c>
      <c r="V584" s="11">
        <f>(((Table1[[#This Row],[launched_at]]/60/60/24)+DATE(1970,1,1)))</f>
        <v>42165.208333333328</v>
      </c>
      <c r="W584" s="11">
        <f>(((Table1[[#This Row],[deadline]]/60/60/24)+DATE(1970,1,1)))</f>
        <v>42170.208333333328</v>
      </c>
    </row>
    <row r="585" spans="1:23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18"/>
        <v>322.40211640211641</v>
      </c>
      <c r="P585">
        <f t="shared" si="19"/>
        <v>727.005</v>
      </c>
      <c r="Q585" t="str" cm="1">
        <f t="array" ref="Q585:R585">TRIM(_xlfn.TEXTSPLIT(Table1[[#This Row],[category &amp; sub-category]],"/",))</f>
        <v>film &amp; video</v>
      </c>
      <c r="R585" t="str">
        <v>documentary</v>
      </c>
      <c r="V585" s="11">
        <f>(((Table1[[#This Row],[launched_at]]/60/60/24)+DATE(1970,1,1)))</f>
        <v>40959.25</v>
      </c>
      <c r="W585" s="11">
        <f>(((Table1[[#This Row],[deadline]]/60/60/24)+DATE(1970,1,1)))</f>
        <v>40976.25</v>
      </c>
    </row>
    <row r="586" spans="1:23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18"/>
        <v>119.50810185185186</v>
      </c>
      <c r="P586">
        <f t="shared" si="19"/>
        <v>727.005</v>
      </c>
      <c r="Q586" t="str" cm="1">
        <f t="array" ref="Q586:R586">TRIM(_xlfn.TEXTSPLIT(Table1[[#This Row],[category &amp; sub-category]],"/",))</f>
        <v>technology</v>
      </c>
      <c r="R586" t="str">
        <v>web</v>
      </c>
      <c r="V586" s="11">
        <f>(((Table1[[#This Row],[launched_at]]/60/60/24)+DATE(1970,1,1)))</f>
        <v>41024.208333333336</v>
      </c>
      <c r="W586" s="11">
        <f>(((Table1[[#This Row],[deadline]]/60/60/24)+DATE(1970,1,1)))</f>
        <v>41038.208333333336</v>
      </c>
    </row>
    <row r="587" spans="1:23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18"/>
        <v>146.79775280898878</v>
      </c>
      <c r="P587">
        <f t="shared" si="19"/>
        <v>727.005</v>
      </c>
      <c r="Q587" t="str" cm="1">
        <f t="array" ref="Q587:R587">TRIM(_xlfn.TEXTSPLIT(Table1[[#This Row],[category &amp; sub-category]],"/",))</f>
        <v>publishing</v>
      </c>
      <c r="R587" t="str">
        <v>translations</v>
      </c>
      <c r="V587" s="11">
        <f>(((Table1[[#This Row],[launched_at]]/60/60/24)+DATE(1970,1,1)))</f>
        <v>40255.208333333336</v>
      </c>
      <c r="W587" s="11">
        <f>(((Table1[[#This Row],[deadline]]/60/60/24)+DATE(1970,1,1)))</f>
        <v>40265.208333333336</v>
      </c>
    </row>
    <row r="588" spans="1:23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18"/>
        <v>950.57142857142856</v>
      </c>
      <c r="P588">
        <f t="shared" si="19"/>
        <v>727.005</v>
      </c>
      <c r="Q588" t="str" cm="1">
        <f t="array" ref="Q588:R588">TRIM(_xlfn.TEXTSPLIT(Table1[[#This Row],[category &amp; sub-category]],"/",))</f>
        <v>music</v>
      </c>
      <c r="R588" t="str">
        <v>rock</v>
      </c>
      <c r="V588" s="11">
        <f>(((Table1[[#This Row],[launched_at]]/60/60/24)+DATE(1970,1,1)))</f>
        <v>40499.25</v>
      </c>
      <c r="W588" s="11">
        <f>(((Table1[[#This Row],[deadline]]/60/60/24)+DATE(1970,1,1)))</f>
        <v>40518.25</v>
      </c>
    </row>
    <row r="589" spans="1:23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18"/>
        <v>72.893617021276597</v>
      </c>
      <c r="P589">
        <f t="shared" si="19"/>
        <v>727.005</v>
      </c>
      <c r="Q589" t="str" cm="1">
        <f t="array" ref="Q589:R589">TRIM(_xlfn.TEXTSPLIT(Table1[[#This Row],[category &amp; sub-category]],"/",))</f>
        <v>food</v>
      </c>
      <c r="R589" t="str">
        <v>food trucks</v>
      </c>
      <c r="V589" s="11">
        <f>(((Table1[[#This Row],[launched_at]]/60/60/24)+DATE(1970,1,1)))</f>
        <v>43484.25</v>
      </c>
      <c r="W589" s="11">
        <f>(((Table1[[#This Row],[deadline]]/60/60/24)+DATE(1970,1,1)))</f>
        <v>43536.208333333328</v>
      </c>
    </row>
    <row r="590" spans="1:23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18"/>
        <v>79.008248730964468</v>
      </c>
      <c r="P590">
        <f t="shared" si="19"/>
        <v>727.005</v>
      </c>
      <c r="Q590" t="str" cm="1">
        <f t="array" ref="Q590:R590">TRIM(_xlfn.TEXTSPLIT(Table1[[#This Row],[category &amp; sub-category]],"/",))</f>
        <v>theater</v>
      </c>
      <c r="R590" t="str">
        <v>plays</v>
      </c>
      <c r="V590" s="11">
        <f>(((Table1[[#This Row],[launched_at]]/60/60/24)+DATE(1970,1,1)))</f>
        <v>40262.208333333336</v>
      </c>
      <c r="W590" s="11">
        <f>(((Table1[[#This Row],[deadline]]/60/60/24)+DATE(1970,1,1)))</f>
        <v>40293.208333333336</v>
      </c>
    </row>
    <row r="591" spans="1:23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18"/>
        <v>64.721518987341781</v>
      </c>
      <c r="P591">
        <f t="shared" si="19"/>
        <v>727.005</v>
      </c>
      <c r="Q591" t="str" cm="1">
        <f t="array" ref="Q591:R591">TRIM(_xlfn.TEXTSPLIT(Table1[[#This Row],[category &amp; sub-category]],"/",))</f>
        <v>film &amp; video</v>
      </c>
      <c r="R591" t="str">
        <v>documentary</v>
      </c>
      <c r="V591" s="11">
        <f>(((Table1[[#This Row],[launched_at]]/60/60/24)+DATE(1970,1,1)))</f>
        <v>42190.208333333328</v>
      </c>
      <c r="W591" s="11">
        <f>(((Table1[[#This Row],[deadline]]/60/60/24)+DATE(1970,1,1)))</f>
        <v>42197.208333333328</v>
      </c>
    </row>
    <row r="592" spans="1:23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18"/>
        <v>82.028169014084511</v>
      </c>
      <c r="P592">
        <f t="shared" si="19"/>
        <v>727.005</v>
      </c>
      <c r="Q592" t="str" cm="1">
        <f t="array" ref="Q592:R592">TRIM(_xlfn.TEXTSPLIT(Table1[[#This Row],[category &amp; sub-category]],"/",))</f>
        <v>publishing</v>
      </c>
      <c r="R592" t="str">
        <v>radio &amp; podcasts</v>
      </c>
      <c r="V592" s="11">
        <f>(((Table1[[#This Row],[launched_at]]/60/60/24)+DATE(1970,1,1)))</f>
        <v>41994.25</v>
      </c>
      <c r="W592" s="11">
        <f>(((Table1[[#This Row],[deadline]]/60/60/24)+DATE(1970,1,1)))</f>
        <v>42005.25</v>
      </c>
    </row>
    <row r="593" spans="1:23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18"/>
        <v>1037.6666666666667</v>
      </c>
      <c r="P593">
        <f t="shared" si="19"/>
        <v>727.005</v>
      </c>
      <c r="Q593" t="str" cm="1">
        <f t="array" ref="Q593:R593">TRIM(_xlfn.TEXTSPLIT(Table1[[#This Row],[category &amp; sub-category]],"/",))</f>
        <v>games</v>
      </c>
      <c r="R593" t="str">
        <v>video games</v>
      </c>
      <c r="V593" s="11">
        <f>(((Table1[[#This Row],[launched_at]]/60/60/24)+DATE(1970,1,1)))</f>
        <v>40373.208333333336</v>
      </c>
      <c r="W593" s="11">
        <f>(((Table1[[#This Row],[deadline]]/60/60/24)+DATE(1970,1,1)))</f>
        <v>40383.208333333336</v>
      </c>
    </row>
    <row r="594" spans="1:23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18"/>
        <v>12.910076530612244</v>
      </c>
      <c r="P594">
        <f t="shared" si="19"/>
        <v>727.005</v>
      </c>
      <c r="Q594" t="str" cm="1">
        <f t="array" ref="Q594:R594">TRIM(_xlfn.TEXTSPLIT(Table1[[#This Row],[category &amp; sub-category]],"/",))</f>
        <v>theater</v>
      </c>
      <c r="R594" t="str">
        <v>plays</v>
      </c>
      <c r="V594" s="11">
        <f>(((Table1[[#This Row],[launched_at]]/60/60/24)+DATE(1970,1,1)))</f>
        <v>41789.208333333336</v>
      </c>
      <c r="W594" s="11">
        <f>(((Table1[[#This Row],[deadline]]/60/60/24)+DATE(1970,1,1)))</f>
        <v>41798.208333333336</v>
      </c>
    </row>
    <row r="595" spans="1:23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18"/>
        <v>154.84210526315789</v>
      </c>
      <c r="P595">
        <f t="shared" si="19"/>
        <v>727.005</v>
      </c>
      <c r="Q595" t="str" cm="1">
        <f t="array" ref="Q595:R595">TRIM(_xlfn.TEXTSPLIT(Table1[[#This Row],[category &amp; sub-category]],"/",))</f>
        <v>film &amp; video</v>
      </c>
      <c r="R595" t="str">
        <v>animation</v>
      </c>
      <c r="V595" s="11">
        <f>(((Table1[[#This Row],[launched_at]]/60/60/24)+DATE(1970,1,1)))</f>
        <v>41724.208333333336</v>
      </c>
      <c r="W595" s="11">
        <f>(((Table1[[#This Row],[deadline]]/60/60/24)+DATE(1970,1,1)))</f>
        <v>41737.208333333336</v>
      </c>
    </row>
    <row r="596" spans="1:23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18"/>
        <v>7.0991735537190088</v>
      </c>
      <c r="P596">
        <f t="shared" si="19"/>
        <v>727.005</v>
      </c>
      <c r="Q596" t="str" cm="1">
        <f t="array" ref="Q596:R596">TRIM(_xlfn.TEXTSPLIT(Table1[[#This Row],[category &amp; sub-category]],"/",))</f>
        <v>theater</v>
      </c>
      <c r="R596" t="str">
        <v>plays</v>
      </c>
      <c r="V596" s="11">
        <f>(((Table1[[#This Row],[launched_at]]/60/60/24)+DATE(1970,1,1)))</f>
        <v>42548.208333333328</v>
      </c>
      <c r="W596" s="11">
        <f>(((Table1[[#This Row],[deadline]]/60/60/24)+DATE(1970,1,1)))</f>
        <v>42551.208333333328</v>
      </c>
    </row>
    <row r="597" spans="1:23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18"/>
        <v>208.52773826458036</v>
      </c>
      <c r="P597">
        <f t="shared" si="19"/>
        <v>727.005</v>
      </c>
      <c r="Q597" t="str" cm="1">
        <f t="array" ref="Q597:R597">TRIM(_xlfn.TEXTSPLIT(Table1[[#This Row],[category &amp; sub-category]],"/",))</f>
        <v>theater</v>
      </c>
      <c r="R597" t="str">
        <v>plays</v>
      </c>
      <c r="V597" s="11">
        <f>(((Table1[[#This Row],[launched_at]]/60/60/24)+DATE(1970,1,1)))</f>
        <v>40253.208333333336</v>
      </c>
      <c r="W597" s="11">
        <f>(((Table1[[#This Row],[deadline]]/60/60/24)+DATE(1970,1,1)))</f>
        <v>40274.208333333336</v>
      </c>
    </row>
    <row r="598" spans="1:23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18"/>
        <v>99.683544303797461</v>
      </c>
      <c r="P598">
        <f t="shared" si="19"/>
        <v>727.005</v>
      </c>
      <c r="Q598" t="str" cm="1">
        <f t="array" ref="Q598:R598">TRIM(_xlfn.TEXTSPLIT(Table1[[#This Row],[category &amp; sub-category]],"/",))</f>
        <v>film &amp; video</v>
      </c>
      <c r="R598" t="str">
        <v>drama</v>
      </c>
      <c r="V598" s="11">
        <f>(((Table1[[#This Row],[launched_at]]/60/60/24)+DATE(1970,1,1)))</f>
        <v>42434.25</v>
      </c>
      <c r="W598" s="11">
        <f>(((Table1[[#This Row],[deadline]]/60/60/24)+DATE(1970,1,1)))</f>
        <v>42441.25</v>
      </c>
    </row>
    <row r="599" spans="1:23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18"/>
        <v>201.59756097560978</v>
      </c>
      <c r="P599">
        <f t="shared" si="19"/>
        <v>727.005</v>
      </c>
      <c r="Q599" t="str" cm="1">
        <f t="array" ref="Q599:R599">TRIM(_xlfn.TEXTSPLIT(Table1[[#This Row],[category &amp; sub-category]],"/",))</f>
        <v>theater</v>
      </c>
      <c r="R599" t="str">
        <v>plays</v>
      </c>
      <c r="V599" s="11">
        <f>(((Table1[[#This Row],[launched_at]]/60/60/24)+DATE(1970,1,1)))</f>
        <v>43786.25</v>
      </c>
      <c r="W599" s="11">
        <f>(((Table1[[#This Row],[deadline]]/60/60/24)+DATE(1970,1,1)))</f>
        <v>43804.25</v>
      </c>
    </row>
    <row r="600" spans="1:23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18"/>
        <v>162.09032258064516</v>
      </c>
      <c r="P600">
        <f t="shared" si="19"/>
        <v>727.005</v>
      </c>
      <c r="Q600" t="str" cm="1">
        <f t="array" ref="Q600:R600">TRIM(_xlfn.TEXTSPLIT(Table1[[#This Row],[category &amp; sub-category]],"/",))</f>
        <v>music</v>
      </c>
      <c r="R600" t="str">
        <v>rock</v>
      </c>
      <c r="V600" s="11">
        <f>(((Table1[[#This Row],[launched_at]]/60/60/24)+DATE(1970,1,1)))</f>
        <v>40344.208333333336</v>
      </c>
      <c r="W600" s="11">
        <f>(((Table1[[#This Row],[deadline]]/60/60/24)+DATE(1970,1,1)))</f>
        <v>40373.208333333336</v>
      </c>
    </row>
    <row r="601" spans="1:23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18"/>
        <v>3.6436208125445471</v>
      </c>
      <c r="P601">
        <f t="shared" si="19"/>
        <v>727.005</v>
      </c>
      <c r="Q601" t="str" cm="1">
        <f t="array" ref="Q601:R601">TRIM(_xlfn.TEXTSPLIT(Table1[[#This Row],[category &amp; sub-category]],"/",))</f>
        <v>film &amp; video</v>
      </c>
      <c r="R601" t="str">
        <v>documentary</v>
      </c>
      <c r="V601" s="11">
        <f>(((Table1[[#This Row],[launched_at]]/60/60/24)+DATE(1970,1,1)))</f>
        <v>42047.25</v>
      </c>
      <c r="W601" s="11">
        <f>(((Table1[[#This Row],[deadline]]/60/60/24)+DATE(1970,1,1)))</f>
        <v>42055.25</v>
      </c>
    </row>
    <row r="602" spans="1:23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18"/>
        <v>5</v>
      </c>
      <c r="P602">
        <f t="shared" si="19"/>
        <v>727.005</v>
      </c>
      <c r="Q602" t="str" cm="1">
        <f t="array" ref="Q602:R602">TRIM(_xlfn.TEXTSPLIT(Table1[[#This Row],[category &amp; sub-category]],"/",))</f>
        <v>food</v>
      </c>
      <c r="R602" t="str">
        <v>food trucks</v>
      </c>
      <c r="V602" s="11">
        <f>(((Table1[[#This Row],[launched_at]]/60/60/24)+DATE(1970,1,1)))</f>
        <v>41485.208333333336</v>
      </c>
      <c r="W602" s="11">
        <f>(((Table1[[#This Row],[deadline]]/60/60/24)+DATE(1970,1,1)))</f>
        <v>41497.208333333336</v>
      </c>
    </row>
    <row r="603" spans="1:23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18"/>
        <v>206.63492063492063</v>
      </c>
      <c r="P603">
        <f t="shared" si="19"/>
        <v>727.005</v>
      </c>
      <c r="Q603" t="str" cm="1">
        <f t="array" ref="Q603:R603">TRIM(_xlfn.TEXTSPLIT(Table1[[#This Row],[category &amp; sub-category]],"/",))</f>
        <v>technology</v>
      </c>
      <c r="R603" t="str">
        <v>wearables</v>
      </c>
      <c r="V603" s="11">
        <f>(((Table1[[#This Row],[launched_at]]/60/60/24)+DATE(1970,1,1)))</f>
        <v>41789.208333333336</v>
      </c>
      <c r="W603" s="11">
        <f>(((Table1[[#This Row],[deadline]]/60/60/24)+DATE(1970,1,1)))</f>
        <v>41806.208333333336</v>
      </c>
    </row>
    <row r="604" spans="1:23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18"/>
        <v>128.23628691983123</v>
      </c>
      <c r="P604">
        <f t="shared" si="19"/>
        <v>727.005</v>
      </c>
      <c r="Q604" t="str" cm="1">
        <f t="array" ref="Q604:R604">TRIM(_xlfn.TEXTSPLIT(Table1[[#This Row],[category &amp; sub-category]],"/",))</f>
        <v>theater</v>
      </c>
      <c r="R604" t="str">
        <v>plays</v>
      </c>
      <c r="V604" s="11">
        <f>(((Table1[[#This Row],[launched_at]]/60/60/24)+DATE(1970,1,1)))</f>
        <v>42160.208333333328</v>
      </c>
      <c r="W604" s="11">
        <f>(((Table1[[#This Row],[deadline]]/60/60/24)+DATE(1970,1,1)))</f>
        <v>42171.208333333328</v>
      </c>
    </row>
    <row r="605" spans="1:23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18"/>
        <v>119.66037735849055</v>
      </c>
      <c r="P605">
        <f t="shared" si="19"/>
        <v>727.005</v>
      </c>
      <c r="Q605" t="str" cm="1">
        <f t="array" ref="Q605:R605">TRIM(_xlfn.TEXTSPLIT(Table1[[#This Row],[category &amp; sub-category]],"/",))</f>
        <v>theater</v>
      </c>
      <c r="R605" t="str">
        <v>plays</v>
      </c>
      <c r="V605" s="11">
        <f>(((Table1[[#This Row],[launched_at]]/60/60/24)+DATE(1970,1,1)))</f>
        <v>43573.208333333328</v>
      </c>
      <c r="W605" s="11">
        <f>(((Table1[[#This Row],[deadline]]/60/60/24)+DATE(1970,1,1)))</f>
        <v>43600.208333333328</v>
      </c>
    </row>
    <row r="606" spans="1:23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18"/>
        <v>170.73055242390078</v>
      </c>
      <c r="P606">
        <f t="shared" si="19"/>
        <v>727.005</v>
      </c>
      <c r="Q606" t="str" cm="1">
        <f t="array" ref="Q606:R606">TRIM(_xlfn.TEXTSPLIT(Table1[[#This Row],[category &amp; sub-category]],"/",))</f>
        <v>theater</v>
      </c>
      <c r="R606" t="str">
        <v>plays</v>
      </c>
      <c r="V606" s="11">
        <f>(((Table1[[#This Row],[launched_at]]/60/60/24)+DATE(1970,1,1)))</f>
        <v>40565.25</v>
      </c>
      <c r="W606" s="11">
        <f>(((Table1[[#This Row],[deadline]]/60/60/24)+DATE(1970,1,1)))</f>
        <v>40586.25</v>
      </c>
    </row>
    <row r="607" spans="1:23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18"/>
        <v>187.21212121212122</v>
      </c>
      <c r="P607">
        <f t="shared" si="19"/>
        <v>727.005</v>
      </c>
      <c r="Q607" t="str" cm="1">
        <f t="array" ref="Q607:R607">TRIM(_xlfn.TEXTSPLIT(Table1[[#This Row],[category &amp; sub-category]],"/",))</f>
        <v>publishing</v>
      </c>
      <c r="R607" t="str">
        <v>nonfiction</v>
      </c>
      <c r="V607" s="11">
        <f>(((Table1[[#This Row],[launched_at]]/60/60/24)+DATE(1970,1,1)))</f>
        <v>42280.208333333328</v>
      </c>
      <c r="W607" s="11">
        <f>(((Table1[[#This Row],[deadline]]/60/60/24)+DATE(1970,1,1)))</f>
        <v>42321.25</v>
      </c>
    </row>
    <row r="608" spans="1:23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18"/>
        <v>188.38235294117646</v>
      </c>
      <c r="P608">
        <f t="shared" si="19"/>
        <v>727.005</v>
      </c>
      <c r="Q608" t="str" cm="1">
        <f t="array" ref="Q608:R608">TRIM(_xlfn.TEXTSPLIT(Table1[[#This Row],[category &amp; sub-category]],"/",))</f>
        <v>music</v>
      </c>
      <c r="R608" t="str">
        <v>rock</v>
      </c>
      <c r="V608" s="11">
        <f>(((Table1[[#This Row],[launched_at]]/60/60/24)+DATE(1970,1,1)))</f>
        <v>42436.25</v>
      </c>
      <c r="W608" s="11">
        <f>(((Table1[[#This Row],[deadline]]/60/60/24)+DATE(1970,1,1)))</f>
        <v>42447.208333333328</v>
      </c>
    </row>
    <row r="609" spans="1:23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18"/>
        <v>131.29869186046511</v>
      </c>
      <c r="P609">
        <f t="shared" si="19"/>
        <v>727.005</v>
      </c>
      <c r="Q609" t="str" cm="1">
        <f t="array" ref="Q609:R609">TRIM(_xlfn.TEXTSPLIT(Table1[[#This Row],[category &amp; sub-category]],"/",))</f>
        <v>food</v>
      </c>
      <c r="R609" t="str">
        <v>food trucks</v>
      </c>
      <c r="V609" s="11">
        <f>(((Table1[[#This Row],[launched_at]]/60/60/24)+DATE(1970,1,1)))</f>
        <v>41721.208333333336</v>
      </c>
      <c r="W609" s="11">
        <f>(((Table1[[#This Row],[deadline]]/60/60/24)+DATE(1970,1,1)))</f>
        <v>41723.208333333336</v>
      </c>
    </row>
    <row r="610" spans="1:23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18"/>
        <v>283.97435897435901</v>
      </c>
      <c r="P610">
        <f t="shared" si="19"/>
        <v>727.005</v>
      </c>
      <c r="Q610" t="str" cm="1">
        <f t="array" ref="Q610:R610">TRIM(_xlfn.TEXTSPLIT(Table1[[#This Row],[category &amp; sub-category]],"/",))</f>
        <v>music</v>
      </c>
      <c r="R610" t="str">
        <v>jazz</v>
      </c>
      <c r="V610" s="11">
        <f>(((Table1[[#This Row],[launched_at]]/60/60/24)+DATE(1970,1,1)))</f>
        <v>43530.25</v>
      </c>
      <c r="W610" s="11">
        <f>(((Table1[[#This Row],[deadline]]/60/60/24)+DATE(1970,1,1)))</f>
        <v>43534.25</v>
      </c>
    </row>
    <row r="611" spans="1:23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18"/>
        <v>120.41999999999999</v>
      </c>
      <c r="P611">
        <f t="shared" si="19"/>
        <v>727.005</v>
      </c>
      <c r="Q611" t="str" cm="1">
        <f t="array" ref="Q611:R611">TRIM(_xlfn.TEXTSPLIT(Table1[[#This Row],[category &amp; sub-category]],"/",))</f>
        <v>film &amp; video</v>
      </c>
      <c r="R611" t="str">
        <v>science fiction</v>
      </c>
      <c r="V611" s="11">
        <f>(((Table1[[#This Row],[launched_at]]/60/60/24)+DATE(1970,1,1)))</f>
        <v>43481.25</v>
      </c>
      <c r="W611" s="11">
        <f>(((Table1[[#This Row],[deadline]]/60/60/24)+DATE(1970,1,1)))</f>
        <v>43498.25</v>
      </c>
    </row>
    <row r="612" spans="1:23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18"/>
        <v>419.0560747663551</v>
      </c>
      <c r="P612">
        <f t="shared" si="19"/>
        <v>727.005</v>
      </c>
      <c r="Q612" t="str" cm="1">
        <f t="array" ref="Q612:R612">TRIM(_xlfn.TEXTSPLIT(Table1[[#This Row],[category &amp; sub-category]],"/",))</f>
        <v>theater</v>
      </c>
      <c r="R612" t="str">
        <v>plays</v>
      </c>
      <c r="V612" s="11">
        <f>(((Table1[[#This Row],[launched_at]]/60/60/24)+DATE(1970,1,1)))</f>
        <v>41259.25</v>
      </c>
      <c r="W612" s="11">
        <f>(((Table1[[#This Row],[deadline]]/60/60/24)+DATE(1970,1,1)))</f>
        <v>41273.25</v>
      </c>
    </row>
    <row r="613" spans="1:23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18"/>
        <v>13.853658536585368</v>
      </c>
      <c r="P613">
        <f t="shared" si="19"/>
        <v>727.005</v>
      </c>
      <c r="Q613" t="str" cm="1">
        <f t="array" ref="Q613:R613">TRIM(_xlfn.TEXTSPLIT(Table1[[#This Row],[category &amp; sub-category]],"/",))</f>
        <v>theater</v>
      </c>
      <c r="R613" t="str">
        <v>plays</v>
      </c>
      <c r="V613" s="11">
        <f>(((Table1[[#This Row],[launched_at]]/60/60/24)+DATE(1970,1,1)))</f>
        <v>41480.208333333336</v>
      </c>
      <c r="W613" s="11">
        <f>(((Table1[[#This Row],[deadline]]/60/60/24)+DATE(1970,1,1)))</f>
        <v>41492.208333333336</v>
      </c>
    </row>
    <row r="614" spans="1:23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18"/>
        <v>139.43548387096774</v>
      </c>
      <c r="P614">
        <f t="shared" si="19"/>
        <v>727.005</v>
      </c>
      <c r="Q614" t="str" cm="1">
        <f t="array" ref="Q614:R614">TRIM(_xlfn.TEXTSPLIT(Table1[[#This Row],[category &amp; sub-category]],"/",))</f>
        <v>music</v>
      </c>
      <c r="R614" t="str">
        <v>electric music</v>
      </c>
      <c r="V614" s="11">
        <f>(((Table1[[#This Row],[launched_at]]/60/60/24)+DATE(1970,1,1)))</f>
        <v>40474.208333333336</v>
      </c>
      <c r="W614" s="11">
        <f>(((Table1[[#This Row],[deadline]]/60/60/24)+DATE(1970,1,1)))</f>
        <v>40497.25</v>
      </c>
    </row>
    <row r="615" spans="1:23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18"/>
        <v>174</v>
      </c>
      <c r="P615">
        <f t="shared" si="19"/>
        <v>727.005</v>
      </c>
      <c r="Q615" t="str" cm="1">
        <f t="array" ref="Q615:R615">TRIM(_xlfn.TEXTSPLIT(Table1[[#This Row],[category &amp; sub-category]],"/",))</f>
        <v>theater</v>
      </c>
      <c r="R615" t="str">
        <v>plays</v>
      </c>
      <c r="V615" s="11">
        <f>(((Table1[[#This Row],[launched_at]]/60/60/24)+DATE(1970,1,1)))</f>
        <v>42973.208333333328</v>
      </c>
      <c r="W615" s="11">
        <f>(((Table1[[#This Row],[deadline]]/60/60/24)+DATE(1970,1,1)))</f>
        <v>42982.208333333328</v>
      </c>
    </row>
    <row r="616" spans="1:23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18"/>
        <v>155.49056603773585</v>
      </c>
      <c r="P616">
        <f t="shared" si="19"/>
        <v>727.005</v>
      </c>
      <c r="Q616" t="str" cm="1">
        <f t="array" ref="Q616:R616">TRIM(_xlfn.TEXTSPLIT(Table1[[#This Row],[category &amp; sub-category]],"/",))</f>
        <v>theater</v>
      </c>
      <c r="R616" t="str">
        <v>plays</v>
      </c>
      <c r="V616" s="11">
        <f>(((Table1[[#This Row],[launched_at]]/60/60/24)+DATE(1970,1,1)))</f>
        <v>42746.25</v>
      </c>
      <c r="W616" s="11">
        <f>(((Table1[[#This Row],[deadline]]/60/60/24)+DATE(1970,1,1)))</f>
        <v>42764.25</v>
      </c>
    </row>
    <row r="617" spans="1:23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18"/>
        <v>170.44705882352943</v>
      </c>
      <c r="P617">
        <f t="shared" si="19"/>
        <v>727.005</v>
      </c>
      <c r="Q617" t="str" cm="1">
        <f t="array" ref="Q617:R617">TRIM(_xlfn.TEXTSPLIT(Table1[[#This Row],[category &amp; sub-category]],"/",))</f>
        <v>theater</v>
      </c>
      <c r="R617" t="str">
        <v>plays</v>
      </c>
      <c r="V617" s="11">
        <f>(((Table1[[#This Row],[launched_at]]/60/60/24)+DATE(1970,1,1)))</f>
        <v>42489.208333333328</v>
      </c>
      <c r="W617" s="11">
        <f>(((Table1[[#This Row],[deadline]]/60/60/24)+DATE(1970,1,1)))</f>
        <v>42499.208333333328</v>
      </c>
    </row>
    <row r="618" spans="1:23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18"/>
        <v>189.515625</v>
      </c>
      <c r="P618">
        <f t="shared" si="19"/>
        <v>727.005</v>
      </c>
      <c r="Q618" t="str" cm="1">
        <f t="array" ref="Q618:R618">TRIM(_xlfn.TEXTSPLIT(Table1[[#This Row],[category &amp; sub-category]],"/",))</f>
        <v>music</v>
      </c>
      <c r="R618" t="str">
        <v>indie rock</v>
      </c>
      <c r="V618" s="11">
        <f>(((Table1[[#This Row],[launched_at]]/60/60/24)+DATE(1970,1,1)))</f>
        <v>41537.208333333336</v>
      </c>
      <c r="W618" s="11">
        <f>(((Table1[[#This Row],[deadline]]/60/60/24)+DATE(1970,1,1)))</f>
        <v>41538.208333333336</v>
      </c>
    </row>
    <row r="619" spans="1:23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18"/>
        <v>249.71428571428572</v>
      </c>
      <c r="P619">
        <f t="shared" si="19"/>
        <v>727.005</v>
      </c>
      <c r="Q619" t="str" cm="1">
        <f t="array" ref="Q619:R619">TRIM(_xlfn.TEXTSPLIT(Table1[[#This Row],[category &amp; sub-category]],"/",))</f>
        <v>theater</v>
      </c>
      <c r="R619" t="str">
        <v>plays</v>
      </c>
      <c r="V619" s="11">
        <f>(((Table1[[#This Row],[launched_at]]/60/60/24)+DATE(1970,1,1)))</f>
        <v>41794.208333333336</v>
      </c>
      <c r="W619" s="11">
        <f>(((Table1[[#This Row],[deadline]]/60/60/24)+DATE(1970,1,1)))</f>
        <v>41804.208333333336</v>
      </c>
    </row>
    <row r="620" spans="1:23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18"/>
        <v>48.860523665659613</v>
      </c>
      <c r="P620">
        <f t="shared" si="19"/>
        <v>727.005</v>
      </c>
      <c r="Q620" t="str" cm="1">
        <f t="array" ref="Q620:R620">TRIM(_xlfn.TEXTSPLIT(Table1[[#This Row],[category &amp; sub-category]],"/",))</f>
        <v>publishing</v>
      </c>
      <c r="R620" t="str">
        <v>nonfiction</v>
      </c>
      <c r="V620" s="11">
        <f>(((Table1[[#This Row],[launched_at]]/60/60/24)+DATE(1970,1,1)))</f>
        <v>41396.208333333336</v>
      </c>
      <c r="W620" s="11">
        <f>(((Table1[[#This Row],[deadline]]/60/60/24)+DATE(1970,1,1)))</f>
        <v>41417.208333333336</v>
      </c>
    </row>
    <row r="621" spans="1:23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18"/>
        <v>28.461970393057683</v>
      </c>
      <c r="P621">
        <f t="shared" si="19"/>
        <v>727.005</v>
      </c>
      <c r="Q621" t="str" cm="1">
        <f t="array" ref="Q621:R621">TRIM(_xlfn.TEXTSPLIT(Table1[[#This Row],[category &amp; sub-category]],"/",))</f>
        <v>theater</v>
      </c>
      <c r="R621" t="str">
        <v>plays</v>
      </c>
      <c r="V621" s="11">
        <f>(((Table1[[#This Row],[launched_at]]/60/60/24)+DATE(1970,1,1)))</f>
        <v>40669.208333333336</v>
      </c>
      <c r="W621" s="11">
        <f>(((Table1[[#This Row],[deadline]]/60/60/24)+DATE(1970,1,1)))</f>
        <v>40670.208333333336</v>
      </c>
    </row>
    <row r="622" spans="1:23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18"/>
        <v>268.02325581395348</v>
      </c>
      <c r="P622">
        <f t="shared" si="19"/>
        <v>727.005</v>
      </c>
      <c r="Q622" t="str" cm="1">
        <f t="array" ref="Q622:R622">TRIM(_xlfn.TEXTSPLIT(Table1[[#This Row],[category &amp; sub-category]],"/",))</f>
        <v>photography</v>
      </c>
      <c r="R622" t="str">
        <v>photography books</v>
      </c>
      <c r="V622" s="11">
        <f>(((Table1[[#This Row],[launched_at]]/60/60/24)+DATE(1970,1,1)))</f>
        <v>42559.208333333328</v>
      </c>
      <c r="W622" s="11">
        <f>(((Table1[[#This Row],[deadline]]/60/60/24)+DATE(1970,1,1)))</f>
        <v>42563.208333333328</v>
      </c>
    </row>
    <row r="623" spans="1:23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18"/>
        <v>619.80078125</v>
      </c>
      <c r="P623">
        <f t="shared" si="19"/>
        <v>727.005</v>
      </c>
      <c r="Q623" t="str" cm="1">
        <f t="array" ref="Q623:R623">TRIM(_xlfn.TEXTSPLIT(Table1[[#This Row],[category &amp; sub-category]],"/",))</f>
        <v>theater</v>
      </c>
      <c r="R623" t="str">
        <v>plays</v>
      </c>
      <c r="V623" s="11">
        <f>(((Table1[[#This Row],[launched_at]]/60/60/24)+DATE(1970,1,1)))</f>
        <v>42626.208333333328</v>
      </c>
      <c r="W623" s="11">
        <f>(((Table1[[#This Row],[deadline]]/60/60/24)+DATE(1970,1,1)))</f>
        <v>42631.208333333328</v>
      </c>
    </row>
    <row r="624" spans="1:23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18"/>
        <v>3.1301587301587301</v>
      </c>
      <c r="P624">
        <f t="shared" si="19"/>
        <v>727.005</v>
      </c>
      <c r="Q624" t="str" cm="1">
        <f t="array" ref="Q624:R624">TRIM(_xlfn.TEXTSPLIT(Table1[[#This Row],[category &amp; sub-category]],"/",))</f>
        <v>music</v>
      </c>
      <c r="R624" t="str">
        <v>indie rock</v>
      </c>
      <c r="V624" s="11">
        <f>(((Table1[[#This Row],[launched_at]]/60/60/24)+DATE(1970,1,1)))</f>
        <v>43205.208333333328</v>
      </c>
      <c r="W624" s="11">
        <f>(((Table1[[#This Row],[deadline]]/60/60/24)+DATE(1970,1,1)))</f>
        <v>43231.208333333328</v>
      </c>
    </row>
    <row r="625" spans="1:23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18"/>
        <v>159.92152704135739</v>
      </c>
      <c r="P625">
        <f t="shared" si="19"/>
        <v>727.005</v>
      </c>
      <c r="Q625" t="str" cm="1">
        <f t="array" ref="Q625:R625">TRIM(_xlfn.TEXTSPLIT(Table1[[#This Row],[category &amp; sub-category]],"/",))</f>
        <v>theater</v>
      </c>
      <c r="R625" t="str">
        <v>plays</v>
      </c>
      <c r="V625" s="11">
        <f>(((Table1[[#This Row],[launched_at]]/60/60/24)+DATE(1970,1,1)))</f>
        <v>42201.208333333328</v>
      </c>
      <c r="W625" s="11">
        <f>(((Table1[[#This Row],[deadline]]/60/60/24)+DATE(1970,1,1)))</f>
        <v>42206.208333333328</v>
      </c>
    </row>
    <row r="626" spans="1:23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18"/>
        <v>279.39215686274508</v>
      </c>
      <c r="P626">
        <f t="shared" si="19"/>
        <v>727.005</v>
      </c>
      <c r="Q626" t="str" cm="1">
        <f t="array" ref="Q626:R626">TRIM(_xlfn.TEXTSPLIT(Table1[[#This Row],[category &amp; sub-category]],"/",))</f>
        <v>photography</v>
      </c>
      <c r="R626" t="str">
        <v>photography books</v>
      </c>
      <c r="V626" s="11">
        <f>(((Table1[[#This Row],[launched_at]]/60/60/24)+DATE(1970,1,1)))</f>
        <v>42029.25</v>
      </c>
      <c r="W626" s="11">
        <f>(((Table1[[#This Row],[deadline]]/60/60/24)+DATE(1970,1,1)))</f>
        <v>42035.25</v>
      </c>
    </row>
    <row r="627" spans="1:23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18"/>
        <v>77.373333333333335</v>
      </c>
      <c r="P627">
        <f t="shared" si="19"/>
        <v>727.005</v>
      </c>
      <c r="Q627" t="str" cm="1">
        <f t="array" ref="Q627:R627">TRIM(_xlfn.TEXTSPLIT(Table1[[#This Row],[category &amp; sub-category]],"/",))</f>
        <v>theater</v>
      </c>
      <c r="R627" t="str">
        <v>plays</v>
      </c>
      <c r="V627" s="11">
        <f>(((Table1[[#This Row],[launched_at]]/60/60/24)+DATE(1970,1,1)))</f>
        <v>43857.25</v>
      </c>
      <c r="W627" s="11">
        <f>(((Table1[[#This Row],[deadline]]/60/60/24)+DATE(1970,1,1)))</f>
        <v>43871.25</v>
      </c>
    </row>
    <row r="628" spans="1:23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18"/>
        <v>206.32812500000003</v>
      </c>
      <c r="P628">
        <f t="shared" si="19"/>
        <v>727.005</v>
      </c>
      <c r="Q628" t="str" cm="1">
        <f t="array" ref="Q628:R628">TRIM(_xlfn.TEXTSPLIT(Table1[[#This Row],[category &amp; sub-category]],"/",))</f>
        <v>theater</v>
      </c>
      <c r="R628" t="str">
        <v>plays</v>
      </c>
      <c r="V628" s="11">
        <f>(((Table1[[#This Row],[launched_at]]/60/60/24)+DATE(1970,1,1)))</f>
        <v>40449.208333333336</v>
      </c>
      <c r="W628" s="11">
        <f>(((Table1[[#This Row],[deadline]]/60/60/24)+DATE(1970,1,1)))</f>
        <v>40458.208333333336</v>
      </c>
    </row>
    <row r="629" spans="1:23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18"/>
        <v>694.25</v>
      </c>
      <c r="P629">
        <f t="shared" si="19"/>
        <v>727.005</v>
      </c>
      <c r="Q629" t="str" cm="1">
        <f t="array" ref="Q629:R629">TRIM(_xlfn.TEXTSPLIT(Table1[[#This Row],[category &amp; sub-category]],"/",))</f>
        <v>food</v>
      </c>
      <c r="R629" t="str">
        <v>food trucks</v>
      </c>
      <c r="V629" s="11">
        <f>(((Table1[[#This Row],[launched_at]]/60/60/24)+DATE(1970,1,1)))</f>
        <v>40345.208333333336</v>
      </c>
      <c r="W629" s="11">
        <f>(((Table1[[#This Row],[deadline]]/60/60/24)+DATE(1970,1,1)))</f>
        <v>40369.208333333336</v>
      </c>
    </row>
    <row r="630" spans="1:23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18"/>
        <v>151.78947368421052</v>
      </c>
      <c r="P630">
        <f t="shared" si="19"/>
        <v>727.005</v>
      </c>
      <c r="Q630" t="str" cm="1">
        <f t="array" ref="Q630:R630">TRIM(_xlfn.TEXTSPLIT(Table1[[#This Row],[category &amp; sub-category]],"/",))</f>
        <v>music</v>
      </c>
      <c r="R630" t="str">
        <v>indie rock</v>
      </c>
      <c r="V630" s="11">
        <f>(((Table1[[#This Row],[launched_at]]/60/60/24)+DATE(1970,1,1)))</f>
        <v>40455.208333333336</v>
      </c>
      <c r="W630" s="11">
        <f>(((Table1[[#This Row],[deadline]]/60/60/24)+DATE(1970,1,1)))</f>
        <v>40458.208333333336</v>
      </c>
    </row>
    <row r="631" spans="1:23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18"/>
        <v>64.58207217694995</v>
      </c>
      <c r="P631">
        <f t="shared" si="19"/>
        <v>727.005</v>
      </c>
      <c r="Q631" t="str" cm="1">
        <f t="array" ref="Q631:R631">TRIM(_xlfn.TEXTSPLIT(Table1[[#This Row],[category &amp; sub-category]],"/",))</f>
        <v>theater</v>
      </c>
      <c r="R631" t="str">
        <v>plays</v>
      </c>
      <c r="V631" s="11">
        <f>(((Table1[[#This Row],[launched_at]]/60/60/24)+DATE(1970,1,1)))</f>
        <v>42557.208333333328</v>
      </c>
      <c r="W631" s="11">
        <f>(((Table1[[#This Row],[deadline]]/60/60/24)+DATE(1970,1,1)))</f>
        <v>42559.208333333328</v>
      </c>
    </row>
    <row r="632" spans="1:23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18"/>
        <v>62.873684210526314</v>
      </c>
      <c r="P632">
        <f t="shared" si="19"/>
        <v>727.005</v>
      </c>
      <c r="Q632" t="str" cm="1">
        <f t="array" ref="Q632:R632">TRIM(_xlfn.TEXTSPLIT(Table1[[#This Row],[category &amp; sub-category]],"/",))</f>
        <v>theater</v>
      </c>
      <c r="R632" t="str">
        <v>plays</v>
      </c>
      <c r="V632" s="11">
        <f>(((Table1[[#This Row],[launched_at]]/60/60/24)+DATE(1970,1,1)))</f>
        <v>43586.208333333328</v>
      </c>
      <c r="W632" s="11">
        <f>(((Table1[[#This Row],[deadline]]/60/60/24)+DATE(1970,1,1)))</f>
        <v>43597.208333333328</v>
      </c>
    </row>
    <row r="633" spans="1:23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18"/>
        <v>310.39864864864865</v>
      </c>
      <c r="P633">
        <f t="shared" si="19"/>
        <v>727.005</v>
      </c>
      <c r="Q633" t="str" cm="1">
        <f t="array" ref="Q633:R633">TRIM(_xlfn.TEXTSPLIT(Table1[[#This Row],[category &amp; sub-category]],"/",))</f>
        <v>theater</v>
      </c>
      <c r="R633" t="str">
        <v>plays</v>
      </c>
      <c r="V633" s="11">
        <f>(((Table1[[#This Row],[launched_at]]/60/60/24)+DATE(1970,1,1)))</f>
        <v>43550.208333333328</v>
      </c>
      <c r="W633" s="11">
        <f>(((Table1[[#This Row],[deadline]]/60/60/24)+DATE(1970,1,1)))</f>
        <v>43554.208333333328</v>
      </c>
    </row>
    <row r="634" spans="1:23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18"/>
        <v>42.859916782246884</v>
      </c>
      <c r="P634">
        <f t="shared" si="19"/>
        <v>727.005</v>
      </c>
      <c r="Q634" t="str" cm="1">
        <f t="array" ref="Q634:R634">TRIM(_xlfn.TEXTSPLIT(Table1[[#This Row],[category &amp; sub-category]],"/",))</f>
        <v>theater</v>
      </c>
      <c r="R634" t="str">
        <v>plays</v>
      </c>
      <c r="V634" s="11">
        <f>(((Table1[[#This Row],[launched_at]]/60/60/24)+DATE(1970,1,1)))</f>
        <v>41945.208333333336</v>
      </c>
      <c r="W634" s="11">
        <f>(((Table1[[#This Row],[deadline]]/60/60/24)+DATE(1970,1,1)))</f>
        <v>41963.25</v>
      </c>
    </row>
    <row r="635" spans="1:23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18"/>
        <v>83.119402985074629</v>
      </c>
      <c r="P635">
        <f t="shared" si="19"/>
        <v>727.005</v>
      </c>
      <c r="Q635" t="str" cm="1">
        <f t="array" ref="Q635:R635">TRIM(_xlfn.TEXTSPLIT(Table1[[#This Row],[category &amp; sub-category]],"/",))</f>
        <v>film &amp; video</v>
      </c>
      <c r="R635" t="str">
        <v>animation</v>
      </c>
      <c r="V635" s="11">
        <f>(((Table1[[#This Row],[launched_at]]/60/60/24)+DATE(1970,1,1)))</f>
        <v>42315.25</v>
      </c>
      <c r="W635" s="11">
        <f>(((Table1[[#This Row],[deadline]]/60/60/24)+DATE(1970,1,1)))</f>
        <v>42319.25</v>
      </c>
    </row>
    <row r="636" spans="1:23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18"/>
        <v>78.531302876480552</v>
      </c>
      <c r="P636">
        <f t="shared" si="19"/>
        <v>727.005</v>
      </c>
      <c r="Q636" t="str" cm="1">
        <f t="array" ref="Q636:R636">TRIM(_xlfn.TEXTSPLIT(Table1[[#This Row],[category &amp; sub-category]],"/",))</f>
        <v>film &amp; video</v>
      </c>
      <c r="R636" t="str">
        <v>television</v>
      </c>
      <c r="V636" s="11">
        <f>(((Table1[[#This Row],[launched_at]]/60/60/24)+DATE(1970,1,1)))</f>
        <v>42819.208333333328</v>
      </c>
      <c r="W636" s="11">
        <f>(((Table1[[#This Row],[deadline]]/60/60/24)+DATE(1970,1,1)))</f>
        <v>42833.208333333328</v>
      </c>
    </row>
    <row r="637" spans="1:23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18"/>
        <v>114.09352517985612</v>
      </c>
      <c r="P637">
        <f t="shared" si="19"/>
        <v>727.005</v>
      </c>
      <c r="Q637" t="str" cm="1">
        <f t="array" ref="Q637:R637">TRIM(_xlfn.TEXTSPLIT(Table1[[#This Row],[category &amp; sub-category]],"/",))</f>
        <v>film &amp; video</v>
      </c>
      <c r="R637" t="str">
        <v>television</v>
      </c>
      <c r="V637" s="11">
        <f>(((Table1[[#This Row],[launched_at]]/60/60/24)+DATE(1970,1,1)))</f>
        <v>41314.25</v>
      </c>
      <c r="W637" s="11">
        <f>(((Table1[[#This Row],[deadline]]/60/60/24)+DATE(1970,1,1)))</f>
        <v>41346.208333333336</v>
      </c>
    </row>
    <row r="638" spans="1:23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18"/>
        <v>64.537683358624179</v>
      </c>
      <c r="P638">
        <f t="shared" si="19"/>
        <v>727.005</v>
      </c>
      <c r="Q638" t="str" cm="1">
        <f t="array" ref="Q638:R638">TRIM(_xlfn.TEXTSPLIT(Table1[[#This Row],[category &amp; sub-category]],"/",))</f>
        <v>film &amp; video</v>
      </c>
      <c r="R638" t="str">
        <v>animation</v>
      </c>
      <c r="V638" s="11">
        <f>(((Table1[[#This Row],[launched_at]]/60/60/24)+DATE(1970,1,1)))</f>
        <v>40926.25</v>
      </c>
      <c r="W638" s="11">
        <f>(((Table1[[#This Row],[deadline]]/60/60/24)+DATE(1970,1,1)))</f>
        <v>40971.25</v>
      </c>
    </row>
    <row r="639" spans="1:23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18"/>
        <v>79.411764705882348</v>
      </c>
      <c r="P639">
        <f t="shared" si="19"/>
        <v>727.005</v>
      </c>
      <c r="Q639" t="str" cm="1">
        <f t="array" ref="Q639:R639">TRIM(_xlfn.TEXTSPLIT(Table1[[#This Row],[category &amp; sub-category]],"/",))</f>
        <v>theater</v>
      </c>
      <c r="R639" t="str">
        <v>plays</v>
      </c>
      <c r="V639" s="11">
        <f>(((Table1[[#This Row],[launched_at]]/60/60/24)+DATE(1970,1,1)))</f>
        <v>42688.25</v>
      </c>
      <c r="W639" s="11">
        <f>(((Table1[[#This Row],[deadline]]/60/60/24)+DATE(1970,1,1)))</f>
        <v>42696.25</v>
      </c>
    </row>
    <row r="640" spans="1:23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18"/>
        <v>11.419117647058824</v>
      </c>
      <c r="P640">
        <f t="shared" si="19"/>
        <v>727.005</v>
      </c>
      <c r="Q640" t="str" cm="1">
        <f t="array" ref="Q640:R640">TRIM(_xlfn.TEXTSPLIT(Table1[[#This Row],[category &amp; sub-category]],"/",))</f>
        <v>theater</v>
      </c>
      <c r="R640" t="str">
        <v>plays</v>
      </c>
      <c r="V640" s="11">
        <f>(((Table1[[#This Row],[launched_at]]/60/60/24)+DATE(1970,1,1)))</f>
        <v>40386.208333333336</v>
      </c>
      <c r="W640" s="11">
        <f>(((Table1[[#This Row],[deadline]]/60/60/24)+DATE(1970,1,1)))</f>
        <v>40398.208333333336</v>
      </c>
    </row>
    <row r="641" spans="1:23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18"/>
        <v>56.186046511627907</v>
      </c>
      <c r="P641">
        <f t="shared" si="19"/>
        <v>727.005</v>
      </c>
      <c r="Q641" t="str" cm="1">
        <f t="array" ref="Q641:R641">TRIM(_xlfn.TEXTSPLIT(Table1[[#This Row],[category &amp; sub-category]],"/",))</f>
        <v>film &amp; video</v>
      </c>
      <c r="R641" t="str">
        <v>drama</v>
      </c>
      <c r="V641" s="11">
        <f>(((Table1[[#This Row],[launched_at]]/60/60/24)+DATE(1970,1,1)))</f>
        <v>43309.208333333328</v>
      </c>
      <c r="W641" s="11">
        <f>(((Table1[[#This Row],[deadline]]/60/60/24)+DATE(1970,1,1)))</f>
        <v>43309.208333333328</v>
      </c>
    </row>
    <row r="642" spans="1:23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ref="O642:O705" si="20">E642/D642*100</f>
        <v>16.501669449081803</v>
      </c>
      <c r="P642">
        <f t="shared" ref="P642:P705" si="21">AVERAGE(G:G)</f>
        <v>727.005</v>
      </c>
      <c r="Q642" t="str" cm="1">
        <f t="array" ref="Q642:R642">TRIM(_xlfn.TEXTSPLIT(Table1[[#This Row],[category &amp; sub-category]],"/",))</f>
        <v>theater</v>
      </c>
      <c r="R642" t="str">
        <v>plays</v>
      </c>
      <c r="V642" s="11">
        <f>(((Table1[[#This Row],[launched_at]]/60/60/24)+DATE(1970,1,1)))</f>
        <v>42387.25</v>
      </c>
      <c r="W642" s="11">
        <f>(((Table1[[#This Row],[deadline]]/60/60/24)+DATE(1970,1,1)))</f>
        <v>42390.25</v>
      </c>
    </row>
    <row r="643" spans="1:23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si="20"/>
        <v>119.96808510638297</v>
      </c>
      <c r="P643">
        <f t="shared" si="21"/>
        <v>727.005</v>
      </c>
      <c r="Q643" t="str" cm="1">
        <f t="array" ref="Q643:R643">TRIM(_xlfn.TEXTSPLIT(Table1[[#This Row],[category &amp; sub-category]],"/",))</f>
        <v>theater</v>
      </c>
      <c r="R643" t="str">
        <v>plays</v>
      </c>
      <c r="V643" s="11">
        <f>(((Table1[[#This Row],[launched_at]]/60/60/24)+DATE(1970,1,1)))</f>
        <v>42786.25</v>
      </c>
      <c r="W643" s="11">
        <f>(((Table1[[#This Row],[deadline]]/60/60/24)+DATE(1970,1,1)))</f>
        <v>42814.208333333328</v>
      </c>
    </row>
    <row r="644" spans="1:23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20"/>
        <v>145.45652173913044</v>
      </c>
      <c r="P644">
        <f t="shared" si="21"/>
        <v>727.005</v>
      </c>
      <c r="Q644" t="str" cm="1">
        <f t="array" ref="Q644:R644">TRIM(_xlfn.TEXTSPLIT(Table1[[#This Row],[category &amp; sub-category]],"/",))</f>
        <v>technology</v>
      </c>
      <c r="R644" t="str">
        <v>wearables</v>
      </c>
      <c r="V644" s="11">
        <f>(((Table1[[#This Row],[launched_at]]/60/60/24)+DATE(1970,1,1)))</f>
        <v>43451.25</v>
      </c>
      <c r="W644" s="11">
        <f>(((Table1[[#This Row],[deadline]]/60/60/24)+DATE(1970,1,1)))</f>
        <v>43460.25</v>
      </c>
    </row>
    <row r="645" spans="1:23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20"/>
        <v>221.38255033557047</v>
      </c>
      <c r="P645">
        <f t="shared" si="21"/>
        <v>727.005</v>
      </c>
      <c r="Q645" t="str" cm="1">
        <f t="array" ref="Q645:R645">TRIM(_xlfn.TEXTSPLIT(Table1[[#This Row],[category &amp; sub-category]],"/",))</f>
        <v>theater</v>
      </c>
      <c r="R645" t="str">
        <v>plays</v>
      </c>
      <c r="V645" s="11">
        <f>(((Table1[[#This Row],[launched_at]]/60/60/24)+DATE(1970,1,1)))</f>
        <v>42795.25</v>
      </c>
      <c r="W645" s="11">
        <f>(((Table1[[#This Row],[deadline]]/60/60/24)+DATE(1970,1,1)))</f>
        <v>42813.208333333328</v>
      </c>
    </row>
    <row r="646" spans="1:23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20"/>
        <v>48.396694214876035</v>
      </c>
      <c r="P646">
        <f t="shared" si="21"/>
        <v>727.005</v>
      </c>
      <c r="Q646" t="str" cm="1">
        <f t="array" ref="Q646:R646">TRIM(_xlfn.TEXTSPLIT(Table1[[#This Row],[category &amp; sub-category]],"/",))</f>
        <v>theater</v>
      </c>
      <c r="R646" t="str">
        <v>plays</v>
      </c>
      <c r="V646" s="11">
        <f>(((Table1[[#This Row],[launched_at]]/60/60/24)+DATE(1970,1,1)))</f>
        <v>43452.25</v>
      </c>
      <c r="W646" s="11">
        <f>(((Table1[[#This Row],[deadline]]/60/60/24)+DATE(1970,1,1)))</f>
        <v>43468.25</v>
      </c>
    </row>
    <row r="647" spans="1:23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20"/>
        <v>92.911504424778755</v>
      </c>
      <c r="P647">
        <f t="shared" si="21"/>
        <v>727.005</v>
      </c>
      <c r="Q647" t="str" cm="1">
        <f t="array" ref="Q647:R647">TRIM(_xlfn.TEXTSPLIT(Table1[[#This Row],[category &amp; sub-category]],"/",))</f>
        <v>music</v>
      </c>
      <c r="R647" t="str">
        <v>rock</v>
      </c>
      <c r="V647" s="11">
        <f>(((Table1[[#This Row],[launched_at]]/60/60/24)+DATE(1970,1,1)))</f>
        <v>43369.208333333328</v>
      </c>
      <c r="W647" s="11">
        <f>(((Table1[[#This Row],[deadline]]/60/60/24)+DATE(1970,1,1)))</f>
        <v>43390.208333333328</v>
      </c>
    </row>
    <row r="648" spans="1:23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20"/>
        <v>88.599797365754824</v>
      </c>
      <c r="P648">
        <f t="shared" si="21"/>
        <v>727.005</v>
      </c>
      <c r="Q648" t="str" cm="1">
        <f t="array" ref="Q648:R648">TRIM(_xlfn.TEXTSPLIT(Table1[[#This Row],[category &amp; sub-category]],"/",))</f>
        <v>games</v>
      </c>
      <c r="R648" t="str">
        <v>video games</v>
      </c>
      <c r="V648" s="11">
        <f>(((Table1[[#This Row],[launched_at]]/60/60/24)+DATE(1970,1,1)))</f>
        <v>41346.208333333336</v>
      </c>
      <c r="W648" s="11">
        <f>(((Table1[[#This Row],[deadline]]/60/60/24)+DATE(1970,1,1)))</f>
        <v>41357.208333333336</v>
      </c>
    </row>
    <row r="649" spans="1:23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20"/>
        <v>41.4</v>
      </c>
      <c r="P649">
        <f t="shared" si="21"/>
        <v>727.005</v>
      </c>
      <c r="Q649" t="str" cm="1">
        <f t="array" ref="Q649:R649">TRIM(_xlfn.TEXTSPLIT(Table1[[#This Row],[category &amp; sub-category]],"/",))</f>
        <v>publishing</v>
      </c>
      <c r="R649" t="str">
        <v>translations</v>
      </c>
      <c r="V649" s="11">
        <f>(((Table1[[#This Row],[launched_at]]/60/60/24)+DATE(1970,1,1)))</f>
        <v>43199.208333333328</v>
      </c>
      <c r="W649" s="11">
        <f>(((Table1[[#This Row],[deadline]]/60/60/24)+DATE(1970,1,1)))</f>
        <v>43223.208333333328</v>
      </c>
    </row>
    <row r="650" spans="1:23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20"/>
        <v>63.056795131845846</v>
      </c>
      <c r="P650">
        <f t="shared" si="21"/>
        <v>727.005</v>
      </c>
      <c r="Q650" t="str" cm="1">
        <f t="array" ref="Q650:R650">TRIM(_xlfn.TEXTSPLIT(Table1[[#This Row],[category &amp; sub-category]],"/",))</f>
        <v>food</v>
      </c>
      <c r="R650" t="str">
        <v>food trucks</v>
      </c>
      <c r="V650" s="11">
        <f>(((Table1[[#This Row],[launched_at]]/60/60/24)+DATE(1970,1,1)))</f>
        <v>42922.208333333328</v>
      </c>
      <c r="W650" s="11">
        <f>(((Table1[[#This Row],[deadline]]/60/60/24)+DATE(1970,1,1)))</f>
        <v>42940.208333333328</v>
      </c>
    </row>
    <row r="651" spans="1:23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20"/>
        <v>48.482333607230892</v>
      </c>
      <c r="P651">
        <f t="shared" si="21"/>
        <v>727.005</v>
      </c>
      <c r="Q651" t="str" cm="1">
        <f t="array" ref="Q651:R651">TRIM(_xlfn.TEXTSPLIT(Table1[[#This Row],[category &amp; sub-category]],"/",))</f>
        <v>theater</v>
      </c>
      <c r="R651" t="str">
        <v>plays</v>
      </c>
      <c r="V651" s="11">
        <f>(((Table1[[#This Row],[launched_at]]/60/60/24)+DATE(1970,1,1)))</f>
        <v>40471.208333333336</v>
      </c>
      <c r="W651" s="11">
        <f>(((Table1[[#This Row],[deadline]]/60/60/24)+DATE(1970,1,1)))</f>
        <v>40482.208333333336</v>
      </c>
    </row>
    <row r="652" spans="1:23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20"/>
        <v>2</v>
      </c>
      <c r="P652">
        <f t="shared" si="21"/>
        <v>727.005</v>
      </c>
      <c r="Q652" t="str" cm="1">
        <f t="array" ref="Q652:R652">TRIM(_xlfn.TEXTSPLIT(Table1[[#This Row],[category &amp; sub-category]],"/",))</f>
        <v>music</v>
      </c>
      <c r="R652" t="str">
        <v>jazz</v>
      </c>
      <c r="V652" s="11">
        <f>(((Table1[[#This Row],[launched_at]]/60/60/24)+DATE(1970,1,1)))</f>
        <v>41828.208333333336</v>
      </c>
      <c r="W652" s="11">
        <f>(((Table1[[#This Row],[deadline]]/60/60/24)+DATE(1970,1,1)))</f>
        <v>41855.208333333336</v>
      </c>
    </row>
    <row r="653" spans="1:23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20"/>
        <v>88.47941026944585</v>
      </c>
      <c r="P653">
        <f t="shared" si="21"/>
        <v>727.005</v>
      </c>
      <c r="Q653" t="str" cm="1">
        <f t="array" ref="Q653:R653">TRIM(_xlfn.TEXTSPLIT(Table1[[#This Row],[category &amp; sub-category]],"/",))</f>
        <v>film &amp; video</v>
      </c>
      <c r="R653" t="str">
        <v>shorts</v>
      </c>
      <c r="V653" s="11">
        <f>(((Table1[[#This Row],[launched_at]]/60/60/24)+DATE(1970,1,1)))</f>
        <v>41692.25</v>
      </c>
      <c r="W653" s="11">
        <f>(((Table1[[#This Row],[deadline]]/60/60/24)+DATE(1970,1,1)))</f>
        <v>41707.25</v>
      </c>
    </row>
    <row r="654" spans="1:23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20"/>
        <v>126.84</v>
      </c>
      <c r="P654">
        <f t="shared" si="21"/>
        <v>727.005</v>
      </c>
      <c r="Q654" t="str" cm="1">
        <f t="array" ref="Q654:R654">TRIM(_xlfn.TEXTSPLIT(Table1[[#This Row],[category &amp; sub-category]],"/",))</f>
        <v>technology</v>
      </c>
      <c r="R654" t="str">
        <v>web</v>
      </c>
      <c r="V654" s="11">
        <f>(((Table1[[#This Row],[launched_at]]/60/60/24)+DATE(1970,1,1)))</f>
        <v>42587.208333333328</v>
      </c>
      <c r="W654" s="11">
        <f>(((Table1[[#This Row],[deadline]]/60/60/24)+DATE(1970,1,1)))</f>
        <v>42630.208333333328</v>
      </c>
    </row>
    <row r="655" spans="1:23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20"/>
        <v>2338.833333333333</v>
      </c>
      <c r="P655">
        <f t="shared" si="21"/>
        <v>727.005</v>
      </c>
      <c r="Q655" t="str" cm="1">
        <f t="array" ref="Q655:R655">TRIM(_xlfn.TEXTSPLIT(Table1[[#This Row],[category &amp; sub-category]],"/",))</f>
        <v>technology</v>
      </c>
      <c r="R655" t="str">
        <v>web</v>
      </c>
      <c r="V655" s="11">
        <f>(((Table1[[#This Row],[launched_at]]/60/60/24)+DATE(1970,1,1)))</f>
        <v>42468.208333333328</v>
      </c>
      <c r="W655" s="11">
        <f>(((Table1[[#This Row],[deadline]]/60/60/24)+DATE(1970,1,1)))</f>
        <v>42470.208333333328</v>
      </c>
    </row>
    <row r="656" spans="1:23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20"/>
        <v>508.38857142857148</v>
      </c>
      <c r="P656">
        <f t="shared" si="21"/>
        <v>727.005</v>
      </c>
      <c r="Q656" t="str" cm="1">
        <f t="array" ref="Q656:R656">TRIM(_xlfn.TEXTSPLIT(Table1[[#This Row],[category &amp; sub-category]],"/",))</f>
        <v>music</v>
      </c>
      <c r="R656" t="str">
        <v>metal</v>
      </c>
      <c r="V656" s="11">
        <f>(((Table1[[#This Row],[launched_at]]/60/60/24)+DATE(1970,1,1)))</f>
        <v>42240.208333333328</v>
      </c>
      <c r="W656" s="11">
        <f>(((Table1[[#This Row],[deadline]]/60/60/24)+DATE(1970,1,1)))</f>
        <v>42245.208333333328</v>
      </c>
    </row>
    <row r="657" spans="1:23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20"/>
        <v>191.47826086956522</v>
      </c>
      <c r="P657">
        <f t="shared" si="21"/>
        <v>727.005</v>
      </c>
      <c r="Q657" t="str" cm="1">
        <f t="array" ref="Q657:R657">TRIM(_xlfn.TEXTSPLIT(Table1[[#This Row],[category &amp; sub-category]],"/",))</f>
        <v>photography</v>
      </c>
      <c r="R657" t="str">
        <v>photography books</v>
      </c>
      <c r="V657" s="11">
        <f>(((Table1[[#This Row],[launched_at]]/60/60/24)+DATE(1970,1,1)))</f>
        <v>42796.25</v>
      </c>
      <c r="W657" s="11">
        <f>(((Table1[[#This Row],[deadline]]/60/60/24)+DATE(1970,1,1)))</f>
        <v>42809.208333333328</v>
      </c>
    </row>
    <row r="658" spans="1:23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20"/>
        <v>42.127533783783782</v>
      </c>
      <c r="P658">
        <f t="shared" si="21"/>
        <v>727.005</v>
      </c>
      <c r="Q658" t="str" cm="1">
        <f t="array" ref="Q658:R658">TRIM(_xlfn.TEXTSPLIT(Table1[[#This Row],[category &amp; sub-category]],"/",))</f>
        <v>food</v>
      </c>
      <c r="R658" t="str">
        <v>food trucks</v>
      </c>
      <c r="V658" s="11">
        <f>(((Table1[[#This Row],[launched_at]]/60/60/24)+DATE(1970,1,1)))</f>
        <v>43097.25</v>
      </c>
      <c r="W658" s="11">
        <f>(((Table1[[#This Row],[deadline]]/60/60/24)+DATE(1970,1,1)))</f>
        <v>43102.25</v>
      </c>
    </row>
    <row r="659" spans="1:23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20"/>
        <v>8.24</v>
      </c>
      <c r="P659">
        <f t="shared" si="21"/>
        <v>727.005</v>
      </c>
      <c r="Q659" t="str" cm="1">
        <f t="array" ref="Q659:R659">TRIM(_xlfn.TEXTSPLIT(Table1[[#This Row],[category &amp; sub-category]],"/",))</f>
        <v>film &amp; video</v>
      </c>
      <c r="R659" t="str">
        <v>science fiction</v>
      </c>
      <c r="V659" s="11">
        <f>(((Table1[[#This Row],[launched_at]]/60/60/24)+DATE(1970,1,1)))</f>
        <v>43096.25</v>
      </c>
      <c r="W659" s="11">
        <f>(((Table1[[#This Row],[deadline]]/60/60/24)+DATE(1970,1,1)))</f>
        <v>43112.25</v>
      </c>
    </row>
    <row r="660" spans="1:23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20"/>
        <v>60.064638783269963</v>
      </c>
      <c r="P660">
        <f t="shared" si="21"/>
        <v>727.005</v>
      </c>
      <c r="Q660" t="str" cm="1">
        <f t="array" ref="Q660:R660">TRIM(_xlfn.TEXTSPLIT(Table1[[#This Row],[category &amp; sub-category]],"/",))</f>
        <v>music</v>
      </c>
      <c r="R660" t="str">
        <v>rock</v>
      </c>
      <c r="V660" s="11">
        <f>(((Table1[[#This Row],[launched_at]]/60/60/24)+DATE(1970,1,1)))</f>
        <v>42246.208333333328</v>
      </c>
      <c r="W660" s="11">
        <f>(((Table1[[#This Row],[deadline]]/60/60/24)+DATE(1970,1,1)))</f>
        <v>42269.208333333328</v>
      </c>
    </row>
    <row r="661" spans="1:23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20"/>
        <v>47.232808616404313</v>
      </c>
      <c r="P661">
        <f t="shared" si="21"/>
        <v>727.005</v>
      </c>
      <c r="Q661" t="str" cm="1">
        <f t="array" ref="Q661:R661">TRIM(_xlfn.TEXTSPLIT(Table1[[#This Row],[category &amp; sub-category]],"/",))</f>
        <v>film &amp; video</v>
      </c>
      <c r="R661" t="str">
        <v>documentary</v>
      </c>
      <c r="V661" s="11">
        <f>(((Table1[[#This Row],[launched_at]]/60/60/24)+DATE(1970,1,1)))</f>
        <v>40570.25</v>
      </c>
      <c r="W661" s="11">
        <f>(((Table1[[#This Row],[deadline]]/60/60/24)+DATE(1970,1,1)))</f>
        <v>40571.25</v>
      </c>
    </row>
    <row r="662" spans="1:23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20"/>
        <v>81.736263736263737</v>
      </c>
      <c r="P662">
        <f t="shared" si="21"/>
        <v>727.005</v>
      </c>
      <c r="Q662" t="str" cm="1">
        <f t="array" ref="Q662:R662">TRIM(_xlfn.TEXTSPLIT(Table1[[#This Row],[category &amp; sub-category]],"/",))</f>
        <v>theater</v>
      </c>
      <c r="R662" t="str">
        <v>plays</v>
      </c>
      <c r="V662" s="11">
        <f>(((Table1[[#This Row],[launched_at]]/60/60/24)+DATE(1970,1,1)))</f>
        <v>42237.208333333328</v>
      </c>
      <c r="W662" s="11">
        <f>(((Table1[[#This Row],[deadline]]/60/60/24)+DATE(1970,1,1)))</f>
        <v>42246.208333333328</v>
      </c>
    </row>
    <row r="663" spans="1:23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20"/>
        <v>54.187265917603</v>
      </c>
      <c r="P663">
        <f t="shared" si="21"/>
        <v>727.005</v>
      </c>
      <c r="Q663" t="str" cm="1">
        <f t="array" ref="Q663:R663">TRIM(_xlfn.TEXTSPLIT(Table1[[#This Row],[category &amp; sub-category]],"/",))</f>
        <v>music</v>
      </c>
      <c r="R663" t="str">
        <v>jazz</v>
      </c>
      <c r="V663" s="11">
        <f>(((Table1[[#This Row],[launched_at]]/60/60/24)+DATE(1970,1,1)))</f>
        <v>40996.208333333336</v>
      </c>
      <c r="W663" s="11">
        <f>(((Table1[[#This Row],[deadline]]/60/60/24)+DATE(1970,1,1)))</f>
        <v>41026.208333333336</v>
      </c>
    </row>
    <row r="664" spans="1:23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20"/>
        <v>97.868131868131869</v>
      </c>
      <c r="P664">
        <f t="shared" si="21"/>
        <v>727.005</v>
      </c>
      <c r="Q664" t="str" cm="1">
        <f t="array" ref="Q664:R664">TRIM(_xlfn.TEXTSPLIT(Table1[[#This Row],[category &amp; sub-category]],"/",))</f>
        <v>theater</v>
      </c>
      <c r="R664" t="str">
        <v>plays</v>
      </c>
      <c r="V664" s="11">
        <f>(((Table1[[#This Row],[launched_at]]/60/60/24)+DATE(1970,1,1)))</f>
        <v>43443.25</v>
      </c>
      <c r="W664" s="11">
        <f>(((Table1[[#This Row],[deadline]]/60/60/24)+DATE(1970,1,1)))</f>
        <v>43447.25</v>
      </c>
    </row>
    <row r="665" spans="1:23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20"/>
        <v>77.239999999999995</v>
      </c>
      <c r="P665">
        <f t="shared" si="21"/>
        <v>727.005</v>
      </c>
      <c r="Q665" t="str" cm="1">
        <f t="array" ref="Q665:R665">TRIM(_xlfn.TEXTSPLIT(Table1[[#This Row],[category &amp; sub-category]],"/",))</f>
        <v>theater</v>
      </c>
      <c r="R665" t="str">
        <v>plays</v>
      </c>
      <c r="V665" s="11">
        <f>(((Table1[[#This Row],[launched_at]]/60/60/24)+DATE(1970,1,1)))</f>
        <v>40458.208333333336</v>
      </c>
      <c r="W665" s="11">
        <f>(((Table1[[#This Row],[deadline]]/60/60/24)+DATE(1970,1,1)))</f>
        <v>40481.208333333336</v>
      </c>
    </row>
    <row r="666" spans="1:23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20"/>
        <v>33.464735516372798</v>
      </c>
      <c r="P666">
        <f t="shared" si="21"/>
        <v>727.005</v>
      </c>
      <c r="Q666" t="str" cm="1">
        <f t="array" ref="Q666:R666">TRIM(_xlfn.TEXTSPLIT(Table1[[#This Row],[category &amp; sub-category]],"/",))</f>
        <v>music</v>
      </c>
      <c r="R666" t="str">
        <v>jazz</v>
      </c>
      <c r="V666" s="11">
        <f>(((Table1[[#This Row],[launched_at]]/60/60/24)+DATE(1970,1,1)))</f>
        <v>40959.25</v>
      </c>
      <c r="W666" s="11">
        <f>(((Table1[[#This Row],[deadline]]/60/60/24)+DATE(1970,1,1)))</f>
        <v>40969.25</v>
      </c>
    </row>
    <row r="667" spans="1:23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20"/>
        <v>239.58823529411765</v>
      </c>
      <c r="P667">
        <f t="shared" si="21"/>
        <v>727.005</v>
      </c>
      <c r="Q667" t="str" cm="1">
        <f t="array" ref="Q667:R667">TRIM(_xlfn.TEXTSPLIT(Table1[[#This Row],[category &amp; sub-category]],"/",))</f>
        <v>film &amp; video</v>
      </c>
      <c r="R667" t="str">
        <v>documentary</v>
      </c>
      <c r="V667" s="11">
        <f>(((Table1[[#This Row],[launched_at]]/60/60/24)+DATE(1970,1,1)))</f>
        <v>40733.208333333336</v>
      </c>
      <c r="W667" s="11">
        <f>(((Table1[[#This Row],[deadline]]/60/60/24)+DATE(1970,1,1)))</f>
        <v>40747.208333333336</v>
      </c>
    </row>
    <row r="668" spans="1:23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20"/>
        <v>64.032258064516128</v>
      </c>
      <c r="P668">
        <f t="shared" si="21"/>
        <v>727.005</v>
      </c>
      <c r="Q668" t="str" cm="1">
        <f t="array" ref="Q668:R668">TRIM(_xlfn.TEXTSPLIT(Table1[[#This Row],[category &amp; sub-category]],"/",))</f>
        <v>theater</v>
      </c>
      <c r="R668" t="str">
        <v>plays</v>
      </c>
      <c r="V668" s="11">
        <f>(((Table1[[#This Row],[launched_at]]/60/60/24)+DATE(1970,1,1)))</f>
        <v>41516.208333333336</v>
      </c>
      <c r="W668" s="11">
        <f>(((Table1[[#This Row],[deadline]]/60/60/24)+DATE(1970,1,1)))</f>
        <v>41522.208333333336</v>
      </c>
    </row>
    <row r="669" spans="1:23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20"/>
        <v>176.15942028985506</v>
      </c>
      <c r="P669">
        <f t="shared" si="21"/>
        <v>727.005</v>
      </c>
      <c r="Q669" t="str" cm="1">
        <f t="array" ref="Q669:R669">TRIM(_xlfn.TEXTSPLIT(Table1[[#This Row],[category &amp; sub-category]],"/",))</f>
        <v>journalism</v>
      </c>
      <c r="R669" t="str">
        <v>audio</v>
      </c>
      <c r="V669" s="11">
        <f>(((Table1[[#This Row],[launched_at]]/60/60/24)+DATE(1970,1,1)))</f>
        <v>41892.208333333336</v>
      </c>
      <c r="W669" s="11">
        <f>(((Table1[[#This Row],[deadline]]/60/60/24)+DATE(1970,1,1)))</f>
        <v>41901.208333333336</v>
      </c>
    </row>
    <row r="670" spans="1:23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20"/>
        <v>20.33818181818182</v>
      </c>
      <c r="P670">
        <f t="shared" si="21"/>
        <v>727.005</v>
      </c>
      <c r="Q670" t="str" cm="1">
        <f t="array" ref="Q670:R670">TRIM(_xlfn.TEXTSPLIT(Table1[[#This Row],[category &amp; sub-category]],"/",))</f>
        <v>theater</v>
      </c>
      <c r="R670" t="str">
        <v>plays</v>
      </c>
      <c r="V670" s="11">
        <f>(((Table1[[#This Row],[launched_at]]/60/60/24)+DATE(1970,1,1)))</f>
        <v>41122.208333333336</v>
      </c>
      <c r="W670" s="11">
        <f>(((Table1[[#This Row],[deadline]]/60/60/24)+DATE(1970,1,1)))</f>
        <v>41134.208333333336</v>
      </c>
    </row>
    <row r="671" spans="1:23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20"/>
        <v>358.64754098360658</v>
      </c>
      <c r="P671">
        <f t="shared" si="21"/>
        <v>727.005</v>
      </c>
      <c r="Q671" t="str" cm="1">
        <f t="array" ref="Q671:R671">TRIM(_xlfn.TEXTSPLIT(Table1[[#This Row],[category &amp; sub-category]],"/",))</f>
        <v>theater</v>
      </c>
      <c r="R671" t="str">
        <v>plays</v>
      </c>
      <c r="V671" s="11">
        <f>(((Table1[[#This Row],[launched_at]]/60/60/24)+DATE(1970,1,1)))</f>
        <v>42912.208333333328</v>
      </c>
      <c r="W671" s="11">
        <f>(((Table1[[#This Row],[deadline]]/60/60/24)+DATE(1970,1,1)))</f>
        <v>42921.208333333328</v>
      </c>
    </row>
    <row r="672" spans="1:23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20"/>
        <v>468.85802469135803</v>
      </c>
      <c r="P672">
        <f t="shared" si="21"/>
        <v>727.005</v>
      </c>
      <c r="Q672" t="str" cm="1">
        <f t="array" ref="Q672:R672">TRIM(_xlfn.TEXTSPLIT(Table1[[#This Row],[category &amp; sub-category]],"/",))</f>
        <v>music</v>
      </c>
      <c r="R672" t="str">
        <v>indie rock</v>
      </c>
      <c r="V672" s="11">
        <f>(((Table1[[#This Row],[launched_at]]/60/60/24)+DATE(1970,1,1)))</f>
        <v>42425.25</v>
      </c>
      <c r="W672" s="11">
        <f>(((Table1[[#This Row],[deadline]]/60/60/24)+DATE(1970,1,1)))</f>
        <v>42437.25</v>
      </c>
    </row>
    <row r="673" spans="1:23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20"/>
        <v>122.05635245901641</v>
      </c>
      <c r="P673">
        <f t="shared" si="21"/>
        <v>727.005</v>
      </c>
      <c r="Q673" t="str" cm="1">
        <f t="array" ref="Q673:R673">TRIM(_xlfn.TEXTSPLIT(Table1[[#This Row],[category &amp; sub-category]],"/",))</f>
        <v>theater</v>
      </c>
      <c r="R673" t="str">
        <v>plays</v>
      </c>
      <c r="V673" s="11">
        <f>(((Table1[[#This Row],[launched_at]]/60/60/24)+DATE(1970,1,1)))</f>
        <v>40390.208333333336</v>
      </c>
      <c r="W673" s="11">
        <f>(((Table1[[#This Row],[deadline]]/60/60/24)+DATE(1970,1,1)))</f>
        <v>40394.208333333336</v>
      </c>
    </row>
    <row r="674" spans="1:23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20"/>
        <v>55.931783729156137</v>
      </c>
      <c r="P674">
        <f t="shared" si="21"/>
        <v>727.005</v>
      </c>
      <c r="Q674" t="str" cm="1">
        <f t="array" ref="Q674:R674">TRIM(_xlfn.TEXTSPLIT(Table1[[#This Row],[category &amp; sub-category]],"/",))</f>
        <v>theater</v>
      </c>
      <c r="R674" t="str">
        <v>plays</v>
      </c>
      <c r="V674" s="11">
        <f>(((Table1[[#This Row],[launched_at]]/60/60/24)+DATE(1970,1,1)))</f>
        <v>43180.208333333328</v>
      </c>
      <c r="W674" s="11">
        <f>(((Table1[[#This Row],[deadline]]/60/60/24)+DATE(1970,1,1)))</f>
        <v>43190.208333333328</v>
      </c>
    </row>
    <row r="675" spans="1:23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20"/>
        <v>43.660714285714285</v>
      </c>
      <c r="P675">
        <f t="shared" si="21"/>
        <v>727.005</v>
      </c>
      <c r="Q675" t="str" cm="1">
        <f t="array" ref="Q675:R675">TRIM(_xlfn.TEXTSPLIT(Table1[[#This Row],[category &amp; sub-category]],"/",))</f>
        <v>music</v>
      </c>
      <c r="R675" t="str">
        <v>indie rock</v>
      </c>
      <c r="V675" s="11">
        <f>(((Table1[[#This Row],[launched_at]]/60/60/24)+DATE(1970,1,1)))</f>
        <v>42475.208333333328</v>
      </c>
      <c r="W675" s="11">
        <f>(((Table1[[#This Row],[deadline]]/60/60/24)+DATE(1970,1,1)))</f>
        <v>42496.208333333328</v>
      </c>
    </row>
    <row r="676" spans="1:23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20"/>
        <v>33.53837141183363</v>
      </c>
      <c r="P676">
        <f t="shared" si="21"/>
        <v>727.005</v>
      </c>
      <c r="Q676" t="str" cm="1">
        <f t="array" ref="Q676:R676">TRIM(_xlfn.TEXTSPLIT(Table1[[#This Row],[category &amp; sub-category]],"/",))</f>
        <v>photography</v>
      </c>
      <c r="R676" t="str">
        <v>photography books</v>
      </c>
      <c r="V676" s="11">
        <f>(((Table1[[#This Row],[launched_at]]/60/60/24)+DATE(1970,1,1)))</f>
        <v>40774.208333333336</v>
      </c>
      <c r="W676" s="11">
        <f>(((Table1[[#This Row],[deadline]]/60/60/24)+DATE(1970,1,1)))</f>
        <v>40821.208333333336</v>
      </c>
    </row>
    <row r="677" spans="1:23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20"/>
        <v>122.97938144329896</v>
      </c>
      <c r="P677">
        <f t="shared" si="21"/>
        <v>727.005</v>
      </c>
      <c r="Q677" t="str" cm="1">
        <f t="array" ref="Q677:R677">TRIM(_xlfn.TEXTSPLIT(Table1[[#This Row],[category &amp; sub-category]],"/",))</f>
        <v>journalism</v>
      </c>
      <c r="R677" t="str">
        <v>audio</v>
      </c>
      <c r="V677" s="11">
        <f>(((Table1[[#This Row],[launched_at]]/60/60/24)+DATE(1970,1,1)))</f>
        <v>43719.208333333328</v>
      </c>
      <c r="W677" s="11">
        <f>(((Table1[[#This Row],[deadline]]/60/60/24)+DATE(1970,1,1)))</f>
        <v>43726.208333333328</v>
      </c>
    </row>
    <row r="678" spans="1:23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20"/>
        <v>189.74959871589084</v>
      </c>
      <c r="P678">
        <f t="shared" si="21"/>
        <v>727.005</v>
      </c>
      <c r="Q678" t="str" cm="1">
        <f t="array" ref="Q678:R678">TRIM(_xlfn.TEXTSPLIT(Table1[[#This Row],[category &amp; sub-category]],"/",))</f>
        <v>photography</v>
      </c>
      <c r="R678" t="str">
        <v>photography books</v>
      </c>
      <c r="V678" s="11">
        <f>(((Table1[[#This Row],[launched_at]]/60/60/24)+DATE(1970,1,1)))</f>
        <v>41178.208333333336</v>
      </c>
      <c r="W678" s="11">
        <f>(((Table1[[#This Row],[deadline]]/60/60/24)+DATE(1970,1,1)))</f>
        <v>41187.208333333336</v>
      </c>
    </row>
    <row r="679" spans="1:23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20"/>
        <v>83.622641509433961</v>
      </c>
      <c r="P679">
        <f t="shared" si="21"/>
        <v>727.005</v>
      </c>
      <c r="Q679" t="str" cm="1">
        <f t="array" ref="Q679:R679">TRIM(_xlfn.TEXTSPLIT(Table1[[#This Row],[category &amp; sub-category]],"/",))</f>
        <v>publishing</v>
      </c>
      <c r="R679" t="str">
        <v>fiction</v>
      </c>
      <c r="V679" s="11">
        <f>(((Table1[[#This Row],[launched_at]]/60/60/24)+DATE(1970,1,1)))</f>
        <v>42561.208333333328</v>
      </c>
      <c r="W679" s="11">
        <f>(((Table1[[#This Row],[deadline]]/60/60/24)+DATE(1970,1,1)))</f>
        <v>42611.208333333328</v>
      </c>
    </row>
    <row r="680" spans="1:23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20"/>
        <v>17.968844221105527</v>
      </c>
      <c r="P680">
        <f t="shared" si="21"/>
        <v>727.005</v>
      </c>
      <c r="Q680" t="str" cm="1">
        <f t="array" ref="Q680:R680">TRIM(_xlfn.TEXTSPLIT(Table1[[#This Row],[category &amp; sub-category]],"/",))</f>
        <v>film &amp; video</v>
      </c>
      <c r="R680" t="str">
        <v>drama</v>
      </c>
      <c r="V680" s="11">
        <f>(((Table1[[#This Row],[launched_at]]/60/60/24)+DATE(1970,1,1)))</f>
        <v>43484.25</v>
      </c>
      <c r="W680" s="11">
        <f>(((Table1[[#This Row],[deadline]]/60/60/24)+DATE(1970,1,1)))</f>
        <v>43486.25</v>
      </c>
    </row>
    <row r="681" spans="1:23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20"/>
        <v>1036.5</v>
      </c>
      <c r="P681">
        <f t="shared" si="21"/>
        <v>727.005</v>
      </c>
      <c r="Q681" t="str" cm="1">
        <f t="array" ref="Q681:R681">TRIM(_xlfn.TEXTSPLIT(Table1[[#This Row],[category &amp; sub-category]],"/",))</f>
        <v>food</v>
      </c>
      <c r="R681" t="str">
        <v>food trucks</v>
      </c>
      <c r="V681" s="11">
        <f>(((Table1[[#This Row],[launched_at]]/60/60/24)+DATE(1970,1,1)))</f>
        <v>43756.208333333328</v>
      </c>
      <c r="W681" s="11">
        <f>(((Table1[[#This Row],[deadline]]/60/60/24)+DATE(1970,1,1)))</f>
        <v>43761.208333333328</v>
      </c>
    </row>
    <row r="682" spans="1:23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20"/>
        <v>97.405219780219781</v>
      </c>
      <c r="P682">
        <f t="shared" si="21"/>
        <v>727.005</v>
      </c>
      <c r="Q682" t="str" cm="1">
        <f t="array" ref="Q682:R682">TRIM(_xlfn.TEXTSPLIT(Table1[[#This Row],[category &amp; sub-category]],"/",))</f>
        <v>games</v>
      </c>
      <c r="R682" t="str">
        <v>mobile games</v>
      </c>
      <c r="V682" s="11">
        <f>(((Table1[[#This Row],[launched_at]]/60/60/24)+DATE(1970,1,1)))</f>
        <v>43813.25</v>
      </c>
      <c r="W682" s="11">
        <f>(((Table1[[#This Row],[deadline]]/60/60/24)+DATE(1970,1,1)))</f>
        <v>43815.25</v>
      </c>
    </row>
    <row r="683" spans="1:23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20"/>
        <v>86.386203150461711</v>
      </c>
      <c r="P683">
        <f t="shared" si="21"/>
        <v>727.005</v>
      </c>
      <c r="Q683" t="str" cm="1">
        <f t="array" ref="Q683:R683">TRIM(_xlfn.TEXTSPLIT(Table1[[#This Row],[category &amp; sub-category]],"/",))</f>
        <v>theater</v>
      </c>
      <c r="R683" t="str">
        <v>plays</v>
      </c>
      <c r="V683" s="11">
        <f>(((Table1[[#This Row],[launched_at]]/60/60/24)+DATE(1970,1,1)))</f>
        <v>40898.25</v>
      </c>
      <c r="W683" s="11">
        <f>(((Table1[[#This Row],[deadline]]/60/60/24)+DATE(1970,1,1)))</f>
        <v>40904.25</v>
      </c>
    </row>
    <row r="684" spans="1:23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20"/>
        <v>150.16666666666666</v>
      </c>
      <c r="P684">
        <f t="shared" si="21"/>
        <v>727.005</v>
      </c>
      <c r="Q684" t="str" cm="1">
        <f t="array" ref="Q684:R684">TRIM(_xlfn.TEXTSPLIT(Table1[[#This Row],[category &amp; sub-category]],"/",))</f>
        <v>theater</v>
      </c>
      <c r="R684" t="str">
        <v>plays</v>
      </c>
      <c r="V684" s="11">
        <f>(((Table1[[#This Row],[launched_at]]/60/60/24)+DATE(1970,1,1)))</f>
        <v>41619.25</v>
      </c>
      <c r="W684" s="11">
        <f>(((Table1[[#This Row],[deadline]]/60/60/24)+DATE(1970,1,1)))</f>
        <v>41628.25</v>
      </c>
    </row>
    <row r="685" spans="1:23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20"/>
        <v>358.43478260869563</v>
      </c>
      <c r="P685">
        <f t="shared" si="21"/>
        <v>727.005</v>
      </c>
      <c r="Q685" t="str" cm="1">
        <f t="array" ref="Q685:R685">TRIM(_xlfn.TEXTSPLIT(Table1[[#This Row],[category &amp; sub-category]],"/",))</f>
        <v>theater</v>
      </c>
      <c r="R685" t="str">
        <v>plays</v>
      </c>
      <c r="V685" s="11">
        <f>(((Table1[[#This Row],[launched_at]]/60/60/24)+DATE(1970,1,1)))</f>
        <v>43359.208333333328</v>
      </c>
      <c r="W685" s="11">
        <f>(((Table1[[#This Row],[deadline]]/60/60/24)+DATE(1970,1,1)))</f>
        <v>43361.208333333328</v>
      </c>
    </row>
    <row r="686" spans="1:23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20"/>
        <v>542.85714285714289</v>
      </c>
      <c r="P686">
        <f t="shared" si="21"/>
        <v>727.005</v>
      </c>
      <c r="Q686" t="str" cm="1">
        <f t="array" ref="Q686:R686">TRIM(_xlfn.TEXTSPLIT(Table1[[#This Row],[category &amp; sub-category]],"/",))</f>
        <v>publishing</v>
      </c>
      <c r="R686" t="str">
        <v>nonfiction</v>
      </c>
      <c r="V686" s="11">
        <f>(((Table1[[#This Row],[launched_at]]/60/60/24)+DATE(1970,1,1)))</f>
        <v>40358.208333333336</v>
      </c>
      <c r="W686" s="11">
        <f>(((Table1[[#This Row],[deadline]]/60/60/24)+DATE(1970,1,1)))</f>
        <v>40378.208333333336</v>
      </c>
    </row>
    <row r="687" spans="1:23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20"/>
        <v>67.500714285714281</v>
      </c>
      <c r="P687">
        <f t="shared" si="21"/>
        <v>727.005</v>
      </c>
      <c r="Q687" t="str" cm="1">
        <f t="array" ref="Q687:R687">TRIM(_xlfn.TEXTSPLIT(Table1[[#This Row],[category &amp; sub-category]],"/",))</f>
        <v>theater</v>
      </c>
      <c r="R687" t="str">
        <v>plays</v>
      </c>
      <c r="V687" s="11">
        <f>(((Table1[[#This Row],[launched_at]]/60/60/24)+DATE(1970,1,1)))</f>
        <v>42239.208333333328</v>
      </c>
      <c r="W687" s="11">
        <f>(((Table1[[#This Row],[deadline]]/60/60/24)+DATE(1970,1,1)))</f>
        <v>42263.208333333328</v>
      </c>
    </row>
    <row r="688" spans="1:23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20"/>
        <v>191.74666666666667</v>
      </c>
      <c r="P688">
        <f t="shared" si="21"/>
        <v>727.005</v>
      </c>
      <c r="Q688" t="str" cm="1">
        <f t="array" ref="Q688:R688">TRIM(_xlfn.TEXTSPLIT(Table1[[#This Row],[category &amp; sub-category]],"/",))</f>
        <v>technology</v>
      </c>
      <c r="R688" t="str">
        <v>wearables</v>
      </c>
      <c r="V688" s="11">
        <f>(((Table1[[#This Row],[launched_at]]/60/60/24)+DATE(1970,1,1)))</f>
        <v>43186.208333333328</v>
      </c>
      <c r="W688" s="11">
        <f>(((Table1[[#This Row],[deadline]]/60/60/24)+DATE(1970,1,1)))</f>
        <v>43197.208333333328</v>
      </c>
    </row>
    <row r="689" spans="1:23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20"/>
        <v>932</v>
      </c>
      <c r="P689">
        <f t="shared" si="21"/>
        <v>727.005</v>
      </c>
      <c r="Q689" t="str" cm="1">
        <f t="array" ref="Q689:R689">TRIM(_xlfn.TEXTSPLIT(Table1[[#This Row],[category &amp; sub-category]],"/",))</f>
        <v>theater</v>
      </c>
      <c r="R689" t="str">
        <v>plays</v>
      </c>
      <c r="V689" s="11">
        <f>(((Table1[[#This Row],[launched_at]]/60/60/24)+DATE(1970,1,1)))</f>
        <v>42806.25</v>
      </c>
      <c r="W689" s="11">
        <f>(((Table1[[#This Row],[deadline]]/60/60/24)+DATE(1970,1,1)))</f>
        <v>42809.208333333328</v>
      </c>
    </row>
    <row r="690" spans="1:23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20"/>
        <v>429.27586206896552</v>
      </c>
      <c r="P690">
        <f t="shared" si="21"/>
        <v>727.005</v>
      </c>
      <c r="Q690" t="str" cm="1">
        <f t="array" ref="Q690:R690">TRIM(_xlfn.TEXTSPLIT(Table1[[#This Row],[category &amp; sub-category]],"/",))</f>
        <v>film &amp; video</v>
      </c>
      <c r="R690" t="str">
        <v>television</v>
      </c>
      <c r="V690" s="11">
        <f>(((Table1[[#This Row],[launched_at]]/60/60/24)+DATE(1970,1,1)))</f>
        <v>43475.25</v>
      </c>
      <c r="W690" s="11">
        <f>(((Table1[[#This Row],[deadline]]/60/60/24)+DATE(1970,1,1)))</f>
        <v>43491.25</v>
      </c>
    </row>
    <row r="691" spans="1:23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20"/>
        <v>100.65753424657535</v>
      </c>
      <c r="P691">
        <f t="shared" si="21"/>
        <v>727.005</v>
      </c>
      <c r="Q691" t="str" cm="1">
        <f t="array" ref="Q691:R691">TRIM(_xlfn.TEXTSPLIT(Table1[[#This Row],[category &amp; sub-category]],"/",))</f>
        <v>technology</v>
      </c>
      <c r="R691" t="str">
        <v>web</v>
      </c>
      <c r="V691" s="11">
        <f>(((Table1[[#This Row],[launched_at]]/60/60/24)+DATE(1970,1,1)))</f>
        <v>41576.208333333336</v>
      </c>
      <c r="W691" s="11">
        <f>(((Table1[[#This Row],[deadline]]/60/60/24)+DATE(1970,1,1)))</f>
        <v>41588.25</v>
      </c>
    </row>
    <row r="692" spans="1:23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20"/>
        <v>226.61111111111109</v>
      </c>
      <c r="P692">
        <f t="shared" si="21"/>
        <v>727.005</v>
      </c>
      <c r="Q692" t="str" cm="1">
        <f t="array" ref="Q692:R692">TRIM(_xlfn.TEXTSPLIT(Table1[[#This Row],[category &amp; sub-category]],"/",))</f>
        <v>film &amp; video</v>
      </c>
      <c r="R692" t="str">
        <v>documentary</v>
      </c>
      <c r="V692" s="11">
        <f>(((Table1[[#This Row],[launched_at]]/60/60/24)+DATE(1970,1,1)))</f>
        <v>40874.25</v>
      </c>
      <c r="W692" s="11">
        <f>(((Table1[[#This Row],[deadline]]/60/60/24)+DATE(1970,1,1)))</f>
        <v>40880.25</v>
      </c>
    </row>
    <row r="693" spans="1:23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20"/>
        <v>142.38</v>
      </c>
      <c r="P693">
        <f t="shared" si="21"/>
        <v>727.005</v>
      </c>
      <c r="Q693" t="str" cm="1">
        <f t="array" ref="Q693:R693">TRIM(_xlfn.TEXTSPLIT(Table1[[#This Row],[category &amp; sub-category]],"/",))</f>
        <v>film &amp; video</v>
      </c>
      <c r="R693" t="str">
        <v>documentary</v>
      </c>
      <c r="V693" s="11">
        <f>(((Table1[[#This Row],[launched_at]]/60/60/24)+DATE(1970,1,1)))</f>
        <v>41185.208333333336</v>
      </c>
      <c r="W693" s="11">
        <f>(((Table1[[#This Row],[deadline]]/60/60/24)+DATE(1970,1,1)))</f>
        <v>41202.208333333336</v>
      </c>
    </row>
    <row r="694" spans="1:23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20"/>
        <v>90.633333333333326</v>
      </c>
      <c r="P694">
        <f t="shared" si="21"/>
        <v>727.005</v>
      </c>
      <c r="Q694" t="str" cm="1">
        <f t="array" ref="Q694:R694">TRIM(_xlfn.TEXTSPLIT(Table1[[#This Row],[category &amp; sub-category]],"/",))</f>
        <v>music</v>
      </c>
      <c r="R694" t="str">
        <v>rock</v>
      </c>
      <c r="V694" s="11">
        <f>(((Table1[[#This Row],[launched_at]]/60/60/24)+DATE(1970,1,1)))</f>
        <v>43655.208333333328</v>
      </c>
      <c r="W694" s="11">
        <f>(((Table1[[#This Row],[deadline]]/60/60/24)+DATE(1970,1,1)))</f>
        <v>43673.208333333328</v>
      </c>
    </row>
    <row r="695" spans="1:23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20"/>
        <v>63.966740576496676</v>
      </c>
      <c r="P695">
        <f t="shared" si="21"/>
        <v>727.005</v>
      </c>
      <c r="Q695" t="str" cm="1">
        <f t="array" ref="Q695:R695">TRIM(_xlfn.TEXTSPLIT(Table1[[#This Row],[category &amp; sub-category]],"/",))</f>
        <v>theater</v>
      </c>
      <c r="R695" t="str">
        <v>plays</v>
      </c>
      <c r="V695" s="11">
        <f>(((Table1[[#This Row],[launched_at]]/60/60/24)+DATE(1970,1,1)))</f>
        <v>43025.208333333328</v>
      </c>
      <c r="W695" s="11">
        <f>(((Table1[[#This Row],[deadline]]/60/60/24)+DATE(1970,1,1)))</f>
        <v>43042.208333333328</v>
      </c>
    </row>
    <row r="696" spans="1:23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20"/>
        <v>84.131868131868131</v>
      </c>
      <c r="P696">
        <f t="shared" si="21"/>
        <v>727.005</v>
      </c>
      <c r="Q696" t="str" cm="1">
        <f t="array" ref="Q696:R696">TRIM(_xlfn.TEXTSPLIT(Table1[[#This Row],[category &amp; sub-category]],"/",))</f>
        <v>theater</v>
      </c>
      <c r="R696" t="str">
        <v>plays</v>
      </c>
      <c r="V696" s="11">
        <f>(((Table1[[#This Row],[launched_at]]/60/60/24)+DATE(1970,1,1)))</f>
        <v>43066.25</v>
      </c>
      <c r="W696" s="11">
        <f>(((Table1[[#This Row],[deadline]]/60/60/24)+DATE(1970,1,1)))</f>
        <v>43103.25</v>
      </c>
    </row>
    <row r="697" spans="1:23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20"/>
        <v>133.93478260869566</v>
      </c>
      <c r="P697">
        <f t="shared" si="21"/>
        <v>727.005</v>
      </c>
      <c r="Q697" t="str" cm="1">
        <f t="array" ref="Q697:R697">TRIM(_xlfn.TEXTSPLIT(Table1[[#This Row],[category &amp; sub-category]],"/",))</f>
        <v>music</v>
      </c>
      <c r="R697" t="str">
        <v>rock</v>
      </c>
      <c r="V697" s="11">
        <f>(((Table1[[#This Row],[launched_at]]/60/60/24)+DATE(1970,1,1)))</f>
        <v>42322.25</v>
      </c>
      <c r="W697" s="11">
        <f>(((Table1[[#This Row],[deadline]]/60/60/24)+DATE(1970,1,1)))</f>
        <v>42338.25</v>
      </c>
    </row>
    <row r="698" spans="1:23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20"/>
        <v>59.042047531992694</v>
      </c>
      <c r="P698">
        <f t="shared" si="21"/>
        <v>727.005</v>
      </c>
      <c r="Q698" t="str" cm="1">
        <f t="array" ref="Q698:R698">TRIM(_xlfn.TEXTSPLIT(Table1[[#This Row],[category &amp; sub-category]],"/",))</f>
        <v>theater</v>
      </c>
      <c r="R698" t="str">
        <v>plays</v>
      </c>
      <c r="V698" s="11">
        <f>(((Table1[[#This Row],[launched_at]]/60/60/24)+DATE(1970,1,1)))</f>
        <v>42114.208333333328</v>
      </c>
      <c r="W698" s="11">
        <f>(((Table1[[#This Row],[deadline]]/60/60/24)+DATE(1970,1,1)))</f>
        <v>42115.208333333328</v>
      </c>
    </row>
    <row r="699" spans="1:23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20"/>
        <v>152.80062063615205</v>
      </c>
      <c r="P699">
        <f t="shared" si="21"/>
        <v>727.005</v>
      </c>
      <c r="Q699" t="str" cm="1">
        <f t="array" ref="Q699:R699">TRIM(_xlfn.TEXTSPLIT(Table1[[#This Row],[category &amp; sub-category]],"/",))</f>
        <v>music</v>
      </c>
      <c r="R699" t="str">
        <v>electric music</v>
      </c>
      <c r="V699" s="11">
        <f>(((Table1[[#This Row],[launched_at]]/60/60/24)+DATE(1970,1,1)))</f>
        <v>43190.208333333328</v>
      </c>
      <c r="W699" s="11">
        <f>(((Table1[[#This Row],[deadline]]/60/60/24)+DATE(1970,1,1)))</f>
        <v>43192.208333333328</v>
      </c>
    </row>
    <row r="700" spans="1:23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20"/>
        <v>446.69121140142522</v>
      </c>
      <c r="P700">
        <f t="shared" si="21"/>
        <v>727.005</v>
      </c>
      <c r="Q700" t="str" cm="1">
        <f t="array" ref="Q700:R700">TRIM(_xlfn.TEXTSPLIT(Table1[[#This Row],[category &amp; sub-category]],"/",))</f>
        <v>technology</v>
      </c>
      <c r="R700" t="str">
        <v>wearables</v>
      </c>
      <c r="V700" s="11">
        <f>(((Table1[[#This Row],[launched_at]]/60/60/24)+DATE(1970,1,1)))</f>
        <v>40871.25</v>
      </c>
      <c r="W700" s="11">
        <f>(((Table1[[#This Row],[deadline]]/60/60/24)+DATE(1970,1,1)))</f>
        <v>40885.25</v>
      </c>
    </row>
    <row r="701" spans="1:23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20"/>
        <v>84.391891891891888</v>
      </c>
      <c r="P701">
        <f t="shared" si="21"/>
        <v>727.005</v>
      </c>
      <c r="Q701" t="str" cm="1">
        <f t="array" ref="Q701:R701">TRIM(_xlfn.TEXTSPLIT(Table1[[#This Row],[category &amp; sub-category]],"/",))</f>
        <v>film &amp; video</v>
      </c>
      <c r="R701" t="str">
        <v>drama</v>
      </c>
      <c r="V701" s="11">
        <f>(((Table1[[#This Row],[launched_at]]/60/60/24)+DATE(1970,1,1)))</f>
        <v>43641.208333333328</v>
      </c>
      <c r="W701" s="11">
        <f>(((Table1[[#This Row],[deadline]]/60/60/24)+DATE(1970,1,1)))</f>
        <v>43642.208333333328</v>
      </c>
    </row>
    <row r="702" spans="1:23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20"/>
        <v>3</v>
      </c>
      <c r="P702">
        <f t="shared" si="21"/>
        <v>727.005</v>
      </c>
      <c r="Q702" t="str" cm="1">
        <f t="array" ref="Q702:R702">TRIM(_xlfn.TEXTSPLIT(Table1[[#This Row],[category &amp; sub-category]],"/",))</f>
        <v>technology</v>
      </c>
      <c r="R702" t="str">
        <v>wearables</v>
      </c>
      <c r="V702" s="11">
        <f>(((Table1[[#This Row],[launched_at]]/60/60/24)+DATE(1970,1,1)))</f>
        <v>40203.25</v>
      </c>
      <c r="W702" s="11">
        <f>(((Table1[[#This Row],[deadline]]/60/60/24)+DATE(1970,1,1)))</f>
        <v>40218.25</v>
      </c>
    </row>
    <row r="703" spans="1:23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20"/>
        <v>175.02692307692308</v>
      </c>
      <c r="P703">
        <f t="shared" si="21"/>
        <v>727.005</v>
      </c>
      <c r="Q703" t="str" cm="1">
        <f t="array" ref="Q703:R703">TRIM(_xlfn.TEXTSPLIT(Table1[[#This Row],[category &amp; sub-category]],"/",))</f>
        <v>theater</v>
      </c>
      <c r="R703" t="str">
        <v>plays</v>
      </c>
      <c r="V703" s="11">
        <f>(((Table1[[#This Row],[launched_at]]/60/60/24)+DATE(1970,1,1)))</f>
        <v>40629.208333333336</v>
      </c>
      <c r="W703" s="11">
        <f>(((Table1[[#This Row],[deadline]]/60/60/24)+DATE(1970,1,1)))</f>
        <v>40636.208333333336</v>
      </c>
    </row>
    <row r="704" spans="1:23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20"/>
        <v>54.137931034482754</v>
      </c>
      <c r="P704">
        <f t="shared" si="21"/>
        <v>727.005</v>
      </c>
      <c r="Q704" t="str" cm="1">
        <f t="array" ref="Q704:R704">TRIM(_xlfn.TEXTSPLIT(Table1[[#This Row],[category &amp; sub-category]],"/",))</f>
        <v>technology</v>
      </c>
      <c r="R704" t="str">
        <v>wearables</v>
      </c>
      <c r="V704" s="11">
        <f>(((Table1[[#This Row],[launched_at]]/60/60/24)+DATE(1970,1,1)))</f>
        <v>41477.208333333336</v>
      </c>
      <c r="W704" s="11">
        <f>(((Table1[[#This Row],[deadline]]/60/60/24)+DATE(1970,1,1)))</f>
        <v>41482.208333333336</v>
      </c>
    </row>
    <row r="705" spans="1:23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20"/>
        <v>311.87381703470032</v>
      </c>
      <c r="P705">
        <f t="shared" si="21"/>
        <v>727.005</v>
      </c>
      <c r="Q705" t="str" cm="1">
        <f t="array" ref="Q705:R705">TRIM(_xlfn.TEXTSPLIT(Table1[[#This Row],[category &amp; sub-category]],"/",))</f>
        <v>publishing</v>
      </c>
      <c r="R705" t="str">
        <v>translations</v>
      </c>
      <c r="V705" s="11">
        <f>(((Table1[[#This Row],[launched_at]]/60/60/24)+DATE(1970,1,1)))</f>
        <v>41020.208333333336</v>
      </c>
      <c r="W705" s="11">
        <f>(((Table1[[#This Row],[deadline]]/60/60/24)+DATE(1970,1,1)))</f>
        <v>41037.208333333336</v>
      </c>
    </row>
    <row r="706" spans="1:23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ref="O706:O769" si="22">E706/D706*100</f>
        <v>122.78160919540231</v>
      </c>
      <c r="P706">
        <f t="shared" ref="P706:P769" si="23">AVERAGE(G:G)</f>
        <v>727.005</v>
      </c>
      <c r="Q706" t="str" cm="1">
        <f t="array" ref="Q706:R706">TRIM(_xlfn.TEXTSPLIT(Table1[[#This Row],[category &amp; sub-category]],"/",))</f>
        <v>film &amp; video</v>
      </c>
      <c r="R706" t="str">
        <v>animation</v>
      </c>
      <c r="V706" s="11">
        <f>(((Table1[[#This Row],[launched_at]]/60/60/24)+DATE(1970,1,1)))</f>
        <v>42555.208333333328</v>
      </c>
      <c r="W706" s="11">
        <f>(((Table1[[#This Row],[deadline]]/60/60/24)+DATE(1970,1,1)))</f>
        <v>42570.208333333328</v>
      </c>
    </row>
    <row r="707" spans="1:23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si="22"/>
        <v>99.026517383618156</v>
      </c>
      <c r="P707">
        <f t="shared" si="23"/>
        <v>727.005</v>
      </c>
      <c r="Q707" t="str" cm="1">
        <f t="array" ref="Q707:R707">TRIM(_xlfn.TEXTSPLIT(Table1[[#This Row],[category &amp; sub-category]],"/",))</f>
        <v>publishing</v>
      </c>
      <c r="R707" t="str">
        <v>nonfiction</v>
      </c>
      <c r="V707" s="11">
        <f>(((Table1[[#This Row],[launched_at]]/60/60/24)+DATE(1970,1,1)))</f>
        <v>41619.25</v>
      </c>
      <c r="W707" s="11">
        <f>(((Table1[[#This Row],[deadline]]/60/60/24)+DATE(1970,1,1)))</f>
        <v>41623.25</v>
      </c>
    </row>
    <row r="708" spans="1:23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22"/>
        <v>127.84686346863469</v>
      </c>
      <c r="P708">
        <f t="shared" si="23"/>
        <v>727.005</v>
      </c>
      <c r="Q708" t="str" cm="1">
        <f t="array" ref="Q708:R708">TRIM(_xlfn.TEXTSPLIT(Table1[[#This Row],[category &amp; sub-category]],"/",))</f>
        <v>technology</v>
      </c>
      <c r="R708" t="str">
        <v>web</v>
      </c>
      <c r="V708" s="11">
        <f>(((Table1[[#This Row],[launched_at]]/60/60/24)+DATE(1970,1,1)))</f>
        <v>43471.25</v>
      </c>
      <c r="W708" s="11">
        <f>(((Table1[[#This Row],[deadline]]/60/60/24)+DATE(1970,1,1)))</f>
        <v>43479.25</v>
      </c>
    </row>
    <row r="709" spans="1:23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22"/>
        <v>158.61643835616439</v>
      </c>
      <c r="P709">
        <f t="shared" si="23"/>
        <v>727.005</v>
      </c>
      <c r="Q709" t="str" cm="1">
        <f t="array" ref="Q709:R709">TRIM(_xlfn.TEXTSPLIT(Table1[[#This Row],[category &amp; sub-category]],"/",))</f>
        <v>film &amp; video</v>
      </c>
      <c r="R709" t="str">
        <v>drama</v>
      </c>
      <c r="V709" s="11">
        <f>(((Table1[[#This Row],[launched_at]]/60/60/24)+DATE(1970,1,1)))</f>
        <v>43442.25</v>
      </c>
      <c r="W709" s="11">
        <f>(((Table1[[#This Row],[deadline]]/60/60/24)+DATE(1970,1,1)))</f>
        <v>43478.25</v>
      </c>
    </row>
    <row r="710" spans="1:23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22"/>
        <v>707.05882352941171</v>
      </c>
      <c r="P710">
        <f t="shared" si="23"/>
        <v>727.005</v>
      </c>
      <c r="Q710" t="str" cm="1">
        <f t="array" ref="Q710:R710">TRIM(_xlfn.TEXTSPLIT(Table1[[#This Row],[category &amp; sub-category]],"/",))</f>
        <v>theater</v>
      </c>
      <c r="R710" t="str">
        <v>plays</v>
      </c>
      <c r="V710" s="11">
        <f>(((Table1[[#This Row],[launched_at]]/60/60/24)+DATE(1970,1,1)))</f>
        <v>42877.208333333328</v>
      </c>
      <c r="W710" s="11">
        <f>(((Table1[[#This Row],[deadline]]/60/60/24)+DATE(1970,1,1)))</f>
        <v>42887.208333333328</v>
      </c>
    </row>
    <row r="711" spans="1:23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22"/>
        <v>142.38775510204081</v>
      </c>
      <c r="P711">
        <f t="shared" si="23"/>
        <v>727.005</v>
      </c>
      <c r="Q711" t="str" cm="1">
        <f t="array" ref="Q711:R711">TRIM(_xlfn.TEXTSPLIT(Table1[[#This Row],[category &amp; sub-category]],"/",))</f>
        <v>theater</v>
      </c>
      <c r="R711" t="str">
        <v>plays</v>
      </c>
      <c r="V711" s="11">
        <f>(((Table1[[#This Row],[launched_at]]/60/60/24)+DATE(1970,1,1)))</f>
        <v>41018.208333333336</v>
      </c>
      <c r="W711" s="11">
        <f>(((Table1[[#This Row],[deadline]]/60/60/24)+DATE(1970,1,1)))</f>
        <v>41025.208333333336</v>
      </c>
    </row>
    <row r="712" spans="1:23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22"/>
        <v>147.86046511627907</v>
      </c>
      <c r="P712">
        <f t="shared" si="23"/>
        <v>727.005</v>
      </c>
      <c r="Q712" t="str" cm="1">
        <f t="array" ref="Q712:R712">TRIM(_xlfn.TEXTSPLIT(Table1[[#This Row],[category &amp; sub-category]],"/",))</f>
        <v>theater</v>
      </c>
      <c r="R712" t="str">
        <v>plays</v>
      </c>
      <c r="V712" s="11">
        <f>(((Table1[[#This Row],[launched_at]]/60/60/24)+DATE(1970,1,1)))</f>
        <v>43295.208333333328</v>
      </c>
      <c r="W712" s="11">
        <f>(((Table1[[#This Row],[deadline]]/60/60/24)+DATE(1970,1,1)))</f>
        <v>43302.208333333328</v>
      </c>
    </row>
    <row r="713" spans="1:23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22"/>
        <v>20.322580645161288</v>
      </c>
      <c r="P713">
        <f t="shared" si="23"/>
        <v>727.005</v>
      </c>
      <c r="Q713" t="str" cm="1">
        <f t="array" ref="Q713:R713">TRIM(_xlfn.TEXTSPLIT(Table1[[#This Row],[category &amp; sub-category]],"/",))</f>
        <v>theater</v>
      </c>
      <c r="R713" t="str">
        <v>plays</v>
      </c>
      <c r="V713" s="11">
        <f>(((Table1[[#This Row],[launched_at]]/60/60/24)+DATE(1970,1,1)))</f>
        <v>42393.25</v>
      </c>
      <c r="W713" s="11">
        <f>(((Table1[[#This Row],[deadline]]/60/60/24)+DATE(1970,1,1)))</f>
        <v>42395.25</v>
      </c>
    </row>
    <row r="714" spans="1:23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22"/>
        <v>1840.625</v>
      </c>
      <c r="P714">
        <f t="shared" si="23"/>
        <v>727.005</v>
      </c>
      <c r="Q714" t="str" cm="1">
        <f t="array" ref="Q714:R714">TRIM(_xlfn.TEXTSPLIT(Table1[[#This Row],[category &amp; sub-category]],"/",))</f>
        <v>theater</v>
      </c>
      <c r="R714" t="str">
        <v>plays</v>
      </c>
      <c r="V714" s="11">
        <f>(((Table1[[#This Row],[launched_at]]/60/60/24)+DATE(1970,1,1)))</f>
        <v>42559.208333333328</v>
      </c>
      <c r="W714" s="11">
        <f>(((Table1[[#This Row],[deadline]]/60/60/24)+DATE(1970,1,1)))</f>
        <v>42600.208333333328</v>
      </c>
    </row>
    <row r="715" spans="1:23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22"/>
        <v>161.94202898550725</v>
      </c>
      <c r="P715">
        <f t="shared" si="23"/>
        <v>727.005</v>
      </c>
      <c r="Q715" t="str" cm="1">
        <f t="array" ref="Q715:R715">TRIM(_xlfn.TEXTSPLIT(Table1[[#This Row],[category &amp; sub-category]],"/",))</f>
        <v>publishing</v>
      </c>
      <c r="R715" t="str">
        <v>radio &amp; podcasts</v>
      </c>
      <c r="V715" s="11">
        <f>(((Table1[[#This Row],[launched_at]]/60/60/24)+DATE(1970,1,1)))</f>
        <v>42604.208333333328</v>
      </c>
      <c r="W715" s="11">
        <f>(((Table1[[#This Row],[deadline]]/60/60/24)+DATE(1970,1,1)))</f>
        <v>42616.208333333328</v>
      </c>
    </row>
    <row r="716" spans="1:23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22"/>
        <v>472.82077922077923</v>
      </c>
      <c r="P716">
        <f t="shared" si="23"/>
        <v>727.005</v>
      </c>
      <c r="Q716" t="str" cm="1">
        <f t="array" ref="Q716:R716">TRIM(_xlfn.TEXTSPLIT(Table1[[#This Row],[category &amp; sub-category]],"/",))</f>
        <v>music</v>
      </c>
      <c r="R716" t="str">
        <v>rock</v>
      </c>
      <c r="V716" s="11">
        <f>(((Table1[[#This Row],[launched_at]]/60/60/24)+DATE(1970,1,1)))</f>
        <v>41870.208333333336</v>
      </c>
      <c r="W716" s="11">
        <f>(((Table1[[#This Row],[deadline]]/60/60/24)+DATE(1970,1,1)))</f>
        <v>41871.208333333336</v>
      </c>
    </row>
    <row r="717" spans="1:23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22"/>
        <v>24.466101694915253</v>
      </c>
      <c r="P717">
        <f t="shared" si="23"/>
        <v>727.005</v>
      </c>
      <c r="Q717" t="str" cm="1">
        <f t="array" ref="Q717:R717">TRIM(_xlfn.TEXTSPLIT(Table1[[#This Row],[category &amp; sub-category]],"/",))</f>
        <v>games</v>
      </c>
      <c r="R717" t="str">
        <v>mobile games</v>
      </c>
      <c r="V717" s="11">
        <f>(((Table1[[#This Row],[launched_at]]/60/60/24)+DATE(1970,1,1)))</f>
        <v>40397.208333333336</v>
      </c>
      <c r="W717" s="11">
        <f>(((Table1[[#This Row],[deadline]]/60/60/24)+DATE(1970,1,1)))</f>
        <v>40402.208333333336</v>
      </c>
    </row>
    <row r="718" spans="1:23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22"/>
        <v>517.65</v>
      </c>
      <c r="P718">
        <f t="shared" si="23"/>
        <v>727.005</v>
      </c>
      <c r="Q718" t="str" cm="1">
        <f t="array" ref="Q718:R718">TRIM(_xlfn.TEXTSPLIT(Table1[[#This Row],[category &amp; sub-category]],"/",))</f>
        <v>theater</v>
      </c>
      <c r="R718" t="str">
        <v>plays</v>
      </c>
      <c r="V718" s="11">
        <f>(((Table1[[#This Row],[launched_at]]/60/60/24)+DATE(1970,1,1)))</f>
        <v>41465.208333333336</v>
      </c>
      <c r="W718" s="11">
        <f>(((Table1[[#This Row],[deadline]]/60/60/24)+DATE(1970,1,1)))</f>
        <v>41493.208333333336</v>
      </c>
    </row>
    <row r="719" spans="1:23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22"/>
        <v>247.64285714285714</v>
      </c>
      <c r="P719">
        <f t="shared" si="23"/>
        <v>727.005</v>
      </c>
      <c r="Q719" t="str" cm="1">
        <f t="array" ref="Q719:R719">TRIM(_xlfn.TEXTSPLIT(Table1[[#This Row],[category &amp; sub-category]],"/",))</f>
        <v>film &amp; video</v>
      </c>
      <c r="R719" t="str">
        <v>documentary</v>
      </c>
      <c r="V719" s="11">
        <f>(((Table1[[#This Row],[launched_at]]/60/60/24)+DATE(1970,1,1)))</f>
        <v>40777.208333333336</v>
      </c>
      <c r="W719" s="11">
        <f>(((Table1[[#This Row],[deadline]]/60/60/24)+DATE(1970,1,1)))</f>
        <v>40798.208333333336</v>
      </c>
    </row>
    <row r="720" spans="1:23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22"/>
        <v>100.20481927710843</v>
      </c>
      <c r="P720">
        <f t="shared" si="23"/>
        <v>727.005</v>
      </c>
      <c r="Q720" t="str" cm="1">
        <f t="array" ref="Q720:R720">TRIM(_xlfn.TEXTSPLIT(Table1[[#This Row],[category &amp; sub-category]],"/",))</f>
        <v>technology</v>
      </c>
      <c r="R720" t="str">
        <v>wearables</v>
      </c>
      <c r="V720" s="11">
        <f>(((Table1[[#This Row],[launched_at]]/60/60/24)+DATE(1970,1,1)))</f>
        <v>41442.208333333336</v>
      </c>
      <c r="W720" s="11">
        <f>(((Table1[[#This Row],[deadline]]/60/60/24)+DATE(1970,1,1)))</f>
        <v>41468.208333333336</v>
      </c>
    </row>
    <row r="721" spans="1:23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22"/>
        <v>153</v>
      </c>
      <c r="P721">
        <f t="shared" si="23"/>
        <v>727.005</v>
      </c>
      <c r="Q721" t="str" cm="1">
        <f t="array" ref="Q721:R721">TRIM(_xlfn.TEXTSPLIT(Table1[[#This Row],[category &amp; sub-category]],"/",))</f>
        <v>publishing</v>
      </c>
      <c r="R721" t="str">
        <v>fiction</v>
      </c>
      <c r="V721" s="11">
        <f>(((Table1[[#This Row],[launched_at]]/60/60/24)+DATE(1970,1,1)))</f>
        <v>41058.208333333336</v>
      </c>
      <c r="W721" s="11">
        <f>(((Table1[[#This Row],[deadline]]/60/60/24)+DATE(1970,1,1)))</f>
        <v>41069.208333333336</v>
      </c>
    </row>
    <row r="722" spans="1:23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22"/>
        <v>37.091954022988503</v>
      </c>
      <c r="P722">
        <f t="shared" si="23"/>
        <v>727.005</v>
      </c>
      <c r="Q722" t="str" cm="1">
        <f t="array" ref="Q722:R722">TRIM(_xlfn.TEXTSPLIT(Table1[[#This Row],[category &amp; sub-category]],"/",))</f>
        <v>theater</v>
      </c>
      <c r="R722" t="str">
        <v>plays</v>
      </c>
      <c r="V722" s="11">
        <f>(((Table1[[#This Row],[launched_at]]/60/60/24)+DATE(1970,1,1)))</f>
        <v>43152.25</v>
      </c>
      <c r="W722" s="11">
        <f>(((Table1[[#This Row],[deadline]]/60/60/24)+DATE(1970,1,1)))</f>
        <v>43166.25</v>
      </c>
    </row>
    <row r="723" spans="1:23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22"/>
        <v>4.392394822006473</v>
      </c>
      <c r="P723">
        <f t="shared" si="23"/>
        <v>727.005</v>
      </c>
      <c r="Q723" t="str" cm="1">
        <f t="array" ref="Q723:R723">TRIM(_xlfn.TEXTSPLIT(Table1[[#This Row],[category &amp; sub-category]],"/",))</f>
        <v>music</v>
      </c>
      <c r="R723" t="str">
        <v>rock</v>
      </c>
      <c r="V723" s="11">
        <f>(((Table1[[#This Row],[launched_at]]/60/60/24)+DATE(1970,1,1)))</f>
        <v>43194.208333333328</v>
      </c>
      <c r="W723" s="11">
        <f>(((Table1[[#This Row],[deadline]]/60/60/24)+DATE(1970,1,1)))</f>
        <v>43200.208333333328</v>
      </c>
    </row>
    <row r="724" spans="1:23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22"/>
        <v>156.50721649484535</v>
      </c>
      <c r="P724">
        <f t="shared" si="23"/>
        <v>727.005</v>
      </c>
      <c r="Q724" t="str" cm="1">
        <f t="array" ref="Q724:R724">TRIM(_xlfn.TEXTSPLIT(Table1[[#This Row],[category &amp; sub-category]],"/",))</f>
        <v>film &amp; video</v>
      </c>
      <c r="R724" t="str">
        <v>documentary</v>
      </c>
      <c r="V724" s="11">
        <f>(((Table1[[#This Row],[launched_at]]/60/60/24)+DATE(1970,1,1)))</f>
        <v>43045.25</v>
      </c>
      <c r="W724" s="11">
        <f>(((Table1[[#This Row],[deadline]]/60/60/24)+DATE(1970,1,1)))</f>
        <v>43072.25</v>
      </c>
    </row>
    <row r="725" spans="1:23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22"/>
        <v>270.40816326530609</v>
      </c>
      <c r="P725">
        <f t="shared" si="23"/>
        <v>727.005</v>
      </c>
      <c r="Q725" t="str" cm="1">
        <f t="array" ref="Q725:R725">TRIM(_xlfn.TEXTSPLIT(Table1[[#This Row],[category &amp; sub-category]],"/",))</f>
        <v>theater</v>
      </c>
      <c r="R725" t="str">
        <v>plays</v>
      </c>
      <c r="V725" s="11">
        <f>(((Table1[[#This Row],[launched_at]]/60/60/24)+DATE(1970,1,1)))</f>
        <v>42431.25</v>
      </c>
      <c r="W725" s="11">
        <f>(((Table1[[#This Row],[deadline]]/60/60/24)+DATE(1970,1,1)))</f>
        <v>42452.208333333328</v>
      </c>
    </row>
    <row r="726" spans="1:23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22"/>
        <v>134.05952380952382</v>
      </c>
      <c r="P726">
        <f t="shared" si="23"/>
        <v>727.005</v>
      </c>
      <c r="Q726" t="str" cm="1">
        <f t="array" ref="Q726:R726">TRIM(_xlfn.TEXTSPLIT(Table1[[#This Row],[category &amp; sub-category]],"/",))</f>
        <v>theater</v>
      </c>
      <c r="R726" t="str">
        <v>plays</v>
      </c>
      <c r="V726" s="11">
        <f>(((Table1[[#This Row],[launched_at]]/60/60/24)+DATE(1970,1,1)))</f>
        <v>41934.208333333336</v>
      </c>
      <c r="W726" s="11">
        <f>(((Table1[[#This Row],[deadline]]/60/60/24)+DATE(1970,1,1)))</f>
        <v>41936.208333333336</v>
      </c>
    </row>
    <row r="727" spans="1:23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22"/>
        <v>50.398033126293996</v>
      </c>
      <c r="P727">
        <f t="shared" si="23"/>
        <v>727.005</v>
      </c>
      <c r="Q727" t="str" cm="1">
        <f t="array" ref="Q727:R727">TRIM(_xlfn.TEXTSPLIT(Table1[[#This Row],[category &amp; sub-category]],"/",))</f>
        <v>games</v>
      </c>
      <c r="R727" t="str">
        <v>mobile games</v>
      </c>
      <c r="V727" s="11">
        <f>(((Table1[[#This Row],[launched_at]]/60/60/24)+DATE(1970,1,1)))</f>
        <v>41958.25</v>
      </c>
      <c r="W727" s="11">
        <f>(((Table1[[#This Row],[deadline]]/60/60/24)+DATE(1970,1,1)))</f>
        <v>41960.25</v>
      </c>
    </row>
    <row r="728" spans="1:23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22"/>
        <v>88.815837937384899</v>
      </c>
      <c r="P728">
        <f t="shared" si="23"/>
        <v>727.005</v>
      </c>
      <c r="Q728" t="str" cm="1">
        <f t="array" ref="Q728:R728">TRIM(_xlfn.TEXTSPLIT(Table1[[#This Row],[category &amp; sub-category]],"/",))</f>
        <v>theater</v>
      </c>
      <c r="R728" t="str">
        <v>plays</v>
      </c>
      <c r="V728" s="11">
        <f>(((Table1[[#This Row],[launched_at]]/60/60/24)+DATE(1970,1,1)))</f>
        <v>40476.208333333336</v>
      </c>
      <c r="W728" s="11">
        <f>(((Table1[[#This Row],[deadline]]/60/60/24)+DATE(1970,1,1)))</f>
        <v>40482.208333333336</v>
      </c>
    </row>
    <row r="729" spans="1:23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22"/>
        <v>165</v>
      </c>
      <c r="P729">
        <f t="shared" si="23"/>
        <v>727.005</v>
      </c>
      <c r="Q729" t="str" cm="1">
        <f t="array" ref="Q729:R729">TRIM(_xlfn.TEXTSPLIT(Table1[[#This Row],[category &amp; sub-category]],"/",))</f>
        <v>technology</v>
      </c>
      <c r="R729" t="str">
        <v>web</v>
      </c>
      <c r="V729" s="11">
        <f>(((Table1[[#This Row],[launched_at]]/60/60/24)+DATE(1970,1,1)))</f>
        <v>43485.25</v>
      </c>
      <c r="W729" s="11">
        <f>(((Table1[[#This Row],[deadline]]/60/60/24)+DATE(1970,1,1)))</f>
        <v>43543.208333333328</v>
      </c>
    </row>
    <row r="730" spans="1:23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22"/>
        <v>17.5</v>
      </c>
      <c r="P730">
        <f t="shared" si="23"/>
        <v>727.005</v>
      </c>
      <c r="Q730" t="str" cm="1">
        <f t="array" ref="Q730:R730">TRIM(_xlfn.TEXTSPLIT(Table1[[#This Row],[category &amp; sub-category]],"/",))</f>
        <v>theater</v>
      </c>
      <c r="R730" t="str">
        <v>plays</v>
      </c>
      <c r="V730" s="11">
        <f>(((Table1[[#This Row],[launched_at]]/60/60/24)+DATE(1970,1,1)))</f>
        <v>42515.208333333328</v>
      </c>
      <c r="W730" s="11">
        <f>(((Table1[[#This Row],[deadline]]/60/60/24)+DATE(1970,1,1)))</f>
        <v>42526.208333333328</v>
      </c>
    </row>
    <row r="731" spans="1:23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22"/>
        <v>185.66071428571428</v>
      </c>
      <c r="P731">
        <f t="shared" si="23"/>
        <v>727.005</v>
      </c>
      <c r="Q731" t="str" cm="1">
        <f t="array" ref="Q731:R731">TRIM(_xlfn.TEXTSPLIT(Table1[[#This Row],[category &amp; sub-category]],"/",))</f>
        <v>film &amp; video</v>
      </c>
      <c r="R731" t="str">
        <v>drama</v>
      </c>
      <c r="V731" s="11">
        <f>(((Table1[[#This Row],[launched_at]]/60/60/24)+DATE(1970,1,1)))</f>
        <v>41309.25</v>
      </c>
      <c r="W731" s="11">
        <f>(((Table1[[#This Row],[deadline]]/60/60/24)+DATE(1970,1,1)))</f>
        <v>41311.25</v>
      </c>
    </row>
    <row r="732" spans="1:23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22"/>
        <v>412.6631944444444</v>
      </c>
      <c r="P732">
        <f t="shared" si="23"/>
        <v>727.005</v>
      </c>
      <c r="Q732" t="str" cm="1">
        <f t="array" ref="Q732:R732">TRIM(_xlfn.TEXTSPLIT(Table1[[#This Row],[category &amp; sub-category]],"/",))</f>
        <v>technology</v>
      </c>
      <c r="R732" t="str">
        <v>wearables</v>
      </c>
      <c r="V732" s="11">
        <f>(((Table1[[#This Row],[launched_at]]/60/60/24)+DATE(1970,1,1)))</f>
        <v>42147.208333333328</v>
      </c>
      <c r="W732" s="11">
        <f>(((Table1[[#This Row],[deadline]]/60/60/24)+DATE(1970,1,1)))</f>
        <v>42153.208333333328</v>
      </c>
    </row>
    <row r="733" spans="1:23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22"/>
        <v>90.25</v>
      </c>
      <c r="P733">
        <f t="shared" si="23"/>
        <v>727.005</v>
      </c>
      <c r="Q733" t="str" cm="1">
        <f t="array" ref="Q733:R733">TRIM(_xlfn.TEXTSPLIT(Table1[[#This Row],[category &amp; sub-category]],"/",))</f>
        <v>technology</v>
      </c>
      <c r="R733" t="str">
        <v>web</v>
      </c>
      <c r="V733" s="11">
        <f>(((Table1[[#This Row],[launched_at]]/60/60/24)+DATE(1970,1,1)))</f>
        <v>42939.208333333328</v>
      </c>
      <c r="W733" s="11">
        <f>(((Table1[[#This Row],[deadline]]/60/60/24)+DATE(1970,1,1)))</f>
        <v>42940.208333333328</v>
      </c>
    </row>
    <row r="734" spans="1:23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22"/>
        <v>91.984615384615381</v>
      </c>
      <c r="P734">
        <f t="shared" si="23"/>
        <v>727.005</v>
      </c>
      <c r="Q734" t="str" cm="1">
        <f t="array" ref="Q734:R734">TRIM(_xlfn.TEXTSPLIT(Table1[[#This Row],[category &amp; sub-category]],"/",))</f>
        <v>music</v>
      </c>
      <c r="R734" t="str">
        <v>rock</v>
      </c>
      <c r="V734" s="11">
        <f>(((Table1[[#This Row],[launched_at]]/60/60/24)+DATE(1970,1,1)))</f>
        <v>42816.208333333328</v>
      </c>
      <c r="W734" s="11">
        <f>(((Table1[[#This Row],[deadline]]/60/60/24)+DATE(1970,1,1)))</f>
        <v>42839.208333333328</v>
      </c>
    </row>
    <row r="735" spans="1:23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22"/>
        <v>527.00632911392404</v>
      </c>
      <c r="P735">
        <f t="shared" si="23"/>
        <v>727.005</v>
      </c>
      <c r="Q735" t="str" cm="1">
        <f t="array" ref="Q735:R735">TRIM(_xlfn.TEXTSPLIT(Table1[[#This Row],[category &amp; sub-category]],"/",))</f>
        <v>music</v>
      </c>
      <c r="R735" t="str">
        <v>metal</v>
      </c>
      <c r="V735" s="11">
        <f>(((Table1[[#This Row],[launched_at]]/60/60/24)+DATE(1970,1,1)))</f>
        <v>41844.208333333336</v>
      </c>
      <c r="W735" s="11">
        <f>(((Table1[[#This Row],[deadline]]/60/60/24)+DATE(1970,1,1)))</f>
        <v>41857.208333333336</v>
      </c>
    </row>
    <row r="736" spans="1:23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22"/>
        <v>319.14285714285711</v>
      </c>
      <c r="P736">
        <f t="shared" si="23"/>
        <v>727.005</v>
      </c>
      <c r="Q736" t="str" cm="1">
        <f t="array" ref="Q736:R736">TRIM(_xlfn.TEXTSPLIT(Table1[[#This Row],[category &amp; sub-category]],"/",))</f>
        <v>theater</v>
      </c>
      <c r="R736" t="str">
        <v>plays</v>
      </c>
      <c r="V736" s="11">
        <f>(((Table1[[#This Row],[launched_at]]/60/60/24)+DATE(1970,1,1)))</f>
        <v>42763.25</v>
      </c>
      <c r="W736" s="11">
        <f>(((Table1[[#This Row],[deadline]]/60/60/24)+DATE(1970,1,1)))</f>
        <v>42775.25</v>
      </c>
    </row>
    <row r="737" spans="1:23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22"/>
        <v>354.18867924528303</v>
      </c>
      <c r="P737">
        <f t="shared" si="23"/>
        <v>727.005</v>
      </c>
      <c r="Q737" t="str" cm="1">
        <f t="array" ref="Q737:R737">TRIM(_xlfn.TEXTSPLIT(Table1[[#This Row],[category &amp; sub-category]],"/",))</f>
        <v>photography</v>
      </c>
      <c r="R737" t="str">
        <v>photography books</v>
      </c>
      <c r="V737" s="11">
        <f>(((Table1[[#This Row],[launched_at]]/60/60/24)+DATE(1970,1,1)))</f>
        <v>42459.208333333328</v>
      </c>
      <c r="W737" s="11">
        <f>(((Table1[[#This Row],[deadline]]/60/60/24)+DATE(1970,1,1)))</f>
        <v>42466.208333333328</v>
      </c>
    </row>
    <row r="738" spans="1:23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22"/>
        <v>32.896103896103895</v>
      </c>
      <c r="P738">
        <f t="shared" si="23"/>
        <v>727.005</v>
      </c>
      <c r="Q738" t="str" cm="1">
        <f t="array" ref="Q738:R738">TRIM(_xlfn.TEXTSPLIT(Table1[[#This Row],[category &amp; sub-category]],"/",))</f>
        <v>publishing</v>
      </c>
      <c r="R738" t="str">
        <v>nonfiction</v>
      </c>
      <c r="V738" s="11">
        <f>(((Table1[[#This Row],[launched_at]]/60/60/24)+DATE(1970,1,1)))</f>
        <v>42055.25</v>
      </c>
      <c r="W738" s="11">
        <f>(((Table1[[#This Row],[deadline]]/60/60/24)+DATE(1970,1,1)))</f>
        <v>42059.25</v>
      </c>
    </row>
    <row r="739" spans="1:23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22"/>
        <v>135.8918918918919</v>
      </c>
      <c r="P739">
        <f t="shared" si="23"/>
        <v>727.005</v>
      </c>
      <c r="Q739" t="str" cm="1">
        <f t="array" ref="Q739:R739">TRIM(_xlfn.TEXTSPLIT(Table1[[#This Row],[category &amp; sub-category]],"/",))</f>
        <v>music</v>
      </c>
      <c r="R739" t="str">
        <v>indie rock</v>
      </c>
      <c r="V739" s="11">
        <f>(((Table1[[#This Row],[launched_at]]/60/60/24)+DATE(1970,1,1)))</f>
        <v>42685.25</v>
      </c>
      <c r="W739" s="11">
        <f>(((Table1[[#This Row],[deadline]]/60/60/24)+DATE(1970,1,1)))</f>
        <v>42697.25</v>
      </c>
    </row>
    <row r="740" spans="1:23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22"/>
        <v>2.0843373493975905</v>
      </c>
      <c r="P740">
        <f t="shared" si="23"/>
        <v>727.005</v>
      </c>
      <c r="Q740" t="str" cm="1">
        <f t="array" ref="Q740:R740">TRIM(_xlfn.TEXTSPLIT(Table1[[#This Row],[category &amp; sub-category]],"/",))</f>
        <v>theater</v>
      </c>
      <c r="R740" t="str">
        <v>plays</v>
      </c>
      <c r="V740" s="11">
        <f>(((Table1[[#This Row],[launched_at]]/60/60/24)+DATE(1970,1,1)))</f>
        <v>41959.25</v>
      </c>
      <c r="W740" s="11">
        <f>(((Table1[[#This Row],[deadline]]/60/60/24)+DATE(1970,1,1)))</f>
        <v>41981.25</v>
      </c>
    </row>
    <row r="741" spans="1:23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22"/>
        <v>61</v>
      </c>
      <c r="P741">
        <f t="shared" si="23"/>
        <v>727.005</v>
      </c>
      <c r="Q741" t="str" cm="1">
        <f t="array" ref="Q741:R741">TRIM(_xlfn.TEXTSPLIT(Table1[[#This Row],[category &amp; sub-category]],"/",))</f>
        <v>music</v>
      </c>
      <c r="R741" t="str">
        <v>indie rock</v>
      </c>
      <c r="V741" s="11">
        <f>(((Table1[[#This Row],[launched_at]]/60/60/24)+DATE(1970,1,1)))</f>
        <v>41089.208333333336</v>
      </c>
      <c r="W741" s="11">
        <f>(((Table1[[#This Row],[deadline]]/60/60/24)+DATE(1970,1,1)))</f>
        <v>41090.208333333336</v>
      </c>
    </row>
    <row r="742" spans="1:23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22"/>
        <v>30.037735849056602</v>
      </c>
      <c r="P742">
        <f t="shared" si="23"/>
        <v>727.005</v>
      </c>
      <c r="Q742" t="str" cm="1">
        <f t="array" ref="Q742:R742">TRIM(_xlfn.TEXTSPLIT(Table1[[#This Row],[category &amp; sub-category]],"/",))</f>
        <v>theater</v>
      </c>
      <c r="R742" t="str">
        <v>plays</v>
      </c>
      <c r="V742" s="11">
        <f>(((Table1[[#This Row],[launched_at]]/60/60/24)+DATE(1970,1,1)))</f>
        <v>42769.25</v>
      </c>
      <c r="W742" s="11">
        <f>(((Table1[[#This Row],[deadline]]/60/60/24)+DATE(1970,1,1)))</f>
        <v>42772.25</v>
      </c>
    </row>
    <row r="743" spans="1:23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22"/>
        <v>1179.1666666666665</v>
      </c>
      <c r="P743">
        <f t="shared" si="23"/>
        <v>727.005</v>
      </c>
      <c r="Q743" t="str" cm="1">
        <f t="array" ref="Q743:R743">TRIM(_xlfn.TEXTSPLIT(Table1[[#This Row],[category &amp; sub-category]],"/",))</f>
        <v>theater</v>
      </c>
      <c r="R743" t="str">
        <v>plays</v>
      </c>
      <c r="V743" s="11">
        <f>(((Table1[[#This Row],[launched_at]]/60/60/24)+DATE(1970,1,1)))</f>
        <v>40321.208333333336</v>
      </c>
      <c r="W743" s="11">
        <f>(((Table1[[#This Row],[deadline]]/60/60/24)+DATE(1970,1,1)))</f>
        <v>40322.208333333336</v>
      </c>
    </row>
    <row r="744" spans="1:23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22"/>
        <v>1126.0833333333335</v>
      </c>
      <c r="P744">
        <f t="shared" si="23"/>
        <v>727.005</v>
      </c>
      <c r="Q744" t="str" cm="1">
        <f t="array" ref="Q744:R744">TRIM(_xlfn.TEXTSPLIT(Table1[[#This Row],[category &amp; sub-category]],"/",))</f>
        <v>music</v>
      </c>
      <c r="R744" t="str">
        <v>electric music</v>
      </c>
      <c r="V744" s="11">
        <f>(((Table1[[#This Row],[launched_at]]/60/60/24)+DATE(1970,1,1)))</f>
        <v>40197.25</v>
      </c>
      <c r="W744" s="11">
        <f>(((Table1[[#This Row],[deadline]]/60/60/24)+DATE(1970,1,1)))</f>
        <v>40239.25</v>
      </c>
    </row>
    <row r="745" spans="1:23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22"/>
        <v>12.923076923076923</v>
      </c>
      <c r="P745">
        <f t="shared" si="23"/>
        <v>727.005</v>
      </c>
      <c r="Q745" t="str" cm="1">
        <f t="array" ref="Q745:R745">TRIM(_xlfn.TEXTSPLIT(Table1[[#This Row],[category &amp; sub-category]],"/",))</f>
        <v>theater</v>
      </c>
      <c r="R745" t="str">
        <v>plays</v>
      </c>
      <c r="V745" s="11">
        <f>(((Table1[[#This Row],[launched_at]]/60/60/24)+DATE(1970,1,1)))</f>
        <v>42298.208333333328</v>
      </c>
      <c r="W745" s="11">
        <f>(((Table1[[#This Row],[deadline]]/60/60/24)+DATE(1970,1,1)))</f>
        <v>42304.208333333328</v>
      </c>
    </row>
    <row r="746" spans="1:23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22"/>
        <v>712</v>
      </c>
      <c r="P746">
        <f t="shared" si="23"/>
        <v>727.005</v>
      </c>
      <c r="Q746" t="str" cm="1">
        <f t="array" ref="Q746:R746">TRIM(_xlfn.TEXTSPLIT(Table1[[#This Row],[category &amp; sub-category]],"/",))</f>
        <v>theater</v>
      </c>
      <c r="R746" t="str">
        <v>plays</v>
      </c>
      <c r="V746" s="11">
        <f>(((Table1[[#This Row],[launched_at]]/60/60/24)+DATE(1970,1,1)))</f>
        <v>43322.208333333328</v>
      </c>
      <c r="W746" s="11">
        <f>(((Table1[[#This Row],[deadline]]/60/60/24)+DATE(1970,1,1)))</f>
        <v>43324.208333333328</v>
      </c>
    </row>
    <row r="747" spans="1:23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22"/>
        <v>30.304347826086957</v>
      </c>
      <c r="P747">
        <f t="shared" si="23"/>
        <v>727.005</v>
      </c>
      <c r="Q747" t="str" cm="1">
        <f t="array" ref="Q747:R747">TRIM(_xlfn.TEXTSPLIT(Table1[[#This Row],[category &amp; sub-category]],"/",))</f>
        <v>technology</v>
      </c>
      <c r="R747" t="str">
        <v>wearables</v>
      </c>
      <c r="V747" s="11">
        <f>(((Table1[[#This Row],[launched_at]]/60/60/24)+DATE(1970,1,1)))</f>
        <v>40328.208333333336</v>
      </c>
      <c r="W747" s="11">
        <f>(((Table1[[#This Row],[deadline]]/60/60/24)+DATE(1970,1,1)))</f>
        <v>40355.208333333336</v>
      </c>
    </row>
    <row r="748" spans="1:23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22"/>
        <v>212.50896057347671</v>
      </c>
      <c r="P748">
        <f t="shared" si="23"/>
        <v>727.005</v>
      </c>
      <c r="Q748" t="str" cm="1">
        <f t="array" ref="Q748:R748">TRIM(_xlfn.TEXTSPLIT(Table1[[#This Row],[category &amp; sub-category]],"/",))</f>
        <v>technology</v>
      </c>
      <c r="R748" t="str">
        <v>web</v>
      </c>
      <c r="V748" s="11">
        <f>(((Table1[[#This Row],[launched_at]]/60/60/24)+DATE(1970,1,1)))</f>
        <v>40825.208333333336</v>
      </c>
      <c r="W748" s="11">
        <f>(((Table1[[#This Row],[deadline]]/60/60/24)+DATE(1970,1,1)))</f>
        <v>40830.208333333336</v>
      </c>
    </row>
    <row r="749" spans="1:23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22"/>
        <v>228.85714285714286</v>
      </c>
      <c r="P749">
        <f t="shared" si="23"/>
        <v>727.005</v>
      </c>
      <c r="Q749" t="str" cm="1">
        <f t="array" ref="Q749:R749">TRIM(_xlfn.TEXTSPLIT(Table1[[#This Row],[category &amp; sub-category]],"/",))</f>
        <v>theater</v>
      </c>
      <c r="R749" t="str">
        <v>plays</v>
      </c>
      <c r="V749" s="11">
        <f>(((Table1[[#This Row],[launched_at]]/60/60/24)+DATE(1970,1,1)))</f>
        <v>40423.208333333336</v>
      </c>
      <c r="W749" s="11">
        <f>(((Table1[[#This Row],[deadline]]/60/60/24)+DATE(1970,1,1)))</f>
        <v>40434.208333333336</v>
      </c>
    </row>
    <row r="750" spans="1:23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22"/>
        <v>34.959979476654695</v>
      </c>
      <c r="P750">
        <f t="shared" si="23"/>
        <v>727.005</v>
      </c>
      <c r="Q750" t="str" cm="1">
        <f t="array" ref="Q750:R750">TRIM(_xlfn.TEXTSPLIT(Table1[[#This Row],[category &amp; sub-category]],"/",))</f>
        <v>film &amp; video</v>
      </c>
      <c r="R750" t="str">
        <v>animation</v>
      </c>
      <c r="V750" s="11">
        <f>(((Table1[[#This Row],[launched_at]]/60/60/24)+DATE(1970,1,1)))</f>
        <v>40238.25</v>
      </c>
      <c r="W750" s="11">
        <f>(((Table1[[#This Row],[deadline]]/60/60/24)+DATE(1970,1,1)))</f>
        <v>40263.208333333336</v>
      </c>
    </row>
    <row r="751" spans="1:23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22"/>
        <v>157.29069767441862</v>
      </c>
      <c r="P751">
        <f t="shared" si="23"/>
        <v>727.005</v>
      </c>
      <c r="Q751" t="str" cm="1">
        <f t="array" ref="Q751:R751">TRIM(_xlfn.TEXTSPLIT(Table1[[#This Row],[category &amp; sub-category]],"/",))</f>
        <v>technology</v>
      </c>
      <c r="R751" t="str">
        <v>wearables</v>
      </c>
      <c r="V751" s="11">
        <f>(((Table1[[#This Row],[launched_at]]/60/60/24)+DATE(1970,1,1)))</f>
        <v>41920.208333333336</v>
      </c>
      <c r="W751" s="11">
        <f>(((Table1[[#This Row],[deadline]]/60/60/24)+DATE(1970,1,1)))</f>
        <v>41932.208333333336</v>
      </c>
    </row>
    <row r="752" spans="1:23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22"/>
        <v>1</v>
      </c>
      <c r="P752">
        <f t="shared" si="23"/>
        <v>727.005</v>
      </c>
      <c r="Q752" t="str" cm="1">
        <f t="array" ref="Q752:R752">TRIM(_xlfn.TEXTSPLIT(Table1[[#This Row],[category &amp; sub-category]],"/",))</f>
        <v>music</v>
      </c>
      <c r="R752" t="str">
        <v>electric music</v>
      </c>
      <c r="V752" s="11">
        <f>(((Table1[[#This Row],[launched_at]]/60/60/24)+DATE(1970,1,1)))</f>
        <v>40360.208333333336</v>
      </c>
      <c r="W752" s="11">
        <f>(((Table1[[#This Row],[deadline]]/60/60/24)+DATE(1970,1,1)))</f>
        <v>40385.208333333336</v>
      </c>
    </row>
    <row r="753" spans="1:23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22"/>
        <v>232.30555555555554</v>
      </c>
      <c r="P753">
        <f t="shared" si="23"/>
        <v>727.005</v>
      </c>
      <c r="Q753" t="str" cm="1">
        <f t="array" ref="Q753:R753">TRIM(_xlfn.TEXTSPLIT(Table1[[#This Row],[category &amp; sub-category]],"/",))</f>
        <v>publishing</v>
      </c>
      <c r="R753" t="str">
        <v>nonfiction</v>
      </c>
      <c r="V753" s="11">
        <f>(((Table1[[#This Row],[launched_at]]/60/60/24)+DATE(1970,1,1)))</f>
        <v>42446.208333333328</v>
      </c>
      <c r="W753" s="11">
        <f>(((Table1[[#This Row],[deadline]]/60/60/24)+DATE(1970,1,1)))</f>
        <v>42461.208333333328</v>
      </c>
    </row>
    <row r="754" spans="1:23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22"/>
        <v>92.448275862068968</v>
      </c>
      <c r="P754">
        <f t="shared" si="23"/>
        <v>727.005</v>
      </c>
      <c r="Q754" t="str" cm="1">
        <f t="array" ref="Q754:R754">TRIM(_xlfn.TEXTSPLIT(Table1[[#This Row],[category &amp; sub-category]],"/",))</f>
        <v>theater</v>
      </c>
      <c r="R754" t="str">
        <v>plays</v>
      </c>
      <c r="V754" s="11">
        <f>(((Table1[[#This Row],[launched_at]]/60/60/24)+DATE(1970,1,1)))</f>
        <v>40395.208333333336</v>
      </c>
      <c r="W754" s="11">
        <f>(((Table1[[#This Row],[deadline]]/60/60/24)+DATE(1970,1,1)))</f>
        <v>40413.208333333336</v>
      </c>
    </row>
    <row r="755" spans="1:23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22"/>
        <v>256.70212765957444</v>
      </c>
      <c r="P755">
        <f t="shared" si="23"/>
        <v>727.005</v>
      </c>
      <c r="Q755" t="str" cm="1">
        <f t="array" ref="Q755:R755">TRIM(_xlfn.TEXTSPLIT(Table1[[#This Row],[category &amp; sub-category]],"/",))</f>
        <v>photography</v>
      </c>
      <c r="R755" t="str">
        <v>photography books</v>
      </c>
      <c r="V755" s="11">
        <f>(((Table1[[#This Row],[launched_at]]/60/60/24)+DATE(1970,1,1)))</f>
        <v>40321.208333333336</v>
      </c>
      <c r="W755" s="11">
        <f>(((Table1[[#This Row],[deadline]]/60/60/24)+DATE(1970,1,1)))</f>
        <v>40336.208333333336</v>
      </c>
    </row>
    <row r="756" spans="1:23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22"/>
        <v>168.47017045454547</v>
      </c>
      <c r="P756">
        <f t="shared" si="23"/>
        <v>727.005</v>
      </c>
      <c r="Q756" t="str" cm="1">
        <f t="array" ref="Q756:R756">TRIM(_xlfn.TEXTSPLIT(Table1[[#This Row],[category &amp; sub-category]],"/",))</f>
        <v>theater</v>
      </c>
      <c r="R756" t="str">
        <v>plays</v>
      </c>
      <c r="V756" s="11">
        <f>(((Table1[[#This Row],[launched_at]]/60/60/24)+DATE(1970,1,1)))</f>
        <v>41210.208333333336</v>
      </c>
      <c r="W756" s="11">
        <f>(((Table1[[#This Row],[deadline]]/60/60/24)+DATE(1970,1,1)))</f>
        <v>41263.25</v>
      </c>
    </row>
    <row r="757" spans="1:23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22"/>
        <v>166.57777777777778</v>
      </c>
      <c r="P757">
        <f t="shared" si="23"/>
        <v>727.005</v>
      </c>
      <c r="Q757" t="str" cm="1">
        <f t="array" ref="Q757:R757">TRIM(_xlfn.TEXTSPLIT(Table1[[#This Row],[category &amp; sub-category]],"/",))</f>
        <v>theater</v>
      </c>
      <c r="R757" t="str">
        <v>plays</v>
      </c>
      <c r="V757" s="11">
        <f>(((Table1[[#This Row],[launched_at]]/60/60/24)+DATE(1970,1,1)))</f>
        <v>43096.25</v>
      </c>
      <c r="W757" s="11">
        <f>(((Table1[[#This Row],[deadline]]/60/60/24)+DATE(1970,1,1)))</f>
        <v>43108.25</v>
      </c>
    </row>
    <row r="758" spans="1:23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22"/>
        <v>772.07692307692309</v>
      </c>
      <c r="P758">
        <f t="shared" si="23"/>
        <v>727.005</v>
      </c>
      <c r="Q758" t="str" cm="1">
        <f t="array" ref="Q758:R758">TRIM(_xlfn.TEXTSPLIT(Table1[[#This Row],[category &amp; sub-category]],"/",))</f>
        <v>theater</v>
      </c>
      <c r="R758" t="str">
        <v>plays</v>
      </c>
      <c r="V758" s="11">
        <f>(((Table1[[#This Row],[launched_at]]/60/60/24)+DATE(1970,1,1)))</f>
        <v>42024.25</v>
      </c>
      <c r="W758" s="11">
        <f>(((Table1[[#This Row],[deadline]]/60/60/24)+DATE(1970,1,1)))</f>
        <v>42030.25</v>
      </c>
    </row>
    <row r="759" spans="1:23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22"/>
        <v>406.85714285714283</v>
      </c>
      <c r="P759">
        <f t="shared" si="23"/>
        <v>727.005</v>
      </c>
      <c r="Q759" t="str" cm="1">
        <f t="array" ref="Q759:R759">TRIM(_xlfn.TEXTSPLIT(Table1[[#This Row],[category &amp; sub-category]],"/",))</f>
        <v>film &amp; video</v>
      </c>
      <c r="R759" t="str">
        <v>drama</v>
      </c>
      <c r="V759" s="11">
        <f>(((Table1[[#This Row],[launched_at]]/60/60/24)+DATE(1970,1,1)))</f>
        <v>40675.208333333336</v>
      </c>
      <c r="W759" s="11">
        <f>(((Table1[[#This Row],[deadline]]/60/60/24)+DATE(1970,1,1)))</f>
        <v>40679.208333333336</v>
      </c>
    </row>
    <row r="760" spans="1:23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22"/>
        <v>564.20608108108115</v>
      </c>
      <c r="P760">
        <f t="shared" si="23"/>
        <v>727.005</v>
      </c>
      <c r="Q760" t="str" cm="1">
        <f t="array" ref="Q760:R760">TRIM(_xlfn.TEXTSPLIT(Table1[[#This Row],[category &amp; sub-category]],"/",))</f>
        <v>music</v>
      </c>
      <c r="R760" t="str">
        <v>rock</v>
      </c>
      <c r="V760" s="11">
        <f>(((Table1[[#This Row],[launched_at]]/60/60/24)+DATE(1970,1,1)))</f>
        <v>41936.208333333336</v>
      </c>
      <c r="W760" s="11">
        <f>(((Table1[[#This Row],[deadline]]/60/60/24)+DATE(1970,1,1)))</f>
        <v>41945.208333333336</v>
      </c>
    </row>
    <row r="761" spans="1:23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22"/>
        <v>68.426865671641792</v>
      </c>
      <c r="P761">
        <f t="shared" si="23"/>
        <v>727.005</v>
      </c>
      <c r="Q761" t="str" cm="1">
        <f t="array" ref="Q761:R761">TRIM(_xlfn.TEXTSPLIT(Table1[[#This Row],[category &amp; sub-category]],"/",))</f>
        <v>music</v>
      </c>
      <c r="R761" t="str">
        <v>electric music</v>
      </c>
      <c r="V761" s="11">
        <f>(((Table1[[#This Row],[launched_at]]/60/60/24)+DATE(1970,1,1)))</f>
        <v>43136.25</v>
      </c>
      <c r="W761" s="11">
        <f>(((Table1[[#This Row],[deadline]]/60/60/24)+DATE(1970,1,1)))</f>
        <v>43166.25</v>
      </c>
    </row>
    <row r="762" spans="1:23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22"/>
        <v>34.351966873706004</v>
      </c>
      <c r="P762">
        <f t="shared" si="23"/>
        <v>727.005</v>
      </c>
      <c r="Q762" t="str" cm="1">
        <f t="array" ref="Q762:R762">TRIM(_xlfn.TEXTSPLIT(Table1[[#This Row],[category &amp; sub-category]],"/",))</f>
        <v>games</v>
      </c>
      <c r="R762" t="str">
        <v>video games</v>
      </c>
      <c r="V762" s="11">
        <f>(((Table1[[#This Row],[launched_at]]/60/60/24)+DATE(1970,1,1)))</f>
        <v>43678.208333333328</v>
      </c>
      <c r="W762" s="11">
        <f>(((Table1[[#This Row],[deadline]]/60/60/24)+DATE(1970,1,1)))</f>
        <v>43707.208333333328</v>
      </c>
    </row>
    <row r="763" spans="1:23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22"/>
        <v>655.4545454545455</v>
      </c>
      <c r="P763">
        <f t="shared" si="23"/>
        <v>727.005</v>
      </c>
      <c r="Q763" t="str" cm="1">
        <f t="array" ref="Q763:R763">TRIM(_xlfn.TEXTSPLIT(Table1[[#This Row],[category &amp; sub-category]],"/",))</f>
        <v>music</v>
      </c>
      <c r="R763" t="str">
        <v>rock</v>
      </c>
      <c r="V763" s="11">
        <f>(((Table1[[#This Row],[launched_at]]/60/60/24)+DATE(1970,1,1)))</f>
        <v>42938.208333333328</v>
      </c>
      <c r="W763" s="11">
        <f>(((Table1[[#This Row],[deadline]]/60/60/24)+DATE(1970,1,1)))</f>
        <v>42943.208333333328</v>
      </c>
    </row>
    <row r="764" spans="1:23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22"/>
        <v>177.25714285714284</v>
      </c>
      <c r="P764">
        <f t="shared" si="23"/>
        <v>727.005</v>
      </c>
      <c r="Q764" t="str" cm="1">
        <f t="array" ref="Q764:R764">TRIM(_xlfn.TEXTSPLIT(Table1[[#This Row],[category &amp; sub-category]],"/",))</f>
        <v>music</v>
      </c>
      <c r="R764" t="str">
        <v>jazz</v>
      </c>
      <c r="V764" s="11">
        <f>(((Table1[[#This Row],[launched_at]]/60/60/24)+DATE(1970,1,1)))</f>
        <v>41241.25</v>
      </c>
      <c r="W764" s="11">
        <f>(((Table1[[#This Row],[deadline]]/60/60/24)+DATE(1970,1,1)))</f>
        <v>41252.25</v>
      </c>
    </row>
    <row r="765" spans="1:23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22"/>
        <v>113.17857142857144</v>
      </c>
      <c r="P765">
        <f t="shared" si="23"/>
        <v>727.005</v>
      </c>
      <c r="Q765" t="str" cm="1">
        <f t="array" ref="Q765:R765">TRIM(_xlfn.TEXTSPLIT(Table1[[#This Row],[category &amp; sub-category]],"/",))</f>
        <v>theater</v>
      </c>
      <c r="R765" t="str">
        <v>plays</v>
      </c>
      <c r="V765" s="11">
        <f>(((Table1[[#This Row],[launched_at]]/60/60/24)+DATE(1970,1,1)))</f>
        <v>41037.208333333336</v>
      </c>
      <c r="W765" s="11">
        <f>(((Table1[[#This Row],[deadline]]/60/60/24)+DATE(1970,1,1)))</f>
        <v>41072.208333333336</v>
      </c>
    </row>
    <row r="766" spans="1:23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22"/>
        <v>728.18181818181824</v>
      </c>
      <c r="P766">
        <f t="shared" si="23"/>
        <v>727.005</v>
      </c>
      <c r="Q766" t="str" cm="1">
        <f t="array" ref="Q766:R766">TRIM(_xlfn.TEXTSPLIT(Table1[[#This Row],[category &amp; sub-category]],"/",))</f>
        <v>music</v>
      </c>
      <c r="R766" t="str">
        <v>rock</v>
      </c>
      <c r="V766" s="11">
        <f>(((Table1[[#This Row],[launched_at]]/60/60/24)+DATE(1970,1,1)))</f>
        <v>40676.208333333336</v>
      </c>
      <c r="W766" s="11">
        <f>(((Table1[[#This Row],[deadline]]/60/60/24)+DATE(1970,1,1)))</f>
        <v>40684.208333333336</v>
      </c>
    </row>
    <row r="767" spans="1:23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22"/>
        <v>208.33333333333334</v>
      </c>
      <c r="P767">
        <f t="shared" si="23"/>
        <v>727.005</v>
      </c>
      <c r="Q767" t="str" cm="1">
        <f t="array" ref="Q767:R767">TRIM(_xlfn.TEXTSPLIT(Table1[[#This Row],[category &amp; sub-category]],"/",))</f>
        <v>music</v>
      </c>
      <c r="R767" t="str">
        <v>indie rock</v>
      </c>
      <c r="V767" s="11">
        <f>(((Table1[[#This Row],[launched_at]]/60/60/24)+DATE(1970,1,1)))</f>
        <v>42840.208333333328</v>
      </c>
      <c r="W767" s="11">
        <f>(((Table1[[#This Row],[deadline]]/60/60/24)+DATE(1970,1,1)))</f>
        <v>42865.208333333328</v>
      </c>
    </row>
    <row r="768" spans="1:23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22"/>
        <v>31.171232876712331</v>
      </c>
      <c r="P768">
        <f t="shared" si="23"/>
        <v>727.005</v>
      </c>
      <c r="Q768" t="str" cm="1">
        <f t="array" ref="Q768:R768">TRIM(_xlfn.TEXTSPLIT(Table1[[#This Row],[category &amp; sub-category]],"/",))</f>
        <v>film &amp; video</v>
      </c>
      <c r="R768" t="str">
        <v>science fiction</v>
      </c>
      <c r="V768" s="11">
        <f>(((Table1[[#This Row],[launched_at]]/60/60/24)+DATE(1970,1,1)))</f>
        <v>43362.208333333328</v>
      </c>
      <c r="W768" s="11">
        <f>(((Table1[[#This Row],[deadline]]/60/60/24)+DATE(1970,1,1)))</f>
        <v>43363.208333333328</v>
      </c>
    </row>
    <row r="769" spans="1:23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22"/>
        <v>56.967078189300416</v>
      </c>
      <c r="P769">
        <f t="shared" si="23"/>
        <v>727.005</v>
      </c>
      <c r="Q769" t="str" cm="1">
        <f t="array" ref="Q769:R769">TRIM(_xlfn.TEXTSPLIT(Table1[[#This Row],[category &amp; sub-category]],"/",))</f>
        <v>publishing</v>
      </c>
      <c r="R769" t="str">
        <v>translations</v>
      </c>
      <c r="V769" s="11">
        <f>(((Table1[[#This Row],[launched_at]]/60/60/24)+DATE(1970,1,1)))</f>
        <v>42283.208333333328</v>
      </c>
      <c r="W769" s="11">
        <f>(((Table1[[#This Row],[deadline]]/60/60/24)+DATE(1970,1,1)))</f>
        <v>42328.25</v>
      </c>
    </row>
    <row r="770" spans="1:23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ref="O770:O833" si="24">E770/D770*100</f>
        <v>231</v>
      </c>
      <c r="P770">
        <f t="shared" ref="P770:P833" si="25">AVERAGE(G:G)</f>
        <v>727.005</v>
      </c>
      <c r="Q770" t="str" cm="1">
        <f t="array" ref="Q770:R770">TRIM(_xlfn.TEXTSPLIT(Table1[[#This Row],[category &amp; sub-category]],"/",))</f>
        <v>theater</v>
      </c>
      <c r="R770" t="str">
        <v>plays</v>
      </c>
      <c r="V770" s="11">
        <f>(((Table1[[#This Row],[launched_at]]/60/60/24)+DATE(1970,1,1)))</f>
        <v>41619.25</v>
      </c>
      <c r="W770" s="11">
        <f>(((Table1[[#This Row],[deadline]]/60/60/24)+DATE(1970,1,1)))</f>
        <v>41634.25</v>
      </c>
    </row>
    <row r="771" spans="1:23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si="24"/>
        <v>86.867834394904463</v>
      </c>
      <c r="P771">
        <f t="shared" si="25"/>
        <v>727.005</v>
      </c>
      <c r="Q771" t="str" cm="1">
        <f t="array" ref="Q771:R771">TRIM(_xlfn.TEXTSPLIT(Table1[[#This Row],[category &amp; sub-category]],"/",))</f>
        <v>games</v>
      </c>
      <c r="R771" t="str">
        <v>video games</v>
      </c>
      <c r="V771" s="11">
        <f>(((Table1[[#This Row],[launched_at]]/60/60/24)+DATE(1970,1,1)))</f>
        <v>41501.208333333336</v>
      </c>
      <c r="W771" s="11">
        <f>(((Table1[[#This Row],[deadline]]/60/60/24)+DATE(1970,1,1)))</f>
        <v>41527.208333333336</v>
      </c>
    </row>
    <row r="772" spans="1:23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24"/>
        <v>270.74418604651163</v>
      </c>
      <c r="P772">
        <f t="shared" si="25"/>
        <v>727.005</v>
      </c>
      <c r="Q772" t="str" cm="1">
        <f t="array" ref="Q772:R772">TRIM(_xlfn.TEXTSPLIT(Table1[[#This Row],[category &amp; sub-category]],"/",))</f>
        <v>theater</v>
      </c>
      <c r="R772" t="str">
        <v>plays</v>
      </c>
      <c r="V772" s="11">
        <f>(((Table1[[#This Row],[launched_at]]/60/60/24)+DATE(1970,1,1)))</f>
        <v>41743.208333333336</v>
      </c>
      <c r="W772" s="11">
        <f>(((Table1[[#This Row],[deadline]]/60/60/24)+DATE(1970,1,1)))</f>
        <v>41750.208333333336</v>
      </c>
    </row>
    <row r="773" spans="1:23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24"/>
        <v>49.446428571428569</v>
      </c>
      <c r="P773">
        <f t="shared" si="25"/>
        <v>727.005</v>
      </c>
      <c r="Q773" t="str" cm="1">
        <f t="array" ref="Q773:R773">TRIM(_xlfn.TEXTSPLIT(Table1[[#This Row],[category &amp; sub-category]],"/",))</f>
        <v>theater</v>
      </c>
      <c r="R773" t="str">
        <v>plays</v>
      </c>
      <c r="V773" s="11">
        <f>(((Table1[[#This Row],[launched_at]]/60/60/24)+DATE(1970,1,1)))</f>
        <v>43491.25</v>
      </c>
      <c r="W773" s="11">
        <f>(((Table1[[#This Row],[deadline]]/60/60/24)+DATE(1970,1,1)))</f>
        <v>43518.25</v>
      </c>
    </row>
    <row r="774" spans="1:23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24"/>
        <v>113.3596256684492</v>
      </c>
      <c r="P774">
        <f t="shared" si="25"/>
        <v>727.005</v>
      </c>
      <c r="Q774" t="str" cm="1">
        <f t="array" ref="Q774:R774">TRIM(_xlfn.TEXTSPLIT(Table1[[#This Row],[category &amp; sub-category]],"/",))</f>
        <v>music</v>
      </c>
      <c r="R774" t="str">
        <v>indie rock</v>
      </c>
      <c r="V774" s="11">
        <f>(((Table1[[#This Row],[launched_at]]/60/60/24)+DATE(1970,1,1)))</f>
        <v>43505.25</v>
      </c>
      <c r="W774" s="11">
        <f>(((Table1[[#This Row],[deadline]]/60/60/24)+DATE(1970,1,1)))</f>
        <v>43509.25</v>
      </c>
    </row>
    <row r="775" spans="1:23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24"/>
        <v>190.55555555555554</v>
      </c>
      <c r="P775">
        <f t="shared" si="25"/>
        <v>727.005</v>
      </c>
      <c r="Q775" t="str" cm="1">
        <f t="array" ref="Q775:R775">TRIM(_xlfn.TEXTSPLIT(Table1[[#This Row],[category &amp; sub-category]],"/",))</f>
        <v>theater</v>
      </c>
      <c r="R775" t="str">
        <v>plays</v>
      </c>
      <c r="V775" s="11">
        <f>(((Table1[[#This Row],[launched_at]]/60/60/24)+DATE(1970,1,1)))</f>
        <v>42838.208333333328</v>
      </c>
      <c r="W775" s="11">
        <f>(((Table1[[#This Row],[deadline]]/60/60/24)+DATE(1970,1,1)))</f>
        <v>42848.208333333328</v>
      </c>
    </row>
    <row r="776" spans="1:23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24"/>
        <v>135.5</v>
      </c>
      <c r="P776">
        <f t="shared" si="25"/>
        <v>727.005</v>
      </c>
      <c r="Q776" t="str" cm="1">
        <f t="array" ref="Q776:R776">TRIM(_xlfn.TEXTSPLIT(Table1[[#This Row],[category &amp; sub-category]],"/",))</f>
        <v>technology</v>
      </c>
      <c r="R776" t="str">
        <v>web</v>
      </c>
      <c r="V776" s="11">
        <f>(((Table1[[#This Row],[launched_at]]/60/60/24)+DATE(1970,1,1)))</f>
        <v>42513.208333333328</v>
      </c>
      <c r="W776" s="11">
        <f>(((Table1[[#This Row],[deadline]]/60/60/24)+DATE(1970,1,1)))</f>
        <v>42554.208333333328</v>
      </c>
    </row>
    <row r="777" spans="1:23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24"/>
        <v>10.297872340425531</v>
      </c>
      <c r="P777">
        <f t="shared" si="25"/>
        <v>727.005</v>
      </c>
      <c r="Q777" t="str" cm="1">
        <f t="array" ref="Q777:R777">TRIM(_xlfn.TEXTSPLIT(Table1[[#This Row],[category &amp; sub-category]],"/",))</f>
        <v>music</v>
      </c>
      <c r="R777" t="str">
        <v>rock</v>
      </c>
      <c r="V777" s="11">
        <f>(((Table1[[#This Row],[launched_at]]/60/60/24)+DATE(1970,1,1)))</f>
        <v>41949.25</v>
      </c>
      <c r="W777" s="11">
        <f>(((Table1[[#This Row],[deadline]]/60/60/24)+DATE(1970,1,1)))</f>
        <v>41959.25</v>
      </c>
    </row>
    <row r="778" spans="1:23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24"/>
        <v>65.544223826714799</v>
      </c>
      <c r="P778">
        <f t="shared" si="25"/>
        <v>727.005</v>
      </c>
      <c r="Q778" t="str" cm="1">
        <f t="array" ref="Q778:R778">TRIM(_xlfn.TEXTSPLIT(Table1[[#This Row],[category &amp; sub-category]],"/",))</f>
        <v>theater</v>
      </c>
      <c r="R778" t="str">
        <v>plays</v>
      </c>
      <c r="V778" s="11">
        <f>(((Table1[[#This Row],[launched_at]]/60/60/24)+DATE(1970,1,1)))</f>
        <v>43650.208333333328</v>
      </c>
      <c r="W778" s="11">
        <f>(((Table1[[#This Row],[deadline]]/60/60/24)+DATE(1970,1,1)))</f>
        <v>43668.208333333328</v>
      </c>
    </row>
    <row r="779" spans="1:23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24"/>
        <v>49.026652452025587</v>
      </c>
      <c r="P779">
        <f t="shared" si="25"/>
        <v>727.005</v>
      </c>
      <c r="Q779" t="str" cm="1">
        <f t="array" ref="Q779:R779">TRIM(_xlfn.TEXTSPLIT(Table1[[#This Row],[category &amp; sub-category]],"/",))</f>
        <v>theater</v>
      </c>
      <c r="R779" t="str">
        <v>plays</v>
      </c>
      <c r="V779" s="11">
        <f>(((Table1[[#This Row],[launched_at]]/60/60/24)+DATE(1970,1,1)))</f>
        <v>40809.208333333336</v>
      </c>
      <c r="W779" s="11">
        <f>(((Table1[[#This Row],[deadline]]/60/60/24)+DATE(1970,1,1)))</f>
        <v>40838.208333333336</v>
      </c>
    </row>
    <row r="780" spans="1:23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24"/>
        <v>787.92307692307691</v>
      </c>
      <c r="P780">
        <f t="shared" si="25"/>
        <v>727.005</v>
      </c>
      <c r="Q780" t="str" cm="1">
        <f t="array" ref="Q780:R780">TRIM(_xlfn.TEXTSPLIT(Table1[[#This Row],[category &amp; sub-category]],"/",))</f>
        <v>film &amp; video</v>
      </c>
      <c r="R780" t="str">
        <v>animation</v>
      </c>
      <c r="V780" s="11">
        <f>(((Table1[[#This Row],[launched_at]]/60/60/24)+DATE(1970,1,1)))</f>
        <v>40768.208333333336</v>
      </c>
      <c r="W780" s="11">
        <f>(((Table1[[#This Row],[deadline]]/60/60/24)+DATE(1970,1,1)))</f>
        <v>40773.208333333336</v>
      </c>
    </row>
    <row r="781" spans="1:23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24"/>
        <v>80.306347746090154</v>
      </c>
      <c r="P781">
        <f t="shared" si="25"/>
        <v>727.005</v>
      </c>
      <c r="Q781" t="str" cm="1">
        <f t="array" ref="Q781:R781">TRIM(_xlfn.TEXTSPLIT(Table1[[#This Row],[category &amp; sub-category]],"/",))</f>
        <v>theater</v>
      </c>
      <c r="R781" t="str">
        <v>plays</v>
      </c>
      <c r="V781" s="11">
        <f>(((Table1[[#This Row],[launched_at]]/60/60/24)+DATE(1970,1,1)))</f>
        <v>42230.208333333328</v>
      </c>
      <c r="W781" s="11">
        <f>(((Table1[[#This Row],[deadline]]/60/60/24)+DATE(1970,1,1)))</f>
        <v>42239.208333333328</v>
      </c>
    </row>
    <row r="782" spans="1:23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24"/>
        <v>106.29411764705883</v>
      </c>
      <c r="P782">
        <f t="shared" si="25"/>
        <v>727.005</v>
      </c>
      <c r="Q782" t="str" cm="1">
        <f t="array" ref="Q782:R782">TRIM(_xlfn.TEXTSPLIT(Table1[[#This Row],[category &amp; sub-category]],"/",))</f>
        <v>film &amp; video</v>
      </c>
      <c r="R782" t="str">
        <v>drama</v>
      </c>
      <c r="V782" s="11">
        <f>(((Table1[[#This Row],[launched_at]]/60/60/24)+DATE(1970,1,1)))</f>
        <v>42573.208333333328</v>
      </c>
      <c r="W782" s="11">
        <f>(((Table1[[#This Row],[deadline]]/60/60/24)+DATE(1970,1,1)))</f>
        <v>42592.208333333328</v>
      </c>
    </row>
    <row r="783" spans="1:23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24"/>
        <v>50.735632183908038</v>
      </c>
      <c r="P783">
        <f t="shared" si="25"/>
        <v>727.005</v>
      </c>
      <c r="Q783" t="str" cm="1">
        <f t="array" ref="Q783:R783">TRIM(_xlfn.TEXTSPLIT(Table1[[#This Row],[category &amp; sub-category]],"/",))</f>
        <v>theater</v>
      </c>
      <c r="R783" t="str">
        <v>plays</v>
      </c>
      <c r="V783" s="11">
        <f>(((Table1[[#This Row],[launched_at]]/60/60/24)+DATE(1970,1,1)))</f>
        <v>40482.208333333336</v>
      </c>
      <c r="W783" s="11">
        <f>(((Table1[[#This Row],[deadline]]/60/60/24)+DATE(1970,1,1)))</f>
        <v>40533.25</v>
      </c>
    </row>
    <row r="784" spans="1:23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24"/>
        <v>215.31372549019611</v>
      </c>
      <c r="P784">
        <f t="shared" si="25"/>
        <v>727.005</v>
      </c>
      <c r="Q784" t="str" cm="1">
        <f t="array" ref="Q784:R784">TRIM(_xlfn.TEXTSPLIT(Table1[[#This Row],[category &amp; sub-category]],"/",))</f>
        <v>film &amp; video</v>
      </c>
      <c r="R784" t="str">
        <v>animation</v>
      </c>
      <c r="V784" s="11">
        <f>(((Table1[[#This Row],[launched_at]]/60/60/24)+DATE(1970,1,1)))</f>
        <v>40603.25</v>
      </c>
      <c r="W784" s="11">
        <f>(((Table1[[#This Row],[deadline]]/60/60/24)+DATE(1970,1,1)))</f>
        <v>40631.208333333336</v>
      </c>
    </row>
    <row r="785" spans="1:23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24"/>
        <v>141.22972972972974</v>
      </c>
      <c r="P785">
        <f t="shared" si="25"/>
        <v>727.005</v>
      </c>
      <c r="Q785" t="str" cm="1">
        <f t="array" ref="Q785:R785">TRIM(_xlfn.TEXTSPLIT(Table1[[#This Row],[category &amp; sub-category]],"/",))</f>
        <v>music</v>
      </c>
      <c r="R785" t="str">
        <v>rock</v>
      </c>
      <c r="V785" s="11">
        <f>(((Table1[[#This Row],[launched_at]]/60/60/24)+DATE(1970,1,1)))</f>
        <v>41625.25</v>
      </c>
      <c r="W785" s="11">
        <f>(((Table1[[#This Row],[deadline]]/60/60/24)+DATE(1970,1,1)))</f>
        <v>41632.25</v>
      </c>
    </row>
    <row r="786" spans="1:23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24"/>
        <v>115.33745781777279</v>
      </c>
      <c r="P786">
        <f t="shared" si="25"/>
        <v>727.005</v>
      </c>
      <c r="Q786" t="str" cm="1">
        <f t="array" ref="Q786:R786">TRIM(_xlfn.TEXTSPLIT(Table1[[#This Row],[category &amp; sub-category]],"/",))</f>
        <v>technology</v>
      </c>
      <c r="R786" t="str">
        <v>web</v>
      </c>
      <c r="V786" s="11">
        <f>(((Table1[[#This Row],[launched_at]]/60/60/24)+DATE(1970,1,1)))</f>
        <v>42435.25</v>
      </c>
      <c r="W786" s="11">
        <f>(((Table1[[#This Row],[deadline]]/60/60/24)+DATE(1970,1,1)))</f>
        <v>42446.208333333328</v>
      </c>
    </row>
    <row r="787" spans="1:23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24"/>
        <v>193.11940298507463</v>
      </c>
      <c r="P787">
        <f t="shared" si="25"/>
        <v>727.005</v>
      </c>
      <c r="Q787" t="str" cm="1">
        <f t="array" ref="Q787:R787">TRIM(_xlfn.TEXTSPLIT(Table1[[#This Row],[category &amp; sub-category]],"/",))</f>
        <v>film &amp; video</v>
      </c>
      <c r="R787" t="str">
        <v>animation</v>
      </c>
      <c r="V787" s="11">
        <f>(((Table1[[#This Row],[launched_at]]/60/60/24)+DATE(1970,1,1)))</f>
        <v>43582.208333333328</v>
      </c>
      <c r="W787" s="11">
        <f>(((Table1[[#This Row],[deadline]]/60/60/24)+DATE(1970,1,1)))</f>
        <v>43616.208333333328</v>
      </c>
    </row>
    <row r="788" spans="1:23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24"/>
        <v>729.73333333333335</v>
      </c>
      <c r="P788">
        <f t="shared" si="25"/>
        <v>727.005</v>
      </c>
      <c r="Q788" t="str" cm="1">
        <f t="array" ref="Q788:R788">TRIM(_xlfn.TEXTSPLIT(Table1[[#This Row],[category &amp; sub-category]],"/",))</f>
        <v>music</v>
      </c>
      <c r="R788" t="str">
        <v>jazz</v>
      </c>
      <c r="V788" s="11">
        <f>(((Table1[[#This Row],[launched_at]]/60/60/24)+DATE(1970,1,1)))</f>
        <v>43186.208333333328</v>
      </c>
      <c r="W788" s="11">
        <f>(((Table1[[#This Row],[deadline]]/60/60/24)+DATE(1970,1,1)))</f>
        <v>43193.208333333328</v>
      </c>
    </row>
    <row r="789" spans="1:23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24"/>
        <v>99.66339869281046</v>
      </c>
      <c r="P789">
        <f t="shared" si="25"/>
        <v>727.005</v>
      </c>
      <c r="Q789" t="str" cm="1">
        <f t="array" ref="Q789:R789">TRIM(_xlfn.TEXTSPLIT(Table1[[#This Row],[category &amp; sub-category]],"/",))</f>
        <v>music</v>
      </c>
      <c r="R789" t="str">
        <v>rock</v>
      </c>
      <c r="V789" s="11">
        <f>(((Table1[[#This Row],[launched_at]]/60/60/24)+DATE(1970,1,1)))</f>
        <v>40684.208333333336</v>
      </c>
      <c r="W789" s="11">
        <f>(((Table1[[#This Row],[deadline]]/60/60/24)+DATE(1970,1,1)))</f>
        <v>40693.208333333336</v>
      </c>
    </row>
    <row r="790" spans="1:23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24"/>
        <v>88.166666666666671</v>
      </c>
      <c r="P790">
        <f t="shared" si="25"/>
        <v>727.005</v>
      </c>
      <c r="Q790" t="str" cm="1">
        <f t="array" ref="Q790:R790">TRIM(_xlfn.TEXTSPLIT(Table1[[#This Row],[category &amp; sub-category]],"/",))</f>
        <v>film &amp; video</v>
      </c>
      <c r="R790" t="str">
        <v>animation</v>
      </c>
      <c r="V790" s="11">
        <f>(((Table1[[#This Row],[launched_at]]/60/60/24)+DATE(1970,1,1)))</f>
        <v>41202.208333333336</v>
      </c>
      <c r="W790" s="11">
        <f>(((Table1[[#This Row],[deadline]]/60/60/24)+DATE(1970,1,1)))</f>
        <v>41223.25</v>
      </c>
    </row>
    <row r="791" spans="1:23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24"/>
        <v>37.233333333333334</v>
      </c>
      <c r="P791">
        <f t="shared" si="25"/>
        <v>727.005</v>
      </c>
      <c r="Q791" t="str" cm="1">
        <f t="array" ref="Q791:R791">TRIM(_xlfn.TEXTSPLIT(Table1[[#This Row],[category &amp; sub-category]],"/",))</f>
        <v>theater</v>
      </c>
      <c r="R791" t="str">
        <v>plays</v>
      </c>
      <c r="V791" s="11">
        <f>(((Table1[[#This Row],[launched_at]]/60/60/24)+DATE(1970,1,1)))</f>
        <v>41786.208333333336</v>
      </c>
      <c r="W791" s="11">
        <f>(((Table1[[#This Row],[deadline]]/60/60/24)+DATE(1970,1,1)))</f>
        <v>41823.208333333336</v>
      </c>
    </row>
    <row r="792" spans="1:23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24"/>
        <v>30.540075309306079</v>
      </c>
      <c r="P792">
        <f t="shared" si="25"/>
        <v>727.005</v>
      </c>
      <c r="Q792" t="str" cm="1">
        <f t="array" ref="Q792:R792">TRIM(_xlfn.TEXTSPLIT(Table1[[#This Row],[category &amp; sub-category]],"/",))</f>
        <v>theater</v>
      </c>
      <c r="R792" t="str">
        <v>plays</v>
      </c>
      <c r="V792" s="11">
        <f>(((Table1[[#This Row],[launched_at]]/60/60/24)+DATE(1970,1,1)))</f>
        <v>40223.25</v>
      </c>
      <c r="W792" s="11">
        <f>(((Table1[[#This Row],[deadline]]/60/60/24)+DATE(1970,1,1)))</f>
        <v>40229.25</v>
      </c>
    </row>
    <row r="793" spans="1:23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24"/>
        <v>25.714285714285712</v>
      </c>
      <c r="P793">
        <f t="shared" si="25"/>
        <v>727.005</v>
      </c>
      <c r="Q793" t="str" cm="1">
        <f t="array" ref="Q793:R793">TRIM(_xlfn.TEXTSPLIT(Table1[[#This Row],[category &amp; sub-category]],"/",))</f>
        <v>food</v>
      </c>
      <c r="R793" t="str">
        <v>food trucks</v>
      </c>
      <c r="V793" s="11">
        <f>(((Table1[[#This Row],[launched_at]]/60/60/24)+DATE(1970,1,1)))</f>
        <v>42715.25</v>
      </c>
      <c r="W793" s="11">
        <f>(((Table1[[#This Row],[deadline]]/60/60/24)+DATE(1970,1,1)))</f>
        <v>42731.25</v>
      </c>
    </row>
    <row r="794" spans="1:23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24"/>
        <v>34</v>
      </c>
      <c r="P794">
        <f t="shared" si="25"/>
        <v>727.005</v>
      </c>
      <c r="Q794" t="str" cm="1">
        <f t="array" ref="Q794:R794">TRIM(_xlfn.TEXTSPLIT(Table1[[#This Row],[category &amp; sub-category]],"/",))</f>
        <v>theater</v>
      </c>
      <c r="R794" t="str">
        <v>plays</v>
      </c>
      <c r="V794" s="11">
        <f>(((Table1[[#This Row],[launched_at]]/60/60/24)+DATE(1970,1,1)))</f>
        <v>41451.208333333336</v>
      </c>
      <c r="W794" s="11">
        <f>(((Table1[[#This Row],[deadline]]/60/60/24)+DATE(1970,1,1)))</f>
        <v>41479.208333333336</v>
      </c>
    </row>
    <row r="795" spans="1:23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24"/>
        <v>1185.909090909091</v>
      </c>
      <c r="P795">
        <f t="shared" si="25"/>
        <v>727.005</v>
      </c>
      <c r="Q795" t="str" cm="1">
        <f t="array" ref="Q795:R795">TRIM(_xlfn.TEXTSPLIT(Table1[[#This Row],[category &amp; sub-category]],"/",))</f>
        <v>publishing</v>
      </c>
      <c r="R795" t="str">
        <v>nonfiction</v>
      </c>
      <c r="V795" s="11">
        <f>(((Table1[[#This Row],[launched_at]]/60/60/24)+DATE(1970,1,1)))</f>
        <v>41450.208333333336</v>
      </c>
      <c r="W795" s="11">
        <f>(((Table1[[#This Row],[deadline]]/60/60/24)+DATE(1970,1,1)))</f>
        <v>41454.208333333336</v>
      </c>
    </row>
    <row r="796" spans="1:23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24"/>
        <v>125.39393939393939</v>
      </c>
      <c r="P796">
        <f t="shared" si="25"/>
        <v>727.005</v>
      </c>
      <c r="Q796" t="str" cm="1">
        <f t="array" ref="Q796:R796">TRIM(_xlfn.TEXTSPLIT(Table1[[#This Row],[category &amp; sub-category]],"/",))</f>
        <v>music</v>
      </c>
      <c r="R796" t="str">
        <v>rock</v>
      </c>
      <c r="V796" s="11">
        <f>(((Table1[[#This Row],[launched_at]]/60/60/24)+DATE(1970,1,1)))</f>
        <v>43091.25</v>
      </c>
      <c r="W796" s="11">
        <f>(((Table1[[#This Row],[deadline]]/60/60/24)+DATE(1970,1,1)))</f>
        <v>43103.25</v>
      </c>
    </row>
    <row r="797" spans="1:23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24"/>
        <v>14.394366197183098</v>
      </c>
      <c r="P797">
        <f t="shared" si="25"/>
        <v>727.005</v>
      </c>
      <c r="Q797" t="str" cm="1">
        <f t="array" ref="Q797:R797">TRIM(_xlfn.TEXTSPLIT(Table1[[#This Row],[category &amp; sub-category]],"/",))</f>
        <v>film &amp; video</v>
      </c>
      <c r="R797" t="str">
        <v>drama</v>
      </c>
      <c r="V797" s="11">
        <f>(((Table1[[#This Row],[launched_at]]/60/60/24)+DATE(1970,1,1)))</f>
        <v>42675.208333333328</v>
      </c>
      <c r="W797" s="11">
        <f>(((Table1[[#This Row],[deadline]]/60/60/24)+DATE(1970,1,1)))</f>
        <v>42678.208333333328</v>
      </c>
    </row>
    <row r="798" spans="1:23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24"/>
        <v>54.807692307692314</v>
      </c>
      <c r="P798">
        <f t="shared" si="25"/>
        <v>727.005</v>
      </c>
      <c r="Q798" t="str" cm="1">
        <f t="array" ref="Q798:R798">TRIM(_xlfn.TEXTSPLIT(Table1[[#This Row],[category &amp; sub-category]],"/",))</f>
        <v>games</v>
      </c>
      <c r="R798" t="str">
        <v>mobile games</v>
      </c>
      <c r="V798" s="11">
        <f>(((Table1[[#This Row],[launched_at]]/60/60/24)+DATE(1970,1,1)))</f>
        <v>41859.208333333336</v>
      </c>
      <c r="W798" s="11">
        <f>(((Table1[[#This Row],[deadline]]/60/60/24)+DATE(1970,1,1)))</f>
        <v>41866.208333333336</v>
      </c>
    </row>
    <row r="799" spans="1:23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24"/>
        <v>109.63157894736841</v>
      </c>
      <c r="P799">
        <f t="shared" si="25"/>
        <v>727.005</v>
      </c>
      <c r="Q799" t="str" cm="1">
        <f t="array" ref="Q799:R799">TRIM(_xlfn.TEXTSPLIT(Table1[[#This Row],[category &amp; sub-category]],"/",))</f>
        <v>technology</v>
      </c>
      <c r="R799" t="str">
        <v>web</v>
      </c>
      <c r="V799" s="11">
        <f>(((Table1[[#This Row],[launched_at]]/60/60/24)+DATE(1970,1,1)))</f>
        <v>43464.25</v>
      </c>
      <c r="W799" s="11">
        <f>(((Table1[[#This Row],[deadline]]/60/60/24)+DATE(1970,1,1)))</f>
        <v>43487.25</v>
      </c>
    </row>
    <row r="800" spans="1:23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24"/>
        <v>188.47058823529412</v>
      </c>
      <c r="P800">
        <f t="shared" si="25"/>
        <v>727.005</v>
      </c>
      <c r="Q800" t="str" cm="1">
        <f t="array" ref="Q800:R800">TRIM(_xlfn.TEXTSPLIT(Table1[[#This Row],[category &amp; sub-category]],"/",))</f>
        <v>theater</v>
      </c>
      <c r="R800" t="str">
        <v>plays</v>
      </c>
      <c r="V800" s="11">
        <f>(((Table1[[#This Row],[launched_at]]/60/60/24)+DATE(1970,1,1)))</f>
        <v>41060.208333333336</v>
      </c>
      <c r="W800" s="11">
        <f>(((Table1[[#This Row],[deadline]]/60/60/24)+DATE(1970,1,1)))</f>
        <v>41088.208333333336</v>
      </c>
    </row>
    <row r="801" spans="1:23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24"/>
        <v>87.008284023668637</v>
      </c>
      <c r="P801">
        <f t="shared" si="25"/>
        <v>727.005</v>
      </c>
      <c r="Q801" t="str" cm="1">
        <f t="array" ref="Q801:R801">TRIM(_xlfn.TEXTSPLIT(Table1[[#This Row],[category &amp; sub-category]],"/",))</f>
        <v>theater</v>
      </c>
      <c r="R801" t="str">
        <v>plays</v>
      </c>
      <c r="V801" s="11">
        <f>(((Table1[[#This Row],[launched_at]]/60/60/24)+DATE(1970,1,1)))</f>
        <v>42399.25</v>
      </c>
      <c r="W801" s="11">
        <f>(((Table1[[#This Row],[deadline]]/60/60/24)+DATE(1970,1,1)))</f>
        <v>42403.25</v>
      </c>
    </row>
    <row r="802" spans="1:23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24"/>
        <v>1</v>
      </c>
      <c r="P802">
        <f t="shared" si="25"/>
        <v>727.005</v>
      </c>
      <c r="Q802" t="str" cm="1">
        <f t="array" ref="Q802:R802">TRIM(_xlfn.TEXTSPLIT(Table1[[#This Row],[category &amp; sub-category]],"/",))</f>
        <v>music</v>
      </c>
      <c r="R802" t="str">
        <v>rock</v>
      </c>
      <c r="V802" s="11">
        <f>(((Table1[[#This Row],[launched_at]]/60/60/24)+DATE(1970,1,1)))</f>
        <v>42167.208333333328</v>
      </c>
      <c r="W802" s="11">
        <f>(((Table1[[#This Row],[deadline]]/60/60/24)+DATE(1970,1,1)))</f>
        <v>42171.208333333328</v>
      </c>
    </row>
    <row r="803" spans="1:23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24"/>
        <v>202.9130434782609</v>
      </c>
      <c r="P803">
        <f t="shared" si="25"/>
        <v>727.005</v>
      </c>
      <c r="Q803" t="str" cm="1">
        <f t="array" ref="Q803:R803">TRIM(_xlfn.TEXTSPLIT(Table1[[#This Row],[category &amp; sub-category]],"/",))</f>
        <v>photography</v>
      </c>
      <c r="R803" t="str">
        <v>photography books</v>
      </c>
      <c r="V803" s="11">
        <f>(((Table1[[#This Row],[launched_at]]/60/60/24)+DATE(1970,1,1)))</f>
        <v>43830.25</v>
      </c>
      <c r="W803" s="11">
        <f>(((Table1[[#This Row],[deadline]]/60/60/24)+DATE(1970,1,1)))</f>
        <v>43852.25</v>
      </c>
    </row>
    <row r="804" spans="1:23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24"/>
        <v>197.03225806451613</v>
      </c>
      <c r="P804">
        <f t="shared" si="25"/>
        <v>727.005</v>
      </c>
      <c r="Q804" t="str" cm="1">
        <f t="array" ref="Q804:R804">TRIM(_xlfn.TEXTSPLIT(Table1[[#This Row],[category &amp; sub-category]],"/",))</f>
        <v>photography</v>
      </c>
      <c r="R804" t="str">
        <v>photography books</v>
      </c>
      <c r="V804" s="11">
        <f>(((Table1[[#This Row],[launched_at]]/60/60/24)+DATE(1970,1,1)))</f>
        <v>43650.208333333328</v>
      </c>
      <c r="W804" s="11">
        <f>(((Table1[[#This Row],[deadline]]/60/60/24)+DATE(1970,1,1)))</f>
        <v>43652.208333333328</v>
      </c>
    </row>
    <row r="805" spans="1:23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24"/>
        <v>107</v>
      </c>
      <c r="P805">
        <f t="shared" si="25"/>
        <v>727.005</v>
      </c>
      <c r="Q805" t="str" cm="1">
        <f t="array" ref="Q805:R805">TRIM(_xlfn.TEXTSPLIT(Table1[[#This Row],[category &amp; sub-category]],"/",))</f>
        <v>theater</v>
      </c>
      <c r="R805" t="str">
        <v>plays</v>
      </c>
      <c r="V805" s="11">
        <f>(((Table1[[#This Row],[launched_at]]/60/60/24)+DATE(1970,1,1)))</f>
        <v>43492.25</v>
      </c>
      <c r="W805" s="11">
        <f>(((Table1[[#This Row],[deadline]]/60/60/24)+DATE(1970,1,1)))</f>
        <v>43526.25</v>
      </c>
    </row>
    <row r="806" spans="1:23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24"/>
        <v>268.73076923076923</v>
      </c>
      <c r="P806">
        <f t="shared" si="25"/>
        <v>727.005</v>
      </c>
      <c r="Q806" t="str" cm="1">
        <f t="array" ref="Q806:R806">TRIM(_xlfn.TEXTSPLIT(Table1[[#This Row],[category &amp; sub-category]],"/",))</f>
        <v>music</v>
      </c>
      <c r="R806" t="str">
        <v>rock</v>
      </c>
      <c r="V806" s="11">
        <f>(((Table1[[#This Row],[launched_at]]/60/60/24)+DATE(1970,1,1)))</f>
        <v>43102.25</v>
      </c>
      <c r="W806" s="11">
        <f>(((Table1[[#This Row],[deadline]]/60/60/24)+DATE(1970,1,1)))</f>
        <v>43122.25</v>
      </c>
    </row>
    <row r="807" spans="1:23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24"/>
        <v>50.845360824742272</v>
      </c>
      <c r="P807">
        <f t="shared" si="25"/>
        <v>727.005</v>
      </c>
      <c r="Q807" t="str" cm="1">
        <f t="array" ref="Q807:R807">TRIM(_xlfn.TEXTSPLIT(Table1[[#This Row],[category &amp; sub-category]],"/",))</f>
        <v>film &amp; video</v>
      </c>
      <c r="R807" t="str">
        <v>documentary</v>
      </c>
      <c r="V807" s="11">
        <f>(((Table1[[#This Row],[launched_at]]/60/60/24)+DATE(1970,1,1)))</f>
        <v>41958.25</v>
      </c>
      <c r="W807" s="11">
        <f>(((Table1[[#This Row],[deadline]]/60/60/24)+DATE(1970,1,1)))</f>
        <v>42009.25</v>
      </c>
    </row>
    <row r="808" spans="1:23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24"/>
        <v>1180.2857142857142</v>
      </c>
      <c r="P808">
        <f t="shared" si="25"/>
        <v>727.005</v>
      </c>
      <c r="Q808" t="str" cm="1">
        <f t="array" ref="Q808:R808">TRIM(_xlfn.TEXTSPLIT(Table1[[#This Row],[category &amp; sub-category]],"/",))</f>
        <v>film &amp; video</v>
      </c>
      <c r="R808" t="str">
        <v>drama</v>
      </c>
      <c r="V808" s="11">
        <f>(((Table1[[#This Row],[launched_at]]/60/60/24)+DATE(1970,1,1)))</f>
        <v>40973.25</v>
      </c>
      <c r="W808" s="11">
        <f>(((Table1[[#This Row],[deadline]]/60/60/24)+DATE(1970,1,1)))</f>
        <v>40997.208333333336</v>
      </c>
    </row>
    <row r="809" spans="1:23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24"/>
        <v>264</v>
      </c>
      <c r="P809">
        <f t="shared" si="25"/>
        <v>727.005</v>
      </c>
      <c r="Q809" t="str" cm="1">
        <f t="array" ref="Q809:R809">TRIM(_xlfn.TEXTSPLIT(Table1[[#This Row],[category &amp; sub-category]],"/",))</f>
        <v>theater</v>
      </c>
      <c r="R809" t="str">
        <v>plays</v>
      </c>
      <c r="V809" s="11">
        <f>(((Table1[[#This Row],[launched_at]]/60/60/24)+DATE(1970,1,1)))</f>
        <v>43753.208333333328</v>
      </c>
      <c r="W809" s="11">
        <f>(((Table1[[#This Row],[deadline]]/60/60/24)+DATE(1970,1,1)))</f>
        <v>43797.25</v>
      </c>
    </row>
    <row r="810" spans="1:23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24"/>
        <v>30.44230769230769</v>
      </c>
      <c r="P810">
        <f t="shared" si="25"/>
        <v>727.005</v>
      </c>
      <c r="Q810" t="str" cm="1">
        <f t="array" ref="Q810:R810">TRIM(_xlfn.TEXTSPLIT(Table1[[#This Row],[category &amp; sub-category]],"/",))</f>
        <v>food</v>
      </c>
      <c r="R810" t="str">
        <v>food trucks</v>
      </c>
      <c r="V810" s="11">
        <f>(((Table1[[#This Row],[launched_at]]/60/60/24)+DATE(1970,1,1)))</f>
        <v>42507.208333333328</v>
      </c>
      <c r="W810" s="11">
        <f>(((Table1[[#This Row],[deadline]]/60/60/24)+DATE(1970,1,1)))</f>
        <v>42524.208333333328</v>
      </c>
    </row>
    <row r="811" spans="1:23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24"/>
        <v>62.880681818181813</v>
      </c>
      <c r="P811">
        <f t="shared" si="25"/>
        <v>727.005</v>
      </c>
      <c r="Q811" t="str" cm="1">
        <f t="array" ref="Q811:R811">TRIM(_xlfn.TEXTSPLIT(Table1[[#This Row],[category &amp; sub-category]],"/",))</f>
        <v>film &amp; video</v>
      </c>
      <c r="R811" t="str">
        <v>documentary</v>
      </c>
      <c r="V811" s="11">
        <f>(((Table1[[#This Row],[launched_at]]/60/60/24)+DATE(1970,1,1)))</f>
        <v>41135.208333333336</v>
      </c>
      <c r="W811" s="11">
        <f>(((Table1[[#This Row],[deadline]]/60/60/24)+DATE(1970,1,1)))</f>
        <v>41136.208333333336</v>
      </c>
    </row>
    <row r="812" spans="1:23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24"/>
        <v>193.125</v>
      </c>
      <c r="P812">
        <f t="shared" si="25"/>
        <v>727.005</v>
      </c>
      <c r="Q812" t="str" cm="1">
        <f t="array" ref="Q812:R812">TRIM(_xlfn.TEXTSPLIT(Table1[[#This Row],[category &amp; sub-category]],"/",))</f>
        <v>theater</v>
      </c>
      <c r="R812" t="str">
        <v>plays</v>
      </c>
      <c r="V812" s="11">
        <f>(((Table1[[#This Row],[launched_at]]/60/60/24)+DATE(1970,1,1)))</f>
        <v>43067.25</v>
      </c>
      <c r="W812" s="11">
        <f>(((Table1[[#This Row],[deadline]]/60/60/24)+DATE(1970,1,1)))</f>
        <v>43077.25</v>
      </c>
    </row>
    <row r="813" spans="1:23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24"/>
        <v>77.102702702702715</v>
      </c>
      <c r="P813">
        <f t="shared" si="25"/>
        <v>727.005</v>
      </c>
      <c r="Q813" t="str" cm="1">
        <f t="array" ref="Q813:R813">TRIM(_xlfn.TEXTSPLIT(Table1[[#This Row],[category &amp; sub-category]],"/",))</f>
        <v>games</v>
      </c>
      <c r="R813" t="str">
        <v>video games</v>
      </c>
      <c r="V813" s="11">
        <f>(((Table1[[#This Row],[launched_at]]/60/60/24)+DATE(1970,1,1)))</f>
        <v>42378.25</v>
      </c>
      <c r="W813" s="11">
        <f>(((Table1[[#This Row],[deadline]]/60/60/24)+DATE(1970,1,1)))</f>
        <v>42380.25</v>
      </c>
    </row>
    <row r="814" spans="1:23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24"/>
        <v>225.52763819095478</v>
      </c>
      <c r="P814">
        <f t="shared" si="25"/>
        <v>727.005</v>
      </c>
      <c r="Q814" t="str" cm="1">
        <f t="array" ref="Q814:R814">TRIM(_xlfn.TEXTSPLIT(Table1[[#This Row],[category &amp; sub-category]],"/",))</f>
        <v>publishing</v>
      </c>
      <c r="R814" t="str">
        <v>nonfiction</v>
      </c>
      <c r="V814" s="11">
        <f>(((Table1[[#This Row],[launched_at]]/60/60/24)+DATE(1970,1,1)))</f>
        <v>43206.208333333328</v>
      </c>
      <c r="W814" s="11">
        <f>(((Table1[[#This Row],[deadline]]/60/60/24)+DATE(1970,1,1)))</f>
        <v>43211.208333333328</v>
      </c>
    </row>
    <row r="815" spans="1:23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24"/>
        <v>239.40625</v>
      </c>
      <c r="P815">
        <f t="shared" si="25"/>
        <v>727.005</v>
      </c>
      <c r="Q815" t="str" cm="1">
        <f t="array" ref="Q815:R815">TRIM(_xlfn.TEXTSPLIT(Table1[[#This Row],[category &amp; sub-category]],"/",))</f>
        <v>games</v>
      </c>
      <c r="R815" t="str">
        <v>video games</v>
      </c>
      <c r="V815" s="11">
        <f>(((Table1[[#This Row],[launched_at]]/60/60/24)+DATE(1970,1,1)))</f>
        <v>41148.208333333336</v>
      </c>
      <c r="W815" s="11">
        <f>(((Table1[[#This Row],[deadline]]/60/60/24)+DATE(1970,1,1)))</f>
        <v>41158.208333333336</v>
      </c>
    </row>
    <row r="816" spans="1:23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24"/>
        <v>92.1875</v>
      </c>
      <c r="P816">
        <f t="shared" si="25"/>
        <v>727.005</v>
      </c>
      <c r="Q816" t="str" cm="1">
        <f t="array" ref="Q816:R816">TRIM(_xlfn.TEXTSPLIT(Table1[[#This Row],[category &amp; sub-category]],"/",))</f>
        <v>music</v>
      </c>
      <c r="R816" t="str">
        <v>rock</v>
      </c>
      <c r="V816" s="11">
        <f>(((Table1[[#This Row],[launched_at]]/60/60/24)+DATE(1970,1,1)))</f>
        <v>42517.208333333328</v>
      </c>
      <c r="W816" s="11">
        <f>(((Table1[[#This Row],[deadline]]/60/60/24)+DATE(1970,1,1)))</f>
        <v>42519.208333333328</v>
      </c>
    </row>
    <row r="817" spans="1:23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24"/>
        <v>130.23333333333335</v>
      </c>
      <c r="P817">
        <f t="shared" si="25"/>
        <v>727.005</v>
      </c>
      <c r="Q817" t="str" cm="1">
        <f t="array" ref="Q817:R817">TRIM(_xlfn.TEXTSPLIT(Table1[[#This Row],[category &amp; sub-category]],"/",))</f>
        <v>music</v>
      </c>
      <c r="R817" t="str">
        <v>rock</v>
      </c>
      <c r="V817" s="11">
        <f>(((Table1[[#This Row],[launched_at]]/60/60/24)+DATE(1970,1,1)))</f>
        <v>43068.25</v>
      </c>
      <c r="W817" s="11">
        <f>(((Table1[[#This Row],[deadline]]/60/60/24)+DATE(1970,1,1)))</f>
        <v>43094.25</v>
      </c>
    </row>
    <row r="818" spans="1:23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24"/>
        <v>615.21739130434787</v>
      </c>
      <c r="P818">
        <f t="shared" si="25"/>
        <v>727.005</v>
      </c>
      <c r="Q818" t="str" cm="1">
        <f t="array" ref="Q818:R818">TRIM(_xlfn.TEXTSPLIT(Table1[[#This Row],[category &amp; sub-category]],"/",))</f>
        <v>theater</v>
      </c>
      <c r="R818" t="str">
        <v>plays</v>
      </c>
      <c r="V818" s="11">
        <f>(((Table1[[#This Row],[launched_at]]/60/60/24)+DATE(1970,1,1)))</f>
        <v>41680.25</v>
      </c>
      <c r="W818" s="11">
        <f>(((Table1[[#This Row],[deadline]]/60/60/24)+DATE(1970,1,1)))</f>
        <v>41682.25</v>
      </c>
    </row>
    <row r="819" spans="1:23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24"/>
        <v>368.79532163742692</v>
      </c>
      <c r="P819">
        <f t="shared" si="25"/>
        <v>727.005</v>
      </c>
      <c r="Q819" t="str" cm="1">
        <f t="array" ref="Q819:R819">TRIM(_xlfn.TEXTSPLIT(Table1[[#This Row],[category &amp; sub-category]],"/",))</f>
        <v>publishing</v>
      </c>
      <c r="R819" t="str">
        <v>nonfiction</v>
      </c>
      <c r="V819" s="11">
        <f>(((Table1[[#This Row],[launched_at]]/60/60/24)+DATE(1970,1,1)))</f>
        <v>43589.208333333328</v>
      </c>
      <c r="W819" s="11">
        <f>(((Table1[[#This Row],[deadline]]/60/60/24)+DATE(1970,1,1)))</f>
        <v>43617.208333333328</v>
      </c>
    </row>
    <row r="820" spans="1:23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24"/>
        <v>1094.8571428571429</v>
      </c>
      <c r="P820">
        <f t="shared" si="25"/>
        <v>727.005</v>
      </c>
      <c r="Q820" t="str" cm="1">
        <f t="array" ref="Q820:R820">TRIM(_xlfn.TEXTSPLIT(Table1[[#This Row],[category &amp; sub-category]],"/",))</f>
        <v>theater</v>
      </c>
      <c r="R820" t="str">
        <v>plays</v>
      </c>
      <c r="V820" s="11">
        <f>(((Table1[[#This Row],[launched_at]]/60/60/24)+DATE(1970,1,1)))</f>
        <v>43486.25</v>
      </c>
      <c r="W820" s="11">
        <f>(((Table1[[#This Row],[deadline]]/60/60/24)+DATE(1970,1,1)))</f>
        <v>43499.25</v>
      </c>
    </row>
    <row r="821" spans="1:23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24"/>
        <v>50.662921348314605</v>
      </c>
      <c r="P821">
        <f t="shared" si="25"/>
        <v>727.005</v>
      </c>
      <c r="Q821" t="str" cm="1">
        <f t="array" ref="Q821:R821">TRIM(_xlfn.TEXTSPLIT(Table1[[#This Row],[category &amp; sub-category]],"/",))</f>
        <v>games</v>
      </c>
      <c r="R821" t="str">
        <v>video games</v>
      </c>
      <c r="V821" s="11">
        <f>(((Table1[[#This Row],[launched_at]]/60/60/24)+DATE(1970,1,1)))</f>
        <v>41237.25</v>
      </c>
      <c r="W821" s="11">
        <f>(((Table1[[#This Row],[deadline]]/60/60/24)+DATE(1970,1,1)))</f>
        <v>41252.25</v>
      </c>
    </row>
    <row r="822" spans="1:23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24"/>
        <v>800.6</v>
      </c>
      <c r="P822">
        <f t="shared" si="25"/>
        <v>727.005</v>
      </c>
      <c r="Q822" t="str" cm="1">
        <f t="array" ref="Q822:R822">TRIM(_xlfn.TEXTSPLIT(Table1[[#This Row],[category &amp; sub-category]],"/",))</f>
        <v>music</v>
      </c>
      <c r="R822" t="str">
        <v>rock</v>
      </c>
      <c r="V822" s="11">
        <f>(((Table1[[#This Row],[launched_at]]/60/60/24)+DATE(1970,1,1)))</f>
        <v>43310.208333333328</v>
      </c>
      <c r="W822" s="11">
        <f>(((Table1[[#This Row],[deadline]]/60/60/24)+DATE(1970,1,1)))</f>
        <v>43323.208333333328</v>
      </c>
    </row>
    <row r="823" spans="1:23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24"/>
        <v>291.28571428571428</v>
      </c>
      <c r="P823">
        <f t="shared" si="25"/>
        <v>727.005</v>
      </c>
      <c r="Q823" t="str" cm="1">
        <f t="array" ref="Q823:R823">TRIM(_xlfn.TEXTSPLIT(Table1[[#This Row],[category &amp; sub-category]],"/",))</f>
        <v>film &amp; video</v>
      </c>
      <c r="R823" t="str">
        <v>documentary</v>
      </c>
      <c r="V823" s="11">
        <f>(((Table1[[#This Row],[launched_at]]/60/60/24)+DATE(1970,1,1)))</f>
        <v>42794.25</v>
      </c>
      <c r="W823" s="11">
        <f>(((Table1[[#This Row],[deadline]]/60/60/24)+DATE(1970,1,1)))</f>
        <v>42807.208333333328</v>
      </c>
    </row>
    <row r="824" spans="1:23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24"/>
        <v>349.9666666666667</v>
      </c>
      <c r="P824">
        <f t="shared" si="25"/>
        <v>727.005</v>
      </c>
      <c r="Q824" t="str" cm="1">
        <f t="array" ref="Q824:R824">TRIM(_xlfn.TEXTSPLIT(Table1[[#This Row],[category &amp; sub-category]],"/",))</f>
        <v>music</v>
      </c>
      <c r="R824" t="str">
        <v>rock</v>
      </c>
      <c r="V824" s="11">
        <f>(((Table1[[#This Row],[launched_at]]/60/60/24)+DATE(1970,1,1)))</f>
        <v>41698.25</v>
      </c>
      <c r="W824" s="11">
        <f>(((Table1[[#This Row],[deadline]]/60/60/24)+DATE(1970,1,1)))</f>
        <v>41715.208333333336</v>
      </c>
    </row>
    <row r="825" spans="1:23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24"/>
        <v>357.07317073170731</v>
      </c>
      <c r="P825">
        <f t="shared" si="25"/>
        <v>727.005</v>
      </c>
      <c r="Q825" t="str" cm="1">
        <f t="array" ref="Q825:R825">TRIM(_xlfn.TEXTSPLIT(Table1[[#This Row],[category &amp; sub-category]],"/",))</f>
        <v>music</v>
      </c>
      <c r="R825" t="str">
        <v>rock</v>
      </c>
      <c r="V825" s="11">
        <f>(((Table1[[#This Row],[launched_at]]/60/60/24)+DATE(1970,1,1)))</f>
        <v>41892.208333333336</v>
      </c>
      <c r="W825" s="11">
        <f>(((Table1[[#This Row],[deadline]]/60/60/24)+DATE(1970,1,1)))</f>
        <v>41917.208333333336</v>
      </c>
    </row>
    <row r="826" spans="1:23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24"/>
        <v>126.48941176470588</v>
      </c>
      <c r="P826">
        <f t="shared" si="25"/>
        <v>727.005</v>
      </c>
      <c r="Q826" t="str" cm="1">
        <f t="array" ref="Q826:R826">TRIM(_xlfn.TEXTSPLIT(Table1[[#This Row],[category &amp; sub-category]],"/",))</f>
        <v>publishing</v>
      </c>
      <c r="R826" t="str">
        <v>nonfiction</v>
      </c>
      <c r="V826" s="11">
        <f>(((Table1[[#This Row],[launched_at]]/60/60/24)+DATE(1970,1,1)))</f>
        <v>40348.208333333336</v>
      </c>
      <c r="W826" s="11">
        <f>(((Table1[[#This Row],[deadline]]/60/60/24)+DATE(1970,1,1)))</f>
        <v>40380.208333333336</v>
      </c>
    </row>
    <row r="827" spans="1:23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24"/>
        <v>387.5</v>
      </c>
      <c r="P827">
        <f t="shared" si="25"/>
        <v>727.005</v>
      </c>
      <c r="Q827" t="str" cm="1">
        <f t="array" ref="Q827:R827">TRIM(_xlfn.TEXTSPLIT(Table1[[#This Row],[category &amp; sub-category]],"/",))</f>
        <v>film &amp; video</v>
      </c>
      <c r="R827" t="str">
        <v>shorts</v>
      </c>
      <c r="V827" s="11">
        <f>(((Table1[[#This Row],[launched_at]]/60/60/24)+DATE(1970,1,1)))</f>
        <v>42941.208333333328</v>
      </c>
      <c r="W827" s="11">
        <f>(((Table1[[#This Row],[deadline]]/60/60/24)+DATE(1970,1,1)))</f>
        <v>42953.208333333328</v>
      </c>
    </row>
    <row r="828" spans="1:23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24"/>
        <v>457.03571428571428</v>
      </c>
      <c r="P828">
        <f t="shared" si="25"/>
        <v>727.005</v>
      </c>
      <c r="Q828" t="str" cm="1">
        <f t="array" ref="Q828:R828">TRIM(_xlfn.TEXTSPLIT(Table1[[#This Row],[category &amp; sub-category]],"/",))</f>
        <v>theater</v>
      </c>
      <c r="R828" t="str">
        <v>plays</v>
      </c>
      <c r="V828" s="11">
        <f>(((Table1[[#This Row],[launched_at]]/60/60/24)+DATE(1970,1,1)))</f>
        <v>40525.25</v>
      </c>
      <c r="W828" s="11">
        <f>(((Table1[[#This Row],[deadline]]/60/60/24)+DATE(1970,1,1)))</f>
        <v>40553.25</v>
      </c>
    </row>
    <row r="829" spans="1:23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24"/>
        <v>266.69565217391306</v>
      </c>
      <c r="P829">
        <f t="shared" si="25"/>
        <v>727.005</v>
      </c>
      <c r="Q829" t="str" cm="1">
        <f t="array" ref="Q829:R829">TRIM(_xlfn.TEXTSPLIT(Table1[[#This Row],[category &amp; sub-category]],"/",))</f>
        <v>film &amp; video</v>
      </c>
      <c r="R829" t="str">
        <v>drama</v>
      </c>
      <c r="V829" s="11">
        <f>(((Table1[[#This Row],[launched_at]]/60/60/24)+DATE(1970,1,1)))</f>
        <v>40666.208333333336</v>
      </c>
      <c r="W829" s="11">
        <f>(((Table1[[#This Row],[deadline]]/60/60/24)+DATE(1970,1,1)))</f>
        <v>40678.208333333336</v>
      </c>
    </row>
    <row r="830" spans="1:23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24"/>
        <v>69</v>
      </c>
      <c r="P830">
        <f t="shared" si="25"/>
        <v>727.005</v>
      </c>
      <c r="Q830" t="str" cm="1">
        <f t="array" ref="Q830:R830">TRIM(_xlfn.TEXTSPLIT(Table1[[#This Row],[category &amp; sub-category]],"/",))</f>
        <v>theater</v>
      </c>
      <c r="R830" t="str">
        <v>plays</v>
      </c>
      <c r="V830" s="11">
        <f>(((Table1[[#This Row],[launched_at]]/60/60/24)+DATE(1970,1,1)))</f>
        <v>43340.208333333328</v>
      </c>
      <c r="W830" s="11">
        <f>(((Table1[[#This Row],[deadline]]/60/60/24)+DATE(1970,1,1)))</f>
        <v>43365.208333333328</v>
      </c>
    </row>
    <row r="831" spans="1:23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24"/>
        <v>51.34375</v>
      </c>
      <c r="P831">
        <f t="shared" si="25"/>
        <v>727.005</v>
      </c>
      <c r="Q831" t="str" cm="1">
        <f t="array" ref="Q831:R831">TRIM(_xlfn.TEXTSPLIT(Table1[[#This Row],[category &amp; sub-category]],"/",))</f>
        <v>theater</v>
      </c>
      <c r="R831" t="str">
        <v>plays</v>
      </c>
      <c r="V831" s="11">
        <f>(((Table1[[#This Row],[launched_at]]/60/60/24)+DATE(1970,1,1)))</f>
        <v>42164.208333333328</v>
      </c>
      <c r="W831" s="11">
        <f>(((Table1[[#This Row],[deadline]]/60/60/24)+DATE(1970,1,1)))</f>
        <v>42179.208333333328</v>
      </c>
    </row>
    <row r="832" spans="1:23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24"/>
        <v>1.1710526315789473</v>
      </c>
      <c r="P832">
        <f t="shared" si="25"/>
        <v>727.005</v>
      </c>
      <c r="Q832" t="str" cm="1">
        <f t="array" ref="Q832:R832">TRIM(_xlfn.TEXTSPLIT(Table1[[#This Row],[category &amp; sub-category]],"/",))</f>
        <v>theater</v>
      </c>
      <c r="R832" t="str">
        <v>plays</v>
      </c>
      <c r="V832" s="11">
        <f>(((Table1[[#This Row],[launched_at]]/60/60/24)+DATE(1970,1,1)))</f>
        <v>43103.25</v>
      </c>
      <c r="W832" s="11">
        <f>(((Table1[[#This Row],[deadline]]/60/60/24)+DATE(1970,1,1)))</f>
        <v>43162.25</v>
      </c>
    </row>
    <row r="833" spans="1:23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24"/>
        <v>108.97734294541709</v>
      </c>
      <c r="P833">
        <f t="shared" si="25"/>
        <v>727.005</v>
      </c>
      <c r="Q833" t="str" cm="1">
        <f t="array" ref="Q833:R833">TRIM(_xlfn.TEXTSPLIT(Table1[[#This Row],[category &amp; sub-category]],"/",))</f>
        <v>photography</v>
      </c>
      <c r="R833" t="str">
        <v>photography books</v>
      </c>
      <c r="V833" s="11">
        <f>(((Table1[[#This Row],[launched_at]]/60/60/24)+DATE(1970,1,1)))</f>
        <v>40994.208333333336</v>
      </c>
      <c r="W833" s="11">
        <f>(((Table1[[#This Row],[deadline]]/60/60/24)+DATE(1970,1,1)))</f>
        <v>41028.208333333336</v>
      </c>
    </row>
    <row r="834" spans="1:23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ref="O834:O897" si="26">E834/D834*100</f>
        <v>315.17592592592592</v>
      </c>
      <c r="P834">
        <f t="shared" ref="P834:P897" si="27">AVERAGE(G:G)</f>
        <v>727.005</v>
      </c>
      <c r="Q834" t="str" cm="1">
        <f t="array" ref="Q834:R834">TRIM(_xlfn.TEXTSPLIT(Table1[[#This Row],[category &amp; sub-category]],"/",))</f>
        <v>publishing</v>
      </c>
      <c r="R834" t="str">
        <v>translations</v>
      </c>
      <c r="V834" s="11">
        <f>(((Table1[[#This Row],[launched_at]]/60/60/24)+DATE(1970,1,1)))</f>
        <v>42299.208333333328</v>
      </c>
      <c r="W834" s="11">
        <f>(((Table1[[#This Row],[deadline]]/60/60/24)+DATE(1970,1,1)))</f>
        <v>42333.25</v>
      </c>
    </row>
    <row r="835" spans="1:23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si="26"/>
        <v>157.69117647058823</v>
      </c>
      <c r="P835">
        <f t="shared" si="27"/>
        <v>727.005</v>
      </c>
      <c r="Q835" t="str" cm="1">
        <f t="array" ref="Q835:R835">TRIM(_xlfn.TEXTSPLIT(Table1[[#This Row],[category &amp; sub-category]],"/",))</f>
        <v>publishing</v>
      </c>
      <c r="R835" t="str">
        <v>translations</v>
      </c>
      <c r="V835" s="11">
        <f>(((Table1[[#This Row],[launched_at]]/60/60/24)+DATE(1970,1,1)))</f>
        <v>40588.25</v>
      </c>
      <c r="W835" s="11">
        <f>(((Table1[[#This Row],[deadline]]/60/60/24)+DATE(1970,1,1)))</f>
        <v>40599.25</v>
      </c>
    </row>
    <row r="836" spans="1:23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26"/>
        <v>153.8082191780822</v>
      </c>
      <c r="P836">
        <f t="shared" si="27"/>
        <v>727.005</v>
      </c>
      <c r="Q836" t="str" cm="1">
        <f t="array" ref="Q836:R836">TRIM(_xlfn.TEXTSPLIT(Table1[[#This Row],[category &amp; sub-category]],"/",))</f>
        <v>theater</v>
      </c>
      <c r="R836" t="str">
        <v>plays</v>
      </c>
      <c r="V836" s="11">
        <f>(((Table1[[#This Row],[launched_at]]/60/60/24)+DATE(1970,1,1)))</f>
        <v>41448.208333333336</v>
      </c>
      <c r="W836" s="11">
        <f>(((Table1[[#This Row],[deadline]]/60/60/24)+DATE(1970,1,1)))</f>
        <v>41454.208333333336</v>
      </c>
    </row>
    <row r="837" spans="1:23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26"/>
        <v>89.738979118329468</v>
      </c>
      <c r="P837">
        <f t="shared" si="27"/>
        <v>727.005</v>
      </c>
      <c r="Q837" t="str" cm="1">
        <f t="array" ref="Q837:R837">TRIM(_xlfn.TEXTSPLIT(Table1[[#This Row],[category &amp; sub-category]],"/",))</f>
        <v>technology</v>
      </c>
      <c r="R837" t="str">
        <v>web</v>
      </c>
      <c r="V837" s="11">
        <f>(((Table1[[#This Row],[launched_at]]/60/60/24)+DATE(1970,1,1)))</f>
        <v>42063.25</v>
      </c>
      <c r="W837" s="11">
        <f>(((Table1[[#This Row],[deadline]]/60/60/24)+DATE(1970,1,1)))</f>
        <v>42069.25</v>
      </c>
    </row>
    <row r="838" spans="1:23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26"/>
        <v>75.135802469135797</v>
      </c>
      <c r="P838">
        <f t="shared" si="27"/>
        <v>727.005</v>
      </c>
      <c r="Q838" t="str" cm="1">
        <f t="array" ref="Q838:R838">TRIM(_xlfn.TEXTSPLIT(Table1[[#This Row],[category &amp; sub-category]],"/",))</f>
        <v>music</v>
      </c>
      <c r="R838" t="str">
        <v>indie rock</v>
      </c>
      <c r="V838" s="11">
        <f>(((Table1[[#This Row],[launched_at]]/60/60/24)+DATE(1970,1,1)))</f>
        <v>40214.25</v>
      </c>
      <c r="W838" s="11">
        <f>(((Table1[[#This Row],[deadline]]/60/60/24)+DATE(1970,1,1)))</f>
        <v>40225.25</v>
      </c>
    </row>
    <row r="839" spans="1:23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26"/>
        <v>852.88135593220341</v>
      </c>
      <c r="P839">
        <f t="shared" si="27"/>
        <v>727.005</v>
      </c>
      <c r="Q839" t="str" cm="1">
        <f t="array" ref="Q839:R839">TRIM(_xlfn.TEXTSPLIT(Table1[[#This Row],[category &amp; sub-category]],"/",))</f>
        <v>music</v>
      </c>
      <c r="R839" t="str">
        <v>jazz</v>
      </c>
      <c r="V839" s="11">
        <f>(((Table1[[#This Row],[launched_at]]/60/60/24)+DATE(1970,1,1)))</f>
        <v>40629.208333333336</v>
      </c>
      <c r="W839" s="11">
        <f>(((Table1[[#This Row],[deadline]]/60/60/24)+DATE(1970,1,1)))</f>
        <v>40683.208333333336</v>
      </c>
    </row>
    <row r="840" spans="1:23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26"/>
        <v>138.90625</v>
      </c>
      <c r="P840">
        <f t="shared" si="27"/>
        <v>727.005</v>
      </c>
      <c r="Q840" t="str" cm="1">
        <f t="array" ref="Q840:R840">TRIM(_xlfn.TEXTSPLIT(Table1[[#This Row],[category &amp; sub-category]],"/",))</f>
        <v>theater</v>
      </c>
      <c r="R840" t="str">
        <v>plays</v>
      </c>
      <c r="V840" s="11">
        <f>(((Table1[[#This Row],[launched_at]]/60/60/24)+DATE(1970,1,1)))</f>
        <v>43370.208333333328</v>
      </c>
      <c r="W840" s="11">
        <f>(((Table1[[#This Row],[deadline]]/60/60/24)+DATE(1970,1,1)))</f>
        <v>43379.208333333328</v>
      </c>
    </row>
    <row r="841" spans="1:23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26"/>
        <v>190.18181818181819</v>
      </c>
      <c r="P841">
        <f t="shared" si="27"/>
        <v>727.005</v>
      </c>
      <c r="Q841" t="str" cm="1">
        <f t="array" ref="Q841:R841">TRIM(_xlfn.TEXTSPLIT(Table1[[#This Row],[category &amp; sub-category]],"/",))</f>
        <v>film &amp; video</v>
      </c>
      <c r="R841" t="str">
        <v>documentary</v>
      </c>
      <c r="V841" s="11">
        <f>(((Table1[[#This Row],[launched_at]]/60/60/24)+DATE(1970,1,1)))</f>
        <v>41715.208333333336</v>
      </c>
      <c r="W841" s="11">
        <f>(((Table1[[#This Row],[deadline]]/60/60/24)+DATE(1970,1,1)))</f>
        <v>41760.208333333336</v>
      </c>
    </row>
    <row r="842" spans="1:23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26"/>
        <v>100.24333619948409</v>
      </c>
      <c r="P842">
        <f t="shared" si="27"/>
        <v>727.005</v>
      </c>
      <c r="Q842" t="str" cm="1">
        <f t="array" ref="Q842:R842">TRIM(_xlfn.TEXTSPLIT(Table1[[#This Row],[category &amp; sub-category]],"/",))</f>
        <v>theater</v>
      </c>
      <c r="R842" t="str">
        <v>plays</v>
      </c>
      <c r="V842" s="11">
        <f>(((Table1[[#This Row],[launched_at]]/60/60/24)+DATE(1970,1,1)))</f>
        <v>41836.208333333336</v>
      </c>
      <c r="W842" s="11">
        <f>(((Table1[[#This Row],[deadline]]/60/60/24)+DATE(1970,1,1)))</f>
        <v>41838.208333333336</v>
      </c>
    </row>
    <row r="843" spans="1:23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26"/>
        <v>142.75824175824175</v>
      </c>
      <c r="P843">
        <f t="shared" si="27"/>
        <v>727.005</v>
      </c>
      <c r="Q843" t="str" cm="1">
        <f t="array" ref="Q843:R843">TRIM(_xlfn.TEXTSPLIT(Table1[[#This Row],[category &amp; sub-category]],"/",))</f>
        <v>technology</v>
      </c>
      <c r="R843" t="str">
        <v>web</v>
      </c>
      <c r="V843" s="11">
        <f>(((Table1[[#This Row],[launched_at]]/60/60/24)+DATE(1970,1,1)))</f>
        <v>42419.25</v>
      </c>
      <c r="W843" s="11">
        <f>(((Table1[[#This Row],[deadline]]/60/60/24)+DATE(1970,1,1)))</f>
        <v>42435.25</v>
      </c>
    </row>
    <row r="844" spans="1:23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26"/>
        <v>563.13333333333333</v>
      </c>
      <c r="P844">
        <f t="shared" si="27"/>
        <v>727.005</v>
      </c>
      <c r="Q844" t="str" cm="1">
        <f t="array" ref="Q844:R844">TRIM(_xlfn.TEXTSPLIT(Table1[[#This Row],[category &amp; sub-category]],"/",))</f>
        <v>technology</v>
      </c>
      <c r="R844" t="str">
        <v>wearables</v>
      </c>
      <c r="V844" s="11">
        <f>(((Table1[[#This Row],[launched_at]]/60/60/24)+DATE(1970,1,1)))</f>
        <v>43266.208333333328</v>
      </c>
      <c r="W844" s="11">
        <f>(((Table1[[#This Row],[deadline]]/60/60/24)+DATE(1970,1,1)))</f>
        <v>43269.208333333328</v>
      </c>
    </row>
    <row r="845" spans="1:23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26"/>
        <v>30.715909090909086</v>
      </c>
      <c r="P845">
        <f t="shared" si="27"/>
        <v>727.005</v>
      </c>
      <c r="Q845" t="str" cm="1">
        <f t="array" ref="Q845:R845">TRIM(_xlfn.TEXTSPLIT(Table1[[#This Row],[category &amp; sub-category]],"/",))</f>
        <v>photography</v>
      </c>
      <c r="R845" t="str">
        <v>photography books</v>
      </c>
      <c r="V845" s="11">
        <f>(((Table1[[#This Row],[launched_at]]/60/60/24)+DATE(1970,1,1)))</f>
        <v>43338.208333333328</v>
      </c>
      <c r="W845" s="11">
        <f>(((Table1[[#This Row],[deadline]]/60/60/24)+DATE(1970,1,1)))</f>
        <v>43344.208333333328</v>
      </c>
    </row>
    <row r="846" spans="1:23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26"/>
        <v>99.39772727272728</v>
      </c>
      <c r="P846">
        <f t="shared" si="27"/>
        <v>727.005</v>
      </c>
      <c r="Q846" t="str" cm="1">
        <f t="array" ref="Q846:R846">TRIM(_xlfn.TEXTSPLIT(Table1[[#This Row],[category &amp; sub-category]],"/",))</f>
        <v>film &amp; video</v>
      </c>
      <c r="R846" t="str">
        <v>documentary</v>
      </c>
      <c r="V846" s="11">
        <f>(((Table1[[#This Row],[launched_at]]/60/60/24)+DATE(1970,1,1)))</f>
        <v>40930.25</v>
      </c>
      <c r="W846" s="11">
        <f>(((Table1[[#This Row],[deadline]]/60/60/24)+DATE(1970,1,1)))</f>
        <v>40933.25</v>
      </c>
    </row>
    <row r="847" spans="1:23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26"/>
        <v>197.54935622317598</v>
      </c>
      <c r="P847">
        <f t="shared" si="27"/>
        <v>727.005</v>
      </c>
      <c r="Q847" t="str" cm="1">
        <f t="array" ref="Q847:R847">TRIM(_xlfn.TEXTSPLIT(Table1[[#This Row],[category &amp; sub-category]],"/",))</f>
        <v>technology</v>
      </c>
      <c r="R847" t="str">
        <v>web</v>
      </c>
      <c r="V847" s="11">
        <f>(((Table1[[#This Row],[launched_at]]/60/60/24)+DATE(1970,1,1)))</f>
        <v>43235.208333333328</v>
      </c>
      <c r="W847" s="11">
        <f>(((Table1[[#This Row],[deadline]]/60/60/24)+DATE(1970,1,1)))</f>
        <v>43272.208333333328</v>
      </c>
    </row>
    <row r="848" spans="1:23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26"/>
        <v>508.5</v>
      </c>
      <c r="P848">
        <f t="shared" si="27"/>
        <v>727.005</v>
      </c>
      <c r="Q848" t="str" cm="1">
        <f t="array" ref="Q848:R848">TRIM(_xlfn.TEXTSPLIT(Table1[[#This Row],[category &amp; sub-category]],"/",))</f>
        <v>technology</v>
      </c>
      <c r="R848" t="str">
        <v>web</v>
      </c>
      <c r="V848" s="11">
        <f>(((Table1[[#This Row],[launched_at]]/60/60/24)+DATE(1970,1,1)))</f>
        <v>43302.208333333328</v>
      </c>
      <c r="W848" s="11">
        <f>(((Table1[[#This Row],[deadline]]/60/60/24)+DATE(1970,1,1)))</f>
        <v>43338.208333333328</v>
      </c>
    </row>
    <row r="849" spans="1:23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26"/>
        <v>237.74468085106383</v>
      </c>
      <c r="P849">
        <f t="shared" si="27"/>
        <v>727.005</v>
      </c>
      <c r="Q849" t="str" cm="1">
        <f t="array" ref="Q849:R849">TRIM(_xlfn.TEXTSPLIT(Table1[[#This Row],[category &amp; sub-category]],"/",))</f>
        <v>food</v>
      </c>
      <c r="R849" t="str">
        <v>food trucks</v>
      </c>
      <c r="V849" s="11">
        <f>(((Table1[[#This Row],[launched_at]]/60/60/24)+DATE(1970,1,1)))</f>
        <v>43107.25</v>
      </c>
      <c r="W849" s="11">
        <f>(((Table1[[#This Row],[deadline]]/60/60/24)+DATE(1970,1,1)))</f>
        <v>43110.25</v>
      </c>
    </row>
    <row r="850" spans="1:23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26"/>
        <v>338.46875</v>
      </c>
      <c r="P850">
        <f t="shared" si="27"/>
        <v>727.005</v>
      </c>
      <c r="Q850" t="str" cm="1">
        <f t="array" ref="Q850:R850">TRIM(_xlfn.TEXTSPLIT(Table1[[#This Row],[category &amp; sub-category]],"/",))</f>
        <v>film &amp; video</v>
      </c>
      <c r="R850" t="str">
        <v>drama</v>
      </c>
      <c r="V850" s="11">
        <f>(((Table1[[#This Row],[launched_at]]/60/60/24)+DATE(1970,1,1)))</f>
        <v>40341.208333333336</v>
      </c>
      <c r="W850" s="11">
        <f>(((Table1[[#This Row],[deadline]]/60/60/24)+DATE(1970,1,1)))</f>
        <v>40350.208333333336</v>
      </c>
    </row>
    <row r="851" spans="1:23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26"/>
        <v>133.08955223880596</v>
      </c>
      <c r="P851">
        <f t="shared" si="27"/>
        <v>727.005</v>
      </c>
      <c r="Q851" t="str" cm="1">
        <f t="array" ref="Q851:R851">TRIM(_xlfn.TEXTSPLIT(Table1[[#This Row],[category &amp; sub-category]],"/",))</f>
        <v>music</v>
      </c>
      <c r="R851" t="str">
        <v>indie rock</v>
      </c>
      <c r="V851" s="11">
        <f>(((Table1[[#This Row],[launched_at]]/60/60/24)+DATE(1970,1,1)))</f>
        <v>40948.25</v>
      </c>
      <c r="W851" s="11">
        <f>(((Table1[[#This Row],[deadline]]/60/60/24)+DATE(1970,1,1)))</f>
        <v>40951.25</v>
      </c>
    </row>
    <row r="852" spans="1:23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26"/>
        <v>1</v>
      </c>
      <c r="P852">
        <f t="shared" si="27"/>
        <v>727.005</v>
      </c>
      <c r="Q852" t="str" cm="1">
        <f t="array" ref="Q852:R852">TRIM(_xlfn.TEXTSPLIT(Table1[[#This Row],[category &amp; sub-category]],"/",))</f>
        <v>music</v>
      </c>
      <c r="R852" t="str">
        <v>rock</v>
      </c>
      <c r="V852" s="11">
        <f>(((Table1[[#This Row],[launched_at]]/60/60/24)+DATE(1970,1,1)))</f>
        <v>40866.25</v>
      </c>
      <c r="W852" s="11">
        <f>(((Table1[[#This Row],[deadline]]/60/60/24)+DATE(1970,1,1)))</f>
        <v>40881.25</v>
      </c>
    </row>
    <row r="853" spans="1:23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26"/>
        <v>207.79999999999998</v>
      </c>
      <c r="P853">
        <f t="shared" si="27"/>
        <v>727.005</v>
      </c>
      <c r="Q853" t="str" cm="1">
        <f t="array" ref="Q853:R853">TRIM(_xlfn.TEXTSPLIT(Table1[[#This Row],[category &amp; sub-category]],"/",))</f>
        <v>music</v>
      </c>
      <c r="R853" t="str">
        <v>electric music</v>
      </c>
      <c r="V853" s="11">
        <f>(((Table1[[#This Row],[launched_at]]/60/60/24)+DATE(1970,1,1)))</f>
        <v>41031.208333333336</v>
      </c>
      <c r="W853" s="11">
        <f>(((Table1[[#This Row],[deadline]]/60/60/24)+DATE(1970,1,1)))</f>
        <v>41064.208333333336</v>
      </c>
    </row>
    <row r="854" spans="1:23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26"/>
        <v>51.122448979591837</v>
      </c>
      <c r="P854">
        <f t="shared" si="27"/>
        <v>727.005</v>
      </c>
      <c r="Q854" t="str" cm="1">
        <f t="array" ref="Q854:R854">TRIM(_xlfn.TEXTSPLIT(Table1[[#This Row],[category &amp; sub-category]],"/",))</f>
        <v>games</v>
      </c>
      <c r="R854" t="str">
        <v>video games</v>
      </c>
      <c r="V854" s="11">
        <f>(((Table1[[#This Row],[launched_at]]/60/60/24)+DATE(1970,1,1)))</f>
        <v>40740.208333333336</v>
      </c>
      <c r="W854" s="11">
        <f>(((Table1[[#This Row],[deadline]]/60/60/24)+DATE(1970,1,1)))</f>
        <v>40750.208333333336</v>
      </c>
    </row>
    <row r="855" spans="1:23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26"/>
        <v>652.05847953216369</v>
      </c>
      <c r="P855">
        <f t="shared" si="27"/>
        <v>727.005</v>
      </c>
      <c r="Q855" t="str" cm="1">
        <f t="array" ref="Q855:R855">TRIM(_xlfn.TEXTSPLIT(Table1[[#This Row],[category &amp; sub-category]],"/",))</f>
        <v>music</v>
      </c>
      <c r="R855" t="str">
        <v>indie rock</v>
      </c>
      <c r="V855" s="11">
        <f>(((Table1[[#This Row],[launched_at]]/60/60/24)+DATE(1970,1,1)))</f>
        <v>40714.208333333336</v>
      </c>
      <c r="W855" s="11">
        <f>(((Table1[[#This Row],[deadline]]/60/60/24)+DATE(1970,1,1)))</f>
        <v>40719.208333333336</v>
      </c>
    </row>
    <row r="856" spans="1:23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26"/>
        <v>113.63099415204678</v>
      </c>
      <c r="P856">
        <f t="shared" si="27"/>
        <v>727.005</v>
      </c>
      <c r="Q856" t="str" cm="1">
        <f t="array" ref="Q856:R856">TRIM(_xlfn.TEXTSPLIT(Table1[[#This Row],[category &amp; sub-category]],"/",))</f>
        <v>publishing</v>
      </c>
      <c r="R856" t="str">
        <v>fiction</v>
      </c>
      <c r="V856" s="11">
        <f>(((Table1[[#This Row],[launched_at]]/60/60/24)+DATE(1970,1,1)))</f>
        <v>43787.25</v>
      </c>
      <c r="W856" s="11">
        <f>(((Table1[[#This Row],[deadline]]/60/60/24)+DATE(1970,1,1)))</f>
        <v>43814.25</v>
      </c>
    </row>
    <row r="857" spans="1:23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26"/>
        <v>102.37606837606839</v>
      </c>
      <c r="P857">
        <f t="shared" si="27"/>
        <v>727.005</v>
      </c>
      <c r="Q857" t="str" cm="1">
        <f t="array" ref="Q857:R857">TRIM(_xlfn.TEXTSPLIT(Table1[[#This Row],[category &amp; sub-category]],"/",))</f>
        <v>theater</v>
      </c>
      <c r="R857" t="str">
        <v>plays</v>
      </c>
      <c r="V857" s="11">
        <f>(((Table1[[#This Row],[launched_at]]/60/60/24)+DATE(1970,1,1)))</f>
        <v>40712.208333333336</v>
      </c>
      <c r="W857" s="11">
        <f>(((Table1[[#This Row],[deadline]]/60/60/24)+DATE(1970,1,1)))</f>
        <v>40743.208333333336</v>
      </c>
    </row>
    <row r="858" spans="1:23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26"/>
        <v>356.58333333333331</v>
      </c>
      <c r="P858">
        <f t="shared" si="27"/>
        <v>727.005</v>
      </c>
      <c r="Q858" t="str" cm="1">
        <f t="array" ref="Q858:R858">TRIM(_xlfn.TEXTSPLIT(Table1[[#This Row],[category &amp; sub-category]],"/",))</f>
        <v>food</v>
      </c>
      <c r="R858" t="str">
        <v>food trucks</v>
      </c>
      <c r="V858" s="11">
        <f>(((Table1[[#This Row],[launched_at]]/60/60/24)+DATE(1970,1,1)))</f>
        <v>41023.208333333336</v>
      </c>
      <c r="W858" s="11">
        <f>(((Table1[[#This Row],[deadline]]/60/60/24)+DATE(1970,1,1)))</f>
        <v>41040.208333333336</v>
      </c>
    </row>
    <row r="859" spans="1:23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26"/>
        <v>139.86792452830187</v>
      </c>
      <c r="P859">
        <f t="shared" si="27"/>
        <v>727.005</v>
      </c>
      <c r="Q859" t="str" cm="1">
        <f t="array" ref="Q859:R859">TRIM(_xlfn.TEXTSPLIT(Table1[[#This Row],[category &amp; sub-category]],"/",))</f>
        <v>film &amp; video</v>
      </c>
      <c r="R859" t="str">
        <v>shorts</v>
      </c>
      <c r="V859" s="11">
        <f>(((Table1[[#This Row],[launched_at]]/60/60/24)+DATE(1970,1,1)))</f>
        <v>40944.25</v>
      </c>
      <c r="W859" s="11">
        <f>(((Table1[[#This Row],[deadline]]/60/60/24)+DATE(1970,1,1)))</f>
        <v>40967.25</v>
      </c>
    </row>
    <row r="860" spans="1:23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26"/>
        <v>69.45</v>
      </c>
      <c r="P860">
        <f t="shared" si="27"/>
        <v>727.005</v>
      </c>
      <c r="Q860" t="str" cm="1">
        <f t="array" ref="Q860:R860">TRIM(_xlfn.TEXTSPLIT(Table1[[#This Row],[category &amp; sub-category]],"/",))</f>
        <v>food</v>
      </c>
      <c r="R860" t="str">
        <v>food trucks</v>
      </c>
      <c r="V860" s="11">
        <f>(((Table1[[#This Row],[launched_at]]/60/60/24)+DATE(1970,1,1)))</f>
        <v>43211.208333333328</v>
      </c>
      <c r="W860" s="11">
        <f>(((Table1[[#This Row],[deadline]]/60/60/24)+DATE(1970,1,1)))</f>
        <v>43218.208333333328</v>
      </c>
    </row>
    <row r="861" spans="1:23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26"/>
        <v>35.534246575342465</v>
      </c>
      <c r="P861">
        <f t="shared" si="27"/>
        <v>727.005</v>
      </c>
      <c r="Q861" t="str" cm="1">
        <f t="array" ref="Q861:R861">TRIM(_xlfn.TEXTSPLIT(Table1[[#This Row],[category &amp; sub-category]],"/",))</f>
        <v>theater</v>
      </c>
      <c r="R861" t="str">
        <v>plays</v>
      </c>
      <c r="V861" s="11">
        <f>(((Table1[[#This Row],[launched_at]]/60/60/24)+DATE(1970,1,1)))</f>
        <v>41334.25</v>
      </c>
      <c r="W861" s="11">
        <f>(((Table1[[#This Row],[deadline]]/60/60/24)+DATE(1970,1,1)))</f>
        <v>41352.208333333336</v>
      </c>
    </row>
    <row r="862" spans="1:23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26"/>
        <v>251.65</v>
      </c>
      <c r="P862">
        <f t="shared" si="27"/>
        <v>727.005</v>
      </c>
      <c r="Q862" t="str" cm="1">
        <f t="array" ref="Q862:R862">TRIM(_xlfn.TEXTSPLIT(Table1[[#This Row],[category &amp; sub-category]],"/",))</f>
        <v>technology</v>
      </c>
      <c r="R862" t="str">
        <v>wearables</v>
      </c>
      <c r="V862" s="11">
        <f>(((Table1[[#This Row],[launched_at]]/60/60/24)+DATE(1970,1,1)))</f>
        <v>43515.25</v>
      </c>
      <c r="W862" s="11">
        <f>(((Table1[[#This Row],[deadline]]/60/60/24)+DATE(1970,1,1)))</f>
        <v>43525.25</v>
      </c>
    </row>
    <row r="863" spans="1:23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26"/>
        <v>105.87500000000001</v>
      </c>
      <c r="P863">
        <f t="shared" si="27"/>
        <v>727.005</v>
      </c>
      <c r="Q863" t="str" cm="1">
        <f t="array" ref="Q863:R863">TRIM(_xlfn.TEXTSPLIT(Table1[[#This Row],[category &amp; sub-category]],"/",))</f>
        <v>theater</v>
      </c>
      <c r="R863" t="str">
        <v>plays</v>
      </c>
      <c r="V863" s="11">
        <f>(((Table1[[#This Row],[launched_at]]/60/60/24)+DATE(1970,1,1)))</f>
        <v>40258.208333333336</v>
      </c>
      <c r="W863" s="11">
        <f>(((Table1[[#This Row],[deadline]]/60/60/24)+DATE(1970,1,1)))</f>
        <v>40266.208333333336</v>
      </c>
    </row>
    <row r="864" spans="1:23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26"/>
        <v>187.42857142857144</v>
      </c>
      <c r="P864">
        <f t="shared" si="27"/>
        <v>727.005</v>
      </c>
      <c r="Q864" t="str" cm="1">
        <f t="array" ref="Q864:R864">TRIM(_xlfn.TEXTSPLIT(Table1[[#This Row],[category &amp; sub-category]],"/",))</f>
        <v>theater</v>
      </c>
      <c r="R864" t="str">
        <v>plays</v>
      </c>
      <c r="V864" s="11">
        <f>(((Table1[[#This Row],[launched_at]]/60/60/24)+DATE(1970,1,1)))</f>
        <v>40756.208333333336</v>
      </c>
      <c r="W864" s="11">
        <f>(((Table1[[#This Row],[deadline]]/60/60/24)+DATE(1970,1,1)))</f>
        <v>40760.208333333336</v>
      </c>
    </row>
    <row r="865" spans="1:23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26"/>
        <v>386.78571428571428</v>
      </c>
      <c r="P865">
        <f t="shared" si="27"/>
        <v>727.005</v>
      </c>
      <c r="Q865" t="str" cm="1">
        <f t="array" ref="Q865:R865">TRIM(_xlfn.TEXTSPLIT(Table1[[#This Row],[category &amp; sub-category]],"/",))</f>
        <v>film &amp; video</v>
      </c>
      <c r="R865" t="str">
        <v>television</v>
      </c>
      <c r="V865" s="11">
        <f>(((Table1[[#This Row],[launched_at]]/60/60/24)+DATE(1970,1,1)))</f>
        <v>42172.208333333328</v>
      </c>
      <c r="W865" s="11">
        <f>(((Table1[[#This Row],[deadline]]/60/60/24)+DATE(1970,1,1)))</f>
        <v>42195.208333333328</v>
      </c>
    </row>
    <row r="866" spans="1:23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26"/>
        <v>347.07142857142856</v>
      </c>
      <c r="P866">
        <f t="shared" si="27"/>
        <v>727.005</v>
      </c>
      <c r="Q866" t="str" cm="1">
        <f t="array" ref="Q866:R866">TRIM(_xlfn.TEXTSPLIT(Table1[[#This Row],[category &amp; sub-category]],"/",))</f>
        <v>film &amp; video</v>
      </c>
      <c r="R866" t="str">
        <v>shorts</v>
      </c>
      <c r="V866" s="11">
        <f>(((Table1[[#This Row],[launched_at]]/60/60/24)+DATE(1970,1,1)))</f>
        <v>42601.208333333328</v>
      </c>
      <c r="W866" s="11">
        <f>(((Table1[[#This Row],[deadline]]/60/60/24)+DATE(1970,1,1)))</f>
        <v>42606.208333333328</v>
      </c>
    </row>
    <row r="867" spans="1:23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26"/>
        <v>185.82098765432099</v>
      </c>
      <c r="P867">
        <f t="shared" si="27"/>
        <v>727.005</v>
      </c>
      <c r="Q867" t="str" cm="1">
        <f t="array" ref="Q867:R867">TRIM(_xlfn.TEXTSPLIT(Table1[[#This Row],[category &amp; sub-category]],"/",))</f>
        <v>theater</v>
      </c>
      <c r="R867" t="str">
        <v>plays</v>
      </c>
      <c r="V867" s="11">
        <f>(((Table1[[#This Row],[launched_at]]/60/60/24)+DATE(1970,1,1)))</f>
        <v>41897.208333333336</v>
      </c>
      <c r="W867" s="11">
        <f>(((Table1[[#This Row],[deadline]]/60/60/24)+DATE(1970,1,1)))</f>
        <v>41906.208333333336</v>
      </c>
    </row>
    <row r="868" spans="1:23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26"/>
        <v>43.241247264770237</v>
      </c>
      <c r="P868">
        <f t="shared" si="27"/>
        <v>727.005</v>
      </c>
      <c r="Q868" t="str" cm="1">
        <f t="array" ref="Q868:R868">TRIM(_xlfn.TEXTSPLIT(Table1[[#This Row],[category &amp; sub-category]],"/",))</f>
        <v>photography</v>
      </c>
      <c r="R868" t="str">
        <v>photography books</v>
      </c>
      <c r="V868" s="11">
        <f>(((Table1[[#This Row],[launched_at]]/60/60/24)+DATE(1970,1,1)))</f>
        <v>40671.208333333336</v>
      </c>
      <c r="W868" s="11">
        <f>(((Table1[[#This Row],[deadline]]/60/60/24)+DATE(1970,1,1)))</f>
        <v>40672.208333333336</v>
      </c>
    </row>
    <row r="869" spans="1:23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26"/>
        <v>162.4375</v>
      </c>
      <c r="P869">
        <f t="shared" si="27"/>
        <v>727.005</v>
      </c>
      <c r="Q869" t="str" cm="1">
        <f t="array" ref="Q869:R869">TRIM(_xlfn.TEXTSPLIT(Table1[[#This Row],[category &amp; sub-category]],"/",))</f>
        <v>food</v>
      </c>
      <c r="R869" t="str">
        <v>food trucks</v>
      </c>
      <c r="V869" s="11">
        <f>(((Table1[[#This Row],[launched_at]]/60/60/24)+DATE(1970,1,1)))</f>
        <v>43382.208333333328</v>
      </c>
      <c r="W869" s="11">
        <f>(((Table1[[#This Row],[deadline]]/60/60/24)+DATE(1970,1,1)))</f>
        <v>43388.208333333328</v>
      </c>
    </row>
    <row r="870" spans="1:23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26"/>
        <v>184.84285714285716</v>
      </c>
      <c r="P870">
        <f t="shared" si="27"/>
        <v>727.005</v>
      </c>
      <c r="Q870" t="str" cm="1">
        <f t="array" ref="Q870:R870">TRIM(_xlfn.TEXTSPLIT(Table1[[#This Row],[category &amp; sub-category]],"/",))</f>
        <v>theater</v>
      </c>
      <c r="R870" t="str">
        <v>plays</v>
      </c>
      <c r="V870" s="11">
        <f>(((Table1[[#This Row],[launched_at]]/60/60/24)+DATE(1970,1,1)))</f>
        <v>41559.208333333336</v>
      </c>
      <c r="W870" s="11">
        <f>(((Table1[[#This Row],[deadline]]/60/60/24)+DATE(1970,1,1)))</f>
        <v>41570.208333333336</v>
      </c>
    </row>
    <row r="871" spans="1:23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26"/>
        <v>23.703520691785052</v>
      </c>
      <c r="P871">
        <f t="shared" si="27"/>
        <v>727.005</v>
      </c>
      <c r="Q871" t="str" cm="1">
        <f t="array" ref="Q871:R871">TRIM(_xlfn.TEXTSPLIT(Table1[[#This Row],[category &amp; sub-category]],"/",))</f>
        <v>film &amp; video</v>
      </c>
      <c r="R871" t="str">
        <v>drama</v>
      </c>
      <c r="V871" s="11">
        <f>(((Table1[[#This Row],[launched_at]]/60/60/24)+DATE(1970,1,1)))</f>
        <v>40350.208333333336</v>
      </c>
      <c r="W871" s="11">
        <f>(((Table1[[#This Row],[deadline]]/60/60/24)+DATE(1970,1,1)))</f>
        <v>40364.208333333336</v>
      </c>
    </row>
    <row r="872" spans="1:23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26"/>
        <v>89.870129870129873</v>
      </c>
      <c r="P872">
        <f t="shared" si="27"/>
        <v>727.005</v>
      </c>
      <c r="Q872" t="str" cm="1">
        <f t="array" ref="Q872:R872">TRIM(_xlfn.TEXTSPLIT(Table1[[#This Row],[category &amp; sub-category]],"/",))</f>
        <v>theater</v>
      </c>
      <c r="R872" t="str">
        <v>plays</v>
      </c>
      <c r="V872" s="11">
        <f>(((Table1[[#This Row],[launched_at]]/60/60/24)+DATE(1970,1,1)))</f>
        <v>42240.208333333328</v>
      </c>
      <c r="W872" s="11">
        <f>(((Table1[[#This Row],[deadline]]/60/60/24)+DATE(1970,1,1)))</f>
        <v>42265.208333333328</v>
      </c>
    </row>
    <row r="873" spans="1:23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26"/>
        <v>272.6041958041958</v>
      </c>
      <c r="P873">
        <f t="shared" si="27"/>
        <v>727.005</v>
      </c>
      <c r="Q873" t="str" cm="1">
        <f t="array" ref="Q873:R873">TRIM(_xlfn.TEXTSPLIT(Table1[[#This Row],[category &amp; sub-category]],"/",))</f>
        <v>theater</v>
      </c>
      <c r="R873" t="str">
        <v>plays</v>
      </c>
      <c r="V873" s="11">
        <f>(((Table1[[#This Row],[launched_at]]/60/60/24)+DATE(1970,1,1)))</f>
        <v>43040.208333333328</v>
      </c>
      <c r="W873" s="11">
        <f>(((Table1[[#This Row],[deadline]]/60/60/24)+DATE(1970,1,1)))</f>
        <v>43058.25</v>
      </c>
    </row>
    <row r="874" spans="1:23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26"/>
        <v>170.04255319148936</v>
      </c>
      <c r="P874">
        <f t="shared" si="27"/>
        <v>727.005</v>
      </c>
      <c r="Q874" t="str" cm="1">
        <f t="array" ref="Q874:R874">TRIM(_xlfn.TEXTSPLIT(Table1[[#This Row],[category &amp; sub-category]],"/",))</f>
        <v>film &amp; video</v>
      </c>
      <c r="R874" t="str">
        <v>science fiction</v>
      </c>
      <c r="V874" s="11">
        <f>(((Table1[[#This Row],[launched_at]]/60/60/24)+DATE(1970,1,1)))</f>
        <v>43346.208333333328</v>
      </c>
      <c r="W874" s="11">
        <f>(((Table1[[#This Row],[deadline]]/60/60/24)+DATE(1970,1,1)))</f>
        <v>43351.208333333328</v>
      </c>
    </row>
    <row r="875" spans="1:23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26"/>
        <v>188.28503562945369</v>
      </c>
      <c r="P875">
        <f t="shared" si="27"/>
        <v>727.005</v>
      </c>
      <c r="Q875" t="str" cm="1">
        <f t="array" ref="Q875:R875">TRIM(_xlfn.TEXTSPLIT(Table1[[#This Row],[category &amp; sub-category]],"/",))</f>
        <v>photography</v>
      </c>
      <c r="R875" t="str">
        <v>photography books</v>
      </c>
      <c r="V875" s="11">
        <f>(((Table1[[#This Row],[launched_at]]/60/60/24)+DATE(1970,1,1)))</f>
        <v>41647.25</v>
      </c>
      <c r="W875" s="11">
        <f>(((Table1[[#This Row],[deadline]]/60/60/24)+DATE(1970,1,1)))</f>
        <v>41652.25</v>
      </c>
    </row>
    <row r="876" spans="1:23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26"/>
        <v>346.93532338308455</v>
      </c>
      <c r="P876">
        <f t="shared" si="27"/>
        <v>727.005</v>
      </c>
      <c r="Q876" t="str" cm="1">
        <f t="array" ref="Q876:R876">TRIM(_xlfn.TEXTSPLIT(Table1[[#This Row],[category &amp; sub-category]],"/",))</f>
        <v>photography</v>
      </c>
      <c r="R876" t="str">
        <v>photography books</v>
      </c>
      <c r="V876" s="11">
        <f>(((Table1[[#This Row],[launched_at]]/60/60/24)+DATE(1970,1,1)))</f>
        <v>40291.208333333336</v>
      </c>
      <c r="W876" s="11">
        <f>(((Table1[[#This Row],[deadline]]/60/60/24)+DATE(1970,1,1)))</f>
        <v>40329.208333333336</v>
      </c>
    </row>
    <row r="877" spans="1:23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26"/>
        <v>69.177215189873422</v>
      </c>
      <c r="P877">
        <f t="shared" si="27"/>
        <v>727.005</v>
      </c>
      <c r="Q877" t="str" cm="1">
        <f t="array" ref="Q877:R877">TRIM(_xlfn.TEXTSPLIT(Table1[[#This Row],[category &amp; sub-category]],"/",))</f>
        <v>music</v>
      </c>
      <c r="R877" t="str">
        <v>rock</v>
      </c>
      <c r="V877" s="11">
        <f>(((Table1[[#This Row],[launched_at]]/60/60/24)+DATE(1970,1,1)))</f>
        <v>40556.25</v>
      </c>
      <c r="W877" s="11">
        <f>(((Table1[[#This Row],[deadline]]/60/60/24)+DATE(1970,1,1)))</f>
        <v>40557.25</v>
      </c>
    </row>
    <row r="878" spans="1:23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26"/>
        <v>25.433734939759034</v>
      </c>
      <c r="P878">
        <f t="shared" si="27"/>
        <v>727.005</v>
      </c>
      <c r="Q878" t="str" cm="1">
        <f t="array" ref="Q878:R878">TRIM(_xlfn.TEXTSPLIT(Table1[[#This Row],[category &amp; sub-category]],"/",))</f>
        <v>photography</v>
      </c>
      <c r="R878" t="str">
        <v>photography books</v>
      </c>
      <c r="V878" s="11">
        <f>(((Table1[[#This Row],[launched_at]]/60/60/24)+DATE(1970,1,1)))</f>
        <v>43624.208333333328</v>
      </c>
      <c r="W878" s="11">
        <f>(((Table1[[#This Row],[deadline]]/60/60/24)+DATE(1970,1,1)))</f>
        <v>43648.208333333328</v>
      </c>
    </row>
    <row r="879" spans="1:23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26"/>
        <v>77.400977995110026</v>
      </c>
      <c r="P879">
        <f t="shared" si="27"/>
        <v>727.005</v>
      </c>
      <c r="Q879" t="str" cm="1">
        <f t="array" ref="Q879:R879">TRIM(_xlfn.TEXTSPLIT(Table1[[#This Row],[category &amp; sub-category]],"/",))</f>
        <v>food</v>
      </c>
      <c r="R879" t="str">
        <v>food trucks</v>
      </c>
      <c r="V879" s="11">
        <f>(((Table1[[#This Row],[launched_at]]/60/60/24)+DATE(1970,1,1)))</f>
        <v>42577.208333333328</v>
      </c>
      <c r="W879" s="11">
        <f>(((Table1[[#This Row],[deadline]]/60/60/24)+DATE(1970,1,1)))</f>
        <v>42578.208333333328</v>
      </c>
    </row>
    <row r="880" spans="1:23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26"/>
        <v>37.481481481481481</v>
      </c>
      <c r="P880">
        <f t="shared" si="27"/>
        <v>727.005</v>
      </c>
      <c r="Q880" t="str" cm="1">
        <f t="array" ref="Q880:R880">TRIM(_xlfn.TEXTSPLIT(Table1[[#This Row],[category &amp; sub-category]],"/",))</f>
        <v>music</v>
      </c>
      <c r="R880" t="str">
        <v>metal</v>
      </c>
      <c r="V880" s="11">
        <f>(((Table1[[#This Row],[launched_at]]/60/60/24)+DATE(1970,1,1)))</f>
        <v>43845.25</v>
      </c>
      <c r="W880" s="11">
        <f>(((Table1[[#This Row],[deadline]]/60/60/24)+DATE(1970,1,1)))</f>
        <v>43869.25</v>
      </c>
    </row>
    <row r="881" spans="1:23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26"/>
        <v>543.79999999999995</v>
      </c>
      <c r="P881">
        <f t="shared" si="27"/>
        <v>727.005</v>
      </c>
      <c r="Q881" t="str" cm="1">
        <f t="array" ref="Q881:R881">TRIM(_xlfn.TEXTSPLIT(Table1[[#This Row],[category &amp; sub-category]],"/",))</f>
        <v>publishing</v>
      </c>
      <c r="R881" t="str">
        <v>nonfiction</v>
      </c>
      <c r="V881" s="11">
        <f>(((Table1[[#This Row],[launched_at]]/60/60/24)+DATE(1970,1,1)))</f>
        <v>42788.25</v>
      </c>
      <c r="W881" s="11">
        <f>(((Table1[[#This Row],[deadline]]/60/60/24)+DATE(1970,1,1)))</f>
        <v>42797.25</v>
      </c>
    </row>
    <row r="882" spans="1:23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26"/>
        <v>228.52189349112427</v>
      </c>
      <c r="P882">
        <f t="shared" si="27"/>
        <v>727.005</v>
      </c>
      <c r="Q882" t="str" cm="1">
        <f t="array" ref="Q882:R882">TRIM(_xlfn.TEXTSPLIT(Table1[[#This Row],[category &amp; sub-category]],"/",))</f>
        <v>music</v>
      </c>
      <c r="R882" t="str">
        <v>electric music</v>
      </c>
      <c r="V882" s="11">
        <f>(((Table1[[#This Row],[launched_at]]/60/60/24)+DATE(1970,1,1)))</f>
        <v>43667.208333333328</v>
      </c>
      <c r="W882" s="11">
        <f>(((Table1[[#This Row],[deadline]]/60/60/24)+DATE(1970,1,1)))</f>
        <v>43669.208333333328</v>
      </c>
    </row>
    <row r="883" spans="1:23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26"/>
        <v>38.948339483394832</v>
      </c>
      <c r="P883">
        <f t="shared" si="27"/>
        <v>727.005</v>
      </c>
      <c r="Q883" t="str" cm="1">
        <f t="array" ref="Q883:R883">TRIM(_xlfn.TEXTSPLIT(Table1[[#This Row],[category &amp; sub-category]],"/",))</f>
        <v>theater</v>
      </c>
      <c r="R883" t="str">
        <v>plays</v>
      </c>
      <c r="V883" s="11">
        <f>(((Table1[[#This Row],[launched_at]]/60/60/24)+DATE(1970,1,1)))</f>
        <v>42194.208333333328</v>
      </c>
      <c r="W883" s="11">
        <f>(((Table1[[#This Row],[deadline]]/60/60/24)+DATE(1970,1,1)))</f>
        <v>42223.208333333328</v>
      </c>
    </row>
    <row r="884" spans="1:23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26"/>
        <v>370</v>
      </c>
      <c r="P884">
        <f t="shared" si="27"/>
        <v>727.005</v>
      </c>
      <c r="Q884" t="str" cm="1">
        <f t="array" ref="Q884:R884">TRIM(_xlfn.TEXTSPLIT(Table1[[#This Row],[category &amp; sub-category]],"/",))</f>
        <v>theater</v>
      </c>
      <c r="R884" t="str">
        <v>plays</v>
      </c>
      <c r="V884" s="11">
        <f>(((Table1[[#This Row],[launched_at]]/60/60/24)+DATE(1970,1,1)))</f>
        <v>42025.25</v>
      </c>
      <c r="W884" s="11">
        <f>(((Table1[[#This Row],[deadline]]/60/60/24)+DATE(1970,1,1)))</f>
        <v>42029.25</v>
      </c>
    </row>
    <row r="885" spans="1:23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26"/>
        <v>237.91176470588232</v>
      </c>
      <c r="P885">
        <f t="shared" si="27"/>
        <v>727.005</v>
      </c>
      <c r="Q885" t="str" cm="1">
        <f t="array" ref="Q885:R885">TRIM(_xlfn.TEXTSPLIT(Table1[[#This Row],[category &amp; sub-category]],"/",))</f>
        <v>film &amp; video</v>
      </c>
      <c r="R885" t="str">
        <v>shorts</v>
      </c>
      <c r="V885" s="11">
        <f>(((Table1[[#This Row],[launched_at]]/60/60/24)+DATE(1970,1,1)))</f>
        <v>40323.208333333336</v>
      </c>
      <c r="W885" s="11">
        <f>(((Table1[[#This Row],[deadline]]/60/60/24)+DATE(1970,1,1)))</f>
        <v>40359.208333333336</v>
      </c>
    </row>
    <row r="886" spans="1:23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26"/>
        <v>64.036299765807954</v>
      </c>
      <c r="P886">
        <f t="shared" si="27"/>
        <v>727.005</v>
      </c>
      <c r="Q886" t="str" cm="1">
        <f t="array" ref="Q886:R886">TRIM(_xlfn.TEXTSPLIT(Table1[[#This Row],[category &amp; sub-category]],"/",))</f>
        <v>theater</v>
      </c>
      <c r="R886" t="str">
        <v>plays</v>
      </c>
      <c r="V886" s="11">
        <f>(((Table1[[#This Row],[launched_at]]/60/60/24)+DATE(1970,1,1)))</f>
        <v>41763.208333333336</v>
      </c>
      <c r="W886" s="11">
        <f>(((Table1[[#This Row],[deadline]]/60/60/24)+DATE(1970,1,1)))</f>
        <v>41765.208333333336</v>
      </c>
    </row>
    <row r="887" spans="1:23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26"/>
        <v>118.27777777777777</v>
      </c>
      <c r="P887">
        <f t="shared" si="27"/>
        <v>727.005</v>
      </c>
      <c r="Q887" t="str" cm="1">
        <f t="array" ref="Q887:R887">TRIM(_xlfn.TEXTSPLIT(Table1[[#This Row],[category &amp; sub-category]],"/",))</f>
        <v>theater</v>
      </c>
      <c r="R887" t="str">
        <v>plays</v>
      </c>
      <c r="V887" s="11">
        <f>(((Table1[[#This Row],[launched_at]]/60/60/24)+DATE(1970,1,1)))</f>
        <v>40335.208333333336</v>
      </c>
      <c r="W887" s="11">
        <f>(((Table1[[#This Row],[deadline]]/60/60/24)+DATE(1970,1,1)))</f>
        <v>40373.208333333336</v>
      </c>
    </row>
    <row r="888" spans="1:23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26"/>
        <v>84.824037184594957</v>
      </c>
      <c r="P888">
        <f t="shared" si="27"/>
        <v>727.005</v>
      </c>
      <c r="Q888" t="str" cm="1">
        <f t="array" ref="Q888:R888">TRIM(_xlfn.TEXTSPLIT(Table1[[#This Row],[category &amp; sub-category]],"/",))</f>
        <v>music</v>
      </c>
      <c r="R888" t="str">
        <v>indie rock</v>
      </c>
      <c r="V888" s="11">
        <f>(((Table1[[#This Row],[launched_at]]/60/60/24)+DATE(1970,1,1)))</f>
        <v>40416.208333333336</v>
      </c>
      <c r="W888" s="11">
        <f>(((Table1[[#This Row],[deadline]]/60/60/24)+DATE(1970,1,1)))</f>
        <v>40434.208333333336</v>
      </c>
    </row>
    <row r="889" spans="1:23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26"/>
        <v>29.346153846153843</v>
      </c>
      <c r="P889">
        <f t="shared" si="27"/>
        <v>727.005</v>
      </c>
      <c r="Q889" t="str" cm="1">
        <f t="array" ref="Q889:R889">TRIM(_xlfn.TEXTSPLIT(Table1[[#This Row],[category &amp; sub-category]],"/",))</f>
        <v>theater</v>
      </c>
      <c r="R889" t="str">
        <v>plays</v>
      </c>
      <c r="V889" s="11">
        <f>(((Table1[[#This Row],[launched_at]]/60/60/24)+DATE(1970,1,1)))</f>
        <v>42202.208333333328</v>
      </c>
      <c r="W889" s="11">
        <f>(((Table1[[#This Row],[deadline]]/60/60/24)+DATE(1970,1,1)))</f>
        <v>42249.208333333328</v>
      </c>
    </row>
    <row r="890" spans="1:23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26"/>
        <v>209.89655172413794</v>
      </c>
      <c r="P890">
        <f t="shared" si="27"/>
        <v>727.005</v>
      </c>
      <c r="Q890" t="str" cm="1">
        <f t="array" ref="Q890:R890">TRIM(_xlfn.TEXTSPLIT(Table1[[#This Row],[category &amp; sub-category]],"/",))</f>
        <v>theater</v>
      </c>
      <c r="R890" t="str">
        <v>plays</v>
      </c>
      <c r="V890" s="11">
        <f>(((Table1[[#This Row],[launched_at]]/60/60/24)+DATE(1970,1,1)))</f>
        <v>42836.208333333328</v>
      </c>
      <c r="W890" s="11">
        <f>(((Table1[[#This Row],[deadline]]/60/60/24)+DATE(1970,1,1)))</f>
        <v>42855.208333333328</v>
      </c>
    </row>
    <row r="891" spans="1:23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26"/>
        <v>169.78571428571431</v>
      </c>
      <c r="P891">
        <f t="shared" si="27"/>
        <v>727.005</v>
      </c>
      <c r="Q891" t="str" cm="1">
        <f t="array" ref="Q891:R891">TRIM(_xlfn.TEXTSPLIT(Table1[[#This Row],[category &amp; sub-category]],"/",))</f>
        <v>music</v>
      </c>
      <c r="R891" t="str">
        <v>electric music</v>
      </c>
      <c r="V891" s="11">
        <f>(((Table1[[#This Row],[launched_at]]/60/60/24)+DATE(1970,1,1)))</f>
        <v>41710.208333333336</v>
      </c>
      <c r="W891" s="11">
        <f>(((Table1[[#This Row],[deadline]]/60/60/24)+DATE(1970,1,1)))</f>
        <v>41717.208333333336</v>
      </c>
    </row>
    <row r="892" spans="1:23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26"/>
        <v>115.95907738095239</v>
      </c>
      <c r="P892">
        <f t="shared" si="27"/>
        <v>727.005</v>
      </c>
      <c r="Q892" t="str" cm="1">
        <f t="array" ref="Q892:R892">TRIM(_xlfn.TEXTSPLIT(Table1[[#This Row],[category &amp; sub-category]],"/",))</f>
        <v>music</v>
      </c>
      <c r="R892" t="str">
        <v>indie rock</v>
      </c>
      <c r="V892" s="11">
        <f>(((Table1[[#This Row],[launched_at]]/60/60/24)+DATE(1970,1,1)))</f>
        <v>43640.208333333328</v>
      </c>
      <c r="W892" s="11">
        <f>(((Table1[[#This Row],[deadline]]/60/60/24)+DATE(1970,1,1)))</f>
        <v>43641.208333333328</v>
      </c>
    </row>
    <row r="893" spans="1:23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26"/>
        <v>258.59999999999997</v>
      </c>
      <c r="P893">
        <f t="shared" si="27"/>
        <v>727.005</v>
      </c>
      <c r="Q893" t="str" cm="1">
        <f t="array" ref="Q893:R893">TRIM(_xlfn.TEXTSPLIT(Table1[[#This Row],[category &amp; sub-category]],"/",))</f>
        <v>film &amp; video</v>
      </c>
      <c r="R893" t="str">
        <v>documentary</v>
      </c>
      <c r="V893" s="11">
        <f>(((Table1[[#This Row],[launched_at]]/60/60/24)+DATE(1970,1,1)))</f>
        <v>40880.25</v>
      </c>
      <c r="W893" s="11">
        <f>(((Table1[[#This Row],[deadline]]/60/60/24)+DATE(1970,1,1)))</f>
        <v>40924.25</v>
      </c>
    </row>
    <row r="894" spans="1:23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26"/>
        <v>230.58333333333331</v>
      </c>
      <c r="P894">
        <f t="shared" si="27"/>
        <v>727.005</v>
      </c>
      <c r="Q894" t="str" cm="1">
        <f t="array" ref="Q894:R894">TRIM(_xlfn.TEXTSPLIT(Table1[[#This Row],[category &amp; sub-category]],"/",))</f>
        <v>publishing</v>
      </c>
      <c r="R894" t="str">
        <v>translations</v>
      </c>
      <c r="V894" s="11">
        <f>(((Table1[[#This Row],[launched_at]]/60/60/24)+DATE(1970,1,1)))</f>
        <v>40319.208333333336</v>
      </c>
      <c r="W894" s="11">
        <f>(((Table1[[#This Row],[deadline]]/60/60/24)+DATE(1970,1,1)))</f>
        <v>40360.208333333336</v>
      </c>
    </row>
    <row r="895" spans="1:23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26"/>
        <v>128.21428571428572</v>
      </c>
      <c r="P895">
        <f t="shared" si="27"/>
        <v>727.005</v>
      </c>
      <c r="Q895" t="str" cm="1">
        <f t="array" ref="Q895:R895">TRIM(_xlfn.TEXTSPLIT(Table1[[#This Row],[category &amp; sub-category]],"/",))</f>
        <v>film &amp; video</v>
      </c>
      <c r="R895" t="str">
        <v>documentary</v>
      </c>
      <c r="V895" s="11">
        <f>(((Table1[[#This Row],[launched_at]]/60/60/24)+DATE(1970,1,1)))</f>
        <v>42170.208333333328</v>
      </c>
      <c r="W895" s="11">
        <f>(((Table1[[#This Row],[deadline]]/60/60/24)+DATE(1970,1,1)))</f>
        <v>42174.208333333328</v>
      </c>
    </row>
    <row r="896" spans="1:23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26"/>
        <v>188.70588235294116</v>
      </c>
      <c r="P896">
        <f t="shared" si="27"/>
        <v>727.005</v>
      </c>
      <c r="Q896" t="str" cm="1">
        <f t="array" ref="Q896:R896">TRIM(_xlfn.TEXTSPLIT(Table1[[#This Row],[category &amp; sub-category]],"/",))</f>
        <v>film &amp; video</v>
      </c>
      <c r="R896" t="str">
        <v>television</v>
      </c>
      <c r="V896" s="11">
        <f>(((Table1[[#This Row],[launched_at]]/60/60/24)+DATE(1970,1,1)))</f>
        <v>41466.208333333336</v>
      </c>
      <c r="W896" s="11">
        <f>(((Table1[[#This Row],[deadline]]/60/60/24)+DATE(1970,1,1)))</f>
        <v>41496.208333333336</v>
      </c>
    </row>
    <row r="897" spans="1:23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26"/>
        <v>6.9511889862327907</v>
      </c>
      <c r="P897">
        <f t="shared" si="27"/>
        <v>727.005</v>
      </c>
      <c r="Q897" t="str" cm="1">
        <f t="array" ref="Q897:R897">TRIM(_xlfn.TEXTSPLIT(Table1[[#This Row],[category &amp; sub-category]],"/",))</f>
        <v>theater</v>
      </c>
      <c r="R897" t="str">
        <v>plays</v>
      </c>
      <c r="V897" s="11">
        <f>(((Table1[[#This Row],[launched_at]]/60/60/24)+DATE(1970,1,1)))</f>
        <v>43134.25</v>
      </c>
      <c r="W897" s="11">
        <f>(((Table1[[#This Row],[deadline]]/60/60/24)+DATE(1970,1,1)))</f>
        <v>43143.25</v>
      </c>
    </row>
    <row r="898" spans="1:23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ref="O898:O961" si="28">E898/D898*100</f>
        <v>774.43434343434342</v>
      </c>
      <c r="P898">
        <f t="shared" ref="P898:P961" si="29">AVERAGE(G:G)</f>
        <v>727.005</v>
      </c>
      <c r="Q898" t="str" cm="1">
        <f t="array" ref="Q898:R898">TRIM(_xlfn.TEXTSPLIT(Table1[[#This Row],[category &amp; sub-category]],"/",))</f>
        <v>food</v>
      </c>
      <c r="R898" t="str">
        <v>food trucks</v>
      </c>
      <c r="V898" s="11">
        <f>(((Table1[[#This Row],[launched_at]]/60/60/24)+DATE(1970,1,1)))</f>
        <v>40738.208333333336</v>
      </c>
      <c r="W898" s="11">
        <f>(((Table1[[#This Row],[deadline]]/60/60/24)+DATE(1970,1,1)))</f>
        <v>40741.208333333336</v>
      </c>
    </row>
    <row r="899" spans="1:23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si="28"/>
        <v>27.693181818181817</v>
      </c>
      <c r="P899">
        <f t="shared" si="29"/>
        <v>727.005</v>
      </c>
      <c r="Q899" t="str" cm="1">
        <f t="array" ref="Q899:R899">TRIM(_xlfn.TEXTSPLIT(Table1[[#This Row],[category &amp; sub-category]],"/",))</f>
        <v>theater</v>
      </c>
      <c r="R899" t="str">
        <v>plays</v>
      </c>
      <c r="V899" s="11">
        <f>(((Table1[[#This Row],[launched_at]]/60/60/24)+DATE(1970,1,1)))</f>
        <v>43583.208333333328</v>
      </c>
      <c r="W899" s="11">
        <f>(((Table1[[#This Row],[deadline]]/60/60/24)+DATE(1970,1,1)))</f>
        <v>43585.208333333328</v>
      </c>
    </row>
    <row r="900" spans="1:23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28"/>
        <v>52.479620323841424</v>
      </c>
      <c r="P900">
        <f t="shared" si="29"/>
        <v>727.005</v>
      </c>
      <c r="Q900" t="str" cm="1">
        <f t="array" ref="Q900:R900">TRIM(_xlfn.TEXTSPLIT(Table1[[#This Row],[category &amp; sub-category]],"/",))</f>
        <v>film &amp; video</v>
      </c>
      <c r="R900" t="str">
        <v>documentary</v>
      </c>
      <c r="V900" s="11">
        <f>(((Table1[[#This Row],[launched_at]]/60/60/24)+DATE(1970,1,1)))</f>
        <v>43815.25</v>
      </c>
      <c r="W900" s="11">
        <f>(((Table1[[#This Row],[deadline]]/60/60/24)+DATE(1970,1,1)))</f>
        <v>43821.25</v>
      </c>
    </row>
    <row r="901" spans="1:23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28"/>
        <v>407.09677419354841</v>
      </c>
      <c r="P901">
        <f t="shared" si="29"/>
        <v>727.005</v>
      </c>
      <c r="Q901" t="str" cm="1">
        <f t="array" ref="Q901:R901">TRIM(_xlfn.TEXTSPLIT(Table1[[#This Row],[category &amp; sub-category]],"/",))</f>
        <v>music</v>
      </c>
      <c r="R901" t="str">
        <v>jazz</v>
      </c>
      <c r="V901" s="11">
        <f>(((Table1[[#This Row],[launched_at]]/60/60/24)+DATE(1970,1,1)))</f>
        <v>41554.208333333336</v>
      </c>
      <c r="W901" s="11">
        <f>(((Table1[[#This Row],[deadline]]/60/60/24)+DATE(1970,1,1)))</f>
        <v>41572.208333333336</v>
      </c>
    </row>
    <row r="902" spans="1:23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28"/>
        <v>2</v>
      </c>
      <c r="P902">
        <f t="shared" si="29"/>
        <v>727.005</v>
      </c>
      <c r="Q902" t="str" cm="1">
        <f t="array" ref="Q902:R902">TRIM(_xlfn.TEXTSPLIT(Table1[[#This Row],[category &amp; sub-category]],"/",))</f>
        <v>technology</v>
      </c>
      <c r="R902" t="str">
        <v>web</v>
      </c>
      <c r="V902" s="11">
        <f>(((Table1[[#This Row],[launched_at]]/60/60/24)+DATE(1970,1,1)))</f>
        <v>41901.208333333336</v>
      </c>
      <c r="W902" s="11">
        <f>(((Table1[[#This Row],[deadline]]/60/60/24)+DATE(1970,1,1)))</f>
        <v>41902.208333333336</v>
      </c>
    </row>
    <row r="903" spans="1:23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28"/>
        <v>156.17857142857144</v>
      </c>
      <c r="P903">
        <f t="shared" si="29"/>
        <v>727.005</v>
      </c>
      <c r="Q903" t="str" cm="1">
        <f t="array" ref="Q903:R903">TRIM(_xlfn.TEXTSPLIT(Table1[[#This Row],[category &amp; sub-category]],"/",))</f>
        <v>music</v>
      </c>
      <c r="R903" t="str">
        <v>rock</v>
      </c>
      <c r="V903" s="11">
        <f>(((Table1[[#This Row],[launched_at]]/60/60/24)+DATE(1970,1,1)))</f>
        <v>43298.208333333328</v>
      </c>
      <c r="W903" s="11">
        <f>(((Table1[[#This Row],[deadline]]/60/60/24)+DATE(1970,1,1)))</f>
        <v>43331.208333333328</v>
      </c>
    </row>
    <row r="904" spans="1:23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28"/>
        <v>252.42857142857144</v>
      </c>
      <c r="P904">
        <f t="shared" si="29"/>
        <v>727.005</v>
      </c>
      <c r="Q904" t="str" cm="1">
        <f t="array" ref="Q904:R904">TRIM(_xlfn.TEXTSPLIT(Table1[[#This Row],[category &amp; sub-category]],"/",))</f>
        <v>technology</v>
      </c>
      <c r="R904" t="str">
        <v>web</v>
      </c>
      <c r="V904" s="11">
        <f>(((Table1[[#This Row],[launched_at]]/60/60/24)+DATE(1970,1,1)))</f>
        <v>42399.25</v>
      </c>
      <c r="W904" s="11">
        <f>(((Table1[[#This Row],[deadline]]/60/60/24)+DATE(1970,1,1)))</f>
        <v>42441.25</v>
      </c>
    </row>
    <row r="905" spans="1:23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28"/>
        <v>1.729268292682927</v>
      </c>
      <c r="P905">
        <f t="shared" si="29"/>
        <v>727.005</v>
      </c>
      <c r="Q905" t="str" cm="1">
        <f t="array" ref="Q905:R905">TRIM(_xlfn.TEXTSPLIT(Table1[[#This Row],[category &amp; sub-category]],"/",))</f>
        <v>publishing</v>
      </c>
      <c r="R905" t="str">
        <v>nonfiction</v>
      </c>
      <c r="V905" s="11">
        <f>(((Table1[[#This Row],[launched_at]]/60/60/24)+DATE(1970,1,1)))</f>
        <v>41034.208333333336</v>
      </c>
      <c r="W905" s="11">
        <f>(((Table1[[#This Row],[deadline]]/60/60/24)+DATE(1970,1,1)))</f>
        <v>41049.208333333336</v>
      </c>
    </row>
    <row r="906" spans="1:23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28"/>
        <v>12.230769230769232</v>
      </c>
      <c r="P906">
        <f t="shared" si="29"/>
        <v>727.005</v>
      </c>
      <c r="Q906" t="str" cm="1">
        <f t="array" ref="Q906:R906">TRIM(_xlfn.TEXTSPLIT(Table1[[#This Row],[category &amp; sub-category]],"/",))</f>
        <v>publishing</v>
      </c>
      <c r="R906" t="str">
        <v>radio &amp; podcasts</v>
      </c>
      <c r="V906" s="11">
        <f>(((Table1[[#This Row],[launched_at]]/60/60/24)+DATE(1970,1,1)))</f>
        <v>41186.208333333336</v>
      </c>
      <c r="W906" s="11">
        <f>(((Table1[[#This Row],[deadline]]/60/60/24)+DATE(1970,1,1)))</f>
        <v>41190.208333333336</v>
      </c>
    </row>
    <row r="907" spans="1:23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28"/>
        <v>163.98734177215189</v>
      </c>
      <c r="P907">
        <f t="shared" si="29"/>
        <v>727.005</v>
      </c>
      <c r="Q907" t="str" cm="1">
        <f t="array" ref="Q907:R907">TRIM(_xlfn.TEXTSPLIT(Table1[[#This Row],[category &amp; sub-category]],"/",))</f>
        <v>theater</v>
      </c>
      <c r="R907" t="str">
        <v>plays</v>
      </c>
      <c r="V907" s="11">
        <f>(((Table1[[#This Row],[launched_at]]/60/60/24)+DATE(1970,1,1)))</f>
        <v>41536.208333333336</v>
      </c>
      <c r="W907" s="11">
        <f>(((Table1[[#This Row],[deadline]]/60/60/24)+DATE(1970,1,1)))</f>
        <v>41539.208333333336</v>
      </c>
    </row>
    <row r="908" spans="1:23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28"/>
        <v>162.98181818181817</v>
      </c>
      <c r="P908">
        <f t="shared" si="29"/>
        <v>727.005</v>
      </c>
      <c r="Q908" t="str" cm="1">
        <f t="array" ref="Q908:R908">TRIM(_xlfn.TEXTSPLIT(Table1[[#This Row],[category &amp; sub-category]],"/",))</f>
        <v>film &amp; video</v>
      </c>
      <c r="R908" t="str">
        <v>documentary</v>
      </c>
      <c r="V908" s="11">
        <f>(((Table1[[#This Row],[launched_at]]/60/60/24)+DATE(1970,1,1)))</f>
        <v>42868.208333333328</v>
      </c>
      <c r="W908" s="11">
        <f>(((Table1[[#This Row],[deadline]]/60/60/24)+DATE(1970,1,1)))</f>
        <v>42904.208333333328</v>
      </c>
    </row>
    <row r="909" spans="1:23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28"/>
        <v>20.252747252747252</v>
      </c>
      <c r="P909">
        <f t="shared" si="29"/>
        <v>727.005</v>
      </c>
      <c r="Q909" t="str" cm="1">
        <f t="array" ref="Q909:R909">TRIM(_xlfn.TEXTSPLIT(Table1[[#This Row],[category &amp; sub-category]],"/",))</f>
        <v>theater</v>
      </c>
      <c r="R909" t="str">
        <v>plays</v>
      </c>
      <c r="V909" s="11">
        <f>(((Table1[[#This Row],[launched_at]]/60/60/24)+DATE(1970,1,1)))</f>
        <v>40660.208333333336</v>
      </c>
      <c r="W909" s="11">
        <f>(((Table1[[#This Row],[deadline]]/60/60/24)+DATE(1970,1,1)))</f>
        <v>40667.208333333336</v>
      </c>
    </row>
    <row r="910" spans="1:23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28"/>
        <v>319.24083769633506</v>
      </c>
      <c r="P910">
        <f t="shared" si="29"/>
        <v>727.005</v>
      </c>
      <c r="Q910" t="str" cm="1">
        <f t="array" ref="Q910:R910">TRIM(_xlfn.TEXTSPLIT(Table1[[#This Row],[category &amp; sub-category]],"/",))</f>
        <v>games</v>
      </c>
      <c r="R910" t="str">
        <v>video games</v>
      </c>
      <c r="V910" s="11">
        <f>(((Table1[[#This Row],[launched_at]]/60/60/24)+DATE(1970,1,1)))</f>
        <v>41031.208333333336</v>
      </c>
      <c r="W910" s="11">
        <f>(((Table1[[#This Row],[deadline]]/60/60/24)+DATE(1970,1,1)))</f>
        <v>41042.208333333336</v>
      </c>
    </row>
    <row r="911" spans="1:23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28"/>
        <v>478.94444444444446</v>
      </c>
      <c r="P911">
        <f t="shared" si="29"/>
        <v>727.005</v>
      </c>
      <c r="Q911" t="str" cm="1">
        <f t="array" ref="Q911:R911">TRIM(_xlfn.TEXTSPLIT(Table1[[#This Row],[category &amp; sub-category]],"/",))</f>
        <v>theater</v>
      </c>
      <c r="R911" t="str">
        <v>plays</v>
      </c>
      <c r="V911" s="11">
        <f>(((Table1[[#This Row],[launched_at]]/60/60/24)+DATE(1970,1,1)))</f>
        <v>43255.208333333328</v>
      </c>
      <c r="W911" s="11">
        <f>(((Table1[[#This Row],[deadline]]/60/60/24)+DATE(1970,1,1)))</f>
        <v>43282.208333333328</v>
      </c>
    </row>
    <row r="912" spans="1:23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28"/>
        <v>19.556634304207122</v>
      </c>
      <c r="P912">
        <f t="shared" si="29"/>
        <v>727.005</v>
      </c>
      <c r="Q912" t="str" cm="1">
        <f t="array" ref="Q912:R912">TRIM(_xlfn.TEXTSPLIT(Table1[[#This Row],[category &amp; sub-category]],"/",))</f>
        <v>theater</v>
      </c>
      <c r="R912" t="str">
        <v>plays</v>
      </c>
      <c r="V912" s="11">
        <f>(((Table1[[#This Row],[launched_at]]/60/60/24)+DATE(1970,1,1)))</f>
        <v>42026.25</v>
      </c>
      <c r="W912" s="11">
        <f>(((Table1[[#This Row],[deadline]]/60/60/24)+DATE(1970,1,1)))</f>
        <v>42027.25</v>
      </c>
    </row>
    <row r="913" spans="1:23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28"/>
        <v>198.94827586206895</v>
      </c>
      <c r="P913">
        <f t="shared" si="29"/>
        <v>727.005</v>
      </c>
      <c r="Q913" t="str" cm="1">
        <f t="array" ref="Q913:R913">TRIM(_xlfn.TEXTSPLIT(Table1[[#This Row],[category &amp; sub-category]],"/",))</f>
        <v>technology</v>
      </c>
      <c r="R913" t="str">
        <v>web</v>
      </c>
      <c r="V913" s="11">
        <f>(((Table1[[#This Row],[launched_at]]/60/60/24)+DATE(1970,1,1)))</f>
        <v>43717.208333333328</v>
      </c>
      <c r="W913" s="11">
        <f>(((Table1[[#This Row],[deadline]]/60/60/24)+DATE(1970,1,1)))</f>
        <v>43719.208333333328</v>
      </c>
    </row>
    <row r="914" spans="1:23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28"/>
        <v>795</v>
      </c>
      <c r="P914">
        <f t="shared" si="29"/>
        <v>727.005</v>
      </c>
      <c r="Q914" t="str" cm="1">
        <f t="array" ref="Q914:R914">TRIM(_xlfn.TEXTSPLIT(Table1[[#This Row],[category &amp; sub-category]],"/",))</f>
        <v>film &amp; video</v>
      </c>
      <c r="R914" t="str">
        <v>drama</v>
      </c>
      <c r="V914" s="11">
        <f>(((Table1[[#This Row],[launched_at]]/60/60/24)+DATE(1970,1,1)))</f>
        <v>41157.208333333336</v>
      </c>
      <c r="W914" s="11">
        <f>(((Table1[[#This Row],[deadline]]/60/60/24)+DATE(1970,1,1)))</f>
        <v>41170.208333333336</v>
      </c>
    </row>
    <row r="915" spans="1:23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28"/>
        <v>50.621082621082621</v>
      </c>
      <c r="P915">
        <f t="shared" si="29"/>
        <v>727.005</v>
      </c>
      <c r="Q915" t="str" cm="1">
        <f t="array" ref="Q915:R915">TRIM(_xlfn.TEXTSPLIT(Table1[[#This Row],[category &amp; sub-category]],"/",))</f>
        <v>film &amp; video</v>
      </c>
      <c r="R915" t="str">
        <v>drama</v>
      </c>
      <c r="V915" s="11">
        <f>(((Table1[[#This Row],[launched_at]]/60/60/24)+DATE(1970,1,1)))</f>
        <v>43597.208333333328</v>
      </c>
      <c r="W915" s="11">
        <f>(((Table1[[#This Row],[deadline]]/60/60/24)+DATE(1970,1,1)))</f>
        <v>43610.208333333328</v>
      </c>
    </row>
    <row r="916" spans="1:23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28"/>
        <v>57.4375</v>
      </c>
      <c r="P916">
        <f t="shared" si="29"/>
        <v>727.005</v>
      </c>
      <c r="Q916" t="str" cm="1">
        <f t="array" ref="Q916:R916">TRIM(_xlfn.TEXTSPLIT(Table1[[#This Row],[category &amp; sub-category]],"/",))</f>
        <v>theater</v>
      </c>
      <c r="R916" t="str">
        <v>plays</v>
      </c>
      <c r="V916" s="11">
        <f>(((Table1[[#This Row],[launched_at]]/60/60/24)+DATE(1970,1,1)))</f>
        <v>41490.208333333336</v>
      </c>
      <c r="W916" s="11">
        <f>(((Table1[[#This Row],[deadline]]/60/60/24)+DATE(1970,1,1)))</f>
        <v>41502.208333333336</v>
      </c>
    </row>
    <row r="917" spans="1:23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28"/>
        <v>155.62827640984909</v>
      </c>
      <c r="P917">
        <f t="shared" si="29"/>
        <v>727.005</v>
      </c>
      <c r="Q917" t="str" cm="1">
        <f t="array" ref="Q917:R917">TRIM(_xlfn.TEXTSPLIT(Table1[[#This Row],[category &amp; sub-category]],"/",))</f>
        <v>film &amp; video</v>
      </c>
      <c r="R917" t="str">
        <v>television</v>
      </c>
      <c r="V917" s="11">
        <f>(((Table1[[#This Row],[launched_at]]/60/60/24)+DATE(1970,1,1)))</f>
        <v>42976.208333333328</v>
      </c>
      <c r="W917" s="11">
        <f>(((Table1[[#This Row],[deadline]]/60/60/24)+DATE(1970,1,1)))</f>
        <v>42985.208333333328</v>
      </c>
    </row>
    <row r="918" spans="1:23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28"/>
        <v>36.297297297297298</v>
      </c>
      <c r="P918">
        <f t="shared" si="29"/>
        <v>727.005</v>
      </c>
      <c r="Q918" t="str" cm="1">
        <f t="array" ref="Q918:R918">TRIM(_xlfn.TEXTSPLIT(Table1[[#This Row],[category &amp; sub-category]],"/",))</f>
        <v>photography</v>
      </c>
      <c r="R918" t="str">
        <v>photography books</v>
      </c>
      <c r="V918" s="11">
        <f>(((Table1[[#This Row],[launched_at]]/60/60/24)+DATE(1970,1,1)))</f>
        <v>41991.25</v>
      </c>
      <c r="W918" s="11">
        <f>(((Table1[[#This Row],[deadline]]/60/60/24)+DATE(1970,1,1)))</f>
        <v>42000.25</v>
      </c>
    </row>
    <row r="919" spans="1:23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28"/>
        <v>58.25</v>
      </c>
      <c r="P919">
        <f t="shared" si="29"/>
        <v>727.005</v>
      </c>
      <c r="Q919" t="str" cm="1">
        <f t="array" ref="Q919:R919">TRIM(_xlfn.TEXTSPLIT(Table1[[#This Row],[category &amp; sub-category]],"/",))</f>
        <v>film &amp; video</v>
      </c>
      <c r="R919" t="str">
        <v>shorts</v>
      </c>
      <c r="V919" s="11">
        <f>(((Table1[[#This Row],[launched_at]]/60/60/24)+DATE(1970,1,1)))</f>
        <v>40722.208333333336</v>
      </c>
      <c r="W919" s="11">
        <f>(((Table1[[#This Row],[deadline]]/60/60/24)+DATE(1970,1,1)))</f>
        <v>40746.208333333336</v>
      </c>
    </row>
    <row r="920" spans="1:23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28"/>
        <v>237.39473684210526</v>
      </c>
      <c r="P920">
        <f t="shared" si="29"/>
        <v>727.005</v>
      </c>
      <c r="Q920" t="str" cm="1">
        <f t="array" ref="Q920:R920">TRIM(_xlfn.TEXTSPLIT(Table1[[#This Row],[category &amp; sub-category]],"/",))</f>
        <v>publishing</v>
      </c>
      <c r="R920" t="str">
        <v>radio &amp; podcasts</v>
      </c>
      <c r="V920" s="11">
        <f>(((Table1[[#This Row],[launched_at]]/60/60/24)+DATE(1970,1,1)))</f>
        <v>41117.208333333336</v>
      </c>
      <c r="W920" s="11">
        <f>(((Table1[[#This Row],[deadline]]/60/60/24)+DATE(1970,1,1)))</f>
        <v>41128.208333333336</v>
      </c>
    </row>
    <row r="921" spans="1:23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28"/>
        <v>58.75</v>
      </c>
      <c r="P921">
        <f t="shared" si="29"/>
        <v>727.005</v>
      </c>
      <c r="Q921" t="str" cm="1">
        <f t="array" ref="Q921:R921">TRIM(_xlfn.TEXTSPLIT(Table1[[#This Row],[category &amp; sub-category]],"/",))</f>
        <v>theater</v>
      </c>
      <c r="R921" t="str">
        <v>plays</v>
      </c>
      <c r="V921" s="11">
        <f>(((Table1[[#This Row],[launched_at]]/60/60/24)+DATE(1970,1,1)))</f>
        <v>43022.208333333328</v>
      </c>
      <c r="W921" s="11">
        <f>(((Table1[[#This Row],[deadline]]/60/60/24)+DATE(1970,1,1)))</f>
        <v>43054.25</v>
      </c>
    </row>
    <row r="922" spans="1:23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28"/>
        <v>182.56603773584905</v>
      </c>
      <c r="P922">
        <f t="shared" si="29"/>
        <v>727.005</v>
      </c>
      <c r="Q922" t="str" cm="1">
        <f t="array" ref="Q922:R922">TRIM(_xlfn.TEXTSPLIT(Table1[[#This Row],[category &amp; sub-category]],"/",))</f>
        <v>film &amp; video</v>
      </c>
      <c r="R922" t="str">
        <v>animation</v>
      </c>
      <c r="V922" s="11">
        <f>(((Table1[[#This Row],[launched_at]]/60/60/24)+DATE(1970,1,1)))</f>
        <v>43503.25</v>
      </c>
      <c r="W922" s="11">
        <f>(((Table1[[#This Row],[deadline]]/60/60/24)+DATE(1970,1,1)))</f>
        <v>43523.25</v>
      </c>
    </row>
    <row r="923" spans="1:23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28"/>
        <v>0.75436408977556113</v>
      </c>
      <c r="P923">
        <f t="shared" si="29"/>
        <v>727.005</v>
      </c>
      <c r="Q923" t="str" cm="1">
        <f t="array" ref="Q923:R923">TRIM(_xlfn.TEXTSPLIT(Table1[[#This Row],[category &amp; sub-category]],"/",))</f>
        <v>technology</v>
      </c>
      <c r="R923" t="str">
        <v>web</v>
      </c>
      <c r="V923" s="11">
        <f>(((Table1[[#This Row],[launched_at]]/60/60/24)+DATE(1970,1,1)))</f>
        <v>40951.25</v>
      </c>
      <c r="W923" s="11">
        <f>(((Table1[[#This Row],[deadline]]/60/60/24)+DATE(1970,1,1)))</f>
        <v>40965.25</v>
      </c>
    </row>
    <row r="924" spans="1:23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28"/>
        <v>175.95330739299609</v>
      </c>
      <c r="P924">
        <f t="shared" si="29"/>
        <v>727.005</v>
      </c>
      <c r="Q924" t="str" cm="1">
        <f t="array" ref="Q924:R924">TRIM(_xlfn.TEXTSPLIT(Table1[[#This Row],[category &amp; sub-category]],"/",))</f>
        <v>music</v>
      </c>
      <c r="R924" t="str">
        <v>world music</v>
      </c>
      <c r="V924" s="11">
        <f>(((Table1[[#This Row],[launched_at]]/60/60/24)+DATE(1970,1,1)))</f>
        <v>43443.25</v>
      </c>
      <c r="W924" s="11">
        <f>(((Table1[[#This Row],[deadline]]/60/60/24)+DATE(1970,1,1)))</f>
        <v>43452.25</v>
      </c>
    </row>
    <row r="925" spans="1:23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28"/>
        <v>237.88235294117646</v>
      </c>
      <c r="P925">
        <f t="shared" si="29"/>
        <v>727.005</v>
      </c>
      <c r="Q925" t="str" cm="1">
        <f t="array" ref="Q925:R925">TRIM(_xlfn.TEXTSPLIT(Table1[[#This Row],[category &amp; sub-category]],"/",))</f>
        <v>theater</v>
      </c>
      <c r="R925" t="str">
        <v>plays</v>
      </c>
      <c r="V925" s="11">
        <f>(((Table1[[#This Row],[launched_at]]/60/60/24)+DATE(1970,1,1)))</f>
        <v>40373.208333333336</v>
      </c>
      <c r="W925" s="11">
        <f>(((Table1[[#This Row],[deadline]]/60/60/24)+DATE(1970,1,1)))</f>
        <v>40374.208333333336</v>
      </c>
    </row>
    <row r="926" spans="1:23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28"/>
        <v>488.05076142131981</v>
      </c>
      <c r="P926">
        <f t="shared" si="29"/>
        <v>727.005</v>
      </c>
      <c r="Q926" t="str" cm="1">
        <f t="array" ref="Q926:R926">TRIM(_xlfn.TEXTSPLIT(Table1[[#This Row],[category &amp; sub-category]],"/",))</f>
        <v>theater</v>
      </c>
      <c r="R926" t="str">
        <v>plays</v>
      </c>
      <c r="V926" s="11">
        <f>(((Table1[[#This Row],[launched_at]]/60/60/24)+DATE(1970,1,1)))</f>
        <v>43769.208333333328</v>
      </c>
      <c r="W926" s="11">
        <f>(((Table1[[#This Row],[deadline]]/60/60/24)+DATE(1970,1,1)))</f>
        <v>43780.25</v>
      </c>
    </row>
    <row r="927" spans="1:23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28"/>
        <v>224.06666666666669</v>
      </c>
      <c r="P927">
        <f t="shared" si="29"/>
        <v>727.005</v>
      </c>
      <c r="Q927" t="str" cm="1">
        <f t="array" ref="Q927:R927">TRIM(_xlfn.TEXTSPLIT(Table1[[#This Row],[category &amp; sub-category]],"/",))</f>
        <v>theater</v>
      </c>
      <c r="R927" t="str">
        <v>plays</v>
      </c>
      <c r="V927" s="11">
        <f>(((Table1[[#This Row],[launched_at]]/60/60/24)+DATE(1970,1,1)))</f>
        <v>43000.208333333328</v>
      </c>
      <c r="W927" s="11">
        <f>(((Table1[[#This Row],[deadline]]/60/60/24)+DATE(1970,1,1)))</f>
        <v>43012.208333333328</v>
      </c>
    </row>
    <row r="928" spans="1:23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28"/>
        <v>18.126436781609197</v>
      </c>
      <c r="P928">
        <f t="shared" si="29"/>
        <v>727.005</v>
      </c>
      <c r="Q928" t="str" cm="1">
        <f t="array" ref="Q928:R928">TRIM(_xlfn.TEXTSPLIT(Table1[[#This Row],[category &amp; sub-category]],"/",))</f>
        <v>food</v>
      </c>
      <c r="R928" t="str">
        <v>food trucks</v>
      </c>
      <c r="V928" s="11">
        <f>(((Table1[[#This Row],[launched_at]]/60/60/24)+DATE(1970,1,1)))</f>
        <v>42502.208333333328</v>
      </c>
      <c r="W928" s="11">
        <f>(((Table1[[#This Row],[deadline]]/60/60/24)+DATE(1970,1,1)))</f>
        <v>42506.208333333328</v>
      </c>
    </row>
    <row r="929" spans="1:23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28"/>
        <v>45.847222222222221</v>
      </c>
      <c r="P929">
        <f t="shared" si="29"/>
        <v>727.005</v>
      </c>
      <c r="Q929" t="str" cm="1">
        <f t="array" ref="Q929:R929">TRIM(_xlfn.TEXTSPLIT(Table1[[#This Row],[category &amp; sub-category]],"/",))</f>
        <v>theater</v>
      </c>
      <c r="R929" t="str">
        <v>plays</v>
      </c>
      <c r="V929" s="11">
        <f>(((Table1[[#This Row],[launched_at]]/60/60/24)+DATE(1970,1,1)))</f>
        <v>41102.208333333336</v>
      </c>
      <c r="W929" s="11">
        <f>(((Table1[[#This Row],[deadline]]/60/60/24)+DATE(1970,1,1)))</f>
        <v>41131.208333333336</v>
      </c>
    </row>
    <row r="930" spans="1:23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28"/>
        <v>117.31541218637993</v>
      </c>
      <c r="P930">
        <f t="shared" si="29"/>
        <v>727.005</v>
      </c>
      <c r="Q930" t="str" cm="1">
        <f t="array" ref="Q930:R930">TRIM(_xlfn.TEXTSPLIT(Table1[[#This Row],[category &amp; sub-category]],"/",))</f>
        <v>technology</v>
      </c>
      <c r="R930" t="str">
        <v>web</v>
      </c>
      <c r="V930" s="11">
        <f>(((Table1[[#This Row],[launched_at]]/60/60/24)+DATE(1970,1,1)))</f>
        <v>41637.25</v>
      </c>
      <c r="W930" s="11">
        <f>(((Table1[[#This Row],[deadline]]/60/60/24)+DATE(1970,1,1)))</f>
        <v>41646.25</v>
      </c>
    </row>
    <row r="931" spans="1:23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28"/>
        <v>217.30909090909088</v>
      </c>
      <c r="P931">
        <f t="shared" si="29"/>
        <v>727.005</v>
      </c>
      <c r="Q931" t="str" cm="1">
        <f t="array" ref="Q931:R931">TRIM(_xlfn.TEXTSPLIT(Table1[[#This Row],[category &amp; sub-category]],"/",))</f>
        <v>theater</v>
      </c>
      <c r="R931" t="str">
        <v>plays</v>
      </c>
      <c r="V931" s="11">
        <f>(((Table1[[#This Row],[launched_at]]/60/60/24)+DATE(1970,1,1)))</f>
        <v>42858.208333333328</v>
      </c>
      <c r="W931" s="11">
        <f>(((Table1[[#This Row],[deadline]]/60/60/24)+DATE(1970,1,1)))</f>
        <v>42872.208333333328</v>
      </c>
    </row>
    <row r="932" spans="1:23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28"/>
        <v>112.28571428571428</v>
      </c>
      <c r="P932">
        <f t="shared" si="29"/>
        <v>727.005</v>
      </c>
      <c r="Q932" t="str" cm="1">
        <f t="array" ref="Q932:R932">TRIM(_xlfn.TEXTSPLIT(Table1[[#This Row],[category &amp; sub-category]],"/",))</f>
        <v>theater</v>
      </c>
      <c r="R932" t="str">
        <v>plays</v>
      </c>
      <c r="V932" s="11">
        <f>(((Table1[[#This Row],[launched_at]]/60/60/24)+DATE(1970,1,1)))</f>
        <v>42060.25</v>
      </c>
      <c r="W932" s="11">
        <f>(((Table1[[#This Row],[deadline]]/60/60/24)+DATE(1970,1,1)))</f>
        <v>42067.25</v>
      </c>
    </row>
    <row r="933" spans="1:23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28"/>
        <v>72.51898734177216</v>
      </c>
      <c r="P933">
        <f t="shared" si="29"/>
        <v>727.005</v>
      </c>
      <c r="Q933" t="str" cm="1">
        <f t="array" ref="Q933:R933">TRIM(_xlfn.TEXTSPLIT(Table1[[#This Row],[category &amp; sub-category]],"/",))</f>
        <v>theater</v>
      </c>
      <c r="R933" t="str">
        <v>plays</v>
      </c>
      <c r="V933" s="11">
        <f>(((Table1[[#This Row],[launched_at]]/60/60/24)+DATE(1970,1,1)))</f>
        <v>41818.208333333336</v>
      </c>
      <c r="W933" s="11">
        <f>(((Table1[[#This Row],[deadline]]/60/60/24)+DATE(1970,1,1)))</f>
        <v>41820.208333333336</v>
      </c>
    </row>
    <row r="934" spans="1:23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28"/>
        <v>212.30434782608697</v>
      </c>
      <c r="P934">
        <f t="shared" si="29"/>
        <v>727.005</v>
      </c>
      <c r="Q934" t="str" cm="1">
        <f t="array" ref="Q934:R934">TRIM(_xlfn.TEXTSPLIT(Table1[[#This Row],[category &amp; sub-category]],"/",))</f>
        <v>music</v>
      </c>
      <c r="R934" t="str">
        <v>rock</v>
      </c>
      <c r="V934" s="11">
        <f>(((Table1[[#This Row],[launched_at]]/60/60/24)+DATE(1970,1,1)))</f>
        <v>41709.208333333336</v>
      </c>
      <c r="W934" s="11">
        <f>(((Table1[[#This Row],[deadline]]/60/60/24)+DATE(1970,1,1)))</f>
        <v>41712.208333333336</v>
      </c>
    </row>
    <row r="935" spans="1:23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28"/>
        <v>239.74657534246577</v>
      </c>
      <c r="P935">
        <f t="shared" si="29"/>
        <v>727.005</v>
      </c>
      <c r="Q935" t="str" cm="1">
        <f t="array" ref="Q935:R935">TRIM(_xlfn.TEXTSPLIT(Table1[[#This Row],[category &amp; sub-category]],"/",))</f>
        <v>theater</v>
      </c>
      <c r="R935" t="str">
        <v>plays</v>
      </c>
      <c r="V935" s="11">
        <f>(((Table1[[#This Row],[launched_at]]/60/60/24)+DATE(1970,1,1)))</f>
        <v>41372.208333333336</v>
      </c>
      <c r="W935" s="11">
        <f>(((Table1[[#This Row],[deadline]]/60/60/24)+DATE(1970,1,1)))</f>
        <v>41385.208333333336</v>
      </c>
    </row>
    <row r="936" spans="1:23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28"/>
        <v>181.93548387096774</v>
      </c>
      <c r="P936">
        <f t="shared" si="29"/>
        <v>727.005</v>
      </c>
      <c r="Q936" t="str" cm="1">
        <f t="array" ref="Q936:R936">TRIM(_xlfn.TEXTSPLIT(Table1[[#This Row],[category &amp; sub-category]],"/",))</f>
        <v>theater</v>
      </c>
      <c r="R936" t="str">
        <v>plays</v>
      </c>
      <c r="V936" s="11">
        <f>(((Table1[[#This Row],[launched_at]]/60/60/24)+DATE(1970,1,1)))</f>
        <v>42422.25</v>
      </c>
      <c r="W936" s="11">
        <f>(((Table1[[#This Row],[deadline]]/60/60/24)+DATE(1970,1,1)))</f>
        <v>42428.25</v>
      </c>
    </row>
    <row r="937" spans="1:23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28"/>
        <v>164.13114754098362</v>
      </c>
      <c r="P937">
        <f t="shared" si="29"/>
        <v>727.005</v>
      </c>
      <c r="Q937" t="str" cm="1">
        <f t="array" ref="Q937:R937">TRIM(_xlfn.TEXTSPLIT(Table1[[#This Row],[category &amp; sub-category]],"/",))</f>
        <v>theater</v>
      </c>
      <c r="R937" t="str">
        <v>plays</v>
      </c>
      <c r="V937" s="11">
        <f>(((Table1[[#This Row],[launched_at]]/60/60/24)+DATE(1970,1,1)))</f>
        <v>42209.208333333328</v>
      </c>
      <c r="W937" s="11">
        <f>(((Table1[[#This Row],[deadline]]/60/60/24)+DATE(1970,1,1)))</f>
        <v>42216.208333333328</v>
      </c>
    </row>
    <row r="938" spans="1:23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28"/>
        <v>1.6375968992248062</v>
      </c>
      <c r="P938">
        <f t="shared" si="29"/>
        <v>727.005</v>
      </c>
      <c r="Q938" t="str" cm="1">
        <f t="array" ref="Q938:R938">TRIM(_xlfn.TEXTSPLIT(Table1[[#This Row],[category &amp; sub-category]],"/",))</f>
        <v>theater</v>
      </c>
      <c r="R938" t="str">
        <v>plays</v>
      </c>
      <c r="V938" s="11">
        <f>(((Table1[[#This Row],[launched_at]]/60/60/24)+DATE(1970,1,1)))</f>
        <v>43668.208333333328</v>
      </c>
      <c r="W938" s="11">
        <f>(((Table1[[#This Row],[deadline]]/60/60/24)+DATE(1970,1,1)))</f>
        <v>43671.208333333328</v>
      </c>
    </row>
    <row r="939" spans="1:23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28"/>
        <v>49.64385964912281</v>
      </c>
      <c r="P939">
        <f t="shared" si="29"/>
        <v>727.005</v>
      </c>
      <c r="Q939" t="str" cm="1">
        <f t="array" ref="Q939:R939">TRIM(_xlfn.TEXTSPLIT(Table1[[#This Row],[category &amp; sub-category]],"/",))</f>
        <v>film &amp; video</v>
      </c>
      <c r="R939" t="str">
        <v>documentary</v>
      </c>
      <c r="V939" s="11">
        <f>(((Table1[[#This Row],[launched_at]]/60/60/24)+DATE(1970,1,1)))</f>
        <v>42334.25</v>
      </c>
      <c r="W939" s="11">
        <f>(((Table1[[#This Row],[deadline]]/60/60/24)+DATE(1970,1,1)))</f>
        <v>42343.25</v>
      </c>
    </row>
    <row r="940" spans="1:23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28"/>
        <v>109.70652173913042</v>
      </c>
      <c r="P940">
        <f t="shared" si="29"/>
        <v>727.005</v>
      </c>
      <c r="Q940" t="str" cm="1">
        <f t="array" ref="Q940:R940">TRIM(_xlfn.TEXTSPLIT(Table1[[#This Row],[category &amp; sub-category]],"/",))</f>
        <v>publishing</v>
      </c>
      <c r="R940" t="str">
        <v>fiction</v>
      </c>
      <c r="V940" s="11">
        <f>(((Table1[[#This Row],[launched_at]]/60/60/24)+DATE(1970,1,1)))</f>
        <v>43263.208333333328</v>
      </c>
      <c r="W940" s="11">
        <f>(((Table1[[#This Row],[deadline]]/60/60/24)+DATE(1970,1,1)))</f>
        <v>43299.208333333328</v>
      </c>
    </row>
    <row r="941" spans="1:23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28"/>
        <v>49.217948717948715</v>
      </c>
      <c r="P941">
        <f t="shared" si="29"/>
        <v>727.005</v>
      </c>
      <c r="Q941" t="str" cm="1">
        <f t="array" ref="Q941:R941">TRIM(_xlfn.TEXTSPLIT(Table1[[#This Row],[category &amp; sub-category]],"/",))</f>
        <v>games</v>
      </c>
      <c r="R941" t="str">
        <v>video games</v>
      </c>
      <c r="V941" s="11">
        <f>(((Table1[[#This Row],[launched_at]]/60/60/24)+DATE(1970,1,1)))</f>
        <v>40670.208333333336</v>
      </c>
      <c r="W941" s="11">
        <f>(((Table1[[#This Row],[deadline]]/60/60/24)+DATE(1970,1,1)))</f>
        <v>40687.208333333336</v>
      </c>
    </row>
    <row r="942" spans="1:23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28"/>
        <v>62.232323232323225</v>
      </c>
      <c r="P942">
        <f t="shared" si="29"/>
        <v>727.005</v>
      </c>
      <c r="Q942" t="str" cm="1">
        <f t="array" ref="Q942:R942">TRIM(_xlfn.TEXTSPLIT(Table1[[#This Row],[category &amp; sub-category]],"/",))</f>
        <v>technology</v>
      </c>
      <c r="R942" t="str">
        <v>web</v>
      </c>
      <c r="V942" s="11">
        <f>(((Table1[[#This Row],[launched_at]]/60/60/24)+DATE(1970,1,1)))</f>
        <v>41244.25</v>
      </c>
      <c r="W942" s="11">
        <f>(((Table1[[#This Row],[deadline]]/60/60/24)+DATE(1970,1,1)))</f>
        <v>41266.25</v>
      </c>
    </row>
    <row r="943" spans="1:23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28"/>
        <v>13.05813953488372</v>
      </c>
      <c r="P943">
        <f t="shared" si="29"/>
        <v>727.005</v>
      </c>
      <c r="Q943" t="str" cm="1">
        <f t="array" ref="Q943:R943">TRIM(_xlfn.TEXTSPLIT(Table1[[#This Row],[category &amp; sub-category]],"/",))</f>
        <v>theater</v>
      </c>
      <c r="R943" t="str">
        <v>plays</v>
      </c>
      <c r="V943" s="11">
        <f>(((Table1[[#This Row],[launched_at]]/60/60/24)+DATE(1970,1,1)))</f>
        <v>40552.25</v>
      </c>
      <c r="W943" s="11">
        <f>(((Table1[[#This Row],[deadline]]/60/60/24)+DATE(1970,1,1)))</f>
        <v>40587.25</v>
      </c>
    </row>
    <row r="944" spans="1:23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28"/>
        <v>64.635416666666671</v>
      </c>
      <c r="P944">
        <f t="shared" si="29"/>
        <v>727.005</v>
      </c>
      <c r="Q944" t="str" cm="1">
        <f t="array" ref="Q944:R944">TRIM(_xlfn.TEXTSPLIT(Table1[[#This Row],[category &amp; sub-category]],"/",))</f>
        <v>theater</v>
      </c>
      <c r="R944" t="str">
        <v>plays</v>
      </c>
      <c r="V944" s="11">
        <f>(((Table1[[#This Row],[launched_at]]/60/60/24)+DATE(1970,1,1)))</f>
        <v>40568.25</v>
      </c>
      <c r="W944" s="11">
        <f>(((Table1[[#This Row],[deadline]]/60/60/24)+DATE(1970,1,1)))</f>
        <v>40571.25</v>
      </c>
    </row>
    <row r="945" spans="1:23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28"/>
        <v>159.58666666666667</v>
      </c>
      <c r="P945">
        <f t="shared" si="29"/>
        <v>727.005</v>
      </c>
      <c r="Q945" t="str" cm="1">
        <f t="array" ref="Q945:R945">TRIM(_xlfn.TEXTSPLIT(Table1[[#This Row],[category &amp; sub-category]],"/",))</f>
        <v>food</v>
      </c>
      <c r="R945" t="str">
        <v>food trucks</v>
      </c>
      <c r="V945" s="11">
        <f>(((Table1[[#This Row],[launched_at]]/60/60/24)+DATE(1970,1,1)))</f>
        <v>41906.208333333336</v>
      </c>
      <c r="W945" s="11">
        <f>(((Table1[[#This Row],[deadline]]/60/60/24)+DATE(1970,1,1)))</f>
        <v>41941.208333333336</v>
      </c>
    </row>
    <row r="946" spans="1:23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28"/>
        <v>81.42</v>
      </c>
      <c r="P946">
        <f t="shared" si="29"/>
        <v>727.005</v>
      </c>
      <c r="Q946" t="str" cm="1">
        <f t="array" ref="Q946:R946">TRIM(_xlfn.TEXTSPLIT(Table1[[#This Row],[category &amp; sub-category]],"/",))</f>
        <v>photography</v>
      </c>
      <c r="R946" t="str">
        <v>photography books</v>
      </c>
      <c r="V946" s="11">
        <f>(((Table1[[#This Row],[launched_at]]/60/60/24)+DATE(1970,1,1)))</f>
        <v>42776.25</v>
      </c>
      <c r="W946" s="11">
        <f>(((Table1[[#This Row],[deadline]]/60/60/24)+DATE(1970,1,1)))</f>
        <v>42795.25</v>
      </c>
    </row>
    <row r="947" spans="1:23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28"/>
        <v>32.444767441860463</v>
      </c>
      <c r="P947">
        <f t="shared" si="29"/>
        <v>727.005</v>
      </c>
      <c r="Q947" t="str" cm="1">
        <f t="array" ref="Q947:R947">TRIM(_xlfn.TEXTSPLIT(Table1[[#This Row],[category &amp; sub-category]],"/",))</f>
        <v>photography</v>
      </c>
      <c r="R947" t="str">
        <v>photography books</v>
      </c>
      <c r="V947" s="11">
        <f>(((Table1[[#This Row],[launched_at]]/60/60/24)+DATE(1970,1,1)))</f>
        <v>41004.208333333336</v>
      </c>
      <c r="W947" s="11">
        <f>(((Table1[[#This Row],[deadline]]/60/60/24)+DATE(1970,1,1)))</f>
        <v>41019.208333333336</v>
      </c>
    </row>
    <row r="948" spans="1:23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28"/>
        <v>9.9141184124918666</v>
      </c>
      <c r="P948">
        <f t="shared" si="29"/>
        <v>727.005</v>
      </c>
      <c r="Q948" t="str" cm="1">
        <f t="array" ref="Q948:R948">TRIM(_xlfn.TEXTSPLIT(Table1[[#This Row],[category &amp; sub-category]],"/",))</f>
        <v>theater</v>
      </c>
      <c r="R948" t="str">
        <v>plays</v>
      </c>
      <c r="V948" s="11">
        <f>(((Table1[[#This Row],[launched_at]]/60/60/24)+DATE(1970,1,1)))</f>
        <v>40710.208333333336</v>
      </c>
      <c r="W948" s="11">
        <f>(((Table1[[#This Row],[deadline]]/60/60/24)+DATE(1970,1,1)))</f>
        <v>40712.208333333336</v>
      </c>
    </row>
    <row r="949" spans="1:23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28"/>
        <v>26.694444444444443</v>
      </c>
      <c r="P949">
        <f t="shared" si="29"/>
        <v>727.005</v>
      </c>
      <c r="Q949" t="str" cm="1">
        <f t="array" ref="Q949:R949">TRIM(_xlfn.TEXTSPLIT(Table1[[#This Row],[category &amp; sub-category]],"/",))</f>
        <v>theater</v>
      </c>
      <c r="R949" t="str">
        <v>plays</v>
      </c>
      <c r="V949" s="11">
        <f>(((Table1[[#This Row],[launched_at]]/60/60/24)+DATE(1970,1,1)))</f>
        <v>41908.208333333336</v>
      </c>
      <c r="W949" s="11">
        <f>(((Table1[[#This Row],[deadline]]/60/60/24)+DATE(1970,1,1)))</f>
        <v>41915.208333333336</v>
      </c>
    </row>
    <row r="950" spans="1:23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28"/>
        <v>62.957446808510639</v>
      </c>
      <c r="P950">
        <f t="shared" si="29"/>
        <v>727.005</v>
      </c>
      <c r="Q950" t="str" cm="1">
        <f t="array" ref="Q950:R950">TRIM(_xlfn.TEXTSPLIT(Table1[[#This Row],[category &amp; sub-category]],"/",))</f>
        <v>film &amp; video</v>
      </c>
      <c r="R950" t="str">
        <v>documentary</v>
      </c>
      <c r="V950" s="11">
        <f>(((Table1[[#This Row],[launched_at]]/60/60/24)+DATE(1970,1,1)))</f>
        <v>41985.25</v>
      </c>
      <c r="W950" s="11">
        <f>(((Table1[[#This Row],[deadline]]/60/60/24)+DATE(1970,1,1)))</f>
        <v>41995.25</v>
      </c>
    </row>
    <row r="951" spans="1:23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28"/>
        <v>161.35593220338984</v>
      </c>
      <c r="P951">
        <f t="shared" si="29"/>
        <v>727.005</v>
      </c>
      <c r="Q951" t="str" cm="1">
        <f t="array" ref="Q951:R951">TRIM(_xlfn.TEXTSPLIT(Table1[[#This Row],[category &amp; sub-category]],"/",))</f>
        <v>technology</v>
      </c>
      <c r="R951" t="str">
        <v>web</v>
      </c>
      <c r="V951" s="11">
        <f>(((Table1[[#This Row],[launched_at]]/60/60/24)+DATE(1970,1,1)))</f>
        <v>42112.208333333328</v>
      </c>
      <c r="W951" s="11">
        <f>(((Table1[[#This Row],[deadline]]/60/60/24)+DATE(1970,1,1)))</f>
        <v>42131.208333333328</v>
      </c>
    </row>
    <row r="952" spans="1:23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28"/>
        <v>5</v>
      </c>
      <c r="P952">
        <f t="shared" si="29"/>
        <v>727.005</v>
      </c>
      <c r="Q952" t="str" cm="1">
        <f t="array" ref="Q952:R952">TRIM(_xlfn.TEXTSPLIT(Table1[[#This Row],[category &amp; sub-category]],"/",))</f>
        <v>theater</v>
      </c>
      <c r="R952" t="str">
        <v>plays</v>
      </c>
      <c r="V952" s="11">
        <f>(((Table1[[#This Row],[launched_at]]/60/60/24)+DATE(1970,1,1)))</f>
        <v>43571.208333333328</v>
      </c>
      <c r="W952" s="11">
        <f>(((Table1[[#This Row],[deadline]]/60/60/24)+DATE(1970,1,1)))</f>
        <v>43576.208333333328</v>
      </c>
    </row>
    <row r="953" spans="1:23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28"/>
        <v>1096.9379310344827</v>
      </c>
      <c r="P953">
        <f t="shared" si="29"/>
        <v>727.005</v>
      </c>
      <c r="Q953" t="str" cm="1">
        <f t="array" ref="Q953:R953">TRIM(_xlfn.TEXTSPLIT(Table1[[#This Row],[category &amp; sub-category]],"/",))</f>
        <v>music</v>
      </c>
      <c r="R953" t="str">
        <v>rock</v>
      </c>
      <c r="V953" s="11">
        <f>(((Table1[[#This Row],[launched_at]]/60/60/24)+DATE(1970,1,1)))</f>
        <v>42730.25</v>
      </c>
      <c r="W953" s="11">
        <f>(((Table1[[#This Row],[deadline]]/60/60/24)+DATE(1970,1,1)))</f>
        <v>42731.25</v>
      </c>
    </row>
    <row r="954" spans="1:23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28"/>
        <v>70.094158075601371</v>
      </c>
      <c r="P954">
        <f t="shared" si="29"/>
        <v>727.005</v>
      </c>
      <c r="Q954" t="str" cm="1">
        <f t="array" ref="Q954:R954">TRIM(_xlfn.TEXTSPLIT(Table1[[#This Row],[category &amp; sub-category]],"/",))</f>
        <v>film &amp; video</v>
      </c>
      <c r="R954" t="str">
        <v>documentary</v>
      </c>
      <c r="V954" s="11">
        <f>(((Table1[[#This Row],[launched_at]]/60/60/24)+DATE(1970,1,1)))</f>
        <v>42591.208333333328</v>
      </c>
      <c r="W954" s="11">
        <f>(((Table1[[#This Row],[deadline]]/60/60/24)+DATE(1970,1,1)))</f>
        <v>42605.208333333328</v>
      </c>
    </row>
    <row r="955" spans="1:23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28"/>
        <v>60</v>
      </c>
      <c r="P955">
        <f t="shared" si="29"/>
        <v>727.005</v>
      </c>
      <c r="Q955" t="str" cm="1">
        <f t="array" ref="Q955:R955">TRIM(_xlfn.TEXTSPLIT(Table1[[#This Row],[category &amp; sub-category]],"/",))</f>
        <v>film &amp; video</v>
      </c>
      <c r="R955" t="str">
        <v>science fiction</v>
      </c>
      <c r="V955" s="11">
        <f>(((Table1[[#This Row],[launched_at]]/60/60/24)+DATE(1970,1,1)))</f>
        <v>42358.25</v>
      </c>
      <c r="W955" s="11">
        <f>(((Table1[[#This Row],[deadline]]/60/60/24)+DATE(1970,1,1)))</f>
        <v>42394.25</v>
      </c>
    </row>
    <row r="956" spans="1:23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28"/>
        <v>367.0985915492958</v>
      </c>
      <c r="P956">
        <f t="shared" si="29"/>
        <v>727.005</v>
      </c>
      <c r="Q956" t="str" cm="1">
        <f t="array" ref="Q956:R956">TRIM(_xlfn.TEXTSPLIT(Table1[[#This Row],[category &amp; sub-category]],"/",))</f>
        <v>technology</v>
      </c>
      <c r="R956" t="str">
        <v>web</v>
      </c>
      <c r="V956" s="11">
        <f>(((Table1[[#This Row],[launched_at]]/60/60/24)+DATE(1970,1,1)))</f>
        <v>41174.208333333336</v>
      </c>
      <c r="W956" s="11">
        <f>(((Table1[[#This Row],[deadline]]/60/60/24)+DATE(1970,1,1)))</f>
        <v>41198.208333333336</v>
      </c>
    </row>
    <row r="957" spans="1:23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28"/>
        <v>1109</v>
      </c>
      <c r="P957">
        <f t="shared" si="29"/>
        <v>727.005</v>
      </c>
      <c r="Q957" t="str" cm="1">
        <f t="array" ref="Q957:R957">TRIM(_xlfn.TEXTSPLIT(Table1[[#This Row],[category &amp; sub-category]],"/",))</f>
        <v>theater</v>
      </c>
      <c r="R957" t="str">
        <v>plays</v>
      </c>
      <c r="V957" s="11">
        <f>(((Table1[[#This Row],[launched_at]]/60/60/24)+DATE(1970,1,1)))</f>
        <v>41238.25</v>
      </c>
      <c r="W957" s="11">
        <f>(((Table1[[#This Row],[deadline]]/60/60/24)+DATE(1970,1,1)))</f>
        <v>41240.25</v>
      </c>
    </row>
    <row r="958" spans="1:23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28"/>
        <v>19.028784648187631</v>
      </c>
      <c r="P958">
        <f t="shared" si="29"/>
        <v>727.005</v>
      </c>
      <c r="Q958" t="str" cm="1">
        <f t="array" ref="Q958:R958">TRIM(_xlfn.TEXTSPLIT(Table1[[#This Row],[category &amp; sub-category]],"/",))</f>
        <v>film &amp; video</v>
      </c>
      <c r="R958" t="str">
        <v>science fiction</v>
      </c>
      <c r="V958" s="11">
        <f>(((Table1[[#This Row],[launched_at]]/60/60/24)+DATE(1970,1,1)))</f>
        <v>42360.25</v>
      </c>
      <c r="W958" s="11">
        <f>(((Table1[[#This Row],[deadline]]/60/60/24)+DATE(1970,1,1)))</f>
        <v>42364.25</v>
      </c>
    </row>
    <row r="959" spans="1:23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28"/>
        <v>126.87755102040816</v>
      </c>
      <c r="P959">
        <f t="shared" si="29"/>
        <v>727.005</v>
      </c>
      <c r="Q959" t="str" cm="1">
        <f t="array" ref="Q959:R959">TRIM(_xlfn.TEXTSPLIT(Table1[[#This Row],[category &amp; sub-category]],"/",))</f>
        <v>theater</v>
      </c>
      <c r="R959" t="str">
        <v>plays</v>
      </c>
      <c r="V959" s="11">
        <f>(((Table1[[#This Row],[launched_at]]/60/60/24)+DATE(1970,1,1)))</f>
        <v>40955.25</v>
      </c>
      <c r="W959" s="11">
        <f>(((Table1[[#This Row],[deadline]]/60/60/24)+DATE(1970,1,1)))</f>
        <v>40958.25</v>
      </c>
    </row>
    <row r="960" spans="1:23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28"/>
        <v>734.63636363636363</v>
      </c>
      <c r="P960">
        <f t="shared" si="29"/>
        <v>727.005</v>
      </c>
      <c r="Q960" t="str" cm="1">
        <f t="array" ref="Q960:R960">TRIM(_xlfn.TEXTSPLIT(Table1[[#This Row],[category &amp; sub-category]],"/",))</f>
        <v>film &amp; video</v>
      </c>
      <c r="R960" t="str">
        <v>animation</v>
      </c>
      <c r="V960" s="11">
        <f>(((Table1[[#This Row],[launched_at]]/60/60/24)+DATE(1970,1,1)))</f>
        <v>40350.208333333336</v>
      </c>
      <c r="W960" s="11">
        <f>(((Table1[[#This Row],[deadline]]/60/60/24)+DATE(1970,1,1)))</f>
        <v>40372.208333333336</v>
      </c>
    </row>
    <row r="961" spans="1:23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28"/>
        <v>4.5731034482758623</v>
      </c>
      <c r="P961">
        <f t="shared" si="29"/>
        <v>727.005</v>
      </c>
      <c r="Q961" t="str" cm="1">
        <f t="array" ref="Q961:R961">TRIM(_xlfn.TEXTSPLIT(Table1[[#This Row],[category &amp; sub-category]],"/",))</f>
        <v>publishing</v>
      </c>
      <c r="R961" t="str">
        <v>translations</v>
      </c>
      <c r="V961" s="11">
        <f>(((Table1[[#This Row],[launched_at]]/60/60/24)+DATE(1970,1,1)))</f>
        <v>40357.208333333336</v>
      </c>
      <c r="W961" s="11">
        <f>(((Table1[[#This Row],[deadline]]/60/60/24)+DATE(1970,1,1)))</f>
        <v>40385.208333333336</v>
      </c>
    </row>
    <row r="962" spans="1:23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ref="O962:O1001" si="30">E962/D962*100</f>
        <v>85.054545454545448</v>
      </c>
      <c r="P962">
        <f t="shared" ref="P962:P1003" si="31">AVERAGE(G:G)</f>
        <v>727.005</v>
      </c>
      <c r="Q962" t="str" cm="1">
        <f t="array" ref="Q962:R962">TRIM(_xlfn.TEXTSPLIT(Table1[[#This Row],[category &amp; sub-category]],"/",))</f>
        <v>technology</v>
      </c>
      <c r="R962" t="str">
        <v>web</v>
      </c>
      <c r="V962" s="11">
        <f>(((Table1[[#This Row],[launched_at]]/60/60/24)+DATE(1970,1,1)))</f>
        <v>42408.25</v>
      </c>
      <c r="W962" s="11">
        <f>(((Table1[[#This Row],[deadline]]/60/60/24)+DATE(1970,1,1)))</f>
        <v>42445.208333333328</v>
      </c>
    </row>
    <row r="963" spans="1:23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si="30"/>
        <v>119.29824561403508</v>
      </c>
      <c r="P963">
        <f t="shared" si="31"/>
        <v>727.005</v>
      </c>
      <c r="Q963" t="str" cm="1">
        <f t="array" ref="Q963:R963">TRIM(_xlfn.TEXTSPLIT(Table1[[#This Row],[category &amp; sub-category]],"/",))</f>
        <v>publishing</v>
      </c>
      <c r="R963" t="str">
        <v>translations</v>
      </c>
      <c r="V963" s="11">
        <f>(((Table1[[#This Row],[launched_at]]/60/60/24)+DATE(1970,1,1)))</f>
        <v>40591.25</v>
      </c>
      <c r="W963" s="11">
        <f>(((Table1[[#This Row],[deadline]]/60/60/24)+DATE(1970,1,1)))</f>
        <v>40595.25</v>
      </c>
    </row>
    <row r="964" spans="1:23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30"/>
        <v>296.02777777777777</v>
      </c>
      <c r="P964">
        <f t="shared" si="31"/>
        <v>727.005</v>
      </c>
      <c r="Q964" t="str" cm="1">
        <f t="array" ref="Q964:R964">TRIM(_xlfn.TEXTSPLIT(Table1[[#This Row],[category &amp; sub-category]],"/",))</f>
        <v>food</v>
      </c>
      <c r="R964" t="str">
        <v>food trucks</v>
      </c>
      <c r="V964" s="11">
        <f>(((Table1[[#This Row],[launched_at]]/60/60/24)+DATE(1970,1,1)))</f>
        <v>41592.25</v>
      </c>
      <c r="W964" s="11">
        <f>(((Table1[[#This Row],[deadline]]/60/60/24)+DATE(1970,1,1)))</f>
        <v>41613.25</v>
      </c>
    </row>
    <row r="965" spans="1:23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30"/>
        <v>84.694915254237287</v>
      </c>
      <c r="P965">
        <f t="shared" si="31"/>
        <v>727.005</v>
      </c>
      <c r="Q965" t="str" cm="1">
        <f t="array" ref="Q965:R965">TRIM(_xlfn.TEXTSPLIT(Table1[[#This Row],[category &amp; sub-category]],"/",))</f>
        <v>photography</v>
      </c>
      <c r="R965" t="str">
        <v>photography books</v>
      </c>
      <c r="V965" s="11">
        <f>(((Table1[[#This Row],[launched_at]]/60/60/24)+DATE(1970,1,1)))</f>
        <v>40607.25</v>
      </c>
      <c r="W965" s="11">
        <f>(((Table1[[#This Row],[deadline]]/60/60/24)+DATE(1970,1,1)))</f>
        <v>40613.25</v>
      </c>
    </row>
    <row r="966" spans="1:23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30"/>
        <v>355.7837837837838</v>
      </c>
      <c r="P966">
        <f t="shared" si="31"/>
        <v>727.005</v>
      </c>
      <c r="Q966" t="str" cm="1">
        <f t="array" ref="Q966:R966">TRIM(_xlfn.TEXTSPLIT(Table1[[#This Row],[category &amp; sub-category]],"/",))</f>
        <v>theater</v>
      </c>
      <c r="R966" t="str">
        <v>plays</v>
      </c>
      <c r="V966" s="11">
        <f>(((Table1[[#This Row],[launched_at]]/60/60/24)+DATE(1970,1,1)))</f>
        <v>42135.208333333328</v>
      </c>
      <c r="W966" s="11">
        <f>(((Table1[[#This Row],[deadline]]/60/60/24)+DATE(1970,1,1)))</f>
        <v>42140.208333333328</v>
      </c>
    </row>
    <row r="967" spans="1:23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30"/>
        <v>386.40909090909093</v>
      </c>
      <c r="P967">
        <f t="shared" si="31"/>
        <v>727.005</v>
      </c>
      <c r="Q967" t="str" cm="1">
        <f t="array" ref="Q967:R967">TRIM(_xlfn.TEXTSPLIT(Table1[[#This Row],[category &amp; sub-category]],"/",))</f>
        <v>music</v>
      </c>
      <c r="R967" t="str">
        <v>rock</v>
      </c>
      <c r="V967" s="11">
        <f>(((Table1[[#This Row],[launched_at]]/60/60/24)+DATE(1970,1,1)))</f>
        <v>40203.25</v>
      </c>
      <c r="W967" s="11">
        <f>(((Table1[[#This Row],[deadline]]/60/60/24)+DATE(1970,1,1)))</f>
        <v>40243.25</v>
      </c>
    </row>
    <row r="968" spans="1:23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30"/>
        <v>792.23529411764707</v>
      </c>
      <c r="P968">
        <f t="shared" si="31"/>
        <v>727.005</v>
      </c>
      <c r="Q968" t="str" cm="1">
        <f t="array" ref="Q968:R968">TRIM(_xlfn.TEXTSPLIT(Table1[[#This Row],[category &amp; sub-category]],"/",))</f>
        <v>theater</v>
      </c>
      <c r="R968" t="str">
        <v>plays</v>
      </c>
      <c r="V968" s="11">
        <f>(((Table1[[#This Row],[launched_at]]/60/60/24)+DATE(1970,1,1)))</f>
        <v>42901.208333333328</v>
      </c>
      <c r="W968" s="11">
        <f>(((Table1[[#This Row],[deadline]]/60/60/24)+DATE(1970,1,1)))</f>
        <v>42903.208333333328</v>
      </c>
    </row>
    <row r="969" spans="1:23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30"/>
        <v>137.03393665158373</v>
      </c>
      <c r="P969">
        <f t="shared" si="31"/>
        <v>727.005</v>
      </c>
      <c r="Q969" t="str" cm="1">
        <f t="array" ref="Q969:R969">TRIM(_xlfn.TEXTSPLIT(Table1[[#This Row],[category &amp; sub-category]],"/",))</f>
        <v>music</v>
      </c>
      <c r="R969" t="str">
        <v>world music</v>
      </c>
      <c r="V969" s="11">
        <f>(((Table1[[#This Row],[launched_at]]/60/60/24)+DATE(1970,1,1)))</f>
        <v>41005.208333333336</v>
      </c>
      <c r="W969" s="11">
        <f>(((Table1[[#This Row],[deadline]]/60/60/24)+DATE(1970,1,1)))</f>
        <v>41042.208333333336</v>
      </c>
    </row>
    <row r="970" spans="1:23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30"/>
        <v>338.20833333333337</v>
      </c>
      <c r="P970">
        <f t="shared" si="31"/>
        <v>727.005</v>
      </c>
      <c r="Q970" t="str" cm="1">
        <f t="array" ref="Q970:R970">TRIM(_xlfn.TEXTSPLIT(Table1[[#This Row],[category &amp; sub-category]],"/",))</f>
        <v>food</v>
      </c>
      <c r="R970" t="str">
        <v>food trucks</v>
      </c>
      <c r="V970" s="11">
        <f>(((Table1[[#This Row],[launched_at]]/60/60/24)+DATE(1970,1,1)))</f>
        <v>40544.25</v>
      </c>
      <c r="W970" s="11">
        <f>(((Table1[[#This Row],[deadline]]/60/60/24)+DATE(1970,1,1)))</f>
        <v>40559.25</v>
      </c>
    </row>
    <row r="971" spans="1:23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30"/>
        <v>108.22784810126582</v>
      </c>
      <c r="P971">
        <f t="shared" si="31"/>
        <v>727.005</v>
      </c>
      <c r="Q971" t="str" cm="1">
        <f t="array" ref="Q971:R971">TRIM(_xlfn.TEXTSPLIT(Table1[[#This Row],[category &amp; sub-category]],"/",))</f>
        <v>theater</v>
      </c>
      <c r="R971" t="str">
        <v>plays</v>
      </c>
      <c r="V971" s="11">
        <f>(((Table1[[#This Row],[launched_at]]/60/60/24)+DATE(1970,1,1)))</f>
        <v>43821.25</v>
      </c>
      <c r="W971" s="11">
        <f>(((Table1[[#This Row],[deadline]]/60/60/24)+DATE(1970,1,1)))</f>
        <v>43828.25</v>
      </c>
    </row>
    <row r="972" spans="1:23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30"/>
        <v>60.757639620653315</v>
      </c>
      <c r="P972">
        <f t="shared" si="31"/>
        <v>727.005</v>
      </c>
      <c r="Q972" t="str" cm="1">
        <f t="array" ref="Q972:R972">TRIM(_xlfn.TEXTSPLIT(Table1[[#This Row],[category &amp; sub-category]],"/",))</f>
        <v>theater</v>
      </c>
      <c r="R972" t="str">
        <v>plays</v>
      </c>
      <c r="V972" s="11">
        <f>(((Table1[[#This Row],[launched_at]]/60/60/24)+DATE(1970,1,1)))</f>
        <v>40672.208333333336</v>
      </c>
      <c r="W972" s="11">
        <f>(((Table1[[#This Row],[deadline]]/60/60/24)+DATE(1970,1,1)))</f>
        <v>40673.208333333336</v>
      </c>
    </row>
    <row r="973" spans="1:23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30"/>
        <v>27.725490196078432</v>
      </c>
      <c r="P973">
        <f t="shared" si="31"/>
        <v>727.005</v>
      </c>
      <c r="Q973" t="str" cm="1">
        <f t="array" ref="Q973:R973">TRIM(_xlfn.TEXTSPLIT(Table1[[#This Row],[category &amp; sub-category]],"/",))</f>
        <v>film &amp; video</v>
      </c>
      <c r="R973" t="str">
        <v>television</v>
      </c>
      <c r="V973" s="11">
        <f>(((Table1[[#This Row],[launched_at]]/60/60/24)+DATE(1970,1,1)))</f>
        <v>41555.208333333336</v>
      </c>
      <c r="W973" s="11">
        <f>(((Table1[[#This Row],[deadline]]/60/60/24)+DATE(1970,1,1)))</f>
        <v>41561.208333333336</v>
      </c>
    </row>
    <row r="974" spans="1:23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30"/>
        <v>228.3934426229508</v>
      </c>
      <c r="P974">
        <f t="shared" si="31"/>
        <v>727.005</v>
      </c>
      <c r="Q974" t="str" cm="1">
        <f t="array" ref="Q974:R974">TRIM(_xlfn.TEXTSPLIT(Table1[[#This Row],[category &amp; sub-category]],"/",))</f>
        <v>technology</v>
      </c>
      <c r="R974" t="str">
        <v>web</v>
      </c>
      <c r="V974" s="11">
        <f>(((Table1[[#This Row],[launched_at]]/60/60/24)+DATE(1970,1,1)))</f>
        <v>41792.208333333336</v>
      </c>
      <c r="W974" s="11">
        <f>(((Table1[[#This Row],[deadline]]/60/60/24)+DATE(1970,1,1)))</f>
        <v>41801.208333333336</v>
      </c>
    </row>
    <row r="975" spans="1:23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30"/>
        <v>21.615194054500414</v>
      </c>
      <c r="P975">
        <f t="shared" si="31"/>
        <v>727.005</v>
      </c>
      <c r="Q975" t="str" cm="1">
        <f t="array" ref="Q975:R975">TRIM(_xlfn.TEXTSPLIT(Table1[[#This Row],[category &amp; sub-category]],"/",))</f>
        <v>theater</v>
      </c>
      <c r="R975" t="str">
        <v>plays</v>
      </c>
      <c r="V975" s="11">
        <f>(((Table1[[#This Row],[launched_at]]/60/60/24)+DATE(1970,1,1)))</f>
        <v>40522.25</v>
      </c>
      <c r="W975" s="11">
        <f>(((Table1[[#This Row],[deadline]]/60/60/24)+DATE(1970,1,1)))</f>
        <v>40524.25</v>
      </c>
    </row>
    <row r="976" spans="1:23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30"/>
        <v>373.875</v>
      </c>
      <c r="P976">
        <f t="shared" si="31"/>
        <v>727.005</v>
      </c>
      <c r="Q976" t="str" cm="1">
        <f t="array" ref="Q976:R976">TRIM(_xlfn.TEXTSPLIT(Table1[[#This Row],[category &amp; sub-category]],"/",))</f>
        <v>music</v>
      </c>
      <c r="R976" t="str">
        <v>indie rock</v>
      </c>
      <c r="V976" s="11">
        <f>(((Table1[[#This Row],[launched_at]]/60/60/24)+DATE(1970,1,1)))</f>
        <v>41412.208333333336</v>
      </c>
      <c r="W976" s="11">
        <f>(((Table1[[#This Row],[deadline]]/60/60/24)+DATE(1970,1,1)))</f>
        <v>41413.208333333336</v>
      </c>
    </row>
    <row r="977" spans="1:23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30"/>
        <v>154.92592592592592</v>
      </c>
      <c r="P977">
        <f t="shared" si="31"/>
        <v>727.005</v>
      </c>
      <c r="Q977" t="str" cm="1">
        <f t="array" ref="Q977:R977">TRIM(_xlfn.TEXTSPLIT(Table1[[#This Row],[category &amp; sub-category]],"/",))</f>
        <v>theater</v>
      </c>
      <c r="R977" t="str">
        <v>plays</v>
      </c>
      <c r="V977" s="11">
        <f>(((Table1[[#This Row],[launched_at]]/60/60/24)+DATE(1970,1,1)))</f>
        <v>42337.25</v>
      </c>
      <c r="W977" s="11">
        <f>(((Table1[[#This Row],[deadline]]/60/60/24)+DATE(1970,1,1)))</f>
        <v>42376.25</v>
      </c>
    </row>
    <row r="978" spans="1:23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30"/>
        <v>322.14999999999998</v>
      </c>
      <c r="P978">
        <f t="shared" si="31"/>
        <v>727.005</v>
      </c>
      <c r="Q978" t="str" cm="1">
        <f t="array" ref="Q978:R978">TRIM(_xlfn.TEXTSPLIT(Table1[[#This Row],[category &amp; sub-category]],"/",))</f>
        <v>theater</v>
      </c>
      <c r="R978" t="str">
        <v>plays</v>
      </c>
      <c r="V978" s="11">
        <f>(((Table1[[#This Row],[launched_at]]/60/60/24)+DATE(1970,1,1)))</f>
        <v>40571.25</v>
      </c>
      <c r="W978" s="11">
        <f>(((Table1[[#This Row],[deadline]]/60/60/24)+DATE(1970,1,1)))</f>
        <v>40577.25</v>
      </c>
    </row>
    <row r="979" spans="1:23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30"/>
        <v>73.957142857142856</v>
      </c>
      <c r="P979">
        <f t="shared" si="31"/>
        <v>727.005</v>
      </c>
      <c r="Q979" t="str" cm="1">
        <f t="array" ref="Q979:R979">TRIM(_xlfn.TEXTSPLIT(Table1[[#This Row],[category &amp; sub-category]],"/",))</f>
        <v>food</v>
      </c>
      <c r="R979" t="str">
        <v>food trucks</v>
      </c>
      <c r="V979" s="11">
        <f>(((Table1[[#This Row],[launched_at]]/60/60/24)+DATE(1970,1,1)))</f>
        <v>43138.25</v>
      </c>
      <c r="W979" s="11">
        <f>(((Table1[[#This Row],[deadline]]/60/60/24)+DATE(1970,1,1)))</f>
        <v>43170.25</v>
      </c>
    </row>
    <row r="980" spans="1:23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30"/>
        <v>864.1</v>
      </c>
      <c r="P980">
        <f t="shared" si="31"/>
        <v>727.005</v>
      </c>
      <c r="Q980" t="str" cm="1">
        <f t="array" ref="Q980:R980">TRIM(_xlfn.TEXTSPLIT(Table1[[#This Row],[category &amp; sub-category]],"/",))</f>
        <v>games</v>
      </c>
      <c r="R980" t="str">
        <v>video games</v>
      </c>
      <c r="V980" s="11">
        <f>(((Table1[[#This Row],[launched_at]]/60/60/24)+DATE(1970,1,1)))</f>
        <v>42686.25</v>
      </c>
      <c r="W980" s="11">
        <f>(((Table1[[#This Row],[deadline]]/60/60/24)+DATE(1970,1,1)))</f>
        <v>42708.25</v>
      </c>
    </row>
    <row r="981" spans="1:23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30"/>
        <v>143.26245847176079</v>
      </c>
      <c r="P981">
        <f t="shared" si="31"/>
        <v>727.005</v>
      </c>
      <c r="Q981" t="str" cm="1">
        <f t="array" ref="Q981:R981">TRIM(_xlfn.TEXTSPLIT(Table1[[#This Row],[category &amp; sub-category]],"/",))</f>
        <v>theater</v>
      </c>
      <c r="R981" t="str">
        <v>plays</v>
      </c>
      <c r="V981" s="11">
        <f>(((Table1[[#This Row],[launched_at]]/60/60/24)+DATE(1970,1,1)))</f>
        <v>42078.208333333328</v>
      </c>
      <c r="W981" s="11">
        <f>(((Table1[[#This Row],[deadline]]/60/60/24)+DATE(1970,1,1)))</f>
        <v>42084.208333333328</v>
      </c>
    </row>
    <row r="982" spans="1:23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30"/>
        <v>40.281762295081968</v>
      </c>
      <c r="P982">
        <f t="shared" si="31"/>
        <v>727.005</v>
      </c>
      <c r="Q982" t="str" cm="1">
        <f t="array" ref="Q982:R982">TRIM(_xlfn.TEXTSPLIT(Table1[[#This Row],[category &amp; sub-category]],"/",))</f>
        <v>publishing</v>
      </c>
      <c r="R982" t="str">
        <v>nonfiction</v>
      </c>
      <c r="V982" s="11">
        <f>(((Table1[[#This Row],[launched_at]]/60/60/24)+DATE(1970,1,1)))</f>
        <v>42307.208333333328</v>
      </c>
      <c r="W982" s="11">
        <f>(((Table1[[#This Row],[deadline]]/60/60/24)+DATE(1970,1,1)))</f>
        <v>42312.25</v>
      </c>
    </row>
    <row r="983" spans="1:23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30"/>
        <v>178.22388059701493</v>
      </c>
      <c r="P983">
        <f t="shared" si="31"/>
        <v>727.005</v>
      </c>
      <c r="Q983" t="str" cm="1">
        <f t="array" ref="Q983:R983">TRIM(_xlfn.TEXTSPLIT(Table1[[#This Row],[category &amp; sub-category]],"/",))</f>
        <v>technology</v>
      </c>
      <c r="R983" t="str">
        <v>web</v>
      </c>
      <c r="V983" s="11">
        <f>(((Table1[[#This Row],[launched_at]]/60/60/24)+DATE(1970,1,1)))</f>
        <v>43094.25</v>
      </c>
      <c r="W983" s="11">
        <f>(((Table1[[#This Row],[deadline]]/60/60/24)+DATE(1970,1,1)))</f>
        <v>43127.25</v>
      </c>
    </row>
    <row r="984" spans="1:23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30"/>
        <v>84.930555555555557</v>
      </c>
      <c r="P984">
        <f t="shared" si="31"/>
        <v>727.005</v>
      </c>
      <c r="Q984" t="str" cm="1">
        <f t="array" ref="Q984:R984">TRIM(_xlfn.TEXTSPLIT(Table1[[#This Row],[category &amp; sub-category]],"/",))</f>
        <v>film &amp; video</v>
      </c>
      <c r="R984" t="str">
        <v>documentary</v>
      </c>
      <c r="V984" s="11">
        <f>(((Table1[[#This Row],[launched_at]]/60/60/24)+DATE(1970,1,1)))</f>
        <v>40743.208333333336</v>
      </c>
      <c r="W984" s="11">
        <f>(((Table1[[#This Row],[deadline]]/60/60/24)+DATE(1970,1,1)))</f>
        <v>40745.208333333336</v>
      </c>
    </row>
    <row r="985" spans="1:23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30"/>
        <v>145.93648334624322</v>
      </c>
      <c r="P985">
        <f t="shared" si="31"/>
        <v>727.005</v>
      </c>
      <c r="Q985" t="str" cm="1">
        <f t="array" ref="Q985:R985">TRIM(_xlfn.TEXTSPLIT(Table1[[#This Row],[category &amp; sub-category]],"/",))</f>
        <v>film &amp; video</v>
      </c>
      <c r="R985" t="str">
        <v>documentary</v>
      </c>
      <c r="V985" s="11">
        <f>(((Table1[[#This Row],[launched_at]]/60/60/24)+DATE(1970,1,1)))</f>
        <v>43681.208333333328</v>
      </c>
      <c r="W985" s="11">
        <f>(((Table1[[#This Row],[deadline]]/60/60/24)+DATE(1970,1,1)))</f>
        <v>43696.208333333328</v>
      </c>
    </row>
    <row r="986" spans="1:23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30"/>
        <v>152.46153846153848</v>
      </c>
      <c r="P986">
        <f t="shared" si="31"/>
        <v>727.005</v>
      </c>
      <c r="Q986" t="str" cm="1">
        <f t="array" ref="Q986:R986">TRIM(_xlfn.TEXTSPLIT(Table1[[#This Row],[category &amp; sub-category]],"/",))</f>
        <v>theater</v>
      </c>
      <c r="R986" t="str">
        <v>plays</v>
      </c>
      <c r="V986" s="11">
        <f>(((Table1[[#This Row],[launched_at]]/60/60/24)+DATE(1970,1,1)))</f>
        <v>43716.208333333328</v>
      </c>
      <c r="W986" s="11">
        <f>(((Table1[[#This Row],[deadline]]/60/60/24)+DATE(1970,1,1)))</f>
        <v>43742.208333333328</v>
      </c>
    </row>
    <row r="987" spans="1:23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30"/>
        <v>67.129542790152414</v>
      </c>
      <c r="P987">
        <f t="shared" si="31"/>
        <v>727.005</v>
      </c>
      <c r="Q987" t="str" cm="1">
        <f t="array" ref="Q987:R987">TRIM(_xlfn.TEXTSPLIT(Table1[[#This Row],[category &amp; sub-category]],"/",))</f>
        <v>music</v>
      </c>
      <c r="R987" t="str">
        <v>rock</v>
      </c>
      <c r="V987" s="11">
        <f>(((Table1[[#This Row],[launched_at]]/60/60/24)+DATE(1970,1,1)))</f>
        <v>41614.25</v>
      </c>
      <c r="W987" s="11">
        <f>(((Table1[[#This Row],[deadline]]/60/60/24)+DATE(1970,1,1)))</f>
        <v>41640.25</v>
      </c>
    </row>
    <row r="988" spans="1:23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30"/>
        <v>40.307692307692307</v>
      </c>
      <c r="P988">
        <f t="shared" si="31"/>
        <v>727.005</v>
      </c>
      <c r="Q988" t="str" cm="1">
        <f t="array" ref="Q988:R988">TRIM(_xlfn.TEXTSPLIT(Table1[[#This Row],[category &amp; sub-category]],"/",))</f>
        <v>music</v>
      </c>
      <c r="R988" t="str">
        <v>rock</v>
      </c>
      <c r="V988" s="11">
        <f>(((Table1[[#This Row],[launched_at]]/60/60/24)+DATE(1970,1,1)))</f>
        <v>40638.208333333336</v>
      </c>
      <c r="W988" s="11">
        <f>(((Table1[[#This Row],[deadline]]/60/60/24)+DATE(1970,1,1)))</f>
        <v>40652.208333333336</v>
      </c>
    </row>
    <row r="989" spans="1:23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30"/>
        <v>216.79032258064518</v>
      </c>
      <c r="P989">
        <f t="shared" si="31"/>
        <v>727.005</v>
      </c>
      <c r="Q989" t="str" cm="1">
        <f t="array" ref="Q989:R989">TRIM(_xlfn.TEXTSPLIT(Table1[[#This Row],[category &amp; sub-category]],"/",))</f>
        <v>film &amp; video</v>
      </c>
      <c r="R989" t="str">
        <v>documentary</v>
      </c>
      <c r="V989" s="11">
        <f>(((Table1[[#This Row],[launched_at]]/60/60/24)+DATE(1970,1,1)))</f>
        <v>42852.208333333328</v>
      </c>
      <c r="W989" s="11">
        <f>(((Table1[[#This Row],[deadline]]/60/60/24)+DATE(1970,1,1)))</f>
        <v>42866.208333333328</v>
      </c>
    </row>
    <row r="990" spans="1:23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30"/>
        <v>52.117021276595743</v>
      </c>
      <c r="P990">
        <f t="shared" si="31"/>
        <v>727.005</v>
      </c>
      <c r="Q990" t="str" cm="1">
        <f t="array" ref="Q990:R990">TRIM(_xlfn.TEXTSPLIT(Table1[[#This Row],[category &amp; sub-category]],"/",))</f>
        <v>publishing</v>
      </c>
      <c r="R990" t="str">
        <v>radio &amp; podcasts</v>
      </c>
      <c r="V990" s="11">
        <f>(((Table1[[#This Row],[launched_at]]/60/60/24)+DATE(1970,1,1)))</f>
        <v>42686.25</v>
      </c>
      <c r="W990" s="11">
        <f>(((Table1[[#This Row],[deadline]]/60/60/24)+DATE(1970,1,1)))</f>
        <v>42707.25</v>
      </c>
    </row>
    <row r="991" spans="1:23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30"/>
        <v>499.58333333333337</v>
      </c>
      <c r="P991">
        <f t="shared" si="31"/>
        <v>727.005</v>
      </c>
      <c r="Q991" t="str" cm="1">
        <f t="array" ref="Q991:R991">TRIM(_xlfn.TEXTSPLIT(Table1[[#This Row],[category &amp; sub-category]],"/",))</f>
        <v>publishing</v>
      </c>
      <c r="R991" t="str">
        <v>translations</v>
      </c>
      <c r="V991" s="11">
        <f>(((Table1[[#This Row],[launched_at]]/60/60/24)+DATE(1970,1,1)))</f>
        <v>43571.208333333328</v>
      </c>
      <c r="W991" s="11">
        <f>(((Table1[[#This Row],[deadline]]/60/60/24)+DATE(1970,1,1)))</f>
        <v>43576.208333333328</v>
      </c>
    </row>
    <row r="992" spans="1:23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30"/>
        <v>87.679487179487182</v>
      </c>
      <c r="P992">
        <f t="shared" si="31"/>
        <v>727.005</v>
      </c>
      <c r="Q992" t="str" cm="1">
        <f t="array" ref="Q992:R992">TRIM(_xlfn.TEXTSPLIT(Table1[[#This Row],[category &amp; sub-category]],"/",))</f>
        <v>film &amp; video</v>
      </c>
      <c r="R992" t="str">
        <v>drama</v>
      </c>
      <c r="V992" s="11">
        <f>(((Table1[[#This Row],[launched_at]]/60/60/24)+DATE(1970,1,1)))</f>
        <v>42432.25</v>
      </c>
      <c r="W992" s="11">
        <f>(((Table1[[#This Row],[deadline]]/60/60/24)+DATE(1970,1,1)))</f>
        <v>42454.208333333328</v>
      </c>
    </row>
    <row r="993" spans="1:23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30"/>
        <v>113.17346938775511</v>
      </c>
      <c r="P993">
        <f t="shared" si="31"/>
        <v>727.005</v>
      </c>
      <c r="Q993" t="str" cm="1">
        <f t="array" ref="Q993:R993">TRIM(_xlfn.TEXTSPLIT(Table1[[#This Row],[category &amp; sub-category]],"/",))</f>
        <v>music</v>
      </c>
      <c r="R993" t="str">
        <v>rock</v>
      </c>
      <c r="V993" s="11">
        <f>(((Table1[[#This Row],[launched_at]]/60/60/24)+DATE(1970,1,1)))</f>
        <v>41907.208333333336</v>
      </c>
      <c r="W993" s="11">
        <f>(((Table1[[#This Row],[deadline]]/60/60/24)+DATE(1970,1,1)))</f>
        <v>41911.208333333336</v>
      </c>
    </row>
    <row r="994" spans="1:23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30"/>
        <v>426.54838709677421</v>
      </c>
      <c r="P994">
        <f t="shared" si="31"/>
        <v>727.005</v>
      </c>
      <c r="Q994" t="str" cm="1">
        <f t="array" ref="Q994:R994">TRIM(_xlfn.TEXTSPLIT(Table1[[#This Row],[category &amp; sub-category]],"/",))</f>
        <v>film &amp; video</v>
      </c>
      <c r="R994" t="str">
        <v>drama</v>
      </c>
      <c r="V994" s="11">
        <f>(((Table1[[#This Row],[launched_at]]/60/60/24)+DATE(1970,1,1)))</f>
        <v>43227.208333333328</v>
      </c>
      <c r="W994" s="11">
        <f>(((Table1[[#This Row],[deadline]]/60/60/24)+DATE(1970,1,1)))</f>
        <v>43241.208333333328</v>
      </c>
    </row>
    <row r="995" spans="1:23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30"/>
        <v>77.632653061224488</v>
      </c>
      <c r="P995">
        <f t="shared" si="31"/>
        <v>727.005</v>
      </c>
      <c r="Q995" t="str" cm="1">
        <f t="array" ref="Q995:R995">TRIM(_xlfn.TEXTSPLIT(Table1[[#This Row],[category &amp; sub-category]],"/",))</f>
        <v>photography</v>
      </c>
      <c r="R995" t="str">
        <v>photography books</v>
      </c>
      <c r="V995" s="11">
        <f>(((Table1[[#This Row],[launched_at]]/60/60/24)+DATE(1970,1,1)))</f>
        <v>42362.25</v>
      </c>
      <c r="W995" s="11">
        <f>(((Table1[[#This Row],[deadline]]/60/60/24)+DATE(1970,1,1)))</f>
        <v>42379.25</v>
      </c>
    </row>
    <row r="996" spans="1:23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30"/>
        <v>52.496810772501767</v>
      </c>
      <c r="P996">
        <f t="shared" si="31"/>
        <v>727.005</v>
      </c>
      <c r="Q996" t="str" cm="1">
        <f t="array" ref="Q996:R996">TRIM(_xlfn.TEXTSPLIT(Table1[[#This Row],[category &amp; sub-category]],"/",))</f>
        <v>publishing</v>
      </c>
      <c r="R996" t="str">
        <v>translations</v>
      </c>
      <c r="V996" s="11">
        <f>(((Table1[[#This Row],[launched_at]]/60/60/24)+DATE(1970,1,1)))</f>
        <v>41929.208333333336</v>
      </c>
      <c r="W996" s="11">
        <f>(((Table1[[#This Row],[deadline]]/60/60/24)+DATE(1970,1,1)))</f>
        <v>41935.208333333336</v>
      </c>
    </row>
    <row r="997" spans="1:23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30"/>
        <v>157.46762589928059</v>
      </c>
      <c r="P997">
        <f t="shared" si="31"/>
        <v>727.005</v>
      </c>
      <c r="Q997" t="str" cm="1">
        <f t="array" ref="Q997:R997">TRIM(_xlfn.TEXTSPLIT(Table1[[#This Row],[category &amp; sub-category]],"/",))</f>
        <v>food</v>
      </c>
      <c r="R997" t="str">
        <v>food trucks</v>
      </c>
      <c r="V997" s="11">
        <f>(((Table1[[#This Row],[launched_at]]/60/60/24)+DATE(1970,1,1)))</f>
        <v>43408.208333333328</v>
      </c>
      <c r="W997" s="11">
        <f>(((Table1[[#This Row],[deadline]]/60/60/24)+DATE(1970,1,1)))</f>
        <v>43437.25</v>
      </c>
    </row>
    <row r="998" spans="1:23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30"/>
        <v>72.939393939393938</v>
      </c>
      <c r="P998">
        <f t="shared" si="31"/>
        <v>727.005</v>
      </c>
      <c r="Q998" t="str" cm="1">
        <f t="array" ref="Q998:R998">TRIM(_xlfn.TEXTSPLIT(Table1[[#This Row],[category &amp; sub-category]],"/",))</f>
        <v>theater</v>
      </c>
      <c r="R998" t="str">
        <v>plays</v>
      </c>
      <c r="V998" s="11">
        <f>(((Table1[[#This Row],[launched_at]]/60/60/24)+DATE(1970,1,1)))</f>
        <v>41276.25</v>
      </c>
      <c r="W998" s="11">
        <f>(((Table1[[#This Row],[deadline]]/60/60/24)+DATE(1970,1,1)))</f>
        <v>41306.25</v>
      </c>
    </row>
    <row r="999" spans="1:23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30"/>
        <v>60.565789473684205</v>
      </c>
      <c r="P999">
        <f t="shared" si="31"/>
        <v>727.005</v>
      </c>
      <c r="Q999" t="str" cm="1">
        <f t="array" ref="Q999:R999">TRIM(_xlfn.TEXTSPLIT(Table1[[#This Row],[category &amp; sub-category]],"/",))</f>
        <v>theater</v>
      </c>
      <c r="R999" t="str">
        <v>plays</v>
      </c>
      <c r="V999" s="11">
        <f>(((Table1[[#This Row],[launched_at]]/60/60/24)+DATE(1970,1,1)))</f>
        <v>41659.25</v>
      </c>
      <c r="W999" s="11">
        <f>(((Table1[[#This Row],[deadline]]/60/60/24)+DATE(1970,1,1)))</f>
        <v>41664.25</v>
      </c>
    </row>
    <row r="1000" spans="1:23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30"/>
        <v>56.791291291291287</v>
      </c>
      <c r="P1000">
        <f t="shared" si="31"/>
        <v>727.005</v>
      </c>
      <c r="Q1000" t="str" cm="1">
        <f t="array" ref="Q1000:R1000">TRIM(_xlfn.TEXTSPLIT(Table1[[#This Row],[category &amp; sub-category]],"/",))</f>
        <v>music</v>
      </c>
      <c r="R1000" t="str">
        <v>indie rock</v>
      </c>
      <c r="V1000" s="11">
        <f>(((Table1[[#This Row],[launched_at]]/60/60/24)+DATE(1970,1,1)))</f>
        <v>40220.25</v>
      </c>
      <c r="W1000" s="11">
        <f>(((Table1[[#This Row],[deadline]]/60/60/24)+DATE(1970,1,1)))</f>
        <v>40234.25</v>
      </c>
    </row>
    <row r="1001" spans="1:23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30"/>
        <v>56.542754275427541</v>
      </c>
      <c r="P1001">
        <f t="shared" si="31"/>
        <v>727.005</v>
      </c>
      <c r="Q1001" t="str" cm="1">
        <f t="array" ref="Q1001:R1001">TRIM(_xlfn.TEXTSPLIT(Table1[[#This Row],[category &amp; sub-category]],"/",))</f>
        <v>food</v>
      </c>
      <c r="R1001" t="str">
        <v>food trucks</v>
      </c>
      <c r="V1001" s="11">
        <f>(((Table1[[#This Row],[launched_at]]/60/60/24)+DATE(1970,1,1)))</f>
        <v>42550.208333333328</v>
      </c>
      <c r="W1001" s="11">
        <f>(((Table1[[#This Row],[deadline]]/60/60/24)+DATE(1970,1,1)))</f>
        <v>42557.208333333328</v>
      </c>
    </row>
    <row r="1002" spans="1:23" x14ac:dyDescent="0.25">
      <c r="O1002" s="4"/>
      <c r="P1002">
        <f t="shared" si="31"/>
        <v>727.005</v>
      </c>
      <c r="Q1002" t="e" cm="1">
        <f t="array" ref="Q1002">TRIM(_xlfn.TEXTSPLIT(Table1[[#This Row],[category &amp; sub-category]],"/",))</f>
        <v>#VALUE!</v>
      </c>
    </row>
    <row r="1003" spans="1:23" x14ac:dyDescent="0.25">
      <c r="O1003" s="4"/>
      <c r="P1003">
        <f t="shared" si="31"/>
        <v>727.005</v>
      </c>
    </row>
  </sheetData>
  <conditionalFormatting sqref="F2:F1003">
    <cfRule type="containsText" dxfId="12" priority="4" operator="containsText" text="canceled">
      <formula>NOT(ISERROR(SEARCH("canceled",F2)))</formula>
    </cfRule>
    <cfRule type="containsText" dxfId="11" priority="5" operator="containsText" text="successful">
      <formula>NOT(ISERROR(SEARCH("successful",F2)))</formula>
    </cfRule>
    <cfRule type="containsText" dxfId="10" priority="6" operator="containsText" text="failed">
      <formula>NOT(ISERROR(SEARCH("failed",F2)))</formula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">
    <cfRule type="cellIs" dxfId="9" priority="1" operator="between">
      <formula>0</formula>
      <formula>200</formula>
    </cfRule>
  </conditionalFormatting>
  <conditionalFormatting sqref="O2:O1003">
    <cfRule type="colorScale" priority="3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conditionalFormatting sqref="P3"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60CD-8397-4D8F-8E94-459D33EE163F}">
  <dimension ref="A1:A1001"/>
  <sheetViews>
    <sheetView tabSelected="1" workbookViewId="0">
      <selection activeCell="C1" sqref="C1"/>
    </sheetView>
  </sheetViews>
  <sheetFormatPr defaultRowHeight="15.75" x14ac:dyDescent="0.25"/>
  <sheetData>
    <row r="1" spans="1:1" x14ac:dyDescent="0.25">
      <c r="A1" s="9" t="s">
        <v>4</v>
      </c>
    </row>
    <row r="2" spans="1:1" x14ac:dyDescent="0.25">
      <c r="A2" s="7" t="s">
        <v>14</v>
      </c>
    </row>
    <row r="3" spans="1:1" x14ac:dyDescent="0.25">
      <c r="A3" s="8" t="s">
        <v>20</v>
      </c>
    </row>
    <row r="4" spans="1:1" x14ac:dyDescent="0.25">
      <c r="A4" s="7" t="s">
        <v>20</v>
      </c>
    </row>
    <row r="5" spans="1:1" x14ac:dyDescent="0.25">
      <c r="A5" s="8" t="s">
        <v>14</v>
      </c>
    </row>
    <row r="6" spans="1:1" x14ac:dyDescent="0.25">
      <c r="A6" s="7" t="s">
        <v>14</v>
      </c>
    </row>
    <row r="7" spans="1:1" x14ac:dyDescent="0.25">
      <c r="A7" s="8" t="s">
        <v>20</v>
      </c>
    </row>
    <row r="8" spans="1:1" x14ac:dyDescent="0.25">
      <c r="A8" s="7" t="s">
        <v>14</v>
      </c>
    </row>
    <row r="9" spans="1:1" x14ac:dyDescent="0.25">
      <c r="A9" s="8" t="s">
        <v>20</v>
      </c>
    </row>
    <row r="10" spans="1:1" x14ac:dyDescent="0.25">
      <c r="A10" s="7" t="s">
        <v>47</v>
      </c>
    </row>
    <row r="11" spans="1:1" x14ac:dyDescent="0.25">
      <c r="A11" s="8" t="s">
        <v>14</v>
      </c>
    </row>
    <row r="12" spans="1:1" x14ac:dyDescent="0.25">
      <c r="A12" s="7" t="s">
        <v>20</v>
      </c>
    </row>
    <row r="13" spans="1:1" x14ac:dyDescent="0.25">
      <c r="A13" s="8" t="s">
        <v>14</v>
      </c>
    </row>
    <row r="14" spans="1:1" x14ac:dyDescent="0.25">
      <c r="A14" s="7" t="s">
        <v>14</v>
      </c>
    </row>
    <row r="15" spans="1:1" x14ac:dyDescent="0.25">
      <c r="A15" s="8" t="s">
        <v>20</v>
      </c>
    </row>
    <row r="16" spans="1:1" x14ac:dyDescent="0.25">
      <c r="A16" s="7" t="s">
        <v>14</v>
      </c>
    </row>
    <row r="17" spans="1:1" x14ac:dyDescent="0.25">
      <c r="A17" s="8" t="s">
        <v>14</v>
      </c>
    </row>
    <row r="18" spans="1:1" x14ac:dyDescent="0.25">
      <c r="A18" s="7" t="s">
        <v>20</v>
      </c>
    </row>
    <row r="19" spans="1:1" x14ac:dyDescent="0.25">
      <c r="A19" s="8" t="s">
        <v>20</v>
      </c>
    </row>
    <row r="20" spans="1:1" x14ac:dyDescent="0.25">
      <c r="A20" s="7" t="s">
        <v>74</v>
      </c>
    </row>
    <row r="21" spans="1:1" x14ac:dyDescent="0.25">
      <c r="A21" s="8" t="s">
        <v>14</v>
      </c>
    </row>
    <row r="22" spans="1:1" x14ac:dyDescent="0.25">
      <c r="A22" s="7" t="s">
        <v>20</v>
      </c>
    </row>
    <row r="23" spans="1:1" x14ac:dyDescent="0.25">
      <c r="A23" s="8" t="s">
        <v>14</v>
      </c>
    </row>
    <row r="24" spans="1:1" x14ac:dyDescent="0.25">
      <c r="A24" s="7" t="s">
        <v>20</v>
      </c>
    </row>
    <row r="25" spans="1:1" x14ac:dyDescent="0.25">
      <c r="A25" s="8" t="s">
        <v>20</v>
      </c>
    </row>
    <row r="26" spans="1:1" x14ac:dyDescent="0.25">
      <c r="A26" s="7" t="s">
        <v>20</v>
      </c>
    </row>
    <row r="27" spans="1:1" x14ac:dyDescent="0.25">
      <c r="A27" s="8" t="s">
        <v>20</v>
      </c>
    </row>
    <row r="28" spans="1:1" x14ac:dyDescent="0.25">
      <c r="A28" s="7" t="s">
        <v>74</v>
      </c>
    </row>
    <row r="29" spans="1:1" x14ac:dyDescent="0.25">
      <c r="A29" s="8" t="s">
        <v>14</v>
      </c>
    </row>
    <row r="30" spans="1:1" x14ac:dyDescent="0.25">
      <c r="A30" s="7" t="s">
        <v>20</v>
      </c>
    </row>
    <row r="31" spans="1:1" x14ac:dyDescent="0.25">
      <c r="A31" s="8" t="s">
        <v>20</v>
      </c>
    </row>
    <row r="32" spans="1:1" x14ac:dyDescent="0.25">
      <c r="A32" s="7" t="s">
        <v>20</v>
      </c>
    </row>
    <row r="33" spans="1:1" x14ac:dyDescent="0.25">
      <c r="A33" s="8" t="s">
        <v>20</v>
      </c>
    </row>
    <row r="34" spans="1:1" x14ac:dyDescent="0.25">
      <c r="A34" s="7" t="s">
        <v>14</v>
      </c>
    </row>
    <row r="35" spans="1:1" x14ac:dyDescent="0.25">
      <c r="A35" s="8" t="s">
        <v>20</v>
      </c>
    </row>
    <row r="36" spans="1:1" x14ac:dyDescent="0.25">
      <c r="A36" s="7" t="s">
        <v>20</v>
      </c>
    </row>
    <row r="37" spans="1:1" x14ac:dyDescent="0.25">
      <c r="A37" s="8" t="s">
        <v>20</v>
      </c>
    </row>
    <row r="38" spans="1:1" x14ac:dyDescent="0.25">
      <c r="A38" s="7" t="s">
        <v>20</v>
      </c>
    </row>
    <row r="39" spans="1:1" x14ac:dyDescent="0.25">
      <c r="A39" s="8" t="s">
        <v>20</v>
      </c>
    </row>
    <row r="40" spans="1:1" x14ac:dyDescent="0.25">
      <c r="A40" s="7" t="s">
        <v>20</v>
      </c>
    </row>
    <row r="41" spans="1:1" x14ac:dyDescent="0.25">
      <c r="A41" s="8" t="s">
        <v>14</v>
      </c>
    </row>
    <row r="42" spans="1:1" x14ac:dyDescent="0.25">
      <c r="A42" s="7" t="s">
        <v>20</v>
      </c>
    </row>
    <row r="43" spans="1:1" x14ac:dyDescent="0.25">
      <c r="A43" s="8" t="s">
        <v>20</v>
      </c>
    </row>
    <row r="44" spans="1:1" x14ac:dyDescent="0.25">
      <c r="A44" s="7" t="s">
        <v>20</v>
      </c>
    </row>
    <row r="45" spans="1:1" x14ac:dyDescent="0.25">
      <c r="A45" s="8" t="s">
        <v>20</v>
      </c>
    </row>
    <row r="46" spans="1:1" x14ac:dyDescent="0.25">
      <c r="A46" s="7" t="s">
        <v>20</v>
      </c>
    </row>
    <row r="47" spans="1:1" x14ac:dyDescent="0.25">
      <c r="A47" s="8" t="s">
        <v>14</v>
      </c>
    </row>
    <row r="48" spans="1:1" x14ac:dyDescent="0.25">
      <c r="A48" s="7" t="s">
        <v>20</v>
      </c>
    </row>
    <row r="49" spans="1:1" x14ac:dyDescent="0.25">
      <c r="A49" s="8" t="s">
        <v>20</v>
      </c>
    </row>
    <row r="50" spans="1:1" x14ac:dyDescent="0.25">
      <c r="A50" s="7" t="s">
        <v>20</v>
      </c>
    </row>
    <row r="51" spans="1:1" x14ac:dyDescent="0.25">
      <c r="A51" s="8" t="s">
        <v>20</v>
      </c>
    </row>
    <row r="52" spans="1:1" x14ac:dyDescent="0.25">
      <c r="A52" s="7" t="s">
        <v>14</v>
      </c>
    </row>
    <row r="53" spans="1:1" x14ac:dyDescent="0.25">
      <c r="A53" s="8" t="s">
        <v>14</v>
      </c>
    </row>
    <row r="54" spans="1:1" x14ac:dyDescent="0.25">
      <c r="A54" s="7" t="s">
        <v>14</v>
      </c>
    </row>
    <row r="55" spans="1:1" x14ac:dyDescent="0.25">
      <c r="A55" s="8" t="s">
        <v>20</v>
      </c>
    </row>
    <row r="56" spans="1:1" x14ac:dyDescent="0.25">
      <c r="A56" s="7" t="s">
        <v>14</v>
      </c>
    </row>
    <row r="57" spans="1:1" x14ac:dyDescent="0.25">
      <c r="A57" s="8" t="s">
        <v>20</v>
      </c>
    </row>
    <row r="58" spans="1:1" x14ac:dyDescent="0.25">
      <c r="A58" s="7" t="s">
        <v>20</v>
      </c>
    </row>
    <row r="59" spans="1:1" x14ac:dyDescent="0.25">
      <c r="A59" s="8" t="s">
        <v>20</v>
      </c>
    </row>
    <row r="60" spans="1:1" x14ac:dyDescent="0.25">
      <c r="A60" s="7" t="s">
        <v>20</v>
      </c>
    </row>
    <row r="61" spans="1:1" x14ac:dyDescent="0.25">
      <c r="A61" s="8" t="s">
        <v>20</v>
      </c>
    </row>
    <row r="62" spans="1:1" x14ac:dyDescent="0.25">
      <c r="A62" s="7" t="s">
        <v>20</v>
      </c>
    </row>
    <row r="63" spans="1:1" x14ac:dyDescent="0.25">
      <c r="A63" s="8" t="s">
        <v>14</v>
      </c>
    </row>
    <row r="64" spans="1:1" x14ac:dyDescent="0.25">
      <c r="A64" s="7" t="s">
        <v>20</v>
      </c>
    </row>
    <row r="65" spans="1:1" x14ac:dyDescent="0.25">
      <c r="A65" s="8" t="s">
        <v>14</v>
      </c>
    </row>
    <row r="66" spans="1:1" x14ac:dyDescent="0.25">
      <c r="A66" s="7" t="s">
        <v>14</v>
      </c>
    </row>
    <row r="67" spans="1:1" x14ac:dyDescent="0.25">
      <c r="A67" s="8" t="s">
        <v>20</v>
      </c>
    </row>
    <row r="68" spans="1:1" x14ac:dyDescent="0.25">
      <c r="A68" s="7" t="s">
        <v>14</v>
      </c>
    </row>
    <row r="69" spans="1:1" x14ac:dyDescent="0.25">
      <c r="A69" s="8" t="s">
        <v>20</v>
      </c>
    </row>
    <row r="70" spans="1:1" x14ac:dyDescent="0.25">
      <c r="A70" s="7" t="s">
        <v>20</v>
      </c>
    </row>
    <row r="71" spans="1:1" x14ac:dyDescent="0.25">
      <c r="A71" s="8" t="s">
        <v>74</v>
      </c>
    </row>
    <row r="72" spans="1:1" x14ac:dyDescent="0.25">
      <c r="A72" s="7" t="s">
        <v>20</v>
      </c>
    </row>
    <row r="73" spans="1:1" x14ac:dyDescent="0.25">
      <c r="A73" s="8" t="s">
        <v>20</v>
      </c>
    </row>
    <row r="74" spans="1:1" x14ac:dyDescent="0.25">
      <c r="A74" s="7" t="s">
        <v>20</v>
      </c>
    </row>
    <row r="75" spans="1:1" x14ac:dyDescent="0.25">
      <c r="A75" s="8" t="s">
        <v>20</v>
      </c>
    </row>
    <row r="76" spans="1:1" x14ac:dyDescent="0.25">
      <c r="A76" s="7" t="s">
        <v>20</v>
      </c>
    </row>
    <row r="77" spans="1:1" x14ac:dyDescent="0.25">
      <c r="A77" s="8" t="s">
        <v>20</v>
      </c>
    </row>
    <row r="78" spans="1:1" x14ac:dyDescent="0.25">
      <c r="A78" s="7" t="s">
        <v>14</v>
      </c>
    </row>
    <row r="79" spans="1:1" x14ac:dyDescent="0.25">
      <c r="A79" s="8" t="s">
        <v>14</v>
      </c>
    </row>
    <row r="80" spans="1:1" x14ac:dyDescent="0.25">
      <c r="A80" s="7" t="s">
        <v>20</v>
      </c>
    </row>
    <row r="81" spans="1:1" x14ac:dyDescent="0.25">
      <c r="A81" s="8" t="s">
        <v>14</v>
      </c>
    </row>
    <row r="82" spans="1:1" x14ac:dyDescent="0.25">
      <c r="A82" s="7" t="s">
        <v>20</v>
      </c>
    </row>
    <row r="83" spans="1:1" x14ac:dyDescent="0.25">
      <c r="A83" s="8" t="s">
        <v>20</v>
      </c>
    </row>
    <row r="84" spans="1:1" x14ac:dyDescent="0.25">
      <c r="A84" s="7" t="s">
        <v>20</v>
      </c>
    </row>
    <row r="85" spans="1:1" x14ac:dyDescent="0.25">
      <c r="A85" s="8" t="s">
        <v>14</v>
      </c>
    </row>
    <row r="86" spans="1:1" x14ac:dyDescent="0.25">
      <c r="A86" s="7" t="s">
        <v>20</v>
      </c>
    </row>
    <row r="87" spans="1:1" x14ac:dyDescent="0.25">
      <c r="A87" s="8" t="s">
        <v>20</v>
      </c>
    </row>
    <row r="88" spans="1:1" x14ac:dyDescent="0.25">
      <c r="A88" s="7" t="s">
        <v>20</v>
      </c>
    </row>
    <row r="89" spans="1:1" x14ac:dyDescent="0.25">
      <c r="A89" s="8" t="s">
        <v>14</v>
      </c>
    </row>
    <row r="90" spans="1:1" x14ac:dyDescent="0.25">
      <c r="A90" s="7" t="s">
        <v>20</v>
      </c>
    </row>
    <row r="91" spans="1:1" x14ac:dyDescent="0.25">
      <c r="A91" s="8" t="s">
        <v>20</v>
      </c>
    </row>
    <row r="92" spans="1:1" x14ac:dyDescent="0.25">
      <c r="A92" s="7" t="s">
        <v>14</v>
      </c>
    </row>
    <row r="93" spans="1:1" x14ac:dyDescent="0.25">
      <c r="A93" s="8" t="s">
        <v>14</v>
      </c>
    </row>
    <row r="94" spans="1:1" x14ac:dyDescent="0.25">
      <c r="A94" s="7" t="s">
        <v>20</v>
      </c>
    </row>
    <row r="95" spans="1:1" x14ac:dyDescent="0.25">
      <c r="A95" s="8" t="s">
        <v>74</v>
      </c>
    </row>
    <row r="96" spans="1:1" x14ac:dyDescent="0.25">
      <c r="A96" s="7" t="s">
        <v>20</v>
      </c>
    </row>
    <row r="97" spans="1:1" x14ac:dyDescent="0.25">
      <c r="A97" s="8" t="s">
        <v>20</v>
      </c>
    </row>
    <row r="98" spans="1:1" x14ac:dyDescent="0.25">
      <c r="A98" s="7" t="s">
        <v>20</v>
      </c>
    </row>
    <row r="99" spans="1:1" x14ac:dyDescent="0.25">
      <c r="A99" s="8" t="s">
        <v>20</v>
      </c>
    </row>
    <row r="100" spans="1:1" x14ac:dyDescent="0.25">
      <c r="A100" s="7" t="s">
        <v>14</v>
      </c>
    </row>
    <row r="101" spans="1:1" x14ac:dyDescent="0.25">
      <c r="A101" s="8" t="s">
        <v>20</v>
      </c>
    </row>
    <row r="102" spans="1:1" x14ac:dyDescent="0.25">
      <c r="A102" s="7" t="s">
        <v>14</v>
      </c>
    </row>
    <row r="103" spans="1:1" x14ac:dyDescent="0.25">
      <c r="A103" s="8" t="s">
        <v>20</v>
      </c>
    </row>
    <row r="104" spans="1:1" x14ac:dyDescent="0.25">
      <c r="A104" s="7" t="s">
        <v>20</v>
      </c>
    </row>
    <row r="105" spans="1:1" x14ac:dyDescent="0.25">
      <c r="A105" s="8" t="s">
        <v>14</v>
      </c>
    </row>
    <row r="106" spans="1:1" x14ac:dyDescent="0.25">
      <c r="A106" s="7" t="s">
        <v>20</v>
      </c>
    </row>
    <row r="107" spans="1:1" x14ac:dyDescent="0.25">
      <c r="A107" s="8" t="s">
        <v>20</v>
      </c>
    </row>
    <row r="108" spans="1:1" x14ac:dyDescent="0.25">
      <c r="A108" s="7" t="s">
        <v>20</v>
      </c>
    </row>
    <row r="109" spans="1:1" x14ac:dyDescent="0.25">
      <c r="A109" s="8" t="s">
        <v>20</v>
      </c>
    </row>
    <row r="110" spans="1:1" x14ac:dyDescent="0.25">
      <c r="A110" s="7" t="s">
        <v>20</v>
      </c>
    </row>
    <row r="111" spans="1:1" x14ac:dyDescent="0.25">
      <c r="A111" s="8" t="s">
        <v>14</v>
      </c>
    </row>
    <row r="112" spans="1:1" x14ac:dyDescent="0.25">
      <c r="A112" s="7" t="s">
        <v>14</v>
      </c>
    </row>
    <row r="113" spans="1:1" x14ac:dyDescent="0.25">
      <c r="A113" s="8" t="s">
        <v>20</v>
      </c>
    </row>
    <row r="114" spans="1:1" x14ac:dyDescent="0.25">
      <c r="A114" s="7" t="s">
        <v>20</v>
      </c>
    </row>
    <row r="115" spans="1:1" x14ac:dyDescent="0.25">
      <c r="A115" s="8" t="s">
        <v>20</v>
      </c>
    </row>
    <row r="116" spans="1:1" x14ac:dyDescent="0.25">
      <c r="A116" s="7" t="s">
        <v>20</v>
      </c>
    </row>
    <row r="117" spans="1:1" x14ac:dyDescent="0.25">
      <c r="A117" s="8" t="s">
        <v>14</v>
      </c>
    </row>
    <row r="118" spans="1:1" x14ac:dyDescent="0.25">
      <c r="A118" s="7" t="s">
        <v>14</v>
      </c>
    </row>
    <row r="119" spans="1:1" x14ac:dyDescent="0.25">
      <c r="A119" s="8" t="s">
        <v>20</v>
      </c>
    </row>
    <row r="120" spans="1:1" x14ac:dyDescent="0.25">
      <c r="A120" s="7" t="s">
        <v>20</v>
      </c>
    </row>
    <row r="121" spans="1:1" x14ac:dyDescent="0.25">
      <c r="A121" s="8" t="s">
        <v>20</v>
      </c>
    </row>
    <row r="122" spans="1:1" x14ac:dyDescent="0.25">
      <c r="A122" s="7" t="s">
        <v>20</v>
      </c>
    </row>
    <row r="123" spans="1:1" x14ac:dyDescent="0.25">
      <c r="A123" s="8" t="s">
        <v>20</v>
      </c>
    </row>
    <row r="124" spans="1:1" x14ac:dyDescent="0.25">
      <c r="A124" s="7" t="s">
        <v>14</v>
      </c>
    </row>
    <row r="125" spans="1:1" x14ac:dyDescent="0.25">
      <c r="A125" s="8" t="s">
        <v>14</v>
      </c>
    </row>
    <row r="126" spans="1:1" x14ac:dyDescent="0.25">
      <c r="A126" s="7" t="s">
        <v>20</v>
      </c>
    </row>
    <row r="127" spans="1:1" x14ac:dyDescent="0.25">
      <c r="A127" s="8" t="s">
        <v>20</v>
      </c>
    </row>
    <row r="128" spans="1:1" x14ac:dyDescent="0.25">
      <c r="A128" s="7" t="s">
        <v>14</v>
      </c>
    </row>
    <row r="129" spans="1:1" x14ac:dyDescent="0.25">
      <c r="A129" s="8" t="s">
        <v>14</v>
      </c>
    </row>
    <row r="130" spans="1:1" x14ac:dyDescent="0.25">
      <c r="A130" s="7" t="s">
        <v>74</v>
      </c>
    </row>
    <row r="131" spans="1:1" x14ac:dyDescent="0.25">
      <c r="A131" s="8" t="s">
        <v>74</v>
      </c>
    </row>
    <row r="132" spans="1:1" x14ac:dyDescent="0.25">
      <c r="A132" s="7" t="s">
        <v>20</v>
      </c>
    </row>
    <row r="133" spans="1:1" x14ac:dyDescent="0.25">
      <c r="A133" s="8" t="s">
        <v>20</v>
      </c>
    </row>
    <row r="134" spans="1:1" x14ac:dyDescent="0.25">
      <c r="A134" s="7" t="s">
        <v>20</v>
      </c>
    </row>
    <row r="135" spans="1:1" x14ac:dyDescent="0.25">
      <c r="A135" s="8" t="s">
        <v>20</v>
      </c>
    </row>
    <row r="136" spans="1:1" x14ac:dyDescent="0.25">
      <c r="A136" s="7" t="s">
        <v>14</v>
      </c>
    </row>
    <row r="137" spans="1:1" x14ac:dyDescent="0.25">
      <c r="A137" s="8" t="s">
        <v>14</v>
      </c>
    </row>
    <row r="138" spans="1:1" x14ac:dyDescent="0.25">
      <c r="A138" s="7" t="s">
        <v>74</v>
      </c>
    </row>
    <row r="139" spans="1:1" x14ac:dyDescent="0.25">
      <c r="A139" s="8" t="s">
        <v>20</v>
      </c>
    </row>
    <row r="140" spans="1:1" x14ac:dyDescent="0.25">
      <c r="A140" s="7" t="s">
        <v>14</v>
      </c>
    </row>
    <row r="141" spans="1:1" x14ac:dyDescent="0.25">
      <c r="A141" s="8" t="s">
        <v>14</v>
      </c>
    </row>
    <row r="142" spans="1:1" x14ac:dyDescent="0.25">
      <c r="A142" s="7" t="s">
        <v>20</v>
      </c>
    </row>
    <row r="143" spans="1:1" x14ac:dyDescent="0.25">
      <c r="A143" s="8" t="s">
        <v>20</v>
      </c>
    </row>
    <row r="144" spans="1:1" x14ac:dyDescent="0.25">
      <c r="A144" s="7" t="s">
        <v>20</v>
      </c>
    </row>
    <row r="145" spans="1:1" x14ac:dyDescent="0.25">
      <c r="A145" s="8" t="s">
        <v>20</v>
      </c>
    </row>
    <row r="146" spans="1:1" x14ac:dyDescent="0.25">
      <c r="A146" s="7" t="s">
        <v>20</v>
      </c>
    </row>
    <row r="147" spans="1:1" x14ac:dyDescent="0.25">
      <c r="A147" s="8" t="s">
        <v>20</v>
      </c>
    </row>
    <row r="148" spans="1:1" x14ac:dyDescent="0.25">
      <c r="A148" s="7" t="s">
        <v>74</v>
      </c>
    </row>
    <row r="149" spans="1:1" x14ac:dyDescent="0.25">
      <c r="A149" s="8" t="s">
        <v>20</v>
      </c>
    </row>
    <row r="150" spans="1:1" x14ac:dyDescent="0.25">
      <c r="A150" s="7" t="s">
        <v>20</v>
      </c>
    </row>
    <row r="151" spans="1:1" x14ac:dyDescent="0.25">
      <c r="A151" s="8" t="s">
        <v>20</v>
      </c>
    </row>
    <row r="152" spans="1:1" x14ac:dyDescent="0.25">
      <c r="A152" s="7" t="s">
        <v>14</v>
      </c>
    </row>
    <row r="153" spans="1:1" x14ac:dyDescent="0.25">
      <c r="A153" s="8" t="s">
        <v>14</v>
      </c>
    </row>
    <row r="154" spans="1:1" x14ac:dyDescent="0.25">
      <c r="A154" s="7" t="s">
        <v>20</v>
      </c>
    </row>
    <row r="155" spans="1:1" x14ac:dyDescent="0.25">
      <c r="A155" s="8" t="s">
        <v>14</v>
      </c>
    </row>
    <row r="156" spans="1:1" x14ac:dyDescent="0.25">
      <c r="A156" s="7" t="s">
        <v>14</v>
      </c>
    </row>
    <row r="157" spans="1:1" x14ac:dyDescent="0.25">
      <c r="A157" s="8" t="s">
        <v>14</v>
      </c>
    </row>
    <row r="158" spans="1:1" x14ac:dyDescent="0.25">
      <c r="A158" s="7" t="s">
        <v>74</v>
      </c>
    </row>
    <row r="159" spans="1:1" x14ac:dyDescent="0.25">
      <c r="A159" s="8" t="s">
        <v>14</v>
      </c>
    </row>
    <row r="160" spans="1:1" x14ac:dyDescent="0.25">
      <c r="A160" s="7" t="s">
        <v>20</v>
      </c>
    </row>
    <row r="161" spans="1:1" x14ac:dyDescent="0.25">
      <c r="A161" s="8" t="s">
        <v>20</v>
      </c>
    </row>
    <row r="162" spans="1:1" x14ac:dyDescent="0.25">
      <c r="A162" s="7" t="s">
        <v>20</v>
      </c>
    </row>
    <row r="163" spans="1:1" x14ac:dyDescent="0.25">
      <c r="A163" s="8" t="s">
        <v>14</v>
      </c>
    </row>
    <row r="164" spans="1:1" x14ac:dyDescent="0.25">
      <c r="A164" s="7" t="s">
        <v>20</v>
      </c>
    </row>
    <row r="165" spans="1:1" x14ac:dyDescent="0.25">
      <c r="A165" s="8" t="s">
        <v>20</v>
      </c>
    </row>
    <row r="166" spans="1:1" x14ac:dyDescent="0.25">
      <c r="A166" s="7" t="s">
        <v>20</v>
      </c>
    </row>
    <row r="167" spans="1:1" x14ac:dyDescent="0.25">
      <c r="A167" s="8" t="s">
        <v>20</v>
      </c>
    </row>
    <row r="168" spans="1:1" x14ac:dyDescent="0.25">
      <c r="A168" s="7" t="s">
        <v>20</v>
      </c>
    </row>
    <row r="169" spans="1:1" x14ac:dyDescent="0.25">
      <c r="A169" s="8" t="s">
        <v>20</v>
      </c>
    </row>
    <row r="170" spans="1:1" x14ac:dyDescent="0.25">
      <c r="A170" s="7" t="s">
        <v>14</v>
      </c>
    </row>
    <row r="171" spans="1:1" x14ac:dyDescent="0.25">
      <c r="A171" s="8" t="s">
        <v>20</v>
      </c>
    </row>
    <row r="172" spans="1:1" x14ac:dyDescent="0.25">
      <c r="A172" s="7" t="s">
        <v>14</v>
      </c>
    </row>
    <row r="173" spans="1:1" x14ac:dyDescent="0.25">
      <c r="A173" s="8" t="s">
        <v>14</v>
      </c>
    </row>
    <row r="174" spans="1:1" x14ac:dyDescent="0.25">
      <c r="A174" s="7" t="s">
        <v>14</v>
      </c>
    </row>
    <row r="175" spans="1:1" x14ac:dyDescent="0.25">
      <c r="A175" s="8" t="s">
        <v>20</v>
      </c>
    </row>
    <row r="176" spans="1:1" x14ac:dyDescent="0.25">
      <c r="A176" s="7" t="s">
        <v>20</v>
      </c>
    </row>
    <row r="177" spans="1:1" x14ac:dyDescent="0.25">
      <c r="A177" s="8" t="s">
        <v>14</v>
      </c>
    </row>
    <row r="178" spans="1:1" x14ac:dyDescent="0.25">
      <c r="A178" s="7" t="s">
        <v>14</v>
      </c>
    </row>
    <row r="179" spans="1:1" x14ac:dyDescent="0.25">
      <c r="A179" s="8" t="s">
        <v>20</v>
      </c>
    </row>
    <row r="180" spans="1:1" x14ac:dyDescent="0.25">
      <c r="A180" s="7" t="s">
        <v>14</v>
      </c>
    </row>
    <row r="181" spans="1:1" x14ac:dyDescent="0.25">
      <c r="A181" s="8" t="s">
        <v>20</v>
      </c>
    </row>
    <row r="182" spans="1:1" x14ac:dyDescent="0.25">
      <c r="A182" s="7" t="s">
        <v>20</v>
      </c>
    </row>
    <row r="183" spans="1:1" x14ac:dyDescent="0.25">
      <c r="A183" s="8" t="s">
        <v>14</v>
      </c>
    </row>
    <row r="184" spans="1:1" x14ac:dyDescent="0.25">
      <c r="A184" s="7" t="s">
        <v>20</v>
      </c>
    </row>
    <row r="185" spans="1:1" x14ac:dyDescent="0.25">
      <c r="A185" s="8" t="s">
        <v>14</v>
      </c>
    </row>
    <row r="186" spans="1:1" x14ac:dyDescent="0.25">
      <c r="A186" s="7" t="s">
        <v>20</v>
      </c>
    </row>
    <row r="187" spans="1:1" x14ac:dyDescent="0.25">
      <c r="A187" s="8" t="s">
        <v>14</v>
      </c>
    </row>
    <row r="188" spans="1:1" x14ac:dyDescent="0.25">
      <c r="A188" s="7" t="s">
        <v>14</v>
      </c>
    </row>
    <row r="189" spans="1:1" x14ac:dyDescent="0.25">
      <c r="A189" s="8" t="s">
        <v>20</v>
      </c>
    </row>
    <row r="190" spans="1:1" x14ac:dyDescent="0.25">
      <c r="A190" s="7" t="s">
        <v>14</v>
      </c>
    </row>
    <row r="191" spans="1:1" x14ac:dyDescent="0.25">
      <c r="A191" s="8" t="s">
        <v>74</v>
      </c>
    </row>
    <row r="192" spans="1:1" x14ac:dyDescent="0.25">
      <c r="A192" s="7" t="s">
        <v>14</v>
      </c>
    </row>
    <row r="193" spans="1:1" x14ac:dyDescent="0.25">
      <c r="A193" s="8" t="s">
        <v>14</v>
      </c>
    </row>
    <row r="194" spans="1:1" x14ac:dyDescent="0.25">
      <c r="A194" s="7" t="s">
        <v>14</v>
      </c>
    </row>
    <row r="195" spans="1:1" x14ac:dyDescent="0.25">
      <c r="A195" s="8" t="s">
        <v>14</v>
      </c>
    </row>
    <row r="196" spans="1:1" x14ac:dyDescent="0.25">
      <c r="A196" s="7" t="s">
        <v>20</v>
      </c>
    </row>
    <row r="197" spans="1:1" x14ac:dyDescent="0.25">
      <c r="A197" s="8" t="s">
        <v>20</v>
      </c>
    </row>
    <row r="198" spans="1:1" x14ac:dyDescent="0.25">
      <c r="A198" s="7" t="s">
        <v>14</v>
      </c>
    </row>
    <row r="199" spans="1:1" x14ac:dyDescent="0.25">
      <c r="A199" s="8" t="s">
        <v>20</v>
      </c>
    </row>
    <row r="200" spans="1:1" x14ac:dyDescent="0.25">
      <c r="A200" s="7" t="s">
        <v>14</v>
      </c>
    </row>
    <row r="201" spans="1:1" x14ac:dyDescent="0.25">
      <c r="A201" s="8" t="s">
        <v>14</v>
      </c>
    </row>
    <row r="202" spans="1:1" x14ac:dyDescent="0.25">
      <c r="A202" s="7" t="s">
        <v>14</v>
      </c>
    </row>
    <row r="203" spans="1:1" x14ac:dyDescent="0.25">
      <c r="A203" s="8" t="s">
        <v>20</v>
      </c>
    </row>
    <row r="204" spans="1:1" x14ac:dyDescent="0.25">
      <c r="A204" s="7" t="s">
        <v>74</v>
      </c>
    </row>
    <row r="205" spans="1:1" x14ac:dyDescent="0.25">
      <c r="A205" s="8" t="s">
        <v>20</v>
      </c>
    </row>
    <row r="206" spans="1:1" x14ac:dyDescent="0.25">
      <c r="A206" s="7" t="s">
        <v>14</v>
      </c>
    </row>
    <row r="207" spans="1:1" x14ac:dyDescent="0.25">
      <c r="A207" s="8" t="s">
        <v>20</v>
      </c>
    </row>
    <row r="208" spans="1:1" x14ac:dyDescent="0.25">
      <c r="A208" s="7" t="s">
        <v>74</v>
      </c>
    </row>
    <row r="209" spans="1:1" x14ac:dyDescent="0.25">
      <c r="A209" s="8" t="s">
        <v>20</v>
      </c>
    </row>
    <row r="210" spans="1:1" x14ac:dyDescent="0.25">
      <c r="A210" s="7" t="s">
        <v>20</v>
      </c>
    </row>
    <row r="211" spans="1:1" x14ac:dyDescent="0.25">
      <c r="A211" s="8" t="s">
        <v>47</v>
      </c>
    </row>
    <row r="212" spans="1:1" x14ac:dyDescent="0.25">
      <c r="A212" s="7" t="s">
        <v>14</v>
      </c>
    </row>
    <row r="213" spans="1:1" x14ac:dyDescent="0.25">
      <c r="A213" s="8" t="s">
        <v>14</v>
      </c>
    </row>
    <row r="214" spans="1:1" x14ac:dyDescent="0.25">
      <c r="A214" s="7" t="s">
        <v>20</v>
      </c>
    </row>
    <row r="215" spans="1:1" x14ac:dyDescent="0.25">
      <c r="A215" s="8" t="s">
        <v>20</v>
      </c>
    </row>
    <row r="216" spans="1:1" x14ac:dyDescent="0.25">
      <c r="A216" s="7" t="s">
        <v>20</v>
      </c>
    </row>
    <row r="217" spans="1:1" x14ac:dyDescent="0.25">
      <c r="A217" s="8" t="s">
        <v>14</v>
      </c>
    </row>
    <row r="218" spans="1:1" x14ac:dyDescent="0.25">
      <c r="A218" s="7" t="s">
        <v>20</v>
      </c>
    </row>
    <row r="219" spans="1:1" x14ac:dyDescent="0.25">
      <c r="A219" s="8" t="s">
        <v>14</v>
      </c>
    </row>
    <row r="220" spans="1:1" x14ac:dyDescent="0.25">
      <c r="A220" s="7" t="s">
        <v>20</v>
      </c>
    </row>
    <row r="221" spans="1:1" x14ac:dyDescent="0.25">
      <c r="A221" s="8" t="s">
        <v>20</v>
      </c>
    </row>
    <row r="222" spans="1:1" x14ac:dyDescent="0.25">
      <c r="A222" s="7" t="s">
        <v>14</v>
      </c>
    </row>
    <row r="223" spans="1:1" x14ac:dyDescent="0.25">
      <c r="A223" s="8" t="s">
        <v>14</v>
      </c>
    </row>
    <row r="224" spans="1:1" x14ac:dyDescent="0.25">
      <c r="A224" s="7" t="s">
        <v>20</v>
      </c>
    </row>
    <row r="225" spans="1:1" x14ac:dyDescent="0.25">
      <c r="A225" s="8" t="s">
        <v>14</v>
      </c>
    </row>
    <row r="226" spans="1:1" x14ac:dyDescent="0.25">
      <c r="A226" s="7" t="s">
        <v>20</v>
      </c>
    </row>
    <row r="227" spans="1:1" x14ac:dyDescent="0.25">
      <c r="A227" s="8" t="s">
        <v>20</v>
      </c>
    </row>
    <row r="228" spans="1:1" x14ac:dyDescent="0.25">
      <c r="A228" s="7" t="s">
        <v>20</v>
      </c>
    </row>
    <row r="229" spans="1:1" x14ac:dyDescent="0.25">
      <c r="A229" s="8" t="s">
        <v>20</v>
      </c>
    </row>
    <row r="230" spans="1:1" x14ac:dyDescent="0.25">
      <c r="A230" s="7" t="s">
        <v>20</v>
      </c>
    </row>
    <row r="231" spans="1:1" x14ac:dyDescent="0.25">
      <c r="A231" s="8" t="s">
        <v>20</v>
      </c>
    </row>
    <row r="232" spans="1:1" x14ac:dyDescent="0.25">
      <c r="A232" s="7" t="s">
        <v>20</v>
      </c>
    </row>
    <row r="233" spans="1:1" x14ac:dyDescent="0.25">
      <c r="A233" s="8" t="s">
        <v>74</v>
      </c>
    </row>
    <row r="234" spans="1:1" x14ac:dyDescent="0.25">
      <c r="A234" s="7" t="s">
        <v>20</v>
      </c>
    </row>
    <row r="235" spans="1:1" x14ac:dyDescent="0.25">
      <c r="A235" s="8" t="s">
        <v>20</v>
      </c>
    </row>
    <row r="236" spans="1:1" x14ac:dyDescent="0.25">
      <c r="A236" s="7" t="s">
        <v>20</v>
      </c>
    </row>
    <row r="237" spans="1:1" x14ac:dyDescent="0.25">
      <c r="A237" s="8" t="s">
        <v>14</v>
      </c>
    </row>
    <row r="238" spans="1:1" x14ac:dyDescent="0.25">
      <c r="A238" s="7" t="s">
        <v>14</v>
      </c>
    </row>
    <row r="239" spans="1:1" x14ac:dyDescent="0.25">
      <c r="A239" s="8" t="s">
        <v>20</v>
      </c>
    </row>
    <row r="240" spans="1:1" x14ac:dyDescent="0.25">
      <c r="A240" s="7" t="s">
        <v>20</v>
      </c>
    </row>
    <row r="241" spans="1:1" x14ac:dyDescent="0.25">
      <c r="A241" s="8" t="s">
        <v>14</v>
      </c>
    </row>
    <row r="242" spans="1:1" x14ac:dyDescent="0.25">
      <c r="A242" s="7" t="s">
        <v>20</v>
      </c>
    </row>
    <row r="243" spans="1:1" x14ac:dyDescent="0.25">
      <c r="A243" s="8" t="s">
        <v>20</v>
      </c>
    </row>
    <row r="244" spans="1:1" x14ac:dyDescent="0.25">
      <c r="A244" s="7" t="s">
        <v>20</v>
      </c>
    </row>
    <row r="245" spans="1:1" x14ac:dyDescent="0.25">
      <c r="A245" s="8" t="s">
        <v>20</v>
      </c>
    </row>
    <row r="246" spans="1:1" x14ac:dyDescent="0.25">
      <c r="A246" s="7" t="s">
        <v>20</v>
      </c>
    </row>
    <row r="247" spans="1:1" x14ac:dyDescent="0.25">
      <c r="A247" s="8" t="s">
        <v>20</v>
      </c>
    </row>
    <row r="248" spans="1:1" x14ac:dyDescent="0.25">
      <c r="A248" s="7" t="s">
        <v>20</v>
      </c>
    </row>
    <row r="249" spans="1:1" x14ac:dyDescent="0.25">
      <c r="A249" s="8" t="s">
        <v>20</v>
      </c>
    </row>
    <row r="250" spans="1:1" x14ac:dyDescent="0.25">
      <c r="A250" s="7" t="s">
        <v>20</v>
      </c>
    </row>
    <row r="251" spans="1:1" x14ac:dyDescent="0.25">
      <c r="A251" s="8" t="s">
        <v>20</v>
      </c>
    </row>
    <row r="252" spans="1:1" x14ac:dyDescent="0.25">
      <c r="A252" s="7" t="s">
        <v>14</v>
      </c>
    </row>
    <row r="253" spans="1:1" x14ac:dyDescent="0.25">
      <c r="A253" s="8" t="s">
        <v>14</v>
      </c>
    </row>
    <row r="254" spans="1:1" x14ac:dyDescent="0.25">
      <c r="A254" s="7" t="s">
        <v>20</v>
      </c>
    </row>
    <row r="255" spans="1:1" x14ac:dyDescent="0.25">
      <c r="A255" s="8" t="s">
        <v>14</v>
      </c>
    </row>
    <row r="256" spans="1:1" x14ac:dyDescent="0.25">
      <c r="A256" s="7" t="s">
        <v>20</v>
      </c>
    </row>
    <row r="257" spans="1:1" x14ac:dyDescent="0.25">
      <c r="A257" s="8" t="s">
        <v>20</v>
      </c>
    </row>
    <row r="258" spans="1:1" x14ac:dyDescent="0.25">
      <c r="A258" s="7" t="s">
        <v>14</v>
      </c>
    </row>
    <row r="259" spans="1:1" x14ac:dyDescent="0.25">
      <c r="A259" s="8" t="s">
        <v>20</v>
      </c>
    </row>
    <row r="260" spans="1:1" x14ac:dyDescent="0.25">
      <c r="A260" s="7" t="s">
        <v>20</v>
      </c>
    </row>
    <row r="261" spans="1:1" x14ac:dyDescent="0.25">
      <c r="A261" s="8" t="s">
        <v>20</v>
      </c>
    </row>
    <row r="262" spans="1:1" x14ac:dyDescent="0.25">
      <c r="A262" s="7" t="s">
        <v>20</v>
      </c>
    </row>
    <row r="263" spans="1:1" x14ac:dyDescent="0.25">
      <c r="A263" s="8" t="s">
        <v>14</v>
      </c>
    </row>
    <row r="264" spans="1:1" x14ac:dyDescent="0.25">
      <c r="A264" s="7" t="s">
        <v>20</v>
      </c>
    </row>
    <row r="265" spans="1:1" x14ac:dyDescent="0.25">
      <c r="A265" s="8" t="s">
        <v>20</v>
      </c>
    </row>
    <row r="266" spans="1:1" x14ac:dyDescent="0.25">
      <c r="A266" s="7" t="s">
        <v>20</v>
      </c>
    </row>
    <row r="267" spans="1:1" x14ac:dyDescent="0.25">
      <c r="A267" s="8" t="s">
        <v>20</v>
      </c>
    </row>
    <row r="268" spans="1:1" x14ac:dyDescent="0.25">
      <c r="A268" s="7" t="s">
        <v>14</v>
      </c>
    </row>
    <row r="269" spans="1:1" x14ac:dyDescent="0.25">
      <c r="A269" s="8" t="s">
        <v>20</v>
      </c>
    </row>
    <row r="270" spans="1:1" x14ac:dyDescent="0.25">
      <c r="A270" s="7" t="s">
        <v>20</v>
      </c>
    </row>
    <row r="271" spans="1:1" x14ac:dyDescent="0.25">
      <c r="A271" s="8" t="s">
        <v>20</v>
      </c>
    </row>
    <row r="272" spans="1:1" x14ac:dyDescent="0.25">
      <c r="A272" s="7" t="s">
        <v>74</v>
      </c>
    </row>
    <row r="273" spans="1:1" x14ac:dyDescent="0.25">
      <c r="A273" s="8" t="s">
        <v>47</v>
      </c>
    </row>
    <row r="274" spans="1:1" x14ac:dyDescent="0.25">
      <c r="A274" s="7" t="s">
        <v>20</v>
      </c>
    </row>
    <row r="275" spans="1:1" x14ac:dyDescent="0.25">
      <c r="A275" s="8" t="s">
        <v>20</v>
      </c>
    </row>
    <row r="276" spans="1:1" x14ac:dyDescent="0.25">
      <c r="A276" s="7" t="s">
        <v>14</v>
      </c>
    </row>
    <row r="277" spans="1:1" x14ac:dyDescent="0.25">
      <c r="A277" s="8" t="s">
        <v>20</v>
      </c>
    </row>
    <row r="278" spans="1:1" x14ac:dyDescent="0.25">
      <c r="A278" s="7" t="s">
        <v>14</v>
      </c>
    </row>
    <row r="279" spans="1:1" x14ac:dyDescent="0.25">
      <c r="A279" s="8" t="s">
        <v>20</v>
      </c>
    </row>
    <row r="280" spans="1:1" x14ac:dyDescent="0.25">
      <c r="A280" s="7" t="s">
        <v>20</v>
      </c>
    </row>
    <row r="281" spans="1:1" x14ac:dyDescent="0.25">
      <c r="A281" s="8" t="s">
        <v>20</v>
      </c>
    </row>
    <row r="282" spans="1:1" x14ac:dyDescent="0.25">
      <c r="A282" s="7" t="s">
        <v>20</v>
      </c>
    </row>
    <row r="283" spans="1:1" x14ac:dyDescent="0.25">
      <c r="A283" s="8" t="s">
        <v>14</v>
      </c>
    </row>
    <row r="284" spans="1:1" x14ac:dyDescent="0.25">
      <c r="A284" s="7" t="s">
        <v>20</v>
      </c>
    </row>
    <row r="285" spans="1:1" x14ac:dyDescent="0.25">
      <c r="A285" s="8" t="s">
        <v>14</v>
      </c>
    </row>
    <row r="286" spans="1:1" x14ac:dyDescent="0.25">
      <c r="A286" s="7" t="s">
        <v>14</v>
      </c>
    </row>
    <row r="287" spans="1:1" x14ac:dyDescent="0.25">
      <c r="A287" s="8" t="s">
        <v>20</v>
      </c>
    </row>
    <row r="288" spans="1:1" x14ac:dyDescent="0.25">
      <c r="A288" s="7" t="s">
        <v>74</v>
      </c>
    </row>
    <row r="289" spans="1:1" x14ac:dyDescent="0.25">
      <c r="A289" s="8" t="s">
        <v>20</v>
      </c>
    </row>
    <row r="290" spans="1:1" x14ac:dyDescent="0.25">
      <c r="A290" s="7" t="s">
        <v>14</v>
      </c>
    </row>
    <row r="291" spans="1:1" x14ac:dyDescent="0.25">
      <c r="A291" s="8" t="s">
        <v>20</v>
      </c>
    </row>
    <row r="292" spans="1:1" x14ac:dyDescent="0.25">
      <c r="A292" s="7" t="s">
        <v>14</v>
      </c>
    </row>
    <row r="293" spans="1:1" x14ac:dyDescent="0.25">
      <c r="A293" s="8" t="s">
        <v>20</v>
      </c>
    </row>
    <row r="294" spans="1:1" x14ac:dyDescent="0.25">
      <c r="A294" s="7" t="s">
        <v>14</v>
      </c>
    </row>
    <row r="295" spans="1:1" x14ac:dyDescent="0.25">
      <c r="A295" s="8" t="s">
        <v>74</v>
      </c>
    </row>
    <row r="296" spans="1:1" x14ac:dyDescent="0.25">
      <c r="A296" s="7" t="s">
        <v>20</v>
      </c>
    </row>
    <row r="297" spans="1:1" x14ac:dyDescent="0.25">
      <c r="A297" s="8" t="s">
        <v>14</v>
      </c>
    </row>
    <row r="298" spans="1:1" x14ac:dyDescent="0.25">
      <c r="A298" s="7" t="s">
        <v>14</v>
      </c>
    </row>
    <row r="299" spans="1:1" x14ac:dyDescent="0.25">
      <c r="A299" s="8" t="s">
        <v>14</v>
      </c>
    </row>
    <row r="300" spans="1:1" x14ac:dyDescent="0.25">
      <c r="A300" s="7" t="s">
        <v>20</v>
      </c>
    </row>
    <row r="301" spans="1:1" x14ac:dyDescent="0.25">
      <c r="A301" s="8" t="s">
        <v>14</v>
      </c>
    </row>
    <row r="302" spans="1:1" x14ac:dyDescent="0.25">
      <c r="A302" s="7" t="s">
        <v>14</v>
      </c>
    </row>
    <row r="303" spans="1:1" x14ac:dyDescent="0.25">
      <c r="A303" s="8" t="s">
        <v>20</v>
      </c>
    </row>
    <row r="304" spans="1:1" x14ac:dyDescent="0.25">
      <c r="A304" s="7" t="s">
        <v>14</v>
      </c>
    </row>
    <row r="305" spans="1:1" x14ac:dyDescent="0.25">
      <c r="A305" s="8" t="s">
        <v>14</v>
      </c>
    </row>
    <row r="306" spans="1:1" x14ac:dyDescent="0.25">
      <c r="A306" s="7" t="s">
        <v>20</v>
      </c>
    </row>
    <row r="307" spans="1:1" x14ac:dyDescent="0.25">
      <c r="A307" s="8" t="s">
        <v>20</v>
      </c>
    </row>
    <row r="308" spans="1:1" x14ac:dyDescent="0.25">
      <c r="A308" s="7" t="s">
        <v>14</v>
      </c>
    </row>
    <row r="309" spans="1:1" x14ac:dyDescent="0.25">
      <c r="A309" s="8" t="s">
        <v>20</v>
      </c>
    </row>
    <row r="310" spans="1:1" x14ac:dyDescent="0.25">
      <c r="A310" s="7" t="s">
        <v>14</v>
      </c>
    </row>
    <row r="311" spans="1:1" x14ac:dyDescent="0.25">
      <c r="A311" s="8" t="s">
        <v>74</v>
      </c>
    </row>
    <row r="312" spans="1:1" x14ac:dyDescent="0.25">
      <c r="A312" s="7" t="s">
        <v>14</v>
      </c>
    </row>
    <row r="313" spans="1:1" x14ac:dyDescent="0.25">
      <c r="A313" s="8" t="s">
        <v>20</v>
      </c>
    </row>
    <row r="314" spans="1:1" x14ac:dyDescent="0.25">
      <c r="A314" s="7" t="s">
        <v>20</v>
      </c>
    </row>
    <row r="315" spans="1:1" x14ac:dyDescent="0.25">
      <c r="A315" s="8" t="s">
        <v>20</v>
      </c>
    </row>
    <row r="316" spans="1:1" x14ac:dyDescent="0.25">
      <c r="A316" s="7" t="s">
        <v>20</v>
      </c>
    </row>
    <row r="317" spans="1:1" x14ac:dyDescent="0.25">
      <c r="A317" s="8" t="s">
        <v>14</v>
      </c>
    </row>
    <row r="318" spans="1:1" x14ac:dyDescent="0.25">
      <c r="A318" s="7" t="s">
        <v>14</v>
      </c>
    </row>
    <row r="319" spans="1:1" x14ac:dyDescent="0.25">
      <c r="A319" s="8" t="s">
        <v>14</v>
      </c>
    </row>
    <row r="320" spans="1:1" x14ac:dyDescent="0.25">
      <c r="A320" s="7" t="s">
        <v>14</v>
      </c>
    </row>
    <row r="321" spans="1:1" x14ac:dyDescent="0.25">
      <c r="A321" s="8" t="s">
        <v>74</v>
      </c>
    </row>
    <row r="322" spans="1:1" x14ac:dyDescent="0.25">
      <c r="A322" s="7" t="s">
        <v>14</v>
      </c>
    </row>
    <row r="323" spans="1:1" x14ac:dyDescent="0.25">
      <c r="A323" s="8" t="s">
        <v>14</v>
      </c>
    </row>
    <row r="324" spans="1:1" x14ac:dyDescent="0.25">
      <c r="A324" s="7" t="s">
        <v>20</v>
      </c>
    </row>
    <row r="325" spans="1:1" x14ac:dyDescent="0.25">
      <c r="A325" s="8" t="s">
        <v>14</v>
      </c>
    </row>
    <row r="326" spans="1:1" x14ac:dyDescent="0.25">
      <c r="A326" s="7" t="s">
        <v>20</v>
      </c>
    </row>
    <row r="327" spans="1:1" x14ac:dyDescent="0.25">
      <c r="A327" s="8" t="s">
        <v>14</v>
      </c>
    </row>
    <row r="328" spans="1:1" x14ac:dyDescent="0.25">
      <c r="A328" s="7" t="s">
        <v>14</v>
      </c>
    </row>
    <row r="329" spans="1:1" x14ac:dyDescent="0.25">
      <c r="A329" s="8" t="s">
        <v>14</v>
      </c>
    </row>
    <row r="330" spans="1:1" x14ac:dyDescent="0.25">
      <c r="A330" s="7" t="s">
        <v>20</v>
      </c>
    </row>
    <row r="331" spans="1:1" x14ac:dyDescent="0.25">
      <c r="A331" s="8" t="s">
        <v>47</v>
      </c>
    </row>
    <row r="332" spans="1:1" x14ac:dyDescent="0.25">
      <c r="A332" s="7" t="s">
        <v>20</v>
      </c>
    </row>
    <row r="333" spans="1:1" x14ac:dyDescent="0.25">
      <c r="A333" s="8" t="s">
        <v>20</v>
      </c>
    </row>
    <row r="334" spans="1:1" x14ac:dyDescent="0.25">
      <c r="A334" s="7" t="s">
        <v>20</v>
      </c>
    </row>
    <row r="335" spans="1:1" x14ac:dyDescent="0.25">
      <c r="A335" s="8" t="s">
        <v>20</v>
      </c>
    </row>
    <row r="336" spans="1:1" x14ac:dyDescent="0.25">
      <c r="A336" s="7" t="s">
        <v>20</v>
      </c>
    </row>
    <row r="337" spans="1:1" x14ac:dyDescent="0.25">
      <c r="A337" s="8" t="s">
        <v>20</v>
      </c>
    </row>
    <row r="338" spans="1:1" x14ac:dyDescent="0.25">
      <c r="A338" s="7" t="s">
        <v>14</v>
      </c>
    </row>
    <row r="339" spans="1:1" x14ac:dyDescent="0.25">
      <c r="A339" s="8" t="s">
        <v>20</v>
      </c>
    </row>
    <row r="340" spans="1:1" x14ac:dyDescent="0.25">
      <c r="A340" s="7" t="s">
        <v>20</v>
      </c>
    </row>
    <row r="341" spans="1:1" x14ac:dyDescent="0.25">
      <c r="A341" s="8" t="s">
        <v>74</v>
      </c>
    </row>
    <row r="342" spans="1:1" x14ac:dyDescent="0.25">
      <c r="A342" s="7" t="s">
        <v>14</v>
      </c>
    </row>
    <row r="343" spans="1:1" x14ac:dyDescent="0.25">
      <c r="A343" s="8" t="s">
        <v>14</v>
      </c>
    </row>
    <row r="344" spans="1:1" x14ac:dyDescent="0.25">
      <c r="A344" s="7" t="s">
        <v>14</v>
      </c>
    </row>
    <row r="345" spans="1:1" x14ac:dyDescent="0.25">
      <c r="A345" s="8" t="s">
        <v>14</v>
      </c>
    </row>
    <row r="346" spans="1:1" x14ac:dyDescent="0.25">
      <c r="A346" s="7" t="s">
        <v>14</v>
      </c>
    </row>
    <row r="347" spans="1:1" x14ac:dyDescent="0.25">
      <c r="A347" s="8" t="s">
        <v>14</v>
      </c>
    </row>
    <row r="348" spans="1:1" x14ac:dyDescent="0.25">
      <c r="A348" s="7" t="s">
        <v>14</v>
      </c>
    </row>
    <row r="349" spans="1:1" x14ac:dyDescent="0.25">
      <c r="A349" s="8" t="s">
        <v>20</v>
      </c>
    </row>
    <row r="350" spans="1:1" x14ac:dyDescent="0.25">
      <c r="A350" s="7" t="s">
        <v>14</v>
      </c>
    </row>
    <row r="351" spans="1:1" x14ac:dyDescent="0.25">
      <c r="A351" s="8" t="s">
        <v>14</v>
      </c>
    </row>
    <row r="352" spans="1:1" x14ac:dyDescent="0.25">
      <c r="A352" s="7" t="s">
        <v>14</v>
      </c>
    </row>
    <row r="353" spans="1:1" x14ac:dyDescent="0.25">
      <c r="A353" s="8" t="s">
        <v>20</v>
      </c>
    </row>
    <row r="354" spans="1:1" x14ac:dyDescent="0.25">
      <c r="A354" s="7" t="s">
        <v>14</v>
      </c>
    </row>
    <row r="355" spans="1:1" x14ac:dyDescent="0.25">
      <c r="A355" s="8" t="s">
        <v>20</v>
      </c>
    </row>
    <row r="356" spans="1:1" x14ac:dyDescent="0.25">
      <c r="A356" s="7" t="s">
        <v>20</v>
      </c>
    </row>
    <row r="357" spans="1:1" x14ac:dyDescent="0.25">
      <c r="A357" s="8" t="s">
        <v>47</v>
      </c>
    </row>
    <row r="358" spans="1:1" x14ac:dyDescent="0.25">
      <c r="A358" s="7" t="s">
        <v>14</v>
      </c>
    </row>
    <row r="359" spans="1:1" x14ac:dyDescent="0.25">
      <c r="A359" s="8" t="s">
        <v>20</v>
      </c>
    </row>
    <row r="360" spans="1:1" x14ac:dyDescent="0.25">
      <c r="A360" s="7" t="s">
        <v>14</v>
      </c>
    </row>
    <row r="361" spans="1:1" x14ac:dyDescent="0.25">
      <c r="A361" s="8" t="s">
        <v>20</v>
      </c>
    </row>
    <row r="362" spans="1:1" x14ac:dyDescent="0.25">
      <c r="A362" s="7" t="s">
        <v>20</v>
      </c>
    </row>
    <row r="363" spans="1:1" x14ac:dyDescent="0.25">
      <c r="A363" s="8" t="s">
        <v>20</v>
      </c>
    </row>
    <row r="364" spans="1:1" x14ac:dyDescent="0.25">
      <c r="A364" s="7" t="s">
        <v>20</v>
      </c>
    </row>
    <row r="365" spans="1:1" x14ac:dyDescent="0.25">
      <c r="A365" s="8" t="s">
        <v>20</v>
      </c>
    </row>
    <row r="366" spans="1:1" x14ac:dyDescent="0.25">
      <c r="A366" s="7" t="s">
        <v>20</v>
      </c>
    </row>
    <row r="367" spans="1:1" x14ac:dyDescent="0.25">
      <c r="A367" s="8" t="s">
        <v>20</v>
      </c>
    </row>
    <row r="368" spans="1:1" x14ac:dyDescent="0.25">
      <c r="A368" s="7" t="s">
        <v>20</v>
      </c>
    </row>
    <row r="369" spans="1:1" x14ac:dyDescent="0.25">
      <c r="A369" s="8" t="s">
        <v>14</v>
      </c>
    </row>
    <row r="370" spans="1:1" x14ac:dyDescent="0.25">
      <c r="A370" s="7" t="s">
        <v>20</v>
      </c>
    </row>
    <row r="371" spans="1:1" x14ac:dyDescent="0.25">
      <c r="A371" s="8" t="s">
        <v>20</v>
      </c>
    </row>
    <row r="372" spans="1:1" x14ac:dyDescent="0.25">
      <c r="A372" s="7" t="s">
        <v>20</v>
      </c>
    </row>
    <row r="373" spans="1:1" x14ac:dyDescent="0.25">
      <c r="A373" s="8" t="s">
        <v>14</v>
      </c>
    </row>
    <row r="374" spans="1:1" x14ac:dyDescent="0.25">
      <c r="A374" s="7" t="s">
        <v>20</v>
      </c>
    </row>
    <row r="375" spans="1:1" x14ac:dyDescent="0.25">
      <c r="A375" s="8" t="s">
        <v>20</v>
      </c>
    </row>
    <row r="376" spans="1:1" x14ac:dyDescent="0.25">
      <c r="A376" s="7" t="s">
        <v>14</v>
      </c>
    </row>
    <row r="377" spans="1:1" x14ac:dyDescent="0.25">
      <c r="A377" s="8" t="s">
        <v>14</v>
      </c>
    </row>
    <row r="378" spans="1:1" x14ac:dyDescent="0.25">
      <c r="A378" s="7" t="s">
        <v>20</v>
      </c>
    </row>
    <row r="379" spans="1:1" x14ac:dyDescent="0.25">
      <c r="A379" s="8" t="s">
        <v>14</v>
      </c>
    </row>
    <row r="380" spans="1:1" x14ac:dyDescent="0.25">
      <c r="A380" s="7" t="s">
        <v>14</v>
      </c>
    </row>
    <row r="381" spans="1:1" x14ac:dyDescent="0.25">
      <c r="A381" s="8" t="s">
        <v>14</v>
      </c>
    </row>
    <row r="382" spans="1:1" x14ac:dyDescent="0.25">
      <c r="A382" s="7" t="s">
        <v>20</v>
      </c>
    </row>
    <row r="383" spans="1:1" x14ac:dyDescent="0.25">
      <c r="A383" s="8" t="s">
        <v>20</v>
      </c>
    </row>
    <row r="384" spans="1:1" x14ac:dyDescent="0.25">
      <c r="A384" s="7" t="s">
        <v>14</v>
      </c>
    </row>
    <row r="385" spans="1:1" x14ac:dyDescent="0.25">
      <c r="A385" s="8" t="s">
        <v>20</v>
      </c>
    </row>
    <row r="386" spans="1:1" x14ac:dyDescent="0.25">
      <c r="A386" s="7" t="s">
        <v>20</v>
      </c>
    </row>
    <row r="387" spans="1:1" x14ac:dyDescent="0.25">
      <c r="A387" s="8" t="s">
        <v>20</v>
      </c>
    </row>
    <row r="388" spans="1:1" x14ac:dyDescent="0.25">
      <c r="A388" s="7" t="s">
        <v>14</v>
      </c>
    </row>
    <row r="389" spans="1:1" x14ac:dyDescent="0.25">
      <c r="A389" s="8" t="s">
        <v>14</v>
      </c>
    </row>
    <row r="390" spans="1:1" x14ac:dyDescent="0.25">
      <c r="A390" s="7" t="s">
        <v>74</v>
      </c>
    </row>
    <row r="391" spans="1:1" x14ac:dyDescent="0.25">
      <c r="A391" s="8" t="s">
        <v>20</v>
      </c>
    </row>
    <row r="392" spans="1:1" x14ac:dyDescent="0.25">
      <c r="A392" s="7" t="s">
        <v>20</v>
      </c>
    </row>
    <row r="393" spans="1:1" x14ac:dyDescent="0.25">
      <c r="A393" s="8" t="s">
        <v>14</v>
      </c>
    </row>
    <row r="394" spans="1:1" x14ac:dyDescent="0.25">
      <c r="A394" s="7" t="s">
        <v>14</v>
      </c>
    </row>
    <row r="395" spans="1:1" x14ac:dyDescent="0.25">
      <c r="A395" s="8" t="s">
        <v>20</v>
      </c>
    </row>
    <row r="396" spans="1:1" x14ac:dyDescent="0.25">
      <c r="A396" s="7" t="s">
        <v>20</v>
      </c>
    </row>
    <row r="397" spans="1:1" x14ac:dyDescent="0.25">
      <c r="A397" s="8" t="s">
        <v>20</v>
      </c>
    </row>
    <row r="398" spans="1:1" x14ac:dyDescent="0.25">
      <c r="A398" s="7" t="s">
        <v>20</v>
      </c>
    </row>
    <row r="399" spans="1:1" x14ac:dyDescent="0.25">
      <c r="A399" s="8" t="s">
        <v>20</v>
      </c>
    </row>
    <row r="400" spans="1:1" x14ac:dyDescent="0.25">
      <c r="A400" s="7" t="s">
        <v>20</v>
      </c>
    </row>
    <row r="401" spans="1:1" x14ac:dyDescent="0.25">
      <c r="A401" s="8" t="s">
        <v>14</v>
      </c>
    </row>
    <row r="402" spans="1:1" x14ac:dyDescent="0.25">
      <c r="A402" s="7" t="s">
        <v>14</v>
      </c>
    </row>
    <row r="403" spans="1:1" x14ac:dyDescent="0.25">
      <c r="A403" s="8" t="s">
        <v>20</v>
      </c>
    </row>
    <row r="404" spans="1:1" x14ac:dyDescent="0.25">
      <c r="A404" s="7" t="s">
        <v>14</v>
      </c>
    </row>
    <row r="405" spans="1:1" x14ac:dyDescent="0.25">
      <c r="A405" s="8" t="s">
        <v>14</v>
      </c>
    </row>
    <row r="406" spans="1:1" x14ac:dyDescent="0.25">
      <c r="A406" s="7" t="s">
        <v>20</v>
      </c>
    </row>
    <row r="407" spans="1:1" x14ac:dyDescent="0.25">
      <c r="A407" s="8" t="s">
        <v>14</v>
      </c>
    </row>
    <row r="408" spans="1:1" x14ac:dyDescent="0.25">
      <c r="A408" s="7" t="s">
        <v>20</v>
      </c>
    </row>
    <row r="409" spans="1:1" x14ac:dyDescent="0.25">
      <c r="A409" s="8" t="s">
        <v>20</v>
      </c>
    </row>
    <row r="410" spans="1:1" x14ac:dyDescent="0.25">
      <c r="A410" s="7" t="s">
        <v>20</v>
      </c>
    </row>
    <row r="411" spans="1:1" x14ac:dyDescent="0.25">
      <c r="A411" s="8" t="s">
        <v>14</v>
      </c>
    </row>
    <row r="412" spans="1:1" x14ac:dyDescent="0.25">
      <c r="A412" s="7" t="s">
        <v>47</v>
      </c>
    </row>
    <row r="413" spans="1:1" x14ac:dyDescent="0.25">
      <c r="A413" s="8" t="s">
        <v>20</v>
      </c>
    </row>
    <row r="414" spans="1:1" x14ac:dyDescent="0.25">
      <c r="A414" s="7" t="s">
        <v>20</v>
      </c>
    </row>
    <row r="415" spans="1:1" x14ac:dyDescent="0.25">
      <c r="A415" s="8" t="s">
        <v>47</v>
      </c>
    </row>
    <row r="416" spans="1:1" x14ac:dyDescent="0.25">
      <c r="A416" s="7" t="s">
        <v>14</v>
      </c>
    </row>
    <row r="417" spans="1:1" x14ac:dyDescent="0.25">
      <c r="A417" s="8" t="s">
        <v>14</v>
      </c>
    </row>
    <row r="418" spans="1:1" x14ac:dyDescent="0.25">
      <c r="A418" s="7" t="s">
        <v>14</v>
      </c>
    </row>
    <row r="419" spans="1:1" x14ac:dyDescent="0.25">
      <c r="A419" s="8" t="s">
        <v>14</v>
      </c>
    </row>
    <row r="420" spans="1:1" x14ac:dyDescent="0.25">
      <c r="A420" s="7" t="s">
        <v>14</v>
      </c>
    </row>
    <row r="421" spans="1:1" x14ac:dyDescent="0.25">
      <c r="A421" s="8" t="s">
        <v>20</v>
      </c>
    </row>
    <row r="422" spans="1:1" x14ac:dyDescent="0.25">
      <c r="A422" s="7" t="s">
        <v>20</v>
      </c>
    </row>
    <row r="423" spans="1:1" x14ac:dyDescent="0.25">
      <c r="A423" s="8" t="s">
        <v>14</v>
      </c>
    </row>
    <row r="424" spans="1:1" x14ac:dyDescent="0.25">
      <c r="A424" s="7" t="s">
        <v>20</v>
      </c>
    </row>
    <row r="425" spans="1:1" x14ac:dyDescent="0.25">
      <c r="A425" s="8" t="s">
        <v>14</v>
      </c>
    </row>
    <row r="426" spans="1:1" x14ac:dyDescent="0.25">
      <c r="A426" s="7" t="s">
        <v>14</v>
      </c>
    </row>
    <row r="427" spans="1:1" x14ac:dyDescent="0.25">
      <c r="A427" s="8" t="s">
        <v>20</v>
      </c>
    </row>
    <row r="428" spans="1:1" x14ac:dyDescent="0.25">
      <c r="A428" s="7" t="s">
        <v>20</v>
      </c>
    </row>
    <row r="429" spans="1:1" x14ac:dyDescent="0.25">
      <c r="A429" s="8" t="s">
        <v>20</v>
      </c>
    </row>
    <row r="430" spans="1:1" x14ac:dyDescent="0.25">
      <c r="A430" s="7" t="s">
        <v>14</v>
      </c>
    </row>
    <row r="431" spans="1:1" x14ac:dyDescent="0.25">
      <c r="A431" s="8" t="s">
        <v>74</v>
      </c>
    </row>
    <row r="432" spans="1:1" x14ac:dyDescent="0.25">
      <c r="A432" s="7" t="s">
        <v>14</v>
      </c>
    </row>
    <row r="433" spans="1:1" x14ac:dyDescent="0.25">
      <c r="A433" s="8" t="s">
        <v>20</v>
      </c>
    </row>
    <row r="434" spans="1:1" x14ac:dyDescent="0.25">
      <c r="A434" s="7" t="s">
        <v>14</v>
      </c>
    </row>
    <row r="435" spans="1:1" x14ac:dyDescent="0.25">
      <c r="A435" s="8" t="s">
        <v>14</v>
      </c>
    </row>
    <row r="436" spans="1:1" x14ac:dyDescent="0.25">
      <c r="A436" s="7" t="s">
        <v>74</v>
      </c>
    </row>
    <row r="437" spans="1:1" x14ac:dyDescent="0.25">
      <c r="A437" s="8" t="s">
        <v>20</v>
      </c>
    </row>
    <row r="438" spans="1:1" x14ac:dyDescent="0.25">
      <c r="A438" s="7" t="s">
        <v>20</v>
      </c>
    </row>
    <row r="439" spans="1:1" x14ac:dyDescent="0.25">
      <c r="A439" s="8" t="s">
        <v>20</v>
      </c>
    </row>
    <row r="440" spans="1:1" x14ac:dyDescent="0.25">
      <c r="A440" s="7" t="s">
        <v>20</v>
      </c>
    </row>
    <row r="441" spans="1:1" x14ac:dyDescent="0.25">
      <c r="A441" s="8" t="s">
        <v>20</v>
      </c>
    </row>
    <row r="442" spans="1:1" x14ac:dyDescent="0.25">
      <c r="A442" s="7" t="s">
        <v>20</v>
      </c>
    </row>
    <row r="443" spans="1:1" x14ac:dyDescent="0.25">
      <c r="A443" s="8" t="s">
        <v>14</v>
      </c>
    </row>
    <row r="444" spans="1:1" x14ac:dyDescent="0.25">
      <c r="A444" s="7" t="s">
        <v>20</v>
      </c>
    </row>
    <row r="445" spans="1:1" x14ac:dyDescent="0.25">
      <c r="A445" s="8" t="s">
        <v>74</v>
      </c>
    </row>
    <row r="446" spans="1:1" x14ac:dyDescent="0.25">
      <c r="A446" s="7" t="s">
        <v>20</v>
      </c>
    </row>
    <row r="447" spans="1:1" x14ac:dyDescent="0.25">
      <c r="A447" s="8" t="s">
        <v>20</v>
      </c>
    </row>
    <row r="448" spans="1:1" x14ac:dyDescent="0.25">
      <c r="A448" s="7" t="s">
        <v>14</v>
      </c>
    </row>
    <row r="449" spans="1:1" x14ac:dyDescent="0.25">
      <c r="A449" s="8" t="s">
        <v>74</v>
      </c>
    </row>
    <row r="450" spans="1:1" x14ac:dyDescent="0.25">
      <c r="A450" s="7" t="s">
        <v>14</v>
      </c>
    </row>
    <row r="451" spans="1:1" x14ac:dyDescent="0.25">
      <c r="A451" s="8" t="s">
        <v>20</v>
      </c>
    </row>
    <row r="452" spans="1:1" x14ac:dyDescent="0.25">
      <c r="A452" s="7" t="s">
        <v>14</v>
      </c>
    </row>
    <row r="453" spans="1:1" x14ac:dyDescent="0.25">
      <c r="A453" s="8" t="s">
        <v>20</v>
      </c>
    </row>
    <row r="454" spans="1:1" x14ac:dyDescent="0.25">
      <c r="A454" s="7" t="s">
        <v>14</v>
      </c>
    </row>
    <row r="455" spans="1:1" x14ac:dyDescent="0.25">
      <c r="A455" s="8" t="s">
        <v>14</v>
      </c>
    </row>
    <row r="456" spans="1:1" x14ac:dyDescent="0.25">
      <c r="A456" s="7" t="s">
        <v>14</v>
      </c>
    </row>
    <row r="457" spans="1:1" x14ac:dyDescent="0.25">
      <c r="A457" s="8" t="s">
        <v>20</v>
      </c>
    </row>
    <row r="458" spans="1:1" x14ac:dyDescent="0.25">
      <c r="A458" s="7" t="s">
        <v>20</v>
      </c>
    </row>
    <row r="459" spans="1:1" x14ac:dyDescent="0.25">
      <c r="A459" s="8" t="s">
        <v>14</v>
      </c>
    </row>
    <row r="460" spans="1:1" x14ac:dyDescent="0.25">
      <c r="A460" s="7" t="s">
        <v>20</v>
      </c>
    </row>
    <row r="461" spans="1:1" x14ac:dyDescent="0.25">
      <c r="A461" s="8" t="s">
        <v>14</v>
      </c>
    </row>
    <row r="462" spans="1:1" x14ac:dyDescent="0.25">
      <c r="A462" s="7" t="s">
        <v>20</v>
      </c>
    </row>
    <row r="463" spans="1:1" x14ac:dyDescent="0.25">
      <c r="A463" s="8" t="s">
        <v>20</v>
      </c>
    </row>
    <row r="464" spans="1:1" x14ac:dyDescent="0.25">
      <c r="A464" s="7" t="s">
        <v>14</v>
      </c>
    </row>
    <row r="465" spans="1:1" x14ac:dyDescent="0.25">
      <c r="A465" s="8" t="s">
        <v>20</v>
      </c>
    </row>
    <row r="466" spans="1:1" x14ac:dyDescent="0.25">
      <c r="A466" s="7" t="s">
        <v>20</v>
      </c>
    </row>
    <row r="467" spans="1:1" x14ac:dyDescent="0.25">
      <c r="A467" s="8" t="s">
        <v>20</v>
      </c>
    </row>
    <row r="468" spans="1:1" x14ac:dyDescent="0.25">
      <c r="A468" s="7" t="s">
        <v>20</v>
      </c>
    </row>
    <row r="469" spans="1:1" x14ac:dyDescent="0.25">
      <c r="A469" s="8" t="s">
        <v>20</v>
      </c>
    </row>
    <row r="470" spans="1:1" x14ac:dyDescent="0.25">
      <c r="A470" s="7" t="s">
        <v>14</v>
      </c>
    </row>
    <row r="471" spans="1:1" x14ac:dyDescent="0.25">
      <c r="A471" s="8" t="s">
        <v>20</v>
      </c>
    </row>
    <row r="472" spans="1:1" x14ac:dyDescent="0.25">
      <c r="A472" s="7" t="s">
        <v>20</v>
      </c>
    </row>
    <row r="473" spans="1:1" x14ac:dyDescent="0.25">
      <c r="A473" s="8" t="s">
        <v>20</v>
      </c>
    </row>
    <row r="474" spans="1:1" x14ac:dyDescent="0.25">
      <c r="A474" s="7" t="s">
        <v>14</v>
      </c>
    </row>
    <row r="475" spans="1:1" x14ac:dyDescent="0.25">
      <c r="A475" s="8" t="s">
        <v>20</v>
      </c>
    </row>
    <row r="476" spans="1:1" x14ac:dyDescent="0.25">
      <c r="A476" s="7" t="s">
        <v>20</v>
      </c>
    </row>
    <row r="477" spans="1:1" x14ac:dyDescent="0.25">
      <c r="A477" s="8" t="s">
        <v>20</v>
      </c>
    </row>
    <row r="478" spans="1:1" x14ac:dyDescent="0.25">
      <c r="A478" s="7" t="s">
        <v>14</v>
      </c>
    </row>
    <row r="479" spans="1:1" x14ac:dyDescent="0.25">
      <c r="A479" s="8" t="s">
        <v>14</v>
      </c>
    </row>
    <row r="480" spans="1:1" x14ac:dyDescent="0.25">
      <c r="A480" s="7" t="s">
        <v>20</v>
      </c>
    </row>
    <row r="481" spans="1:1" x14ac:dyDescent="0.25">
      <c r="A481" s="8" t="s">
        <v>20</v>
      </c>
    </row>
    <row r="482" spans="1:1" x14ac:dyDescent="0.25">
      <c r="A482" s="7" t="s">
        <v>20</v>
      </c>
    </row>
    <row r="483" spans="1:1" x14ac:dyDescent="0.25">
      <c r="A483" s="8" t="s">
        <v>14</v>
      </c>
    </row>
    <row r="484" spans="1:1" x14ac:dyDescent="0.25">
      <c r="A484" s="7" t="s">
        <v>14</v>
      </c>
    </row>
    <row r="485" spans="1:1" x14ac:dyDescent="0.25">
      <c r="A485" s="8" t="s">
        <v>14</v>
      </c>
    </row>
    <row r="486" spans="1:1" x14ac:dyDescent="0.25">
      <c r="A486" s="7" t="s">
        <v>20</v>
      </c>
    </row>
    <row r="487" spans="1:1" x14ac:dyDescent="0.25">
      <c r="A487" s="8" t="s">
        <v>14</v>
      </c>
    </row>
    <row r="488" spans="1:1" x14ac:dyDescent="0.25">
      <c r="A488" s="7" t="s">
        <v>14</v>
      </c>
    </row>
    <row r="489" spans="1:1" x14ac:dyDescent="0.25">
      <c r="A489" s="8" t="s">
        <v>20</v>
      </c>
    </row>
    <row r="490" spans="1:1" x14ac:dyDescent="0.25">
      <c r="A490" s="7" t="s">
        <v>20</v>
      </c>
    </row>
    <row r="491" spans="1:1" x14ac:dyDescent="0.25">
      <c r="A491" s="8" t="s">
        <v>20</v>
      </c>
    </row>
    <row r="492" spans="1:1" x14ac:dyDescent="0.25">
      <c r="A492" s="7" t="s">
        <v>20</v>
      </c>
    </row>
    <row r="493" spans="1:1" x14ac:dyDescent="0.25">
      <c r="A493" s="8" t="s">
        <v>20</v>
      </c>
    </row>
    <row r="494" spans="1:1" x14ac:dyDescent="0.25">
      <c r="A494" s="7" t="s">
        <v>74</v>
      </c>
    </row>
    <row r="495" spans="1:1" x14ac:dyDescent="0.25">
      <c r="A495" s="8" t="s">
        <v>20</v>
      </c>
    </row>
    <row r="496" spans="1:1" x14ac:dyDescent="0.25">
      <c r="A496" s="7" t="s">
        <v>20</v>
      </c>
    </row>
    <row r="497" spans="1:1" x14ac:dyDescent="0.25">
      <c r="A497" s="8" t="s">
        <v>20</v>
      </c>
    </row>
    <row r="498" spans="1:1" x14ac:dyDescent="0.25">
      <c r="A498" s="7" t="s">
        <v>14</v>
      </c>
    </row>
    <row r="499" spans="1:1" x14ac:dyDescent="0.25">
      <c r="A499" s="8" t="s">
        <v>14</v>
      </c>
    </row>
    <row r="500" spans="1:1" x14ac:dyDescent="0.25">
      <c r="A500" s="7" t="s">
        <v>14</v>
      </c>
    </row>
    <row r="501" spans="1:1" x14ac:dyDescent="0.25">
      <c r="A501" s="8" t="s">
        <v>14</v>
      </c>
    </row>
    <row r="502" spans="1:1" x14ac:dyDescent="0.25">
      <c r="A502" s="7" t="s">
        <v>14</v>
      </c>
    </row>
    <row r="503" spans="1:1" x14ac:dyDescent="0.25">
      <c r="A503" s="8" t="s">
        <v>14</v>
      </c>
    </row>
    <row r="504" spans="1:1" x14ac:dyDescent="0.25">
      <c r="A504" s="7" t="s">
        <v>20</v>
      </c>
    </row>
    <row r="505" spans="1:1" x14ac:dyDescent="0.25">
      <c r="A505" s="8" t="s">
        <v>20</v>
      </c>
    </row>
    <row r="506" spans="1:1" x14ac:dyDescent="0.25">
      <c r="A506" s="7" t="s">
        <v>14</v>
      </c>
    </row>
    <row r="507" spans="1:1" x14ac:dyDescent="0.25">
      <c r="A507" s="8" t="s">
        <v>14</v>
      </c>
    </row>
    <row r="508" spans="1:1" x14ac:dyDescent="0.25">
      <c r="A508" s="7" t="s">
        <v>20</v>
      </c>
    </row>
    <row r="509" spans="1:1" x14ac:dyDescent="0.25">
      <c r="A509" s="8" t="s">
        <v>14</v>
      </c>
    </row>
    <row r="510" spans="1:1" x14ac:dyDescent="0.25">
      <c r="A510" s="7" t="s">
        <v>20</v>
      </c>
    </row>
    <row r="511" spans="1:1" x14ac:dyDescent="0.25">
      <c r="A511" s="8" t="s">
        <v>14</v>
      </c>
    </row>
    <row r="512" spans="1:1" x14ac:dyDescent="0.25">
      <c r="A512" s="7" t="s">
        <v>20</v>
      </c>
    </row>
    <row r="513" spans="1:1" x14ac:dyDescent="0.25">
      <c r="A513" s="8" t="s">
        <v>14</v>
      </c>
    </row>
    <row r="514" spans="1:1" x14ac:dyDescent="0.25">
      <c r="A514" s="7" t="s">
        <v>20</v>
      </c>
    </row>
    <row r="515" spans="1:1" x14ac:dyDescent="0.25">
      <c r="A515" s="8" t="s">
        <v>74</v>
      </c>
    </row>
    <row r="516" spans="1:1" x14ac:dyDescent="0.25">
      <c r="A516" s="7" t="s">
        <v>74</v>
      </c>
    </row>
    <row r="517" spans="1:1" x14ac:dyDescent="0.25">
      <c r="A517" s="8" t="s">
        <v>14</v>
      </c>
    </row>
    <row r="518" spans="1:1" x14ac:dyDescent="0.25">
      <c r="A518" s="7" t="s">
        <v>14</v>
      </c>
    </row>
    <row r="519" spans="1:1" x14ac:dyDescent="0.25">
      <c r="A519" s="8" t="s">
        <v>20</v>
      </c>
    </row>
    <row r="520" spans="1:1" x14ac:dyDescent="0.25">
      <c r="A520" s="7" t="s">
        <v>14</v>
      </c>
    </row>
    <row r="521" spans="1:1" x14ac:dyDescent="0.25">
      <c r="A521" s="8" t="s">
        <v>20</v>
      </c>
    </row>
    <row r="522" spans="1:1" x14ac:dyDescent="0.25">
      <c r="A522" s="7" t="s">
        <v>20</v>
      </c>
    </row>
    <row r="523" spans="1:1" x14ac:dyDescent="0.25">
      <c r="A523" s="8" t="s">
        <v>20</v>
      </c>
    </row>
    <row r="524" spans="1:1" x14ac:dyDescent="0.25">
      <c r="A524" s="7" t="s">
        <v>14</v>
      </c>
    </row>
    <row r="525" spans="1:1" x14ac:dyDescent="0.25">
      <c r="A525" s="8" t="s">
        <v>20</v>
      </c>
    </row>
    <row r="526" spans="1:1" x14ac:dyDescent="0.25">
      <c r="A526" s="7" t="s">
        <v>14</v>
      </c>
    </row>
    <row r="527" spans="1:1" x14ac:dyDescent="0.25">
      <c r="A527" s="8" t="s">
        <v>14</v>
      </c>
    </row>
    <row r="528" spans="1:1" x14ac:dyDescent="0.25">
      <c r="A528" s="7" t="s">
        <v>20</v>
      </c>
    </row>
    <row r="529" spans="1:1" x14ac:dyDescent="0.25">
      <c r="A529" s="8" t="s">
        <v>14</v>
      </c>
    </row>
    <row r="530" spans="1:1" x14ac:dyDescent="0.25">
      <c r="A530" s="7" t="s">
        <v>14</v>
      </c>
    </row>
    <row r="531" spans="1:1" x14ac:dyDescent="0.25">
      <c r="A531" s="8" t="s">
        <v>14</v>
      </c>
    </row>
    <row r="532" spans="1:1" x14ac:dyDescent="0.25">
      <c r="A532" s="7" t="s">
        <v>14</v>
      </c>
    </row>
    <row r="533" spans="1:1" x14ac:dyDescent="0.25">
      <c r="A533" s="8" t="s">
        <v>47</v>
      </c>
    </row>
    <row r="534" spans="1:1" x14ac:dyDescent="0.25">
      <c r="A534" s="7" t="s">
        <v>20</v>
      </c>
    </row>
    <row r="535" spans="1:1" x14ac:dyDescent="0.25">
      <c r="A535" s="8" t="s">
        <v>20</v>
      </c>
    </row>
    <row r="536" spans="1:1" x14ac:dyDescent="0.25">
      <c r="A536" s="7" t="s">
        <v>14</v>
      </c>
    </row>
    <row r="537" spans="1:1" x14ac:dyDescent="0.25">
      <c r="A537" s="8" t="s">
        <v>20</v>
      </c>
    </row>
    <row r="538" spans="1:1" x14ac:dyDescent="0.25">
      <c r="A538" s="7" t="s">
        <v>20</v>
      </c>
    </row>
    <row r="539" spans="1:1" x14ac:dyDescent="0.25">
      <c r="A539" s="8" t="s">
        <v>20</v>
      </c>
    </row>
    <row r="540" spans="1:1" x14ac:dyDescent="0.25">
      <c r="A540" s="7" t="s">
        <v>14</v>
      </c>
    </row>
    <row r="541" spans="1:1" x14ac:dyDescent="0.25">
      <c r="A541" s="8" t="s">
        <v>14</v>
      </c>
    </row>
    <row r="542" spans="1:1" x14ac:dyDescent="0.25">
      <c r="A542" s="7" t="s">
        <v>20</v>
      </c>
    </row>
    <row r="543" spans="1:1" x14ac:dyDescent="0.25">
      <c r="A543" s="8" t="s">
        <v>14</v>
      </c>
    </row>
    <row r="544" spans="1:1" x14ac:dyDescent="0.25">
      <c r="A544" s="7" t="s">
        <v>14</v>
      </c>
    </row>
    <row r="545" spans="1:1" x14ac:dyDescent="0.25">
      <c r="A545" s="8" t="s">
        <v>14</v>
      </c>
    </row>
    <row r="546" spans="1:1" x14ac:dyDescent="0.25">
      <c r="A546" s="7" t="s">
        <v>20</v>
      </c>
    </row>
    <row r="547" spans="1:1" x14ac:dyDescent="0.25">
      <c r="A547" s="8" t="s">
        <v>14</v>
      </c>
    </row>
    <row r="548" spans="1:1" x14ac:dyDescent="0.25">
      <c r="A548" s="7" t="s">
        <v>20</v>
      </c>
    </row>
    <row r="549" spans="1:1" x14ac:dyDescent="0.25">
      <c r="A549" s="8" t="s">
        <v>20</v>
      </c>
    </row>
    <row r="550" spans="1:1" x14ac:dyDescent="0.25">
      <c r="A550" s="7" t="s">
        <v>20</v>
      </c>
    </row>
    <row r="551" spans="1:1" x14ac:dyDescent="0.25">
      <c r="A551" s="8" t="s">
        <v>20</v>
      </c>
    </row>
    <row r="552" spans="1:1" x14ac:dyDescent="0.25">
      <c r="A552" s="7" t="s">
        <v>74</v>
      </c>
    </row>
    <row r="553" spans="1:1" x14ac:dyDescent="0.25">
      <c r="A553" s="8" t="s">
        <v>14</v>
      </c>
    </row>
    <row r="554" spans="1:1" x14ac:dyDescent="0.25">
      <c r="A554" s="7" t="s">
        <v>14</v>
      </c>
    </row>
    <row r="555" spans="1:1" x14ac:dyDescent="0.25">
      <c r="A555" s="8" t="s">
        <v>14</v>
      </c>
    </row>
    <row r="556" spans="1:1" x14ac:dyDescent="0.25">
      <c r="A556" s="7" t="s">
        <v>20</v>
      </c>
    </row>
    <row r="557" spans="1:1" x14ac:dyDescent="0.25">
      <c r="A557" s="8" t="s">
        <v>20</v>
      </c>
    </row>
    <row r="558" spans="1:1" x14ac:dyDescent="0.25">
      <c r="A558" s="7" t="s">
        <v>20</v>
      </c>
    </row>
    <row r="559" spans="1:1" x14ac:dyDescent="0.25">
      <c r="A559" s="8" t="s">
        <v>20</v>
      </c>
    </row>
    <row r="560" spans="1:1" x14ac:dyDescent="0.25">
      <c r="A560" s="7" t="s">
        <v>20</v>
      </c>
    </row>
    <row r="561" spans="1:1" x14ac:dyDescent="0.25">
      <c r="A561" s="8" t="s">
        <v>20</v>
      </c>
    </row>
    <row r="562" spans="1:1" x14ac:dyDescent="0.25">
      <c r="A562" s="7" t="s">
        <v>20</v>
      </c>
    </row>
    <row r="563" spans="1:1" x14ac:dyDescent="0.25">
      <c r="A563" s="8" t="s">
        <v>20</v>
      </c>
    </row>
    <row r="564" spans="1:1" x14ac:dyDescent="0.25">
      <c r="A564" s="7" t="s">
        <v>14</v>
      </c>
    </row>
    <row r="565" spans="1:1" x14ac:dyDescent="0.25">
      <c r="A565" s="8" t="s">
        <v>20</v>
      </c>
    </row>
    <row r="566" spans="1:1" x14ac:dyDescent="0.25">
      <c r="A566" s="7" t="s">
        <v>14</v>
      </c>
    </row>
    <row r="567" spans="1:1" x14ac:dyDescent="0.25">
      <c r="A567" s="8" t="s">
        <v>20</v>
      </c>
    </row>
    <row r="568" spans="1:1" x14ac:dyDescent="0.25">
      <c r="A568" s="7" t="s">
        <v>14</v>
      </c>
    </row>
    <row r="569" spans="1:1" x14ac:dyDescent="0.25">
      <c r="A569" s="8" t="s">
        <v>20</v>
      </c>
    </row>
    <row r="570" spans="1:1" x14ac:dyDescent="0.25">
      <c r="A570" s="7" t="s">
        <v>20</v>
      </c>
    </row>
    <row r="571" spans="1:1" x14ac:dyDescent="0.25">
      <c r="A571" s="8" t="s">
        <v>20</v>
      </c>
    </row>
    <row r="572" spans="1:1" x14ac:dyDescent="0.25">
      <c r="A572" s="7" t="s">
        <v>20</v>
      </c>
    </row>
    <row r="573" spans="1:1" x14ac:dyDescent="0.25">
      <c r="A573" s="8" t="s">
        <v>14</v>
      </c>
    </row>
    <row r="574" spans="1:1" x14ac:dyDescent="0.25">
      <c r="A574" s="7" t="s">
        <v>74</v>
      </c>
    </row>
    <row r="575" spans="1:1" x14ac:dyDescent="0.25">
      <c r="A575" s="8" t="s">
        <v>20</v>
      </c>
    </row>
    <row r="576" spans="1:1" x14ac:dyDescent="0.25">
      <c r="A576" s="7" t="s">
        <v>20</v>
      </c>
    </row>
    <row r="577" spans="1:1" x14ac:dyDescent="0.25">
      <c r="A577" s="8" t="s">
        <v>14</v>
      </c>
    </row>
    <row r="578" spans="1:1" x14ac:dyDescent="0.25">
      <c r="A578" s="7" t="s">
        <v>14</v>
      </c>
    </row>
    <row r="579" spans="1:1" x14ac:dyDescent="0.25">
      <c r="A579" s="8" t="s">
        <v>74</v>
      </c>
    </row>
    <row r="580" spans="1:1" x14ac:dyDescent="0.25">
      <c r="A580" s="7" t="s">
        <v>14</v>
      </c>
    </row>
    <row r="581" spans="1:1" x14ac:dyDescent="0.25">
      <c r="A581" s="8" t="s">
        <v>20</v>
      </c>
    </row>
    <row r="582" spans="1:1" x14ac:dyDescent="0.25">
      <c r="A582" s="7" t="s">
        <v>20</v>
      </c>
    </row>
    <row r="583" spans="1:1" x14ac:dyDescent="0.25">
      <c r="A583" s="8" t="s">
        <v>14</v>
      </c>
    </row>
    <row r="584" spans="1:1" x14ac:dyDescent="0.25">
      <c r="A584" s="7" t="s">
        <v>14</v>
      </c>
    </row>
    <row r="585" spans="1:1" x14ac:dyDescent="0.25">
      <c r="A585" s="8" t="s">
        <v>20</v>
      </c>
    </row>
    <row r="586" spans="1:1" x14ac:dyDescent="0.25">
      <c r="A586" s="7" t="s">
        <v>20</v>
      </c>
    </row>
    <row r="587" spans="1:1" x14ac:dyDescent="0.25">
      <c r="A587" s="8" t="s">
        <v>20</v>
      </c>
    </row>
    <row r="588" spans="1:1" x14ac:dyDescent="0.25">
      <c r="A588" s="7" t="s">
        <v>20</v>
      </c>
    </row>
    <row r="589" spans="1:1" x14ac:dyDescent="0.25">
      <c r="A589" s="8" t="s">
        <v>14</v>
      </c>
    </row>
    <row r="590" spans="1:1" x14ac:dyDescent="0.25">
      <c r="A590" s="7" t="s">
        <v>14</v>
      </c>
    </row>
    <row r="591" spans="1:1" x14ac:dyDescent="0.25">
      <c r="A591" s="8" t="s">
        <v>14</v>
      </c>
    </row>
    <row r="592" spans="1:1" x14ac:dyDescent="0.25">
      <c r="A592" s="7" t="s">
        <v>14</v>
      </c>
    </row>
    <row r="593" spans="1:1" x14ac:dyDescent="0.25">
      <c r="A593" s="8" t="s">
        <v>20</v>
      </c>
    </row>
    <row r="594" spans="1:1" x14ac:dyDescent="0.25">
      <c r="A594" s="7" t="s">
        <v>14</v>
      </c>
    </row>
    <row r="595" spans="1:1" x14ac:dyDescent="0.25">
      <c r="A595" s="8" t="s">
        <v>20</v>
      </c>
    </row>
    <row r="596" spans="1:1" x14ac:dyDescent="0.25">
      <c r="A596" s="7" t="s">
        <v>14</v>
      </c>
    </row>
    <row r="597" spans="1:1" x14ac:dyDescent="0.25">
      <c r="A597" s="8" t="s">
        <v>20</v>
      </c>
    </row>
    <row r="598" spans="1:1" x14ac:dyDescent="0.25">
      <c r="A598" s="7" t="s">
        <v>14</v>
      </c>
    </row>
    <row r="599" spans="1:1" x14ac:dyDescent="0.25">
      <c r="A599" s="8" t="s">
        <v>20</v>
      </c>
    </row>
    <row r="600" spans="1:1" x14ac:dyDescent="0.25">
      <c r="A600" s="7" t="s">
        <v>20</v>
      </c>
    </row>
    <row r="601" spans="1:1" x14ac:dyDescent="0.25">
      <c r="A601" s="8" t="s">
        <v>14</v>
      </c>
    </row>
    <row r="602" spans="1:1" x14ac:dyDescent="0.25">
      <c r="A602" s="7" t="s">
        <v>14</v>
      </c>
    </row>
    <row r="603" spans="1:1" x14ac:dyDescent="0.25">
      <c r="A603" s="8" t="s">
        <v>20</v>
      </c>
    </row>
    <row r="604" spans="1:1" x14ac:dyDescent="0.25">
      <c r="A604" s="7" t="s">
        <v>20</v>
      </c>
    </row>
    <row r="605" spans="1:1" x14ac:dyDescent="0.25">
      <c r="A605" s="8" t="s">
        <v>20</v>
      </c>
    </row>
    <row r="606" spans="1:1" x14ac:dyDescent="0.25">
      <c r="A606" s="7" t="s">
        <v>20</v>
      </c>
    </row>
    <row r="607" spans="1:1" x14ac:dyDescent="0.25">
      <c r="A607" s="8" t="s">
        <v>20</v>
      </c>
    </row>
    <row r="608" spans="1:1" x14ac:dyDescent="0.25">
      <c r="A608" s="7" t="s">
        <v>20</v>
      </c>
    </row>
    <row r="609" spans="1:1" x14ac:dyDescent="0.25">
      <c r="A609" s="8" t="s">
        <v>20</v>
      </c>
    </row>
    <row r="610" spans="1:1" x14ac:dyDescent="0.25">
      <c r="A610" s="7" t="s">
        <v>20</v>
      </c>
    </row>
    <row r="611" spans="1:1" x14ac:dyDescent="0.25">
      <c r="A611" s="8" t="s">
        <v>20</v>
      </c>
    </row>
    <row r="612" spans="1:1" x14ac:dyDescent="0.25">
      <c r="A612" s="7" t="s">
        <v>20</v>
      </c>
    </row>
    <row r="613" spans="1:1" x14ac:dyDescent="0.25">
      <c r="A613" s="8" t="s">
        <v>74</v>
      </c>
    </row>
    <row r="614" spans="1:1" x14ac:dyDescent="0.25">
      <c r="A614" s="7" t="s">
        <v>20</v>
      </c>
    </row>
    <row r="615" spans="1:1" x14ac:dyDescent="0.25">
      <c r="A615" s="8" t="s">
        <v>20</v>
      </c>
    </row>
    <row r="616" spans="1:1" x14ac:dyDescent="0.25">
      <c r="A616" s="7" t="s">
        <v>20</v>
      </c>
    </row>
    <row r="617" spans="1:1" x14ac:dyDescent="0.25">
      <c r="A617" s="8" t="s">
        <v>20</v>
      </c>
    </row>
    <row r="618" spans="1:1" x14ac:dyDescent="0.25">
      <c r="A618" s="7" t="s">
        <v>20</v>
      </c>
    </row>
    <row r="619" spans="1:1" x14ac:dyDescent="0.25">
      <c r="A619" s="8" t="s">
        <v>20</v>
      </c>
    </row>
    <row r="620" spans="1:1" x14ac:dyDescent="0.25">
      <c r="A620" s="7" t="s">
        <v>14</v>
      </c>
    </row>
    <row r="621" spans="1:1" x14ac:dyDescent="0.25">
      <c r="A621" s="8" t="s">
        <v>14</v>
      </c>
    </row>
    <row r="622" spans="1:1" x14ac:dyDescent="0.25">
      <c r="A622" s="7" t="s">
        <v>20</v>
      </c>
    </row>
    <row r="623" spans="1:1" x14ac:dyDescent="0.25">
      <c r="A623" s="8" t="s">
        <v>20</v>
      </c>
    </row>
    <row r="624" spans="1:1" x14ac:dyDescent="0.25">
      <c r="A624" s="7" t="s">
        <v>14</v>
      </c>
    </row>
    <row r="625" spans="1:1" x14ac:dyDescent="0.25">
      <c r="A625" s="8" t="s">
        <v>20</v>
      </c>
    </row>
    <row r="626" spans="1:1" x14ac:dyDescent="0.25">
      <c r="A626" s="7" t="s">
        <v>20</v>
      </c>
    </row>
    <row r="627" spans="1:1" x14ac:dyDescent="0.25">
      <c r="A627" s="8" t="s">
        <v>14</v>
      </c>
    </row>
    <row r="628" spans="1:1" x14ac:dyDescent="0.25">
      <c r="A628" s="7" t="s">
        <v>20</v>
      </c>
    </row>
    <row r="629" spans="1:1" x14ac:dyDescent="0.25">
      <c r="A629" s="8" t="s">
        <v>20</v>
      </c>
    </row>
    <row r="630" spans="1:1" x14ac:dyDescent="0.25">
      <c r="A630" s="7" t="s">
        <v>20</v>
      </c>
    </row>
    <row r="631" spans="1:1" x14ac:dyDescent="0.25">
      <c r="A631" s="8" t="s">
        <v>14</v>
      </c>
    </row>
    <row r="632" spans="1:1" x14ac:dyDescent="0.25">
      <c r="A632" s="7" t="s">
        <v>74</v>
      </c>
    </row>
    <row r="633" spans="1:1" x14ac:dyDescent="0.25">
      <c r="A633" s="8" t="s">
        <v>20</v>
      </c>
    </row>
    <row r="634" spans="1:1" x14ac:dyDescent="0.25">
      <c r="A634" s="7" t="s">
        <v>47</v>
      </c>
    </row>
    <row r="635" spans="1:1" x14ac:dyDescent="0.25">
      <c r="A635" s="8" t="s">
        <v>14</v>
      </c>
    </row>
    <row r="636" spans="1:1" x14ac:dyDescent="0.25">
      <c r="A636" s="7" t="s">
        <v>74</v>
      </c>
    </row>
    <row r="637" spans="1:1" x14ac:dyDescent="0.25">
      <c r="A637" s="8" t="s">
        <v>20</v>
      </c>
    </row>
    <row r="638" spans="1:1" x14ac:dyDescent="0.25">
      <c r="A638" s="7" t="s">
        <v>14</v>
      </c>
    </row>
    <row r="639" spans="1:1" x14ac:dyDescent="0.25">
      <c r="A639" s="8" t="s">
        <v>14</v>
      </c>
    </row>
    <row r="640" spans="1:1" x14ac:dyDescent="0.25">
      <c r="A640" s="7" t="s">
        <v>14</v>
      </c>
    </row>
    <row r="641" spans="1:1" x14ac:dyDescent="0.25">
      <c r="A641" s="8" t="s">
        <v>47</v>
      </c>
    </row>
    <row r="642" spans="1:1" x14ac:dyDescent="0.25">
      <c r="A642" s="7" t="s">
        <v>14</v>
      </c>
    </row>
    <row r="643" spans="1:1" x14ac:dyDescent="0.25">
      <c r="A643" s="8" t="s">
        <v>20</v>
      </c>
    </row>
    <row r="644" spans="1:1" x14ac:dyDescent="0.25">
      <c r="A644" s="7" t="s">
        <v>20</v>
      </c>
    </row>
    <row r="645" spans="1:1" x14ac:dyDescent="0.25">
      <c r="A645" s="8" t="s">
        <v>20</v>
      </c>
    </row>
    <row r="646" spans="1:1" x14ac:dyDescent="0.25">
      <c r="A646" s="7" t="s">
        <v>14</v>
      </c>
    </row>
    <row r="647" spans="1:1" x14ac:dyDescent="0.25">
      <c r="A647" s="8" t="s">
        <v>14</v>
      </c>
    </row>
    <row r="648" spans="1:1" x14ac:dyDescent="0.25">
      <c r="A648" s="7" t="s">
        <v>14</v>
      </c>
    </row>
    <row r="649" spans="1:1" x14ac:dyDescent="0.25">
      <c r="A649" s="8" t="s">
        <v>14</v>
      </c>
    </row>
    <row r="650" spans="1:1" x14ac:dyDescent="0.25">
      <c r="A650" s="7" t="s">
        <v>74</v>
      </c>
    </row>
    <row r="651" spans="1:1" x14ac:dyDescent="0.25">
      <c r="A651" s="8" t="s">
        <v>14</v>
      </c>
    </row>
    <row r="652" spans="1:1" x14ac:dyDescent="0.25">
      <c r="A652" s="7" t="s">
        <v>14</v>
      </c>
    </row>
    <row r="653" spans="1:1" x14ac:dyDescent="0.25">
      <c r="A653" s="8" t="s">
        <v>14</v>
      </c>
    </row>
    <row r="654" spans="1:1" x14ac:dyDescent="0.25">
      <c r="A654" s="7" t="s">
        <v>20</v>
      </c>
    </row>
    <row r="655" spans="1:1" x14ac:dyDescent="0.25">
      <c r="A655" s="8" t="s">
        <v>20</v>
      </c>
    </row>
    <row r="656" spans="1:1" x14ac:dyDescent="0.25">
      <c r="A656" s="7" t="s">
        <v>20</v>
      </c>
    </row>
    <row r="657" spans="1:1" x14ac:dyDescent="0.25">
      <c r="A657" s="8" t="s">
        <v>20</v>
      </c>
    </row>
    <row r="658" spans="1:1" x14ac:dyDescent="0.25">
      <c r="A658" s="7" t="s">
        <v>14</v>
      </c>
    </row>
    <row r="659" spans="1:1" x14ac:dyDescent="0.25">
      <c r="A659" s="8" t="s">
        <v>14</v>
      </c>
    </row>
    <row r="660" spans="1:1" x14ac:dyDescent="0.25">
      <c r="A660" s="7" t="s">
        <v>74</v>
      </c>
    </row>
    <row r="661" spans="1:1" x14ac:dyDescent="0.25">
      <c r="A661" s="8" t="s">
        <v>14</v>
      </c>
    </row>
    <row r="662" spans="1:1" x14ac:dyDescent="0.25">
      <c r="A662" s="7" t="s">
        <v>14</v>
      </c>
    </row>
    <row r="663" spans="1:1" x14ac:dyDescent="0.25">
      <c r="A663" s="8" t="s">
        <v>14</v>
      </c>
    </row>
    <row r="664" spans="1:1" x14ac:dyDescent="0.25">
      <c r="A664" s="7" t="s">
        <v>14</v>
      </c>
    </row>
    <row r="665" spans="1:1" x14ac:dyDescent="0.25">
      <c r="A665" s="8" t="s">
        <v>14</v>
      </c>
    </row>
    <row r="666" spans="1:1" x14ac:dyDescent="0.25">
      <c r="A666" s="7" t="s">
        <v>14</v>
      </c>
    </row>
    <row r="667" spans="1:1" x14ac:dyDescent="0.25">
      <c r="A667" s="8" t="s">
        <v>20</v>
      </c>
    </row>
    <row r="668" spans="1:1" x14ac:dyDescent="0.25">
      <c r="A668" s="7" t="s">
        <v>74</v>
      </c>
    </row>
    <row r="669" spans="1:1" x14ac:dyDescent="0.25">
      <c r="A669" s="8" t="s">
        <v>20</v>
      </c>
    </row>
    <row r="670" spans="1:1" x14ac:dyDescent="0.25">
      <c r="A670" s="7" t="s">
        <v>14</v>
      </c>
    </row>
    <row r="671" spans="1:1" x14ac:dyDescent="0.25">
      <c r="A671" s="8" t="s">
        <v>20</v>
      </c>
    </row>
    <row r="672" spans="1:1" x14ac:dyDescent="0.25">
      <c r="A672" s="7" t="s">
        <v>20</v>
      </c>
    </row>
    <row r="673" spans="1:1" x14ac:dyDescent="0.25">
      <c r="A673" s="8" t="s">
        <v>20</v>
      </c>
    </row>
    <row r="674" spans="1:1" x14ac:dyDescent="0.25">
      <c r="A674" s="7" t="s">
        <v>14</v>
      </c>
    </row>
    <row r="675" spans="1:1" x14ac:dyDescent="0.25">
      <c r="A675" s="8" t="s">
        <v>14</v>
      </c>
    </row>
    <row r="676" spans="1:1" x14ac:dyDescent="0.25">
      <c r="A676" s="7" t="s">
        <v>74</v>
      </c>
    </row>
    <row r="677" spans="1:1" x14ac:dyDescent="0.25">
      <c r="A677" s="8" t="s">
        <v>20</v>
      </c>
    </row>
    <row r="678" spans="1:1" x14ac:dyDescent="0.25">
      <c r="A678" s="7" t="s">
        <v>20</v>
      </c>
    </row>
    <row r="679" spans="1:1" x14ac:dyDescent="0.25">
      <c r="A679" s="8" t="s">
        <v>14</v>
      </c>
    </row>
    <row r="680" spans="1:1" x14ac:dyDescent="0.25">
      <c r="A680" s="7" t="s">
        <v>74</v>
      </c>
    </row>
    <row r="681" spans="1:1" x14ac:dyDescent="0.25">
      <c r="A681" s="8" t="s">
        <v>20</v>
      </c>
    </row>
    <row r="682" spans="1:1" x14ac:dyDescent="0.25">
      <c r="A682" s="7" t="s">
        <v>14</v>
      </c>
    </row>
    <row r="683" spans="1:1" x14ac:dyDescent="0.25">
      <c r="A683" s="8" t="s">
        <v>14</v>
      </c>
    </row>
    <row r="684" spans="1:1" x14ac:dyDescent="0.25">
      <c r="A684" s="7" t="s">
        <v>20</v>
      </c>
    </row>
    <row r="685" spans="1:1" x14ac:dyDescent="0.25">
      <c r="A685" s="8" t="s">
        <v>20</v>
      </c>
    </row>
    <row r="686" spans="1:1" x14ac:dyDescent="0.25">
      <c r="A686" s="7" t="s">
        <v>20</v>
      </c>
    </row>
    <row r="687" spans="1:1" x14ac:dyDescent="0.25">
      <c r="A687" s="8" t="s">
        <v>14</v>
      </c>
    </row>
    <row r="688" spans="1:1" x14ac:dyDescent="0.25">
      <c r="A688" s="7" t="s">
        <v>20</v>
      </c>
    </row>
    <row r="689" spans="1:1" x14ac:dyDescent="0.25">
      <c r="A689" s="8" t="s">
        <v>20</v>
      </c>
    </row>
    <row r="690" spans="1:1" x14ac:dyDescent="0.25">
      <c r="A690" s="7" t="s">
        <v>20</v>
      </c>
    </row>
    <row r="691" spans="1:1" x14ac:dyDescent="0.25">
      <c r="A691" s="8" t="s">
        <v>20</v>
      </c>
    </row>
    <row r="692" spans="1:1" x14ac:dyDescent="0.25">
      <c r="A692" s="7" t="s">
        <v>20</v>
      </c>
    </row>
    <row r="693" spans="1:1" x14ac:dyDescent="0.25">
      <c r="A693" s="8" t="s">
        <v>20</v>
      </c>
    </row>
    <row r="694" spans="1:1" x14ac:dyDescent="0.25">
      <c r="A694" s="7" t="s">
        <v>14</v>
      </c>
    </row>
    <row r="695" spans="1:1" x14ac:dyDescent="0.25">
      <c r="A695" s="8" t="s">
        <v>14</v>
      </c>
    </row>
    <row r="696" spans="1:1" x14ac:dyDescent="0.25">
      <c r="A696" s="7" t="s">
        <v>14</v>
      </c>
    </row>
    <row r="697" spans="1:1" x14ac:dyDescent="0.25">
      <c r="A697" s="8" t="s">
        <v>20</v>
      </c>
    </row>
    <row r="698" spans="1:1" x14ac:dyDescent="0.25">
      <c r="A698" s="7" t="s">
        <v>14</v>
      </c>
    </row>
    <row r="699" spans="1:1" x14ac:dyDescent="0.25">
      <c r="A699" s="8" t="s">
        <v>20</v>
      </c>
    </row>
    <row r="700" spans="1:1" x14ac:dyDescent="0.25">
      <c r="A700" s="7" t="s">
        <v>20</v>
      </c>
    </row>
    <row r="701" spans="1:1" x14ac:dyDescent="0.25">
      <c r="A701" s="8" t="s">
        <v>14</v>
      </c>
    </row>
    <row r="702" spans="1:1" x14ac:dyDescent="0.25">
      <c r="A702" s="7" t="s">
        <v>14</v>
      </c>
    </row>
    <row r="703" spans="1:1" x14ac:dyDescent="0.25">
      <c r="A703" s="8" t="s">
        <v>20</v>
      </c>
    </row>
    <row r="704" spans="1:1" x14ac:dyDescent="0.25">
      <c r="A704" s="7" t="s">
        <v>14</v>
      </c>
    </row>
    <row r="705" spans="1:1" x14ac:dyDescent="0.25">
      <c r="A705" s="8" t="s">
        <v>20</v>
      </c>
    </row>
    <row r="706" spans="1:1" x14ac:dyDescent="0.25">
      <c r="A706" s="7" t="s">
        <v>20</v>
      </c>
    </row>
    <row r="707" spans="1:1" x14ac:dyDescent="0.25">
      <c r="A707" s="8" t="s">
        <v>14</v>
      </c>
    </row>
    <row r="708" spans="1:1" x14ac:dyDescent="0.25">
      <c r="A708" s="7" t="s">
        <v>20</v>
      </c>
    </row>
    <row r="709" spans="1:1" x14ac:dyDescent="0.25">
      <c r="A709" s="8" t="s">
        <v>20</v>
      </c>
    </row>
    <row r="710" spans="1:1" x14ac:dyDescent="0.25">
      <c r="A710" s="7" t="s">
        <v>20</v>
      </c>
    </row>
    <row r="711" spans="1:1" x14ac:dyDescent="0.25">
      <c r="A711" s="8" t="s">
        <v>20</v>
      </c>
    </row>
    <row r="712" spans="1:1" x14ac:dyDescent="0.25">
      <c r="A712" s="7" t="s">
        <v>20</v>
      </c>
    </row>
    <row r="713" spans="1:1" x14ac:dyDescent="0.25">
      <c r="A713" s="8" t="s">
        <v>14</v>
      </c>
    </row>
    <row r="714" spans="1:1" x14ac:dyDescent="0.25">
      <c r="A714" s="7" t="s">
        <v>20</v>
      </c>
    </row>
    <row r="715" spans="1:1" x14ac:dyDescent="0.25">
      <c r="A715" s="8" t="s">
        <v>20</v>
      </c>
    </row>
    <row r="716" spans="1:1" x14ac:dyDescent="0.25">
      <c r="A716" s="7" t="s">
        <v>20</v>
      </c>
    </row>
    <row r="717" spans="1:1" x14ac:dyDescent="0.25">
      <c r="A717" s="8" t="s">
        <v>14</v>
      </c>
    </row>
    <row r="718" spans="1:1" x14ac:dyDescent="0.25">
      <c r="A718" s="7" t="s">
        <v>20</v>
      </c>
    </row>
    <row r="719" spans="1:1" x14ac:dyDescent="0.25">
      <c r="A719" s="8" t="s">
        <v>20</v>
      </c>
    </row>
    <row r="720" spans="1:1" x14ac:dyDescent="0.25">
      <c r="A720" s="7" t="s">
        <v>20</v>
      </c>
    </row>
    <row r="721" spans="1:1" x14ac:dyDescent="0.25">
      <c r="A721" s="8" t="s">
        <v>20</v>
      </c>
    </row>
    <row r="722" spans="1:1" x14ac:dyDescent="0.25">
      <c r="A722" s="7" t="s">
        <v>74</v>
      </c>
    </row>
    <row r="723" spans="1:1" x14ac:dyDescent="0.25">
      <c r="A723" s="8" t="s">
        <v>74</v>
      </c>
    </row>
    <row r="724" spans="1:1" x14ac:dyDescent="0.25">
      <c r="A724" s="7" t="s">
        <v>20</v>
      </c>
    </row>
    <row r="725" spans="1:1" x14ac:dyDescent="0.25">
      <c r="A725" s="8" t="s">
        <v>20</v>
      </c>
    </row>
    <row r="726" spans="1:1" x14ac:dyDescent="0.25">
      <c r="A726" s="7" t="s">
        <v>20</v>
      </c>
    </row>
    <row r="727" spans="1:1" x14ac:dyDescent="0.25">
      <c r="A727" s="8" t="s">
        <v>14</v>
      </c>
    </row>
    <row r="728" spans="1:1" x14ac:dyDescent="0.25">
      <c r="A728" s="7" t="s">
        <v>74</v>
      </c>
    </row>
    <row r="729" spans="1:1" x14ac:dyDescent="0.25">
      <c r="A729" s="8" t="s">
        <v>20</v>
      </c>
    </row>
    <row r="730" spans="1:1" x14ac:dyDescent="0.25">
      <c r="A730" s="7" t="s">
        <v>14</v>
      </c>
    </row>
    <row r="731" spans="1:1" x14ac:dyDescent="0.25">
      <c r="A731" s="8" t="s">
        <v>20</v>
      </c>
    </row>
    <row r="732" spans="1:1" x14ac:dyDescent="0.25">
      <c r="A732" s="7" t="s">
        <v>20</v>
      </c>
    </row>
    <row r="733" spans="1:1" x14ac:dyDescent="0.25">
      <c r="A733" s="8" t="s">
        <v>74</v>
      </c>
    </row>
    <row r="734" spans="1:1" x14ac:dyDescent="0.25">
      <c r="A734" s="7" t="s">
        <v>14</v>
      </c>
    </row>
    <row r="735" spans="1:1" x14ac:dyDescent="0.25">
      <c r="A735" s="8" t="s">
        <v>20</v>
      </c>
    </row>
    <row r="736" spans="1:1" x14ac:dyDescent="0.25">
      <c r="A736" s="7" t="s">
        <v>20</v>
      </c>
    </row>
    <row r="737" spans="1:1" x14ac:dyDescent="0.25">
      <c r="A737" s="8" t="s">
        <v>20</v>
      </c>
    </row>
    <row r="738" spans="1:1" x14ac:dyDescent="0.25">
      <c r="A738" s="7" t="s">
        <v>74</v>
      </c>
    </row>
    <row r="739" spans="1:1" x14ac:dyDescent="0.25">
      <c r="A739" s="8" t="s">
        <v>20</v>
      </c>
    </row>
    <row r="740" spans="1:1" x14ac:dyDescent="0.25">
      <c r="A740" s="7" t="s">
        <v>14</v>
      </c>
    </row>
    <row r="741" spans="1:1" x14ac:dyDescent="0.25">
      <c r="A741" s="8" t="s">
        <v>14</v>
      </c>
    </row>
    <row r="742" spans="1:1" x14ac:dyDescent="0.25">
      <c r="A742" s="7" t="s">
        <v>14</v>
      </c>
    </row>
    <row r="743" spans="1:1" x14ac:dyDescent="0.25">
      <c r="A743" s="8" t="s">
        <v>20</v>
      </c>
    </row>
    <row r="744" spans="1:1" x14ac:dyDescent="0.25">
      <c r="A744" s="7" t="s">
        <v>20</v>
      </c>
    </row>
    <row r="745" spans="1:1" x14ac:dyDescent="0.25">
      <c r="A745" s="8" t="s">
        <v>14</v>
      </c>
    </row>
    <row r="746" spans="1:1" x14ac:dyDescent="0.25">
      <c r="A746" s="7" t="s">
        <v>20</v>
      </c>
    </row>
    <row r="747" spans="1:1" x14ac:dyDescent="0.25">
      <c r="A747" s="8" t="s">
        <v>14</v>
      </c>
    </row>
    <row r="748" spans="1:1" x14ac:dyDescent="0.25">
      <c r="A748" s="7" t="s">
        <v>20</v>
      </c>
    </row>
    <row r="749" spans="1:1" x14ac:dyDescent="0.25">
      <c r="A749" s="8" t="s">
        <v>20</v>
      </c>
    </row>
    <row r="750" spans="1:1" x14ac:dyDescent="0.25">
      <c r="A750" s="7" t="s">
        <v>74</v>
      </c>
    </row>
    <row r="751" spans="1:1" x14ac:dyDescent="0.25">
      <c r="A751" s="8" t="s">
        <v>20</v>
      </c>
    </row>
    <row r="752" spans="1:1" x14ac:dyDescent="0.25">
      <c r="A752" s="7" t="s">
        <v>14</v>
      </c>
    </row>
    <row r="753" spans="1:1" x14ac:dyDescent="0.25">
      <c r="A753" s="8" t="s">
        <v>20</v>
      </c>
    </row>
    <row r="754" spans="1:1" x14ac:dyDescent="0.25">
      <c r="A754" s="7" t="s">
        <v>74</v>
      </c>
    </row>
    <row r="755" spans="1:1" x14ac:dyDescent="0.25">
      <c r="A755" s="8" t="s">
        <v>20</v>
      </c>
    </row>
    <row r="756" spans="1:1" x14ac:dyDescent="0.25">
      <c r="A756" s="7" t="s">
        <v>20</v>
      </c>
    </row>
    <row r="757" spans="1:1" x14ac:dyDescent="0.25">
      <c r="A757" s="8" t="s">
        <v>20</v>
      </c>
    </row>
    <row r="758" spans="1:1" x14ac:dyDescent="0.25">
      <c r="A758" s="7" t="s">
        <v>20</v>
      </c>
    </row>
    <row r="759" spans="1:1" x14ac:dyDescent="0.25">
      <c r="A759" s="8" t="s">
        <v>20</v>
      </c>
    </row>
    <row r="760" spans="1:1" x14ac:dyDescent="0.25">
      <c r="A760" s="7" t="s">
        <v>20</v>
      </c>
    </row>
    <row r="761" spans="1:1" x14ac:dyDescent="0.25">
      <c r="A761" s="8" t="s">
        <v>14</v>
      </c>
    </row>
    <row r="762" spans="1:1" x14ac:dyDescent="0.25">
      <c r="A762" s="7" t="s">
        <v>14</v>
      </c>
    </row>
    <row r="763" spans="1:1" x14ac:dyDescent="0.25">
      <c r="A763" s="8" t="s">
        <v>20</v>
      </c>
    </row>
    <row r="764" spans="1:1" x14ac:dyDescent="0.25">
      <c r="A764" s="7" t="s">
        <v>20</v>
      </c>
    </row>
    <row r="765" spans="1:1" x14ac:dyDescent="0.25">
      <c r="A765" s="8" t="s">
        <v>20</v>
      </c>
    </row>
    <row r="766" spans="1:1" x14ac:dyDescent="0.25">
      <c r="A766" s="7" t="s">
        <v>20</v>
      </c>
    </row>
    <row r="767" spans="1:1" x14ac:dyDescent="0.25">
      <c r="A767" s="8" t="s">
        <v>20</v>
      </c>
    </row>
    <row r="768" spans="1:1" x14ac:dyDescent="0.25">
      <c r="A768" s="7" t="s">
        <v>14</v>
      </c>
    </row>
    <row r="769" spans="1:1" x14ac:dyDescent="0.25">
      <c r="A769" s="8" t="s">
        <v>14</v>
      </c>
    </row>
    <row r="770" spans="1:1" x14ac:dyDescent="0.25">
      <c r="A770" s="7" t="s">
        <v>20</v>
      </c>
    </row>
    <row r="771" spans="1:1" x14ac:dyDescent="0.25">
      <c r="A771" s="8" t="s">
        <v>14</v>
      </c>
    </row>
    <row r="772" spans="1:1" x14ac:dyDescent="0.25">
      <c r="A772" s="7" t="s">
        <v>20</v>
      </c>
    </row>
    <row r="773" spans="1:1" x14ac:dyDescent="0.25">
      <c r="A773" s="8" t="s">
        <v>74</v>
      </c>
    </row>
    <row r="774" spans="1:1" x14ac:dyDescent="0.25">
      <c r="A774" s="7" t="s">
        <v>20</v>
      </c>
    </row>
    <row r="775" spans="1:1" x14ac:dyDescent="0.25">
      <c r="A775" s="8" t="s">
        <v>20</v>
      </c>
    </row>
    <row r="776" spans="1:1" x14ac:dyDescent="0.25">
      <c r="A776" s="7" t="s">
        <v>20</v>
      </c>
    </row>
    <row r="777" spans="1:1" x14ac:dyDescent="0.25">
      <c r="A777" s="8" t="s">
        <v>14</v>
      </c>
    </row>
    <row r="778" spans="1:1" x14ac:dyDescent="0.25">
      <c r="A778" s="7" t="s">
        <v>14</v>
      </c>
    </row>
    <row r="779" spans="1:1" x14ac:dyDescent="0.25">
      <c r="A779" s="8" t="s">
        <v>14</v>
      </c>
    </row>
    <row r="780" spans="1:1" x14ac:dyDescent="0.25">
      <c r="A780" s="7" t="s">
        <v>20</v>
      </c>
    </row>
    <row r="781" spans="1:1" x14ac:dyDescent="0.25">
      <c r="A781" s="8" t="s">
        <v>14</v>
      </c>
    </row>
    <row r="782" spans="1:1" x14ac:dyDescent="0.25">
      <c r="A782" s="7" t="s">
        <v>20</v>
      </c>
    </row>
    <row r="783" spans="1:1" x14ac:dyDescent="0.25">
      <c r="A783" s="8" t="s">
        <v>74</v>
      </c>
    </row>
    <row r="784" spans="1:1" x14ac:dyDescent="0.25">
      <c r="A784" s="7" t="s">
        <v>20</v>
      </c>
    </row>
    <row r="785" spans="1:1" x14ac:dyDescent="0.25">
      <c r="A785" s="8" t="s">
        <v>20</v>
      </c>
    </row>
    <row r="786" spans="1:1" x14ac:dyDescent="0.25">
      <c r="A786" s="7" t="s">
        <v>20</v>
      </c>
    </row>
    <row r="787" spans="1:1" x14ac:dyDescent="0.25">
      <c r="A787" s="8" t="s">
        <v>20</v>
      </c>
    </row>
    <row r="788" spans="1:1" x14ac:dyDescent="0.25">
      <c r="A788" s="7" t="s">
        <v>20</v>
      </c>
    </row>
    <row r="789" spans="1:1" x14ac:dyDescent="0.25">
      <c r="A789" s="8" t="s">
        <v>14</v>
      </c>
    </row>
    <row r="790" spans="1:1" x14ac:dyDescent="0.25">
      <c r="A790" s="7" t="s">
        <v>47</v>
      </c>
    </row>
    <row r="791" spans="1:1" x14ac:dyDescent="0.25">
      <c r="A791" s="8" t="s">
        <v>14</v>
      </c>
    </row>
    <row r="792" spans="1:1" x14ac:dyDescent="0.25">
      <c r="A792" s="7" t="s">
        <v>74</v>
      </c>
    </row>
    <row r="793" spans="1:1" x14ac:dyDescent="0.25">
      <c r="A793" s="8" t="s">
        <v>14</v>
      </c>
    </row>
    <row r="794" spans="1:1" x14ac:dyDescent="0.25">
      <c r="A794" s="7" t="s">
        <v>14</v>
      </c>
    </row>
    <row r="795" spans="1:1" x14ac:dyDescent="0.25">
      <c r="A795" s="8" t="s">
        <v>20</v>
      </c>
    </row>
    <row r="796" spans="1:1" x14ac:dyDescent="0.25">
      <c r="A796" s="7" t="s">
        <v>20</v>
      </c>
    </row>
    <row r="797" spans="1:1" x14ac:dyDescent="0.25">
      <c r="A797" s="8" t="s">
        <v>14</v>
      </c>
    </row>
    <row r="798" spans="1:1" x14ac:dyDescent="0.25">
      <c r="A798" s="7" t="s">
        <v>14</v>
      </c>
    </row>
    <row r="799" spans="1:1" x14ac:dyDescent="0.25">
      <c r="A799" s="8" t="s">
        <v>20</v>
      </c>
    </row>
    <row r="800" spans="1:1" x14ac:dyDescent="0.25">
      <c r="A800" s="7" t="s">
        <v>20</v>
      </c>
    </row>
    <row r="801" spans="1:1" x14ac:dyDescent="0.25">
      <c r="A801" s="8" t="s">
        <v>14</v>
      </c>
    </row>
    <row r="802" spans="1:1" x14ac:dyDescent="0.25">
      <c r="A802" s="7" t="s">
        <v>14</v>
      </c>
    </row>
    <row r="803" spans="1:1" x14ac:dyDescent="0.25">
      <c r="A803" s="8" t="s">
        <v>20</v>
      </c>
    </row>
    <row r="804" spans="1:1" x14ac:dyDescent="0.25">
      <c r="A804" s="7" t="s">
        <v>20</v>
      </c>
    </row>
    <row r="805" spans="1:1" x14ac:dyDescent="0.25">
      <c r="A805" s="8" t="s">
        <v>20</v>
      </c>
    </row>
    <row r="806" spans="1:1" x14ac:dyDescent="0.25">
      <c r="A806" s="7" t="s">
        <v>20</v>
      </c>
    </row>
    <row r="807" spans="1:1" x14ac:dyDescent="0.25">
      <c r="A807" s="8" t="s">
        <v>14</v>
      </c>
    </row>
    <row r="808" spans="1:1" x14ac:dyDescent="0.25">
      <c r="A808" s="7" t="s">
        <v>20</v>
      </c>
    </row>
    <row r="809" spans="1:1" x14ac:dyDescent="0.25">
      <c r="A809" s="8" t="s">
        <v>20</v>
      </c>
    </row>
    <row r="810" spans="1:1" x14ac:dyDescent="0.25">
      <c r="A810" s="7" t="s">
        <v>14</v>
      </c>
    </row>
    <row r="811" spans="1:1" x14ac:dyDescent="0.25">
      <c r="A811" s="8" t="s">
        <v>14</v>
      </c>
    </row>
    <row r="812" spans="1:1" x14ac:dyDescent="0.25">
      <c r="A812" s="7" t="s">
        <v>20</v>
      </c>
    </row>
    <row r="813" spans="1:1" x14ac:dyDescent="0.25">
      <c r="A813" s="8" t="s">
        <v>14</v>
      </c>
    </row>
    <row r="814" spans="1:1" x14ac:dyDescent="0.25">
      <c r="A814" s="7" t="s">
        <v>20</v>
      </c>
    </row>
    <row r="815" spans="1:1" x14ac:dyDescent="0.25">
      <c r="A815" s="8" t="s">
        <v>20</v>
      </c>
    </row>
    <row r="816" spans="1:1" x14ac:dyDescent="0.25">
      <c r="A816" s="7" t="s">
        <v>14</v>
      </c>
    </row>
    <row r="817" spans="1:1" x14ac:dyDescent="0.25">
      <c r="A817" s="8" t="s">
        <v>20</v>
      </c>
    </row>
    <row r="818" spans="1:1" x14ac:dyDescent="0.25">
      <c r="A818" s="7" t="s">
        <v>20</v>
      </c>
    </row>
    <row r="819" spans="1:1" x14ac:dyDescent="0.25">
      <c r="A819" s="8" t="s">
        <v>20</v>
      </c>
    </row>
    <row r="820" spans="1:1" x14ac:dyDescent="0.25">
      <c r="A820" s="7" t="s">
        <v>20</v>
      </c>
    </row>
    <row r="821" spans="1:1" x14ac:dyDescent="0.25">
      <c r="A821" s="8" t="s">
        <v>14</v>
      </c>
    </row>
    <row r="822" spans="1:1" x14ac:dyDescent="0.25">
      <c r="A822" s="7" t="s">
        <v>20</v>
      </c>
    </row>
    <row r="823" spans="1:1" x14ac:dyDescent="0.25">
      <c r="A823" s="8" t="s">
        <v>20</v>
      </c>
    </row>
    <row r="824" spans="1:1" x14ac:dyDescent="0.25">
      <c r="A824" s="7" t="s">
        <v>20</v>
      </c>
    </row>
    <row r="825" spans="1:1" x14ac:dyDescent="0.25">
      <c r="A825" s="8" t="s">
        <v>20</v>
      </c>
    </row>
    <row r="826" spans="1:1" x14ac:dyDescent="0.25">
      <c r="A826" s="7" t="s">
        <v>20</v>
      </c>
    </row>
    <row r="827" spans="1:1" x14ac:dyDescent="0.25">
      <c r="A827" s="8" t="s">
        <v>20</v>
      </c>
    </row>
    <row r="828" spans="1:1" x14ac:dyDescent="0.25">
      <c r="A828" s="7" t="s">
        <v>20</v>
      </c>
    </row>
    <row r="829" spans="1:1" x14ac:dyDescent="0.25">
      <c r="A829" s="8" t="s">
        <v>20</v>
      </c>
    </row>
    <row r="830" spans="1:1" x14ac:dyDescent="0.25">
      <c r="A830" s="7" t="s">
        <v>14</v>
      </c>
    </row>
    <row r="831" spans="1:1" x14ac:dyDescent="0.25">
      <c r="A831" s="8" t="s">
        <v>14</v>
      </c>
    </row>
    <row r="832" spans="1:1" x14ac:dyDescent="0.25">
      <c r="A832" s="7" t="s">
        <v>14</v>
      </c>
    </row>
    <row r="833" spans="1:1" x14ac:dyDescent="0.25">
      <c r="A833" s="8" t="s">
        <v>20</v>
      </c>
    </row>
    <row r="834" spans="1:1" x14ac:dyDescent="0.25">
      <c r="A834" s="7" t="s">
        <v>20</v>
      </c>
    </row>
    <row r="835" spans="1:1" x14ac:dyDescent="0.25">
      <c r="A835" s="8" t="s">
        <v>20</v>
      </c>
    </row>
    <row r="836" spans="1:1" x14ac:dyDescent="0.25">
      <c r="A836" s="7" t="s">
        <v>20</v>
      </c>
    </row>
    <row r="837" spans="1:1" x14ac:dyDescent="0.25">
      <c r="A837" s="8" t="s">
        <v>14</v>
      </c>
    </row>
    <row r="838" spans="1:1" x14ac:dyDescent="0.25">
      <c r="A838" s="7" t="s">
        <v>14</v>
      </c>
    </row>
    <row r="839" spans="1:1" x14ac:dyDescent="0.25">
      <c r="A839" s="8" t="s">
        <v>20</v>
      </c>
    </row>
    <row r="840" spans="1:1" x14ac:dyDescent="0.25">
      <c r="A840" s="7" t="s">
        <v>20</v>
      </c>
    </row>
    <row r="841" spans="1:1" x14ac:dyDescent="0.25">
      <c r="A841" s="8" t="s">
        <v>20</v>
      </c>
    </row>
    <row r="842" spans="1:1" x14ac:dyDescent="0.25">
      <c r="A842" s="7" t="s">
        <v>20</v>
      </c>
    </row>
    <row r="843" spans="1:1" x14ac:dyDescent="0.25">
      <c r="A843" s="8" t="s">
        <v>20</v>
      </c>
    </row>
    <row r="844" spans="1:1" x14ac:dyDescent="0.25">
      <c r="A844" s="7" t="s">
        <v>20</v>
      </c>
    </row>
    <row r="845" spans="1:1" x14ac:dyDescent="0.25">
      <c r="A845" s="8" t="s">
        <v>14</v>
      </c>
    </row>
    <row r="846" spans="1:1" x14ac:dyDescent="0.25">
      <c r="A846" s="7" t="s">
        <v>74</v>
      </c>
    </row>
    <row r="847" spans="1:1" x14ac:dyDescent="0.25">
      <c r="A847" s="8" t="s">
        <v>20</v>
      </c>
    </row>
    <row r="848" spans="1:1" x14ac:dyDescent="0.25">
      <c r="A848" s="7" t="s">
        <v>20</v>
      </c>
    </row>
    <row r="849" spans="1:1" x14ac:dyDescent="0.25">
      <c r="A849" s="8" t="s">
        <v>20</v>
      </c>
    </row>
    <row r="850" spans="1:1" x14ac:dyDescent="0.25">
      <c r="A850" s="7" t="s">
        <v>20</v>
      </c>
    </row>
    <row r="851" spans="1:1" x14ac:dyDescent="0.25">
      <c r="A851" s="8" t="s">
        <v>20</v>
      </c>
    </row>
    <row r="852" spans="1:1" x14ac:dyDescent="0.25">
      <c r="A852" s="7" t="s">
        <v>14</v>
      </c>
    </row>
    <row r="853" spans="1:1" x14ac:dyDescent="0.25">
      <c r="A853" s="8" t="s">
        <v>20</v>
      </c>
    </row>
    <row r="854" spans="1:1" x14ac:dyDescent="0.25">
      <c r="A854" s="7" t="s">
        <v>14</v>
      </c>
    </row>
    <row r="855" spans="1:1" x14ac:dyDescent="0.25">
      <c r="A855" s="8" t="s">
        <v>20</v>
      </c>
    </row>
    <row r="856" spans="1:1" x14ac:dyDescent="0.25">
      <c r="A856" s="7" t="s">
        <v>20</v>
      </c>
    </row>
    <row r="857" spans="1:1" x14ac:dyDescent="0.25">
      <c r="A857" s="8" t="s">
        <v>20</v>
      </c>
    </row>
    <row r="858" spans="1:1" x14ac:dyDescent="0.25">
      <c r="A858" s="7" t="s">
        <v>20</v>
      </c>
    </row>
    <row r="859" spans="1:1" x14ac:dyDescent="0.25">
      <c r="A859" s="8" t="s">
        <v>20</v>
      </c>
    </row>
    <row r="860" spans="1:1" x14ac:dyDescent="0.25">
      <c r="A860" s="7" t="s">
        <v>14</v>
      </c>
    </row>
    <row r="861" spans="1:1" x14ac:dyDescent="0.25">
      <c r="A861" s="8" t="s">
        <v>14</v>
      </c>
    </row>
    <row r="862" spans="1:1" x14ac:dyDescent="0.25">
      <c r="A862" s="7" t="s">
        <v>20</v>
      </c>
    </row>
    <row r="863" spans="1:1" x14ac:dyDescent="0.25">
      <c r="A863" s="8" t="s">
        <v>20</v>
      </c>
    </row>
    <row r="864" spans="1:1" x14ac:dyDescent="0.25">
      <c r="A864" s="7" t="s">
        <v>20</v>
      </c>
    </row>
    <row r="865" spans="1:1" x14ac:dyDescent="0.25">
      <c r="A865" s="8" t="s">
        <v>20</v>
      </c>
    </row>
    <row r="866" spans="1:1" x14ac:dyDescent="0.25">
      <c r="A866" s="7" t="s">
        <v>20</v>
      </c>
    </row>
    <row r="867" spans="1:1" x14ac:dyDescent="0.25">
      <c r="A867" s="8" t="s">
        <v>20</v>
      </c>
    </row>
    <row r="868" spans="1:1" x14ac:dyDescent="0.25">
      <c r="A868" s="7" t="s">
        <v>74</v>
      </c>
    </row>
    <row r="869" spans="1:1" x14ac:dyDescent="0.25">
      <c r="A869" s="8" t="s">
        <v>20</v>
      </c>
    </row>
    <row r="870" spans="1:1" x14ac:dyDescent="0.25">
      <c r="A870" s="7" t="s">
        <v>20</v>
      </c>
    </row>
    <row r="871" spans="1:1" x14ac:dyDescent="0.25">
      <c r="A871" s="8" t="s">
        <v>14</v>
      </c>
    </row>
    <row r="872" spans="1:1" x14ac:dyDescent="0.25">
      <c r="A872" s="7" t="s">
        <v>14</v>
      </c>
    </row>
    <row r="873" spans="1:1" x14ac:dyDescent="0.25">
      <c r="A873" s="8" t="s">
        <v>20</v>
      </c>
    </row>
    <row r="874" spans="1:1" x14ac:dyDescent="0.25">
      <c r="A874" s="7" t="s">
        <v>20</v>
      </c>
    </row>
    <row r="875" spans="1:1" x14ac:dyDescent="0.25">
      <c r="A875" s="8" t="s">
        <v>20</v>
      </c>
    </row>
    <row r="876" spans="1:1" x14ac:dyDescent="0.25">
      <c r="A876" s="7" t="s">
        <v>20</v>
      </c>
    </row>
    <row r="877" spans="1:1" x14ac:dyDescent="0.25">
      <c r="A877" s="8" t="s">
        <v>14</v>
      </c>
    </row>
    <row r="878" spans="1:1" x14ac:dyDescent="0.25">
      <c r="A878" s="7" t="s">
        <v>14</v>
      </c>
    </row>
    <row r="879" spans="1:1" x14ac:dyDescent="0.25">
      <c r="A879" s="8" t="s">
        <v>14</v>
      </c>
    </row>
    <row r="880" spans="1:1" x14ac:dyDescent="0.25">
      <c r="A880" s="7" t="s">
        <v>14</v>
      </c>
    </row>
    <row r="881" spans="1:1" x14ac:dyDescent="0.25">
      <c r="A881" s="8" t="s">
        <v>20</v>
      </c>
    </row>
    <row r="882" spans="1:1" x14ac:dyDescent="0.25">
      <c r="A882" s="7" t="s">
        <v>20</v>
      </c>
    </row>
    <row r="883" spans="1:1" x14ac:dyDescent="0.25">
      <c r="A883" s="8" t="s">
        <v>14</v>
      </c>
    </row>
    <row r="884" spans="1:1" x14ac:dyDescent="0.25">
      <c r="A884" s="7" t="s">
        <v>20</v>
      </c>
    </row>
    <row r="885" spans="1:1" x14ac:dyDescent="0.25">
      <c r="A885" s="8" t="s">
        <v>20</v>
      </c>
    </row>
    <row r="886" spans="1:1" x14ac:dyDescent="0.25">
      <c r="A886" s="7" t="s">
        <v>14</v>
      </c>
    </row>
    <row r="887" spans="1:1" x14ac:dyDescent="0.25">
      <c r="A887" s="8" t="s">
        <v>20</v>
      </c>
    </row>
    <row r="888" spans="1:1" x14ac:dyDescent="0.25">
      <c r="A888" s="7" t="s">
        <v>14</v>
      </c>
    </row>
    <row r="889" spans="1:1" x14ac:dyDescent="0.25">
      <c r="A889" s="8" t="s">
        <v>14</v>
      </c>
    </row>
    <row r="890" spans="1:1" x14ac:dyDescent="0.25">
      <c r="A890" s="7" t="s">
        <v>20</v>
      </c>
    </row>
    <row r="891" spans="1:1" x14ac:dyDescent="0.25">
      <c r="A891" s="8" t="s">
        <v>20</v>
      </c>
    </row>
    <row r="892" spans="1:1" x14ac:dyDescent="0.25">
      <c r="A892" s="7" t="s">
        <v>20</v>
      </c>
    </row>
    <row r="893" spans="1:1" x14ac:dyDescent="0.25">
      <c r="A893" s="8" t="s">
        <v>20</v>
      </c>
    </row>
    <row r="894" spans="1:1" x14ac:dyDescent="0.25">
      <c r="A894" s="7" t="s">
        <v>20</v>
      </c>
    </row>
    <row r="895" spans="1:1" x14ac:dyDescent="0.25">
      <c r="A895" s="8" t="s">
        <v>20</v>
      </c>
    </row>
    <row r="896" spans="1:1" x14ac:dyDescent="0.25">
      <c r="A896" s="7" t="s">
        <v>20</v>
      </c>
    </row>
    <row r="897" spans="1:1" x14ac:dyDescent="0.25">
      <c r="A897" s="8" t="s">
        <v>14</v>
      </c>
    </row>
    <row r="898" spans="1:1" x14ac:dyDescent="0.25">
      <c r="A898" s="7" t="s">
        <v>20</v>
      </c>
    </row>
    <row r="899" spans="1:1" x14ac:dyDescent="0.25">
      <c r="A899" s="8" t="s">
        <v>14</v>
      </c>
    </row>
    <row r="900" spans="1:1" x14ac:dyDescent="0.25">
      <c r="A900" s="7" t="s">
        <v>14</v>
      </c>
    </row>
    <row r="901" spans="1:1" x14ac:dyDescent="0.25">
      <c r="A901" s="8" t="s">
        <v>20</v>
      </c>
    </row>
    <row r="902" spans="1:1" x14ac:dyDescent="0.25">
      <c r="A902" s="7" t="s">
        <v>14</v>
      </c>
    </row>
    <row r="903" spans="1:1" x14ac:dyDescent="0.25">
      <c r="A903" s="8" t="s">
        <v>20</v>
      </c>
    </row>
    <row r="904" spans="1:1" x14ac:dyDescent="0.25">
      <c r="A904" s="7" t="s">
        <v>20</v>
      </c>
    </row>
    <row r="905" spans="1:1" x14ac:dyDescent="0.25">
      <c r="A905" s="8" t="s">
        <v>47</v>
      </c>
    </row>
    <row r="906" spans="1:1" x14ac:dyDescent="0.25">
      <c r="A906" s="7" t="s">
        <v>14</v>
      </c>
    </row>
    <row r="907" spans="1:1" x14ac:dyDescent="0.25">
      <c r="A907" s="8" t="s">
        <v>20</v>
      </c>
    </row>
    <row r="908" spans="1:1" x14ac:dyDescent="0.25">
      <c r="A908" s="7" t="s">
        <v>20</v>
      </c>
    </row>
    <row r="909" spans="1:1" x14ac:dyDescent="0.25">
      <c r="A909" s="8" t="s">
        <v>14</v>
      </c>
    </row>
    <row r="910" spans="1:1" x14ac:dyDescent="0.25">
      <c r="A910" s="7" t="s">
        <v>20</v>
      </c>
    </row>
    <row r="911" spans="1:1" x14ac:dyDescent="0.25">
      <c r="A911" s="8" t="s">
        <v>20</v>
      </c>
    </row>
    <row r="912" spans="1:1" x14ac:dyDescent="0.25">
      <c r="A912" s="7" t="s">
        <v>74</v>
      </c>
    </row>
    <row r="913" spans="1:1" x14ac:dyDescent="0.25">
      <c r="A913" s="8" t="s">
        <v>20</v>
      </c>
    </row>
    <row r="914" spans="1:1" x14ac:dyDescent="0.25">
      <c r="A914" s="7" t="s">
        <v>20</v>
      </c>
    </row>
    <row r="915" spans="1:1" x14ac:dyDescent="0.25">
      <c r="A915" s="8" t="s">
        <v>14</v>
      </c>
    </row>
    <row r="916" spans="1:1" x14ac:dyDescent="0.25">
      <c r="A916" s="7" t="s">
        <v>14</v>
      </c>
    </row>
    <row r="917" spans="1:1" x14ac:dyDescent="0.25">
      <c r="A917" s="8" t="s">
        <v>20</v>
      </c>
    </row>
    <row r="918" spans="1:1" x14ac:dyDescent="0.25">
      <c r="A918" s="7" t="s">
        <v>14</v>
      </c>
    </row>
    <row r="919" spans="1:1" x14ac:dyDescent="0.25">
      <c r="A919" s="8" t="s">
        <v>47</v>
      </c>
    </row>
    <row r="920" spans="1:1" x14ac:dyDescent="0.25">
      <c r="A920" s="7" t="s">
        <v>20</v>
      </c>
    </row>
    <row r="921" spans="1:1" x14ac:dyDescent="0.25">
      <c r="A921" s="8" t="s">
        <v>14</v>
      </c>
    </row>
    <row r="922" spans="1:1" x14ac:dyDescent="0.25">
      <c r="A922" s="7" t="s">
        <v>20</v>
      </c>
    </row>
    <row r="923" spans="1:1" x14ac:dyDescent="0.25">
      <c r="A923" s="8" t="s">
        <v>14</v>
      </c>
    </row>
    <row r="924" spans="1:1" x14ac:dyDescent="0.25">
      <c r="A924" s="7" t="s">
        <v>20</v>
      </c>
    </row>
    <row r="925" spans="1:1" x14ac:dyDescent="0.25">
      <c r="A925" s="8" t="s">
        <v>20</v>
      </c>
    </row>
    <row r="926" spans="1:1" x14ac:dyDescent="0.25">
      <c r="A926" s="7" t="s">
        <v>20</v>
      </c>
    </row>
    <row r="927" spans="1:1" x14ac:dyDescent="0.25">
      <c r="A927" s="8" t="s">
        <v>20</v>
      </c>
    </row>
    <row r="928" spans="1:1" x14ac:dyDescent="0.25">
      <c r="A928" s="7" t="s">
        <v>14</v>
      </c>
    </row>
    <row r="929" spans="1:1" x14ac:dyDescent="0.25">
      <c r="A929" s="8" t="s">
        <v>14</v>
      </c>
    </row>
    <row r="930" spans="1:1" x14ac:dyDescent="0.25">
      <c r="A930" s="7" t="s">
        <v>20</v>
      </c>
    </row>
    <row r="931" spans="1:1" x14ac:dyDescent="0.25">
      <c r="A931" s="8" t="s">
        <v>20</v>
      </c>
    </row>
    <row r="932" spans="1:1" x14ac:dyDescent="0.25">
      <c r="A932" s="7" t="s">
        <v>20</v>
      </c>
    </row>
    <row r="933" spans="1:1" x14ac:dyDescent="0.25">
      <c r="A933" s="8" t="s">
        <v>14</v>
      </c>
    </row>
    <row r="934" spans="1:1" x14ac:dyDescent="0.25">
      <c r="A934" s="7" t="s">
        <v>20</v>
      </c>
    </row>
    <row r="935" spans="1:1" x14ac:dyDescent="0.25">
      <c r="A935" s="8" t="s">
        <v>20</v>
      </c>
    </row>
    <row r="936" spans="1:1" x14ac:dyDescent="0.25">
      <c r="A936" s="7" t="s">
        <v>20</v>
      </c>
    </row>
    <row r="937" spans="1:1" x14ac:dyDescent="0.25">
      <c r="A937" s="8" t="s">
        <v>20</v>
      </c>
    </row>
    <row r="938" spans="1:1" x14ac:dyDescent="0.25">
      <c r="A938" s="7" t="s">
        <v>14</v>
      </c>
    </row>
    <row r="939" spans="1:1" x14ac:dyDescent="0.25">
      <c r="A939" s="8" t="s">
        <v>74</v>
      </c>
    </row>
    <row r="940" spans="1:1" x14ac:dyDescent="0.25">
      <c r="A940" s="7" t="s">
        <v>20</v>
      </c>
    </row>
    <row r="941" spans="1:1" x14ac:dyDescent="0.25">
      <c r="A941" s="8" t="s">
        <v>14</v>
      </c>
    </row>
    <row r="942" spans="1:1" x14ac:dyDescent="0.25">
      <c r="A942" s="7" t="s">
        <v>47</v>
      </c>
    </row>
    <row r="943" spans="1:1" x14ac:dyDescent="0.25">
      <c r="A943" s="8" t="s">
        <v>14</v>
      </c>
    </row>
    <row r="944" spans="1:1" x14ac:dyDescent="0.25">
      <c r="A944" s="7" t="s">
        <v>14</v>
      </c>
    </row>
    <row r="945" spans="1:1" x14ac:dyDescent="0.25">
      <c r="A945" s="8" t="s">
        <v>20</v>
      </c>
    </row>
    <row r="946" spans="1:1" x14ac:dyDescent="0.25">
      <c r="A946" s="7" t="s">
        <v>14</v>
      </c>
    </row>
    <row r="947" spans="1:1" x14ac:dyDescent="0.25">
      <c r="A947" s="8" t="s">
        <v>14</v>
      </c>
    </row>
    <row r="948" spans="1:1" x14ac:dyDescent="0.25">
      <c r="A948" s="7" t="s">
        <v>14</v>
      </c>
    </row>
    <row r="949" spans="1:1" x14ac:dyDescent="0.25">
      <c r="A949" s="8" t="s">
        <v>14</v>
      </c>
    </row>
    <row r="950" spans="1:1" x14ac:dyDescent="0.25">
      <c r="A950" s="7" t="s">
        <v>74</v>
      </c>
    </row>
    <row r="951" spans="1:1" x14ac:dyDescent="0.25">
      <c r="A951" s="8" t="s">
        <v>20</v>
      </c>
    </row>
    <row r="952" spans="1:1" x14ac:dyDescent="0.25">
      <c r="A952" s="7" t="s">
        <v>14</v>
      </c>
    </row>
    <row r="953" spans="1:1" x14ac:dyDescent="0.25">
      <c r="A953" s="8" t="s">
        <v>20</v>
      </c>
    </row>
    <row r="954" spans="1:1" x14ac:dyDescent="0.25">
      <c r="A954" s="7" t="s">
        <v>74</v>
      </c>
    </row>
    <row r="955" spans="1:1" x14ac:dyDescent="0.25">
      <c r="A955" s="8" t="s">
        <v>14</v>
      </c>
    </row>
    <row r="956" spans="1:1" x14ac:dyDescent="0.25">
      <c r="A956" s="7" t="s">
        <v>20</v>
      </c>
    </row>
    <row r="957" spans="1:1" x14ac:dyDescent="0.25">
      <c r="A957" s="8" t="s">
        <v>20</v>
      </c>
    </row>
    <row r="958" spans="1:1" x14ac:dyDescent="0.25">
      <c r="A958" s="7" t="s">
        <v>14</v>
      </c>
    </row>
    <row r="959" spans="1:1" x14ac:dyDescent="0.25">
      <c r="A959" s="8" t="s">
        <v>20</v>
      </c>
    </row>
    <row r="960" spans="1:1" x14ac:dyDescent="0.25">
      <c r="A960" s="7" t="s">
        <v>20</v>
      </c>
    </row>
    <row r="961" spans="1:1" x14ac:dyDescent="0.25">
      <c r="A961" s="8" t="s">
        <v>14</v>
      </c>
    </row>
    <row r="962" spans="1:1" x14ac:dyDescent="0.25">
      <c r="A962" s="7" t="s">
        <v>14</v>
      </c>
    </row>
    <row r="963" spans="1:1" x14ac:dyDescent="0.25">
      <c r="A963" s="8" t="s">
        <v>20</v>
      </c>
    </row>
    <row r="964" spans="1:1" x14ac:dyDescent="0.25">
      <c r="A964" s="7" t="s">
        <v>20</v>
      </c>
    </row>
    <row r="965" spans="1:1" x14ac:dyDescent="0.25">
      <c r="A965" s="8" t="s">
        <v>14</v>
      </c>
    </row>
    <row r="966" spans="1:1" x14ac:dyDescent="0.25">
      <c r="A966" s="7" t="s">
        <v>20</v>
      </c>
    </row>
    <row r="967" spans="1:1" x14ac:dyDescent="0.25">
      <c r="A967" s="8" t="s">
        <v>20</v>
      </c>
    </row>
    <row r="968" spans="1:1" x14ac:dyDescent="0.25">
      <c r="A968" s="7" t="s">
        <v>20</v>
      </c>
    </row>
    <row r="969" spans="1:1" x14ac:dyDescent="0.25">
      <c r="A969" s="8" t="s">
        <v>20</v>
      </c>
    </row>
    <row r="970" spans="1:1" x14ac:dyDescent="0.25">
      <c r="A970" s="7" t="s">
        <v>20</v>
      </c>
    </row>
    <row r="971" spans="1:1" x14ac:dyDescent="0.25">
      <c r="A971" s="8" t="s">
        <v>20</v>
      </c>
    </row>
    <row r="972" spans="1:1" x14ac:dyDescent="0.25">
      <c r="A972" s="7" t="s">
        <v>14</v>
      </c>
    </row>
    <row r="973" spans="1:1" x14ac:dyDescent="0.25">
      <c r="A973" s="8" t="s">
        <v>14</v>
      </c>
    </row>
    <row r="974" spans="1:1" x14ac:dyDescent="0.25">
      <c r="A974" s="7" t="s">
        <v>20</v>
      </c>
    </row>
    <row r="975" spans="1:1" x14ac:dyDescent="0.25">
      <c r="A975" s="8" t="s">
        <v>14</v>
      </c>
    </row>
    <row r="976" spans="1:1" x14ac:dyDescent="0.25">
      <c r="A976" s="7" t="s">
        <v>20</v>
      </c>
    </row>
    <row r="977" spans="1:1" x14ac:dyDescent="0.25">
      <c r="A977" s="8" t="s">
        <v>20</v>
      </c>
    </row>
    <row r="978" spans="1:1" x14ac:dyDescent="0.25">
      <c r="A978" s="7" t="s">
        <v>20</v>
      </c>
    </row>
    <row r="979" spans="1:1" x14ac:dyDescent="0.25">
      <c r="A979" s="8" t="s">
        <v>14</v>
      </c>
    </row>
    <row r="980" spans="1:1" x14ac:dyDescent="0.25">
      <c r="A980" s="7" t="s">
        <v>20</v>
      </c>
    </row>
    <row r="981" spans="1:1" x14ac:dyDescent="0.25">
      <c r="A981" s="8" t="s">
        <v>20</v>
      </c>
    </row>
    <row r="982" spans="1:1" x14ac:dyDescent="0.25">
      <c r="A982" s="7" t="s">
        <v>14</v>
      </c>
    </row>
    <row r="983" spans="1:1" x14ac:dyDescent="0.25">
      <c r="A983" s="8" t="s">
        <v>20</v>
      </c>
    </row>
    <row r="984" spans="1:1" x14ac:dyDescent="0.25">
      <c r="A984" s="7" t="s">
        <v>14</v>
      </c>
    </row>
    <row r="985" spans="1:1" x14ac:dyDescent="0.25">
      <c r="A985" s="8" t="s">
        <v>20</v>
      </c>
    </row>
    <row r="986" spans="1:1" x14ac:dyDescent="0.25">
      <c r="A986" s="7" t="s">
        <v>20</v>
      </c>
    </row>
    <row r="987" spans="1:1" x14ac:dyDescent="0.25">
      <c r="A987" s="8" t="s">
        <v>14</v>
      </c>
    </row>
    <row r="988" spans="1:1" x14ac:dyDescent="0.25">
      <c r="A988" s="7" t="s">
        <v>14</v>
      </c>
    </row>
    <row r="989" spans="1:1" x14ac:dyDescent="0.25">
      <c r="A989" s="8" t="s">
        <v>20</v>
      </c>
    </row>
    <row r="990" spans="1:1" x14ac:dyDescent="0.25">
      <c r="A990" s="7" t="s">
        <v>14</v>
      </c>
    </row>
    <row r="991" spans="1:1" x14ac:dyDescent="0.25">
      <c r="A991" s="8" t="s">
        <v>20</v>
      </c>
    </row>
    <row r="992" spans="1:1" x14ac:dyDescent="0.25">
      <c r="A992" s="7" t="s">
        <v>14</v>
      </c>
    </row>
    <row r="993" spans="1:1" x14ac:dyDescent="0.25">
      <c r="A993" s="8" t="s">
        <v>20</v>
      </c>
    </row>
    <row r="994" spans="1:1" x14ac:dyDescent="0.25">
      <c r="A994" s="7" t="s">
        <v>20</v>
      </c>
    </row>
    <row r="995" spans="1:1" x14ac:dyDescent="0.25">
      <c r="A995" s="8" t="s">
        <v>74</v>
      </c>
    </row>
    <row r="996" spans="1:1" x14ac:dyDescent="0.25">
      <c r="A996" s="7" t="s">
        <v>14</v>
      </c>
    </row>
    <row r="997" spans="1:1" x14ac:dyDescent="0.25">
      <c r="A997" s="8" t="s">
        <v>20</v>
      </c>
    </row>
    <row r="998" spans="1:1" x14ac:dyDescent="0.25">
      <c r="A998" s="7" t="s">
        <v>14</v>
      </c>
    </row>
    <row r="999" spans="1:1" x14ac:dyDescent="0.25">
      <c r="A999" s="8" t="s">
        <v>74</v>
      </c>
    </row>
    <row r="1000" spans="1:1" x14ac:dyDescent="0.25">
      <c r="A1000" s="7" t="s">
        <v>14</v>
      </c>
    </row>
    <row r="1001" spans="1:1" x14ac:dyDescent="0.25">
      <c r="A1001" s="8" t="s">
        <v>74</v>
      </c>
    </row>
  </sheetData>
  <conditionalFormatting sqref="A2:A1001">
    <cfRule type="containsText" dxfId="2" priority="1" operator="containsText" text="canceled">
      <formula>NOT(ISERROR(SEARCH("canceled",A2)))</formula>
    </cfRule>
    <cfRule type="containsText" dxfId="1" priority="2" operator="containsText" text="successful">
      <formula>NOT(ISERROR(SEARCH("successful",A2)))</formula>
    </cfRule>
    <cfRule type="containsText" dxfId="0" priority="3" operator="containsText" text="failed">
      <formula>NOT(ISERROR(SEARCH("failed",A2)))</formula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276B-2D45-4375-AAA5-4150790E6A9C}">
  <dimension ref="A1:H17"/>
  <sheetViews>
    <sheetView workbookViewId="0">
      <selection activeCell="J2" sqref="J2"/>
    </sheetView>
  </sheetViews>
  <sheetFormatPr defaultRowHeight="15.75" x14ac:dyDescent="0.25"/>
  <cols>
    <col min="1" max="1" width="26.5" customWidth="1"/>
    <col min="2" max="2" width="17" customWidth="1"/>
    <col min="3" max="3" width="16.25" customWidth="1"/>
    <col min="4" max="4" width="15.25" customWidth="1"/>
    <col min="5" max="5" width="13.625" customWidth="1"/>
    <col min="6" max="6" width="19.125" customWidth="1"/>
    <col min="7" max="7" width="15.375" customWidth="1"/>
    <col min="8" max="8" width="17.875" customWidth="1"/>
  </cols>
  <sheetData>
    <row r="1" spans="1:8" x14ac:dyDescent="0.25">
      <c r="A1" t="s">
        <v>2073</v>
      </c>
      <c r="B1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</row>
    <row r="2" spans="1:8" x14ac:dyDescent="0.25">
      <c r="A2" t="s">
        <v>2081</v>
      </c>
      <c r="B2">
        <v>30</v>
      </c>
      <c r="C2">
        <v>20</v>
      </c>
      <c r="D2">
        <v>1</v>
      </c>
      <c r="E2">
        <v>51</v>
      </c>
      <c r="F2">
        <v>59</v>
      </c>
      <c r="G2">
        <v>39</v>
      </c>
      <c r="H2">
        <v>2</v>
      </c>
    </row>
    <row r="3" spans="1:8" x14ac:dyDescent="0.25">
      <c r="A3" t="s">
        <v>2082</v>
      </c>
      <c r="B3">
        <v>191</v>
      </c>
      <c r="C3">
        <v>38</v>
      </c>
      <c r="D3">
        <v>2</v>
      </c>
      <c r="E3">
        <v>231</v>
      </c>
      <c r="F3">
        <v>83</v>
      </c>
      <c r="G3">
        <v>16</v>
      </c>
      <c r="H3">
        <v>1</v>
      </c>
    </row>
    <row r="4" spans="1:8" x14ac:dyDescent="0.25">
      <c r="A4" t="s">
        <v>2083</v>
      </c>
      <c r="B4">
        <v>164</v>
      </c>
      <c r="C4">
        <v>126</v>
      </c>
      <c r="D4">
        <v>25</v>
      </c>
      <c r="E4">
        <v>315</v>
      </c>
      <c r="F4">
        <v>52</v>
      </c>
      <c r="G4">
        <v>40</v>
      </c>
      <c r="H4">
        <v>8</v>
      </c>
    </row>
    <row r="5" spans="1:8" x14ac:dyDescent="0.25">
      <c r="A5" t="s">
        <v>2084</v>
      </c>
      <c r="B5">
        <v>4</v>
      </c>
      <c r="C5">
        <v>5</v>
      </c>
      <c r="D5">
        <v>0</v>
      </c>
      <c r="E5">
        <v>9</v>
      </c>
      <c r="F5">
        <v>44</v>
      </c>
      <c r="G5">
        <v>56</v>
      </c>
      <c r="H5">
        <v>0</v>
      </c>
    </row>
    <row r="6" spans="1:8" x14ac:dyDescent="0.25">
      <c r="A6" t="s">
        <v>2085</v>
      </c>
      <c r="B6">
        <v>10</v>
      </c>
      <c r="C6">
        <v>0</v>
      </c>
      <c r="D6">
        <v>0</v>
      </c>
      <c r="E6">
        <v>10</v>
      </c>
      <c r="F6">
        <v>100</v>
      </c>
      <c r="G6">
        <v>0</v>
      </c>
      <c r="H6">
        <v>0</v>
      </c>
    </row>
    <row r="7" spans="1:8" x14ac:dyDescent="0.25">
      <c r="A7" t="s">
        <v>2086</v>
      </c>
      <c r="B7">
        <v>7</v>
      </c>
      <c r="C7">
        <v>0</v>
      </c>
      <c r="D7">
        <v>0</v>
      </c>
      <c r="E7">
        <v>7</v>
      </c>
      <c r="F7">
        <v>100</v>
      </c>
      <c r="G7">
        <v>0</v>
      </c>
      <c r="H7">
        <v>0</v>
      </c>
    </row>
    <row r="8" spans="1:8" x14ac:dyDescent="0.25">
      <c r="A8" t="s">
        <v>2087</v>
      </c>
      <c r="B8">
        <v>11</v>
      </c>
      <c r="C8">
        <v>3</v>
      </c>
      <c r="D8">
        <v>0</v>
      </c>
      <c r="E8">
        <v>14</v>
      </c>
      <c r="F8">
        <v>79</v>
      </c>
      <c r="G8">
        <v>21</v>
      </c>
      <c r="H8">
        <v>0</v>
      </c>
    </row>
    <row r="9" spans="1:8" x14ac:dyDescent="0.25">
      <c r="A9" t="s">
        <v>2088</v>
      </c>
      <c r="B9">
        <v>7</v>
      </c>
      <c r="C9">
        <v>0</v>
      </c>
      <c r="D9">
        <v>0</v>
      </c>
      <c r="E9">
        <v>7</v>
      </c>
      <c r="F9">
        <v>100</v>
      </c>
      <c r="G9">
        <v>0</v>
      </c>
      <c r="H9">
        <v>0</v>
      </c>
    </row>
    <row r="10" spans="1:8" x14ac:dyDescent="0.25">
      <c r="A10" t="s">
        <v>2089</v>
      </c>
      <c r="B10">
        <v>8</v>
      </c>
      <c r="C10">
        <v>3</v>
      </c>
      <c r="D10">
        <v>1</v>
      </c>
      <c r="E10">
        <v>12</v>
      </c>
      <c r="F10">
        <v>67</v>
      </c>
      <c r="G10">
        <v>25</v>
      </c>
      <c r="H10">
        <v>8</v>
      </c>
    </row>
    <row r="11" spans="1:8" x14ac:dyDescent="0.25">
      <c r="A11" t="s">
        <v>2090</v>
      </c>
      <c r="B11">
        <v>11</v>
      </c>
      <c r="C11">
        <v>3</v>
      </c>
      <c r="D11">
        <v>0</v>
      </c>
      <c r="E11">
        <v>14</v>
      </c>
      <c r="F11">
        <v>79</v>
      </c>
      <c r="G11">
        <v>21</v>
      </c>
      <c r="H11">
        <v>0</v>
      </c>
    </row>
    <row r="12" spans="1:8" x14ac:dyDescent="0.25">
      <c r="A12" t="s">
        <v>2091</v>
      </c>
      <c r="B12">
        <v>8</v>
      </c>
      <c r="C12">
        <v>3</v>
      </c>
      <c r="D12">
        <v>0</v>
      </c>
      <c r="E12">
        <v>11</v>
      </c>
      <c r="F12">
        <v>73</v>
      </c>
      <c r="G12">
        <v>27</v>
      </c>
      <c r="H12">
        <v>0</v>
      </c>
    </row>
    <row r="13" spans="1:8" x14ac:dyDescent="0.25">
      <c r="A13" t="s">
        <v>2092</v>
      </c>
      <c r="B13">
        <v>114</v>
      </c>
      <c r="C13">
        <v>163</v>
      </c>
      <c r="D13">
        <v>28</v>
      </c>
      <c r="E13">
        <v>305</v>
      </c>
      <c r="F13">
        <v>37</v>
      </c>
      <c r="G13">
        <v>53</v>
      </c>
      <c r="H13">
        <v>9</v>
      </c>
    </row>
    <row r="17" spans="3:3" x14ac:dyDescent="0.25">
      <c r="C17">
        <f>AVERAGE(B2:B13)</f>
        <v>47.083333333333336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Crowdfunding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 L</cp:lastModifiedBy>
  <cp:lastPrinted>2024-06-23T14:03:19Z</cp:lastPrinted>
  <dcterms:created xsi:type="dcterms:W3CDTF">2021-09-29T18:52:28Z</dcterms:created>
  <dcterms:modified xsi:type="dcterms:W3CDTF">2024-06-23T23:09:10Z</dcterms:modified>
</cp:coreProperties>
</file>