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24"/>
  <workbookPr/>
  <mc:AlternateContent xmlns:mc="http://schemas.openxmlformats.org/markup-compatibility/2006">
    <mc:Choice Requires="x15">
      <x15ac:absPath xmlns:x15ac="http://schemas.microsoft.com/office/spreadsheetml/2010/11/ac" url="https://uvmx-my.sharepoint.com/personal/zs18012174_estudiantes_uv_mx/Documents/UV/QUINTO SEMESTRE/ADMINISTRACIÓN/"/>
    </mc:Choice>
  </mc:AlternateContent>
  <xr:revisionPtr revIDLastSave="140" documentId="13_ncr:1_{8A6A95EE-9714-43C3-9CF6-5ED588DB30AC}" xr6:coauthVersionLast="45" xr6:coauthVersionMax="45" xr10:uidLastSave="{A5C7E844-CEBC-4D23-AFCB-F6DF5B68D8B0}"/>
  <bookViews>
    <workbookView minimized="1" xWindow="1320" yWindow="1476" windowWidth="12240" windowHeight="6336" tabRatio="988" xr2:uid="{00000000-000D-0000-FFFF-FFFF00000000}"/>
  </bookViews>
  <sheets>
    <sheet name="Nuevo" sheetId="1" r:id="rId1"/>
  </sheets>
  <definedNames>
    <definedName name="EF">Nuevo!$E$39</definedName>
    <definedName name="ENF">Nuevo!$H$4</definedName>
    <definedName name="HORAS">Nuevo!$H$6</definedName>
    <definedName name="Personas">Nuevo!$H$9</definedName>
    <definedName name="TCF">Nuevo!$H$3</definedName>
    <definedName name="TF">Nuevo!$E$28</definedName>
    <definedName name="TotalHoras">Nuevo!$H$8</definedName>
    <definedName name="UAW">Nuevo!$D$12</definedName>
    <definedName name="UCP">Nuevo!$H$5</definedName>
    <definedName name="UEF">Nuevo!$E$39</definedName>
    <definedName name="UUCP">Nuevo!$H$2</definedName>
    <definedName name="UUCW">Nuevo!$D$6</definedName>
  </definedNames>
  <calcPr calcId="191028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9" i="1"/>
  <c r="D11" i="1"/>
  <c r="D12" i="1" s="1"/>
  <c r="E16" i="1"/>
  <c r="E18" i="1"/>
  <c r="E19" i="1"/>
  <c r="E20" i="1"/>
  <c r="E21" i="1"/>
  <c r="E23" i="1"/>
  <c r="E24" i="1"/>
  <c r="E26" i="1"/>
  <c r="E27" i="1"/>
  <c r="E31" i="1"/>
  <c r="E33" i="1"/>
  <c r="E37" i="1"/>
  <c r="E38" i="1"/>
  <c r="E32" i="1"/>
  <c r="E34" i="1"/>
  <c r="E35" i="1"/>
  <c r="E36" i="1"/>
  <c r="E15" i="1"/>
  <c r="E17" i="1"/>
  <c r="E22" i="1"/>
  <c r="E25" i="1"/>
  <c r="D10" i="1"/>
  <c r="C12" i="1"/>
  <c r="C6" i="1"/>
  <c r="D6" i="1" l="1"/>
  <c r="H2" i="1" s="1"/>
  <c r="E39" i="1"/>
  <c r="H4" i="1" s="1"/>
  <c r="E28" i="1"/>
  <c r="H3" i="1" s="1"/>
  <c r="H5" i="1" l="1"/>
  <c r="H8" i="1" s="1"/>
  <c r="H10" i="1" l="1"/>
  <c r="L9" i="1"/>
  <c r="L5" i="1"/>
  <c r="L8" i="1"/>
  <c r="L7" i="1"/>
  <c r="L6" i="1"/>
</calcChain>
</file>

<file path=xl/sharedStrings.xml><?xml version="1.0" encoding="utf-8"?>
<sst xmlns="http://schemas.openxmlformats.org/spreadsheetml/2006/main" count="103" uniqueCount="89">
  <si>
    <t>USE CASE POINTS</t>
  </si>
  <si>
    <t>Use Case Complexity</t>
  </si>
  <si>
    <t>Weight</t>
  </si>
  <si>
    <t>Number of UC</t>
  </si>
  <si>
    <t>Product</t>
  </si>
  <si>
    <t>UUCP</t>
  </si>
  <si>
    <t>Simple</t>
  </si>
  <si>
    <t>TCF</t>
  </si>
  <si>
    <t>Average</t>
  </si>
  <si>
    <t>EF</t>
  </si>
  <si>
    <t>Complex</t>
  </si>
  <si>
    <t>UCP</t>
  </si>
  <si>
    <t>REQ</t>
  </si>
  <si>
    <t>Hrs por UCP</t>
  </si>
  <si>
    <t>DSG</t>
  </si>
  <si>
    <t>CODE</t>
  </si>
  <si>
    <t>Actor type</t>
  </si>
  <si>
    <t>Number of actors</t>
  </si>
  <si>
    <t>Costo</t>
  </si>
  <si>
    <t>TEST</t>
  </si>
  <si>
    <t>Personas</t>
  </si>
  <si>
    <t>PL</t>
  </si>
  <si>
    <t>Hrs/Persona</t>
  </si>
  <si>
    <t>Factor</t>
  </si>
  <si>
    <t>Description</t>
  </si>
  <si>
    <t>Assesment</t>
  </si>
  <si>
    <t>Impact</t>
  </si>
  <si>
    <t>Observaciones</t>
  </si>
  <si>
    <t>T1</t>
  </si>
  <si>
    <t>Distributed system</t>
  </si>
  <si>
    <t>Al ser una aplicación móvil, tanto la base de datos como el código puede estar en distintos lugares</t>
  </si>
  <si>
    <t>T2</t>
  </si>
  <si>
    <t>Performance objectives</t>
  </si>
  <si>
    <t>Mediano impacto por pegar directamente a la facilidad de uso y la experiencia del usuario</t>
  </si>
  <si>
    <t>T3</t>
  </si>
  <si>
    <t>End-user efficiency</t>
  </si>
  <si>
    <t>Por el tipo de usuario final, la aplicación debe ser eficiente para sus necesidades</t>
  </si>
  <si>
    <t>T4</t>
  </si>
  <si>
    <t>Complex processing</t>
  </si>
  <si>
    <t>Al tener una función de recomendaciones de servicios, debe utilizar un algoritmo especializado</t>
  </si>
  <si>
    <t>T5</t>
  </si>
  <si>
    <t>Reusable code</t>
  </si>
  <si>
    <t>Se busca que se pueda escalar la aplicación y que ciertos componentes puedan ser utilizados en otra aplicación</t>
  </si>
  <si>
    <t>T6</t>
  </si>
  <si>
    <t>Easy to install</t>
  </si>
  <si>
    <t>Irrelevante porque cada tienda de los SO se encargan de instalar la aplicación</t>
  </si>
  <si>
    <t>T7</t>
  </si>
  <si>
    <t>Easy to use</t>
  </si>
  <si>
    <t>Por el tipo de usuario final y sus necesidades</t>
  </si>
  <si>
    <t>T8</t>
  </si>
  <si>
    <t>Portable</t>
  </si>
  <si>
    <t>Al apuntar a los dos SO líderes del mercado</t>
  </si>
  <si>
    <t>T9</t>
  </si>
  <si>
    <t>Easy to change</t>
  </si>
  <si>
    <t>Para integrar nuevas funcionalidades</t>
  </si>
  <si>
    <t>T10</t>
  </si>
  <si>
    <t>Concurrent use</t>
  </si>
  <si>
    <t>Siempre va a haber cierta cantidad de usuarios al mismo tiempo</t>
  </si>
  <si>
    <t>T11</t>
  </si>
  <si>
    <t>Security</t>
  </si>
  <si>
    <t>Por manejar información personal y bancaria</t>
  </si>
  <si>
    <t>T12</t>
  </si>
  <si>
    <t>Access for third parties</t>
  </si>
  <si>
    <t>Por el pago de los servicios</t>
  </si>
  <si>
    <t>T13</t>
  </si>
  <si>
    <t>Training needs</t>
  </si>
  <si>
    <t>Por el tipo de usuario final, debe haber un entrenamiento mínimo</t>
  </si>
  <si>
    <t>E1</t>
  </si>
  <si>
    <t>Familiar with the development process</t>
  </si>
  <si>
    <t>Necesario para mayor productividad y correcto desarrollo</t>
  </si>
  <si>
    <t>E2</t>
  </si>
  <si>
    <t>Application experience</t>
  </si>
  <si>
    <t>E3</t>
  </si>
  <si>
    <t>Object-oriented experience</t>
  </si>
  <si>
    <t>E4</t>
  </si>
  <si>
    <t>Lead analyst capability</t>
  </si>
  <si>
    <t>Para la definir las funcionalidades y necesidades</t>
  </si>
  <si>
    <t>E5</t>
  </si>
  <si>
    <t>Motivation</t>
  </si>
  <si>
    <t>Para mejores resultados</t>
  </si>
  <si>
    <t>E6</t>
  </si>
  <si>
    <t>Stable requirements</t>
  </si>
  <si>
    <t>Desarrollo más estable y un alcance definido</t>
  </si>
  <si>
    <t>E7</t>
  </si>
  <si>
    <t>Part-time staff</t>
  </si>
  <si>
    <t>Todos son de tiempo completo</t>
  </si>
  <si>
    <t>E8</t>
  </si>
  <si>
    <t>Difficult programming language</t>
  </si>
  <si>
    <t>Puede causar una curva de aprendizaje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</si>
</sst>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6E64C"/>
        <bgColor rgb="FFFFFF00"/>
      </patternFill>
    </fill>
    <fill>
      <patternFill patternType="solid">
        <fgColor rgb="FFFFFFCC"/>
        <bgColor rgb="FFFFFFFF"/>
      </patternFill>
    </fill>
    <fill>
      <patternFill patternType="solid">
        <fgColor rgb="FF9999FF"/>
        <bgColor rgb="FFCC99FF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indexed="64"/>
      </bottom>
      <diagonal/>
    </border>
    <border>
      <left style="hair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/>
    <xf numFmtId="0" fontId="0" fillId="0" borderId="0" xfId="0" applyFont="1"/>
    <xf numFmtId="0" fontId="0" fillId="0" borderId="2" xfId="0" applyBorder="1"/>
    <xf numFmtId="0" fontId="0" fillId="0" borderId="3" xfId="0" applyBorder="1"/>
    <xf numFmtId="10" fontId="0" fillId="0" borderId="0" xfId="0" applyNumberFormat="1"/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vertical="center"/>
    </xf>
    <xf numFmtId="0" fontId="1" fillId="2" borderId="5" xfId="0" applyFont="1" applyFill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8" xfId="0" applyBorder="1"/>
    <xf numFmtId="9" fontId="0" fillId="0" borderId="8" xfId="0" applyNumberFormat="1" applyBorder="1"/>
    <xf numFmtId="10" fontId="0" fillId="0" borderId="8" xfId="0" applyNumberFormat="1" applyBorder="1"/>
    <xf numFmtId="0" fontId="0" fillId="5" borderId="8" xfId="0" applyFill="1" applyBorder="1"/>
    <xf numFmtId="0" fontId="1" fillId="2" borderId="8" xfId="0" applyFont="1" applyFill="1" applyBorder="1" applyAlignment="1">
      <alignment horizontal="center"/>
    </xf>
    <xf numFmtId="0" fontId="1" fillId="2" borderId="8" xfId="0" applyFont="1" applyFill="1" applyBorder="1"/>
    <xf numFmtId="0" fontId="0" fillId="4" borderId="8" xfId="0" applyFill="1" applyBorder="1"/>
    <xf numFmtId="0" fontId="0" fillId="3" borderId="8" xfId="0" applyFill="1" applyBorder="1" applyProtection="1">
      <protection locked="0"/>
    </xf>
    <xf numFmtId="0" fontId="1" fillId="2" borderId="8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E6E64C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"/>
  <sheetViews>
    <sheetView tabSelected="1" topLeftCell="B1" zoomScale="85" zoomScaleNormal="85" zoomScalePageLayoutView="160" workbookViewId="0">
      <selection activeCell="H10" sqref="G1:H10"/>
    </sheetView>
  </sheetViews>
  <sheetFormatPr defaultColWidth="8.85546875" defaultRowHeight="13.15"/>
  <cols>
    <col min="1" max="1" width="10.42578125" customWidth="1"/>
    <col min="2" max="2" width="15.140625" customWidth="1"/>
    <col min="4" max="4" width="12.28515625" customWidth="1"/>
    <col min="6" max="6" width="15" customWidth="1"/>
    <col min="7" max="7" width="15.140625" customWidth="1"/>
  </cols>
  <sheetData>
    <row r="1" spans="1:12" ht="12.75">
      <c r="G1" s="25" t="s">
        <v>0</v>
      </c>
      <c r="H1" s="25"/>
    </row>
    <row r="2" spans="1:12" ht="38.25">
      <c r="A2" s="7" t="s">
        <v>1</v>
      </c>
      <c r="B2" s="8" t="s">
        <v>2</v>
      </c>
      <c r="C2" s="7" t="s">
        <v>3</v>
      </c>
      <c r="D2" s="8" t="s">
        <v>4</v>
      </c>
      <c r="G2" s="26" t="s">
        <v>5</v>
      </c>
      <c r="H2" s="21">
        <f>UUCW+UAW</f>
        <v>134</v>
      </c>
    </row>
    <row r="3" spans="1:12" ht="12.75">
      <c r="A3" s="1" t="s">
        <v>6</v>
      </c>
      <c r="B3" s="9">
        <v>5</v>
      </c>
      <c r="C3" s="10">
        <v>1</v>
      </c>
      <c r="D3" s="9">
        <f>C3*B3</f>
        <v>5</v>
      </c>
      <c r="G3" s="26" t="s">
        <v>7</v>
      </c>
      <c r="H3" s="21">
        <f>0.6+(0.01*TF)</f>
        <v>1.19</v>
      </c>
    </row>
    <row r="4" spans="1:12" ht="12.75">
      <c r="A4" s="1" t="s">
        <v>8</v>
      </c>
      <c r="B4" s="9">
        <v>10</v>
      </c>
      <c r="C4" s="10">
        <v>9</v>
      </c>
      <c r="D4" s="9">
        <f>C4*B4</f>
        <v>90</v>
      </c>
      <c r="G4" s="26" t="s">
        <v>9</v>
      </c>
      <c r="H4" s="21">
        <f>1.4+(-0.03*EF)</f>
        <v>0.72499999999999998</v>
      </c>
    </row>
    <row r="5" spans="1:12" ht="12.75">
      <c r="A5" s="1" t="s">
        <v>10</v>
      </c>
      <c r="B5" s="9">
        <v>15</v>
      </c>
      <c r="C5" s="10">
        <v>2</v>
      </c>
      <c r="D5" s="9">
        <f>C5*B5</f>
        <v>30</v>
      </c>
      <c r="G5" s="26" t="s">
        <v>11</v>
      </c>
      <c r="H5" s="27">
        <f>UUCP*TCF*ENF</f>
        <v>115.60849999999998</v>
      </c>
      <c r="I5" s="2"/>
      <c r="J5" s="24" t="s">
        <v>12</v>
      </c>
      <c r="K5" s="22">
        <v>0.15</v>
      </c>
      <c r="L5" s="21">
        <f>TotalHoras*K5</f>
        <v>346.82549999999992</v>
      </c>
    </row>
    <row r="6" spans="1:12" ht="12.75">
      <c r="A6" s="3"/>
      <c r="B6" s="11"/>
      <c r="C6" s="11">
        <f>SUM(C3:C5)</f>
        <v>12</v>
      </c>
      <c r="D6" s="12">
        <f>SUM(D3:D5)</f>
        <v>125</v>
      </c>
      <c r="G6" s="26" t="s">
        <v>13</v>
      </c>
      <c r="H6" s="28">
        <v>20</v>
      </c>
      <c r="J6" s="24" t="s">
        <v>14</v>
      </c>
      <c r="K6" s="23">
        <v>0.15</v>
      </c>
      <c r="L6" s="21">
        <f>TotalHoras*K6</f>
        <v>346.82549999999992</v>
      </c>
    </row>
    <row r="7" spans="1:12" ht="12.75">
      <c r="G7" s="26"/>
      <c r="H7" s="21"/>
      <c r="J7" s="24" t="s">
        <v>15</v>
      </c>
      <c r="K7" s="23">
        <v>0.35</v>
      </c>
      <c r="L7" s="21">
        <f>TotalHoras*K7</f>
        <v>809.25949999999978</v>
      </c>
    </row>
    <row r="8" spans="1:12" ht="25.5">
      <c r="A8" s="8" t="s">
        <v>16</v>
      </c>
      <c r="B8" s="8" t="s">
        <v>2</v>
      </c>
      <c r="C8" s="7" t="s">
        <v>17</v>
      </c>
      <c r="D8" s="8" t="s">
        <v>4</v>
      </c>
      <c r="G8" s="29" t="s">
        <v>18</v>
      </c>
      <c r="H8" s="27">
        <f>UCP*HORAS</f>
        <v>2312.1699999999996</v>
      </c>
      <c r="J8" s="24" t="s">
        <v>19</v>
      </c>
      <c r="K8" s="23">
        <v>0.25</v>
      </c>
      <c r="L8" s="21">
        <f>TotalHoras*K8</f>
        <v>578.0424999999999</v>
      </c>
    </row>
    <row r="9" spans="1:12" ht="17.100000000000001" customHeight="1">
      <c r="A9" s="1" t="s">
        <v>6</v>
      </c>
      <c r="B9" s="9">
        <v>1</v>
      </c>
      <c r="C9" s="10">
        <v>0</v>
      </c>
      <c r="D9" s="9">
        <f>C9*B9</f>
        <v>0</v>
      </c>
      <c r="G9" s="29" t="s">
        <v>20</v>
      </c>
      <c r="H9" s="28">
        <v>5</v>
      </c>
      <c r="J9" s="24" t="s">
        <v>21</v>
      </c>
      <c r="K9" s="23">
        <v>0.1</v>
      </c>
      <c r="L9" s="21">
        <f>TotalHoras*K9</f>
        <v>231.21699999999998</v>
      </c>
    </row>
    <row r="10" spans="1:12" ht="17.100000000000001" customHeight="1">
      <c r="A10" s="1" t="s">
        <v>8</v>
      </c>
      <c r="B10" s="9">
        <v>2</v>
      </c>
      <c r="C10" s="10">
        <v>0</v>
      </c>
      <c r="D10" s="9">
        <f>C10*B10</f>
        <v>0</v>
      </c>
      <c r="G10" s="30" t="s">
        <v>22</v>
      </c>
      <c r="H10" s="27">
        <f>TotalHoras/Personas</f>
        <v>462.43399999999991</v>
      </c>
      <c r="K10" s="5"/>
    </row>
    <row r="11" spans="1:12" ht="12.75">
      <c r="A11" s="1" t="s">
        <v>10</v>
      </c>
      <c r="B11" s="9">
        <v>3</v>
      </c>
      <c r="C11" s="10">
        <v>3</v>
      </c>
      <c r="D11" s="9">
        <f>C11*B11</f>
        <v>9</v>
      </c>
    </row>
    <row r="12" spans="1:12">
      <c r="A12" s="3"/>
      <c r="B12" s="11"/>
      <c r="C12" s="11">
        <f>SUM(C9:C11)</f>
        <v>3</v>
      </c>
      <c r="D12" s="12">
        <f>SUM(D9:D11)</f>
        <v>9</v>
      </c>
    </row>
    <row r="13" spans="1:12">
      <c r="B13" s="13"/>
      <c r="C13" s="13"/>
      <c r="D13" s="13"/>
    </row>
    <row r="14" spans="1:12">
      <c r="A14" s="7" t="s">
        <v>23</v>
      </c>
      <c r="B14" s="7" t="s">
        <v>24</v>
      </c>
      <c r="C14" s="7" t="s">
        <v>2</v>
      </c>
      <c r="D14" s="7" t="s">
        <v>25</v>
      </c>
      <c r="E14" s="7" t="s">
        <v>26</v>
      </c>
      <c r="F14" s="14" t="s">
        <v>27</v>
      </c>
    </row>
    <row r="15" spans="1:12" ht="92.45">
      <c r="A15" s="8" t="s">
        <v>28</v>
      </c>
      <c r="B15" s="16" t="s">
        <v>29</v>
      </c>
      <c r="C15" s="9">
        <v>2</v>
      </c>
      <c r="D15" s="10">
        <v>3</v>
      </c>
      <c r="E15" s="9">
        <f t="shared" ref="E15:E27" si="0">D15*C15</f>
        <v>6</v>
      </c>
      <c r="F15" s="15" t="s">
        <v>30</v>
      </c>
    </row>
    <row r="16" spans="1:12" ht="79.150000000000006">
      <c r="A16" s="8" t="s">
        <v>31</v>
      </c>
      <c r="B16" s="17" t="s">
        <v>32</v>
      </c>
      <c r="C16" s="9">
        <v>2</v>
      </c>
      <c r="D16" s="10">
        <v>4</v>
      </c>
      <c r="E16" s="9">
        <f t="shared" si="0"/>
        <v>8</v>
      </c>
      <c r="F16" s="15" t="s">
        <v>33</v>
      </c>
    </row>
    <row r="17" spans="1:6" ht="79.150000000000006">
      <c r="A17" s="8" t="s">
        <v>34</v>
      </c>
      <c r="B17" s="17" t="s">
        <v>35</v>
      </c>
      <c r="C17" s="9">
        <v>1</v>
      </c>
      <c r="D17" s="10">
        <v>5</v>
      </c>
      <c r="E17" s="9">
        <f t="shared" si="0"/>
        <v>5</v>
      </c>
      <c r="F17" s="15" t="s">
        <v>36</v>
      </c>
    </row>
    <row r="18" spans="1:6" ht="92.45">
      <c r="A18" s="8" t="s">
        <v>37</v>
      </c>
      <c r="B18" s="6" t="s">
        <v>38</v>
      </c>
      <c r="C18" s="9">
        <v>1</v>
      </c>
      <c r="D18" s="10">
        <v>4</v>
      </c>
      <c r="E18" s="9">
        <f t="shared" si="0"/>
        <v>4</v>
      </c>
      <c r="F18" s="15" t="s">
        <v>39</v>
      </c>
    </row>
    <row r="19" spans="1:6" ht="105.6">
      <c r="A19" s="8" t="s">
        <v>40</v>
      </c>
      <c r="B19" s="17" t="s">
        <v>41</v>
      </c>
      <c r="C19" s="9">
        <v>1</v>
      </c>
      <c r="D19" s="10">
        <v>4</v>
      </c>
      <c r="E19" s="9">
        <f t="shared" si="0"/>
        <v>4</v>
      </c>
      <c r="F19" s="15" t="s">
        <v>42</v>
      </c>
    </row>
    <row r="20" spans="1:6" ht="79.150000000000006">
      <c r="A20" s="8" t="s">
        <v>43</v>
      </c>
      <c r="B20" s="17" t="s">
        <v>44</v>
      </c>
      <c r="C20" s="9">
        <v>0.5</v>
      </c>
      <c r="D20" s="10">
        <v>1</v>
      </c>
      <c r="E20" s="9">
        <f t="shared" si="0"/>
        <v>0.5</v>
      </c>
      <c r="F20" s="15" t="s">
        <v>45</v>
      </c>
    </row>
    <row r="21" spans="1:6" ht="39.6">
      <c r="A21" s="8" t="s">
        <v>46</v>
      </c>
      <c r="B21" s="17" t="s">
        <v>47</v>
      </c>
      <c r="C21" s="9">
        <v>0.5</v>
      </c>
      <c r="D21" s="10">
        <v>5</v>
      </c>
      <c r="E21" s="9">
        <f t="shared" si="0"/>
        <v>2.5</v>
      </c>
      <c r="F21" s="15" t="s">
        <v>48</v>
      </c>
    </row>
    <row r="22" spans="1:6" ht="39.6">
      <c r="A22" s="8" t="s">
        <v>49</v>
      </c>
      <c r="B22" s="17" t="s">
        <v>50</v>
      </c>
      <c r="C22" s="9">
        <v>2</v>
      </c>
      <c r="D22" s="10">
        <v>5</v>
      </c>
      <c r="E22" s="9">
        <f t="shared" si="0"/>
        <v>10</v>
      </c>
      <c r="F22" s="15" t="s">
        <v>51</v>
      </c>
    </row>
    <row r="23" spans="1:6" ht="39.6">
      <c r="A23" s="8" t="s">
        <v>52</v>
      </c>
      <c r="B23" s="17" t="s">
        <v>53</v>
      </c>
      <c r="C23" s="9">
        <v>1</v>
      </c>
      <c r="D23" s="10">
        <v>3</v>
      </c>
      <c r="E23" s="9">
        <f t="shared" si="0"/>
        <v>3</v>
      </c>
      <c r="F23" s="15" t="s">
        <v>54</v>
      </c>
    </row>
    <row r="24" spans="1:6" ht="66">
      <c r="A24" s="8" t="s">
        <v>55</v>
      </c>
      <c r="B24" s="17" t="s">
        <v>56</v>
      </c>
      <c r="C24" s="9">
        <v>1</v>
      </c>
      <c r="D24" s="10">
        <v>5</v>
      </c>
      <c r="E24" s="9">
        <f t="shared" si="0"/>
        <v>5</v>
      </c>
      <c r="F24" s="15" t="s">
        <v>57</v>
      </c>
    </row>
    <row r="25" spans="1:6" ht="52.9">
      <c r="A25" s="8" t="s">
        <v>58</v>
      </c>
      <c r="B25" s="6" t="s">
        <v>59</v>
      </c>
      <c r="C25" s="9">
        <v>1</v>
      </c>
      <c r="D25" s="10">
        <v>5</v>
      </c>
      <c r="E25" s="9">
        <f t="shared" si="0"/>
        <v>5</v>
      </c>
      <c r="F25" s="15" t="s">
        <v>60</v>
      </c>
    </row>
    <row r="26" spans="1:6" ht="26.45">
      <c r="A26" s="8" t="s">
        <v>61</v>
      </c>
      <c r="B26" s="6" t="s">
        <v>62</v>
      </c>
      <c r="C26" s="9">
        <v>1</v>
      </c>
      <c r="D26" s="10">
        <v>5</v>
      </c>
      <c r="E26" s="9">
        <f t="shared" si="0"/>
        <v>5</v>
      </c>
      <c r="F26" s="15" t="s">
        <v>63</v>
      </c>
    </row>
    <row r="27" spans="1:6" ht="66">
      <c r="A27" s="8" t="s">
        <v>64</v>
      </c>
      <c r="B27" s="6" t="s">
        <v>65</v>
      </c>
      <c r="C27" s="9">
        <v>1</v>
      </c>
      <c r="D27" s="10">
        <v>1</v>
      </c>
      <c r="E27" s="9">
        <f t="shared" si="0"/>
        <v>1</v>
      </c>
      <c r="F27" s="18" t="s">
        <v>66</v>
      </c>
    </row>
    <row r="28" spans="1:6">
      <c r="A28" s="3"/>
      <c r="B28" s="4"/>
      <c r="C28" s="11"/>
      <c r="D28" s="11"/>
      <c r="E28" s="12">
        <f>SUM(E15:E27)</f>
        <v>59</v>
      </c>
    </row>
    <row r="30" spans="1:6">
      <c r="A30" s="8" t="s">
        <v>23</v>
      </c>
      <c r="B30" s="8" t="s">
        <v>24</v>
      </c>
      <c r="C30" s="8" t="s">
        <v>2</v>
      </c>
      <c r="D30" s="8" t="s">
        <v>25</v>
      </c>
      <c r="E30" s="8" t="s">
        <v>26</v>
      </c>
      <c r="F30" s="8" t="s">
        <v>27</v>
      </c>
    </row>
    <row r="31" spans="1:6" ht="66">
      <c r="A31" s="8" t="s">
        <v>67</v>
      </c>
      <c r="B31" s="17" t="s">
        <v>68</v>
      </c>
      <c r="C31" s="9">
        <v>1.5</v>
      </c>
      <c r="D31" s="10">
        <v>3</v>
      </c>
      <c r="E31" s="9">
        <f t="shared" ref="E31:E38" si="1">D31*C31</f>
        <v>4.5</v>
      </c>
      <c r="F31" s="20" t="s">
        <v>69</v>
      </c>
    </row>
    <row r="32" spans="1:6" ht="66">
      <c r="A32" s="8" t="s">
        <v>70</v>
      </c>
      <c r="B32" s="6" t="s">
        <v>71</v>
      </c>
      <c r="C32" s="9">
        <v>0.5</v>
      </c>
      <c r="D32" s="10">
        <v>3</v>
      </c>
      <c r="E32" s="9">
        <f t="shared" si="1"/>
        <v>1.5</v>
      </c>
      <c r="F32" s="20" t="s">
        <v>69</v>
      </c>
    </row>
    <row r="33" spans="1:6" ht="66">
      <c r="A33" s="8" t="s">
        <v>72</v>
      </c>
      <c r="B33" s="6" t="s">
        <v>73</v>
      </c>
      <c r="C33" s="9">
        <v>1</v>
      </c>
      <c r="D33" s="10">
        <v>4</v>
      </c>
      <c r="E33" s="9">
        <f t="shared" si="1"/>
        <v>4</v>
      </c>
      <c r="F33" s="20" t="s">
        <v>69</v>
      </c>
    </row>
    <row r="34" spans="1:6" ht="52.9">
      <c r="A34" s="8" t="s">
        <v>74</v>
      </c>
      <c r="B34" s="6" t="s">
        <v>75</v>
      </c>
      <c r="C34" s="9">
        <v>0.5</v>
      </c>
      <c r="D34" s="10">
        <v>5</v>
      </c>
      <c r="E34" s="9">
        <f t="shared" si="1"/>
        <v>2.5</v>
      </c>
      <c r="F34" s="19" t="s">
        <v>76</v>
      </c>
    </row>
    <row r="35" spans="1:6" ht="26.45">
      <c r="A35" s="8" t="s">
        <v>77</v>
      </c>
      <c r="B35" s="6" t="s">
        <v>78</v>
      </c>
      <c r="C35" s="9">
        <v>1</v>
      </c>
      <c r="D35" s="10">
        <v>4</v>
      </c>
      <c r="E35" s="9">
        <f t="shared" si="1"/>
        <v>4</v>
      </c>
      <c r="F35" s="19" t="s">
        <v>79</v>
      </c>
    </row>
    <row r="36" spans="1:6" ht="39.6">
      <c r="A36" s="8" t="s">
        <v>80</v>
      </c>
      <c r="B36" s="6" t="s">
        <v>81</v>
      </c>
      <c r="C36" s="9">
        <v>2</v>
      </c>
      <c r="D36" s="10">
        <v>5</v>
      </c>
      <c r="E36" s="9">
        <f t="shared" si="1"/>
        <v>10</v>
      </c>
      <c r="F36" s="19" t="s">
        <v>82</v>
      </c>
    </row>
    <row r="37" spans="1:6" ht="26.45">
      <c r="A37" s="8" t="s">
        <v>83</v>
      </c>
      <c r="B37" s="6" t="s">
        <v>84</v>
      </c>
      <c r="C37" s="9">
        <v>-1</v>
      </c>
      <c r="D37" s="10">
        <v>0</v>
      </c>
      <c r="E37" s="9">
        <f t="shared" si="1"/>
        <v>0</v>
      </c>
      <c r="F37" s="19" t="s">
        <v>85</v>
      </c>
    </row>
    <row r="38" spans="1:6" ht="39.6">
      <c r="A38" s="8" t="s">
        <v>86</v>
      </c>
      <c r="B38" s="6" t="s">
        <v>87</v>
      </c>
      <c r="C38" s="9">
        <v>-1</v>
      </c>
      <c r="D38" s="10">
        <v>4</v>
      </c>
      <c r="E38" s="9">
        <f t="shared" si="1"/>
        <v>-4</v>
      </c>
      <c r="F38" s="19" t="s">
        <v>88</v>
      </c>
    </row>
    <row r="39" spans="1:6">
      <c r="A39" s="3"/>
      <c r="B39" s="4"/>
      <c r="C39" s="11"/>
      <c r="D39" s="11"/>
      <c r="E39" s="12">
        <f>SUM(E31:E38)</f>
        <v>22.5</v>
      </c>
    </row>
  </sheetData>
  <mergeCells count="1">
    <mergeCell ref="G1:H1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Edgar Daniel Fernández Rodríguez</dc:creator>
  <cp:keywords/>
  <dc:description/>
  <cp:lastModifiedBy>MORENO MARTINEZ JONATHAN DE JESUS</cp:lastModifiedBy>
  <cp:revision>34</cp:revision>
  <dcterms:created xsi:type="dcterms:W3CDTF">2011-03-20T21:15:12Z</dcterms:created>
  <dcterms:modified xsi:type="dcterms:W3CDTF">2020-11-26T20:17:56Z</dcterms:modified>
  <cp:category/>
  <cp:contentStatus/>
</cp:coreProperties>
</file>