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mc:AlternateContent xmlns:mc="http://schemas.openxmlformats.org/markup-compatibility/2006">
    <mc:Choice Requires="x15">
      <x15ac:absPath xmlns:x15ac="http://schemas.microsoft.com/office/spreadsheetml/2010/11/ac" url="D:\Sampath\DS &amp; ML\Top Mentor Course\Classes\1. 11-Apr-2021\"/>
    </mc:Choice>
  </mc:AlternateContent>
  <xr:revisionPtr revIDLastSave="0" documentId="13_ncr:1_{DFF59A1E-43C8-4D40-AC0E-6381CE44185E}" xr6:coauthVersionLast="45" xr6:coauthVersionMax="45" xr10:uidLastSave="{00000000-0000-0000-0000-000000000000}"/>
  <bookViews>
    <workbookView xWindow="-120" yWindow="-120" windowWidth="20730" windowHeight="11160" firstSheet="4" activeTab="4" xr2:uid="{00000000-000D-0000-FFFF-FFFF00000000}"/>
  </bookViews>
  <sheets>
    <sheet name="DataDictionary" sheetId="2" state="hidden" r:id="rId1"/>
    <sheet name="RData" sheetId="1" state="hidden" r:id="rId2"/>
    <sheet name="CData" sheetId="5" state="hidden" r:id="rId3"/>
    <sheet name="Working" sheetId="3" state="hidden" r:id="rId4"/>
    <sheet name="Dashboard" sheetId="4" r:id="rId5"/>
  </sheets>
  <definedNames>
    <definedName name="_xlnm._FilterDatabase" localSheetId="2" hidden="1">CData!$A$1:$S$21</definedName>
    <definedName name="_xlnm._FilterDatabase" localSheetId="1" hidden="1">RData!$A$1:$N$21</definedName>
    <definedName name="Slicer_Food_Habits">#N/A</definedName>
    <definedName name="Slicer_Gende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6" i="4" l="1"/>
  <c r="K9" i="4"/>
  <c r="K8" i="4"/>
  <c r="O9" i="4"/>
  <c r="O8" i="4"/>
</calcChain>
</file>

<file path=xl/sharedStrings.xml><?xml version="1.0" encoding="utf-8"?>
<sst xmlns="http://schemas.openxmlformats.org/spreadsheetml/2006/main" count="443" uniqueCount="66">
  <si>
    <t>Age</t>
  </si>
  <si>
    <t>Sex</t>
  </si>
  <si>
    <t>Non-Vegetarian</t>
  </si>
  <si>
    <t>Lunch</t>
  </si>
  <si>
    <t>Cost of Rice/Kg</t>
  </si>
  <si>
    <t>Spend on Vegetables/Week</t>
  </si>
  <si>
    <t>Vegetables</t>
  </si>
  <si>
    <t>Spend on Fruits/Week</t>
  </si>
  <si>
    <t>Other Dairy Products</t>
  </si>
  <si>
    <t>Age of the Participant</t>
  </si>
  <si>
    <t>Sex of the Participant</t>
  </si>
  <si>
    <t>How many times do they consume Non-Vegetarian food in a week?</t>
  </si>
  <si>
    <t>Favorite food for Lunch</t>
  </si>
  <si>
    <t>Cost of the rice/kg which they buy</t>
  </si>
  <si>
    <t>How many times do they consume Millets in a week?</t>
  </si>
  <si>
    <t>How many times do they consume Fruits in a week?</t>
  </si>
  <si>
    <t>5 most common Vegetables they add to their diet</t>
  </si>
  <si>
    <t>Average spend on vegetables/week</t>
  </si>
  <si>
    <t>Average spend on Fruits/week</t>
  </si>
  <si>
    <t>How much glass of milk do they consume per week?</t>
  </si>
  <si>
    <t>Any other Dairy Products which the Participant consume</t>
  </si>
  <si>
    <t>Column Name</t>
  </si>
  <si>
    <t>Description</t>
  </si>
  <si>
    <t>Workout</t>
  </si>
  <si>
    <t>Does the participant indulge in any kind of physical activity</t>
  </si>
  <si>
    <t>Male</t>
  </si>
  <si>
    <t>Rice, Roti, Dal</t>
  </si>
  <si>
    <t>Quantity of Rice intake per day</t>
  </si>
  <si>
    <t>Carrot, Beans, Spinach, Beetroot, Bitter Guard</t>
  </si>
  <si>
    <t>Yes</t>
  </si>
  <si>
    <t>Rice</t>
  </si>
  <si>
    <t>Millets</t>
  </si>
  <si>
    <t>Fruits</t>
  </si>
  <si>
    <t>Milk</t>
  </si>
  <si>
    <t>Female</t>
  </si>
  <si>
    <t>NA</t>
  </si>
  <si>
    <t>No</t>
  </si>
  <si>
    <t>Row Labels</t>
  </si>
  <si>
    <t>Grand Total</t>
  </si>
  <si>
    <t>Rice, Sambar, Curry</t>
  </si>
  <si>
    <t>Roti, Dal, Curry</t>
  </si>
  <si>
    <t>Spinach, Potato, Ladysfinger, Ham, Carrot</t>
  </si>
  <si>
    <t>Bottle Guard, Beans, Spinach, Potato, Brinjal</t>
  </si>
  <si>
    <t>Brinjal, Carrot, Beans, Potato, Beetroot</t>
  </si>
  <si>
    <t>Carrot, Beans, Potatot, Spinach, Capsicum</t>
  </si>
  <si>
    <t>Cucumber, Potato, Capsicum, Drumstick, Beetroot</t>
  </si>
  <si>
    <t>Do they have any health complications</t>
  </si>
  <si>
    <t>Health Complication</t>
  </si>
  <si>
    <t>Age Criteria</t>
  </si>
  <si>
    <t>Below 45 Yrs</t>
  </si>
  <si>
    <t>Above 45 Yrs</t>
  </si>
  <si>
    <t>Milk Criteria</t>
  </si>
  <si>
    <t>Diary Criteria</t>
  </si>
  <si>
    <t>Vegetarian</t>
  </si>
  <si>
    <t>Count of Diary Criteria</t>
  </si>
  <si>
    <t>Count of Health Complication</t>
  </si>
  <si>
    <t>Gender</t>
  </si>
  <si>
    <t>Count of Workout</t>
  </si>
  <si>
    <t>Total</t>
  </si>
  <si>
    <t>Food Habits</t>
  </si>
  <si>
    <t>Total Participants</t>
  </si>
  <si>
    <t>Health Complications against Physical Activity based on Gender and Food Habits</t>
  </si>
  <si>
    <t>Count of Age Criteria</t>
  </si>
  <si>
    <t>* 50% of men involved in some kind of physical activity when compared to 35% of women</t>
  </si>
  <si>
    <t>* 25% of women has health complications when compared to 50% men who participated in the survey</t>
  </si>
  <si>
    <t>* More men were involved in some kind of physical activity as they had more health complications when compared to women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</si>
</sst>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7"/>
      <color theme="9" tint="-0.499984740745262"/>
      <name val="Calibri"/>
      <family val="2"/>
      <scheme val="minor"/>
    </font>
    <font>
      <b/>
      <sz val="14"/>
      <color rgb="FF00B050"/>
      <name val="Calibri"/>
      <family val="2"/>
      <scheme val="minor"/>
    </font>
    <font>
      <b/>
      <sz val="13.5"/>
      <color rgb="FF00B050"/>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5">
    <xf numFmtId="0" fontId="0" fillId="0" borderId="0" xfId="0"/>
    <xf numFmtId="0" fontId="1" fillId="0" borderId="1" xfId="0" applyFont="1" applyBorder="1"/>
    <xf numFmtId="0" fontId="0" fillId="0" borderId="1" xfId="0" applyBorder="1"/>
    <xf numFmtId="0" fontId="0" fillId="0" borderId="0" xfId="0" pivotButton="1"/>
    <xf numFmtId="0" fontId="0" fillId="0" borderId="0" xfId="0" applyAlignment="1">
      <alignment horizontal="left"/>
    </xf>
    <xf numFmtId="0" fontId="0" fillId="0" borderId="1" xfId="0" applyFill="1" applyBorder="1"/>
    <xf numFmtId="0"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2" fillId="0" borderId="0" xfId="0" applyFont="1" applyBorder="1" applyAlignment="1">
      <alignment vertical="center" wrapText="1"/>
    </xf>
    <xf numFmtId="0" fontId="0" fillId="0" borderId="0" xfId="0" applyBorder="1" applyAlignment="1">
      <alignment vertical="center"/>
    </xf>
    <xf numFmtId="0" fontId="0" fillId="0" borderId="1" xfId="0" applyBorder="1" applyAlignment="1">
      <alignment horizontal="center" vertical="center"/>
    </xf>
    <xf numFmtId="0" fontId="3" fillId="0" borderId="0" xfId="0" applyFont="1" applyBorder="1" applyAlignment="1">
      <alignment vertical="center" wrapText="1"/>
    </xf>
    <xf numFmtId="0" fontId="0" fillId="0" borderId="1" xfId="0" applyBorder="1" applyAlignment="1">
      <alignment horizontal="center"/>
    </xf>
    <xf numFmtId="0" fontId="0" fillId="0" borderId="0" xfId="0" applyBorder="1" applyAlignment="1">
      <alignment horizontal="left" vertical="center"/>
    </xf>
    <xf numFmtId="0" fontId="4" fillId="0" borderId="0" xfId="0" applyFont="1"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1.1.xlsx]Working!PivotTable3</c:name>
    <c:fmtId val="2"/>
  </c:pivotSource>
  <c:chart>
    <c:title>
      <c:tx>
        <c:rich>
          <a:bodyPr rot="0" spcFirstLastPara="1" vertOverflow="ellipsis" vert="horz" wrap="square" anchor="ctr" anchorCtr="1"/>
          <a:lstStyle/>
          <a:p>
            <a:pPr>
              <a:defRPr sz="1000" b="0" i="0" u="none" strike="noStrike" kern="1200" spc="0" baseline="0">
                <a:solidFill>
                  <a:schemeClr val="accent1">
                    <a:lumMod val="75000"/>
                  </a:schemeClr>
                </a:solidFill>
                <a:latin typeface="+mn-lt"/>
                <a:ea typeface="+mn-ea"/>
                <a:cs typeface="+mn-cs"/>
              </a:defRPr>
            </a:pPr>
            <a:r>
              <a:rPr lang="en-IN" sz="1000">
                <a:solidFill>
                  <a:schemeClr val="accent1">
                    <a:lumMod val="75000"/>
                  </a:schemeClr>
                </a:solidFill>
              </a:rPr>
              <a:t>Diary Products Intake</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00B0F0"/>
          </a:solidFill>
          <a:ln w="19050">
            <a:solidFill>
              <a:schemeClr val="lt1"/>
            </a:solidFill>
          </a:ln>
          <a:effectLst/>
        </c:spPr>
      </c:pivotFmt>
      <c:pivotFmt>
        <c:idx val="8"/>
        <c:spPr>
          <a:solidFill>
            <a:schemeClr val="accent1">
              <a:lumMod val="75000"/>
            </a:schemeClr>
          </a:solidFill>
          <a:ln w="19050">
            <a:solidFill>
              <a:schemeClr val="lt1"/>
            </a:solidFill>
          </a:ln>
          <a:effectLst/>
        </c:spPr>
      </c:pivotFmt>
    </c:pivotFmts>
    <c:plotArea>
      <c:layout/>
      <c:pieChart>
        <c:varyColors val="1"/>
        <c:ser>
          <c:idx val="0"/>
          <c:order val="0"/>
          <c:tx>
            <c:strRef>
              <c:f>Working!$I$4</c:f>
              <c:strCache>
                <c:ptCount val="1"/>
                <c:pt idx="0">
                  <c:v>Total</c:v>
                </c:pt>
              </c:strCache>
            </c:strRef>
          </c:tx>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A0BC-44E0-A072-141F344FE768}"/>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A0BC-44E0-A072-141F344FE7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Working!$H$5:$H$7</c:f>
              <c:strCache>
                <c:ptCount val="2"/>
                <c:pt idx="0">
                  <c:v>No</c:v>
                </c:pt>
                <c:pt idx="1">
                  <c:v>Yes</c:v>
                </c:pt>
              </c:strCache>
            </c:strRef>
          </c:cat>
          <c:val>
            <c:numRef>
              <c:f>Working!$I$5:$I$7</c:f>
              <c:numCache>
                <c:formatCode>General</c:formatCode>
                <c:ptCount val="2"/>
                <c:pt idx="0">
                  <c:v>4</c:v>
                </c:pt>
                <c:pt idx="1">
                  <c:v>16</c:v>
                </c:pt>
              </c:numCache>
            </c:numRef>
          </c:val>
          <c:extLst>
            <c:ext xmlns:c16="http://schemas.microsoft.com/office/drawing/2014/chart" uri="{C3380CC4-5D6E-409C-BE32-E72D297353CC}">
              <c16:uniqueId val="{00000004-A0BC-44E0-A072-141F344FE768}"/>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30803049811583838"/>
          <c:y val="0.86823645036426611"/>
          <c:w val="0.39276458971526212"/>
          <c:h val="0.11718838428936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1.1.xlsx]Working!PivotTable4</c:name>
    <c:fmtId val="2"/>
  </c:pivotSource>
  <c:chart>
    <c:title>
      <c:tx>
        <c:rich>
          <a:bodyPr rot="0" spcFirstLastPara="1" vertOverflow="ellipsis" vert="horz" wrap="square" anchor="ctr" anchorCtr="1"/>
          <a:lstStyle/>
          <a:p>
            <a:pPr>
              <a:defRPr sz="1000" b="0" i="0" u="none" strike="noStrike" kern="1200" spc="0" baseline="0">
                <a:solidFill>
                  <a:schemeClr val="accent1">
                    <a:lumMod val="75000"/>
                  </a:schemeClr>
                </a:solidFill>
                <a:latin typeface="+mn-lt"/>
                <a:ea typeface="+mn-ea"/>
                <a:cs typeface="+mn-cs"/>
              </a:defRPr>
            </a:pPr>
            <a:r>
              <a:rPr lang="en-US" sz="1000">
                <a:solidFill>
                  <a:schemeClr val="accent1">
                    <a:lumMod val="75000"/>
                  </a:schemeClr>
                </a:solidFill>
              </a:rPr>
              <a:t>Health Complications</a:t>
            </a:r>
          </a:p>
        </c:rich>
      </c:tx>
      <c:layout>
        <c:manualLayout>
          <c:xMode val="edge"/>
          <c:yMode val="edge"/>
          <c:x val="0.11221469641170975"/>
          <c:y val="4.4788506699820409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pivotFmt>
      <c:pivotFmt>
        <c:idx val="7"/>
        <c:spPr>
          <a:solidFill>
            <a:schemeClr val="accent1">
              <a:lumMod val="75000"/>
            </a:schemeClr>
          </a:solidFill>
          <a:ln>
            <a:noFill/>
          </a:ln>
          <a:effectLst/>
        </c:spP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F0"/>
          </a:solidFill>
          <a:ln>
            <a:noFill/>
          </a:ln>
          <a:effectLst/>
        </c:spPr>
      </c:pivotFmt>
      <c:pivotFmt>
        <c:idx val="11"/>
        <c:spPr>
          <a:solidFill>
            <a:schemeClr val="accent1">
              <a:lumMod val="75000"/>
            </a:schemeClr>
          </a:solidFill>
          <a:ln>
            <a:noFill/>
          </a:ln>
          <a:effectLst/>
        </c:spPr>
      </c:pivotFmt>
    </c:pivotFmts>
    <c:plotArea>
      <c:layout>
        <c:manualLayout>
          <c:layoutTarget val="inner"/>
          <c:xMode val="edge"/>
          <c:yMode val="edge"/>
          <c:x val="3.0555573858706993E-2"/>
          <c:y val="0.19484095576135885"/>
          <c:w val="0.93888888888888888"/>
          <c:h val="0.67943698747501124"/>
        </c:manualLayout>
      </c:layout>
      <c:barChart>
        <c:barDir val="col"/>
        <c:grouping val="clustered"/>
        <c:varyColors val="0"/>
        <c:ser>
          <c:idx val="0"/>
          <c:order val="0"/>
          <c:tx>
            <c:strRef>
              <c:f>Working!$L$4:$L$5</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4-58A2-4D43-85F8-98935E7AEAE1}"/>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5-58A2-4D43-85F8-98935E7AEA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Working!$K$6:$K$8</c:f>
              <c:strCache>
                <c:ptCount val="2"/>
                <c:pt idx="0">
                  <c:v>No</c:v>
                </c:pt>
                <c:pt idx="1">
                  <c:v>Yes</c:v>
                </c:pt>
              </c:strCache>
            </c:strRef>
          </c:cat>
          <c:val>
            <c:numRef>
              <c:f>Working!$L$6:$L$8</c:f>
              <c:numCache>
                <c:formatCode>General</c:formatCode>
                <c:ptCount val="2"/>
                <c:pt idx="0">
                  <c:v>12</c:v>
                </c:pt>
                <c:pt idx="1">
                  <c:v>8</c:v>
                </c:pt>
              </c:numCache>
            </c:numRef>
          </c:val>
          <c:extLst>
            <c:ext xmlns:c16="http://schemas.microsoft.com/office/drawing/2014/chart" uri="{C3380CC4-5D6E-409C-BE32-E72D297353CC}">
              <c16:uniqueId val="{00000000-58A2-4D43-85F8-98935E7AEAE1}"/>
            </c:ext>
          </c:extLst>
        </c:ser>
        <c:dLbls>
          <c:showLegendKey val="0"/>
          <c:showVal val="0"/>
          <c:showCatName val="0"/>
          <c:showSerName val="0"/>
          <c:showPercent val="0"/>
          <c:showBubbleSize val="0"/>
        </c:dLbls>
        <c:gapWidth val="100"/>
        <c:overlap val="-27"/>
        <c:axId val="368176991"/>
        <c:axId val="365658255"/>
      </c:barChart>
      <c:catAx>
        <c:axId val="36817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365658255"/>
        <c:crosses val="autoZero"/>
        <c:auto val="1"/>
        <c:lblAlgn val="ctr"/>
        <c:lblOffset val="100"/>
        <c:noMultiLvlLbl val="0"/>
      </c:catAx>
      <c:valAx>
        <c:axId val="365658255"/>
        <c:scaling>
          <c:orientation val="minMax"/>
        </c:scaling>
        <c:delete val="1"/>
        <c:axPos val="l"/>
        <c:numFmt formatCode="General" sourceLinked="1"/>
        <c:majorTickMark val="none"/>
        <c:minorTickMark val="none"/>
        <c:tickLblPos val="nextTo"/>
        <c:crossAx val="368176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1.1.xlsx]Working!PivotTable5</c:name>
    <c:fmtId val="2"/>
  </c:pivotSource>
  <c:chart>
    <c:title>
      <c:tx>
        <c:rich>
          <a:bodyPr rot="0" spcFirstLastPara="1" vertOverflow="ellipsis" vert="horz" wrap="square" anchor="ctr" anchorCtr="1"/>
          <a:lstStyle/>
          <a:p>
            <a:pPr>
              <a:defRPr sz="1000" b="0" i="0" u="none" strike="noStrike" kern="1200" spc="0" baseline="0">
                <a:solidFill>
                  <a:schemeClr val="accent1">
                    <a:lumMod val="75000"/>
                  </a:schemeClr>
                </a:solidFill>
                <a:latin typeface="+mn-lt"/>
                <a:ea typeface="+mn-ea"/>
                <a:cs typeface="+mn-cs"/>
              </a:defRPr>
            </a:pPr>
            <a:r>
              <a:rPr lang="en-IN" sz="1000">
                <a:solidFill>
                  <a:schemeClr val="accent1">
                    <a:lumMod val="75000"/>
                  </a:schemeClr>
                </a:solidFill>
              </a:rPr>
              <a:t>Pyhsical</a:t>
            </a:r>
            <a:r>
              <a:rPr lang="en-IN" sz="1000" baseline="0">
                <a:solidFill>
                  <a:schemeClr val="accent1">
                    <a:lumMod val="75000"/>
                  </a:schemeClr>
                </a:solidFill>
              </a:rPr>
              <a:t> Activity</a:t>
            </a:r>
            <a:endParaRPr lang="en-IN" sz="1000">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lumMod val="75000"/>
            </a:schemeClr>
          </a:solidFill>
          <a:ln w="19050">
            <a:solidFill>
              <a:schemeClr val="lt1"/>
            </a:solidFill>
          </a:ln>
          <a:effectLst/>
        </c:spPr>
      </c:pivotFmt>
      <c:pivotFmt>
        <c:idx val="8"/>
        <c:spPr>
          <a:solidFill>
            <a:srgbClr val="00B0F0"/>
          </a:solidFill>
          <a:ln w="19050">
            <a:solidFill>
              <a:schemeClr val="lt1"/>
            </a:solidFill>
          </a:ln>
          <a:effectLst/>
        </c:spPr>
      </c:pivotFmt>
    </c:pivotFmts>
    <c:plotArea>
      <c:layout>
        <c:manualLayout>
          <c:layoutTarget val="inner"/>
          <c:xMode val="edge"/>
          <c:yMode val="edge"/>
          <c:x val="0.19675846518765205"/>
          <c:y val="0.24593972873809619"/>
          <c:w val="0.59250392785683681"/>
          <c:h val="0.53356309518901757"/>
        </c:manualLayout>
      </c:layout>
      <c:pieChart>
        <c:varyColors val="1"/>
        <c:ser>
          <c:idx val="0"/>
          <c:order val="0"/>
          <c:tx>
            <c:strRef>
              <c:f>Working!$F$4</c:f>
              <c:strCache>
                <c:ptCount val="1"/>
                <c:pt idx="0">
                  <c:v>Total</c:v>
                </c:pt>
              </c:strCache>
            </c:strRef>
          </c:tx>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44D4-42C0-A6BC-1875E8E1E8E9}"/>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44D4-42C0-A6BC-1875E8E1E8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Working!$E$5:$E$7</c:f>
              <c:strCache>
                <c:ptCount val="2"/>
                <c:pt idx="0">
                  <c:v>Yes</c:v>
                </c:pt>
                <c:pt idx="1">
                  <c:v>No</c:v>
                </c:pt>
              </c:strCache>
            </c:strRef>
          </c:cat>
          <c:val>
            <c:numRef>
              <c:f>Working!$F$5:$F$7</c:f>
              <c:numCache>
                <c:formatCode>General</c:formatCode>
                <c:ptCount val="2"/>
                <c:pt idx="0">
                  <c:v>9</c:v>
                </c:pt>
                <c:pt idx="1">
                  <c:v>11</c:v>
                </c:pt>
              </c:numCache>
            </c:numRef>
          </c:val>
          <c:extLst>
            <c:ext xmlns:c16="http://schemas.microsoft.com/office/drawing/2014/chart" uri="{C3380CC4-5D6E-409C-BE32-E72D297353CC}">
              <c16:uniqueId val="{00000004-44D4-42C0-A6BC-1875E8E1E8E9}"/>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30133406742851426"/>
          <c:y val="0.87651054464194889"/>
          <c:w val="0.39733186514297153"/>
          <c:h val="0.116581000007071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1.1.xlsx]Working!PivotTable1</c:name>
    <c:fmtId val="2"/>
  </c:pivotSource>
  <c:chart>
    <c:title>
      <c:tx>
        <c:rich>
          <a:bodyPr rot="0" spcFirstLastPara="1" vertOverflow="ellipsis" vert="horz" wrap="square" anchor="ctr" anchorCtr="1"/>
          <a:lstStyle/>
          <a:p>
            <a:pPr>
              <a:defRPr sz="1000" b="0" i="0" u="none" strike="noStrike" kern="1200" spc="0" baseline="0">
                <a:solidFill>
                  <a:srgbClr val="0070C0"/>
                </a:solidFill>
                <a:latin typeface="+mn-lt"/>
                <a:ea typeface="+mn-ea"/>
                <a:cs typeface="+mn-cs"/>
              </a:defRPr>
            </a:pPr>
            <a:r>
              <a:rPr lang="en-US" sz="1000">
                <a:solidFill>
                  <a:srgbClr val="0070C0"/>
                </a:solidFill>
              </a:rPr>
              <a:t>Age</a:t>
            </a:r>
          </a:p>
        </c:rich>
      </c:tx>
      <c:overlay val="0"/>
      <c:spPr>
        <a:noFill/>
        <a:ln>
          <a:noFill/>
        </a:ln>
        <a:effectLst/>
      </c:spPr>
      <c:txPr>
        <a:bodyPr rot="0" spcFirstLastPara="1" vertOverflow="ellipsis" vert="horz" wrap="square" anchor="ctr" anchorCtr="1"/>
        <a:lstStyle/>
        <a:p>
          <a:pPr>
            <a:defRPr sz="1000" b="0"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pivotFmt>
      <c:pivotFmt>
        <c:idx val="4"/>
        <c:spPr>
          <a:solidFill>
            <a:schemeClr val="accent1">
              <a:lumMod val="75000"/>
            </a:schemeClr>
          </a:solidFill>
          <a:ln>
            <a:noFill/>
          </a:ln>
          <a:effectLst/>
        </c:spPr>
      </c:pivotFmt>
    </c:pivotFmts>
    <c:plotArea>
      <c:layout>
        <c:manualLayout>
          <c:layoutTarget val="inner"/>
          <c:xMode val="edge"/>
          <c:yMode val="edge"/>
          <c:x val="6.6298342541436461E-2"/>
          <c:y val="0.18886514861318007"/>
          <c:w val="0.83793738489871084"/>
          <c:h val="0.67997616514151948"/>
        </c:manualLayout>
      </c:layout>
      <c:barChart>
        <c:barDir val="col"/>
        <c:grouping val="clustered"/>
        <c:varyColors val="0"/>
        <c:ser>
          <c:idx val="0"/>
          <c:order val="0"/>
          <c:tx>
            <c:strRef>
              <c:f>Working!$C$4</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1-BFEC-494B-8421-0E6A5DA22B8B}"/>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BFEC-494B-8421-0E6A5DA22B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Working!$B$5:$B$7</c:f>
              <c:strCache>
                <c:ptCount val="2"/>
                <c:pt idx="0">
                  <c:v>Above 45 Yrs</c:v>
                </c:pt>
                <c:pt idx="1">
                  <c:v>Below 45 Yrs</c:v>
                </c:pt>
              </c:strCache>
            </c:strRef>
          </c:cat>
          <c:val>
            <c:numRef>
              <c:f>Working!$C$5:$C$7</c:f>
              <c:numCache>
                <c:formatCode>General</c:formatCode>
                <c:ptCount val="2"/>
                <c:pt idx="0">
                  <c:v>9</c:v>
                </c:pt>
                <c:pt idx="1">
                  <c:v>11</c:v>
                </c:pt>
              </c:numCache>
            </c:numRef>
          </c:val>
          <c:extLst>
            <c:ext xmlns:c16="http://schemas.microsoft.com/office/drawing/2014/chart" uri="{C3380CC4-5D6E-409C-BE32-E72D297353CC}">
              <c16:uniqueId val="{00000000-BFEC-494B-8421-0E6A5DA22B8B}"/>
            </c:ext>
          </c:extLst>
        </c:ser>
        <c:dLbls>
          <c:showLegendKey val="0"/>
          <c:showVal val="0"/>
          <c:showCatName val="0"/>
          <c:showSerName val="0"/>
          <c:showPercent val="0"/>
          <c:showBubbleSize val="0"/>
        </c:dLbls>
        <c:gapWidth val="100"/>
        <c:overlap val="-27"/>
        <c:axId val="2020802879"/>
        <c:axId val="2021201727"/>
      </c:barChart>
      <c:catAx>
        <c:axId val="202080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2021201727"/>
        <c:crosses val="autoZero"/>
        <c:auto val="1"/>
        <c:lblAlgn val="ctr"/>
        <c:lblOffset val="100"/>
        <c:noMultiLvlLbl val="0"/>
      </c:catAx>
      <c:valAx>
        <c:axId val="2021201727"/>
        <c:scaling>
          <c:orientation val="minMax"/>
        </c:scaling>
        <c:delete val="1"/>
        <c:axPos val="l"/>
        <c:numFmt formatCode="General" sourceLinked="1"/>
        <c:majorTickMark val="none"/>
        <c:minorTickMark val="none"/>
        <c:tickLblPos val="nextTo"/>
        <c:crossAx val="202080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76199</xdr:colOff>
      <xdr:row>10</xdr:row>
      <xdr:rowOff>85725</xdr:rowOff>
    </xdr:from>
    <xdr:to>
      <xdr:col>7</xdr:col>
      <xdr:colOff>9524</xdr:colOff>
      <xdr:row>20</xdr:row>
      <xdr:rowOff>9524</xdr:rowOff>
    </xdr:to>
    <xdr:graphicFrame macro="">
      <xdr:nvGraphicFramePr>
        <xdr:cNvPr id="5" name="Chart 4">
          <a:extLst>
            <a:ext uri="{FF2B5EF4-FFF2-40B4-BE49-F238E27FC236}">
              <a16:creationId xmlns:a16="http://schemas.microsoft.com/office/drawing/2014/main" id="{3F69CFDE-0FA3-4B36-B2C9-7F424F5F1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10</xdr:row>
      <xdr:rowOff>95251</xdr:rowOff>
    </xdr:from>
    <xdr:to>
      <xdr:col>11</xdr:col>
      <xdr:colOff>19050</xdr:colOff>
      <xdr:row>20</xdr:row>
      <xdr:rowOff>9525</xdr:rowOff>
    </xdr:to>
    <xdr:graphicFrame macro="">
      <xdr:nvGraphicFramePr>
        <xdr:cNvPr id="6" name="Chart 5">
          <a:extLst>
            <a:ext uri="{FF2B5EF4-FFF2-40B4-BE49-F238E27FC236}">
              <a16:creationId xmlns:a16="http://schemas.microsoft.com/office/drawing/2014/main" id="{73AD4FD8-57CE-4141-A6D7-E8D91177A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295275</xdr:colOff>
      <xdr:row>4</xdr:row>
      <xdr:rowOff>123825</xdr:rowOff>
    </xdr:from>
    <xdr:to>
      <xdr:col>4</xdr:col>
      <xdr:colOff>57150</xdr:colOff>
      <xdr:row>10</xdr:row>
      <xdr:rowOff>19050</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CFBE475B-80C8-4D29-A0A0-0FBEE54FCA8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85800" y="781050"/>
              <a:ext cx="1724025"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10</xdr:row>
      <xdr:rowOff>95250</xdr:rowOff>
    </xdr:from>
    <xdr:to>
      <xdr:col>15</xdr:col>
      <xdr:colOff>38100</xdr:colOff>
      <xdr:row>20</xdr:row>
      <xdr:rowOff>9525</xdr:rowOff>
    </xdr:to>
    <xdr:graphicFrame macro="">
      <xdr:nvGraphicFramePr>
        <xdr:cNvPr id="10" name="Chart 9">
          <a:extLst>
            <a:ext uri="{FF2B5EF4-FFF2-40B4-BE49-F238E27FC236}">
              <a16:creationId xmlns:a16="http://schemas.microsoft.com/office/drawing/2014/main" id="{5A9271C1-0622-4B97-9D50-D547834AA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85725</xdr:colOff>
      <xdr:row>4</xdr:row>
      <xdr:rowOff>142875</xdr:rowOff>
    </xdr:from>
    <xdr:to>
      <xdr:col>7</xdr:col>
      <xdr:colOff>38100</xdr:colOff>
      <xdr:row>10</xdr:row>
      <xdr:rowOff>28575</xdr:rowOff>
    </xdr:to>
    <mc:AlternateContent xmlns:mc="http://schemas.openxmlformats.org/markup-compatibility/2006" xmlns:a14="http://schemas.microsoft.com/office/drawing/2010/main">
      <mc:Choice Requires="a14">
        <xdr:graphicFrame macro="">
          <xdr:nvGraphicFramePr>
            <xdr:cNvPr id="13" name="Food Habits">
              <a:extLst>
                <a:ext uri="{FF2B5EF4-FFF2-40B4-BE49-F238E27FC236}">
                  <a16:creationId xmlns:a16="http://schemas.microsoft.com/office/drawing/2014/main" id="{B8888DA9-1B0F-41AC-A928-DADCB511AEDA}"/>
                </a:ext>
              </a:extLst>
            </xdr:cNvPr>
            <xdr:cNvGraphicFramePr/>
          </xdr:nvGraphicFramePr>
          <xdr:xfrm>
            <a:off x="0" y="0"/>
            <a:ext cx="0" cy="0"/>
          </xdr:xfrm>
          <a:graphic>
            <a:graphicData uri="http://schemas.microsoft.com/office/drawing/2010/slicer">
              <sle:slicer xmlns:sle="http://schemas.microsoft.com/office/drawing/2010/slicer" name="Food Habits"/>
            </a:graphicData>
          </a:graphic>
        </xdr:graphicFrame>
      </mc:Choice>
      <mc:Fallback xmlns="">
        <xdr:sp macro="" textlink="">
          <xdr:nvSpPr>
            <xdr:cNvPr id="0" name=""/>
            <xdr:cNvSpPr>
              <a:spLocks noTextEdit="1"/>
            </xdr:cNvSpPr>
          </xdr:nvSpPr>
          <xdr:spPr>
            <a:xfrm>
              <a:off x="2152650" y="800100"/>
              <a:ext cx="1781175"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285749</xdr:colOff>
      <xdr:row>10</xdr:row>
      <xdr:rowOff>95250</xdr:rowOff>
    </xdr:from>
    <xdr:to>
      <xdr:col>4</xdr:col>
      <xdr:colOff>57150</xdr:colOff>
      <xdr:row>20</xdr:row>
      <xdr:rowOff>9525</xdr:rowOff>
    </xdr:to>
    <xdr:graphicFrame macro="">
      <xdr:nvGraphicFramePr>
        <xdr:cNvPr id="11" name="Chart 10">
          <a:extLst>
            <a:ext uri="{FF2B5EF4-FFF2-40B4-BE49-F238E27FC236}">
              <a16:creationId xmlns:a16="http://schemas.microsoft.com/office/drawing/2014/main" id="{59F6017B-DD42-4947-A766-9266CA132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303.783216898148" createdVersion="6" refreshedVersion="6" minRefreshableVersion="3" recordCount="20" xr:uid="{8B7C4F44-C405-4ED2-981A-B950AC33AF68}">
  <cacheSource type="worksheet">
    <worksheetSource ref="A1:S21" sheet="CData"/>
  </cacheSource>
  <cacheFields count="19">
    <cacheField name="Age" numFmtId="0">
      <sharedItems containsSemiMixedTypes="0" containsString="0" containsNumber="1" containsInteger="1" minValue="11" maxValue="75"/>
    </cacheField>
    <cacheField name="Age Criteria" numFmtId="0">
      <sharedItems count="2">
        <s v="Below 45 Yrs"/>
        <s v="Above 45 Yrs"/>
      </sharedItems>
    </cacheField>
    <cacheField name="Gender" numFmtId="0">
      <sharedItems count="2">
        <s v="Male"/>
        <s v="Female"/>
      </sharedItems>
    </cacheField>
    <cacheField name="Non-Vegetarian" numFmtId="0">
      <sharedItems containsMixedTypes="1" containsNumber="1" containsInteger="1" minValue="1" maxValue="5" count="6">
        <n v="5"/>
        <s v="NA"/>
        <n v="3"/>
        <n v="1"/>
        <n v="2"/>
        <n v="4"/>
      </sharedItems>
    </cacheField>
    <cacheField name="Food Habits" numFmtId="0">
      <sharedItems count="2">
        <s v="Non-Vegetarian"/>
        <s v="Vegetarian"/>
      </sharedItems>
    </cacheField>
    <cacheField name="Lunch" numFmtId="0">
      <sharedItems/>
    </cacheField>
    <cacheField name="Rice" numFmtId="0">
      <sharedItems containsSemiMixedTypes="0" containsString="0" containsNumber="1" containsInteger="1" minValue="1" maxValue="2"/>
    </cacheField>
    <cacheField name="Cost of Rice/Kg" numFmtId="0">
      <sharedItems containsSemiMixedTypes="0" containsString="0" containsNumber="1" containsInteger="1" minValue="40" maxValue="45"/>
    </cacheField>
    <cacheField name="Millets" numFmtId="0">
      <sharedItems containsSemiMixedTypes="0" containsString="0" containsNumber="1" containsInteger="1" minValue="1" maxValue="5"/>
    </cacheField>
    <cacheField name="Vegetables" numFmtId="0">
      <sharedItems/>
    </cacheField>
    <cacheField name="Spend on Vegetables/Week" numFmtId="0">
      <sharedItems containsSemiMixedTypes="0" containsString="0" containsNumber="1" containsInteger="1" minValue="191" maxValue="219"/>
    </cacheField>
    <cacheField name="Fruits" numFmtId="0">
      <sharedItems containsSemiMixedTypes="0" containsString="0" containsNumber="1" containsInteger="1" minValue="4" maxValue="7"/>
    </cacheField>
    <cacheField name="Spend on Fruits/Week" numFmtId="0">
      <sharedItems containsSemiMixedTypes="0" containsString="0" containsNumber="1" containsInteger="1" minValue="180" maxValue="204"/>
    </cacheField>
    <cacheField name="Milk" numFmtId="0">
      <sharedItems containsMixedTypes="1" containsNumber="1" containsInteger="1" minValue="3" maxValue="7"/>
    </cacheField>
    <cacheField name="Milk Criteria" numFmtId="0">
      <sharedItems/>
    </cacheField>
    <cacheField name="Other Dairy Products" numFmtId="0">
      <sharedItems/>
    </cacheField>
    <cacheField name="Diary Criteria" numFmtId="0">
      <sharedItems count="4">
        <s v="Yes"/>
        <s v="No"/>
        <s v="Has Diary Products" u="1"/>
        <s v="No Diary Products" u="1"/>
      </sharedItems>
    </cacheField>
    <cacheField name="Workout" numFmtId="0">
      <sharedItems count="4">
        <s v="Yes"/>
        <s v="No"/>
        <s v="No Physical Activity" u="1"/>
        <s v="Does Physical Activity" u="1"/>
      </sharedItems>
    </cacheField>
    <cacheField name="Health Complication" numFmtId="0">
      <sharedItems count="6">
        <s v="Yes"/>
        <s v="No"/>
        <s v="No Complications" u="1"/>
        <s v="No Health Complications" u="1"/>
        <s v="Has Health Complications" u="1"/>
        <s v="Has Complications" u="1"/>
      </sharedItems>
    </cacheField>
  </cacheFields>
  <extLst>
    <ext xmlns:x14="http://schemas.microsoft.com/office/spreadsheetml/2009/9/main" uri="{725AE2AE-9491-48be-B2B4-4EB974FC3084}">
      <x14:pivotCacheDefinition pivotCacheId="17558454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38"/>
    <x v="0"/>
    <x v="0"/>
    <x v="0"/>
    <x v="0"/>
    <s v="Rice, Roti, Dal"/>
    <n v="2"/>
    <n v="40"/>
    <n v="4"/>
    <s v="Carrot, Beans, Spinach, Beetroot, Bitter Guard"/>
    <n v="197"/>
    <n v="7"/>
    <n v="197"/>
    <s v="NA"/>
    <s v="No"/>
    <s v="Yes"/>
    <x v="0"/>
    <x v="0"/>
    <x v="0"/>
  </r>
  <r>
    <n v="35"/>
    <x v="0"/>
    <x v="1"/>
    <x v="1"/>
    <x v="1"/>
    <s v="Rice, Sambar, Curry"/>
    <n v="1"/>
    <n v="43"/>
    <n v="5"/>
    <s v="Spinach, Potato, Ladysfinger, Ham, Carrot"/>
    <n v="207"/>
    <n v="4"/>
    <n v="197"/>
    <n v="6"/>
    <s v="Yes"/>
    <s v="Yes"/>
    <x v="0"/>
    <x v="1"/>
    <x v="1"/>
  </r>
  <r>
    <n v="12"/>
    <x v="0"/>
    <x v="0"/>
    <x v="2"/>
    <x v="0"/>
    <s v="Roti, Dal, Curry"/>
    <n v="1"/>
    <n v="41"/>
    <n v="4"/>
    <s v="Bottle Guard, Beans, Spinach, Potato, Brinjal"/>
    <n v="191"/>
    <n v="6"/>
    <n v="186"/>
    <n v="7"/>
    <s v="Yes"/>
    <s v="Yes"/>
    <x v="0"/>
    <x v="1"/>
    <x v="1"/>
  </r>
  <r>
    <n v="68"/>
    <x v="1"/>
    <x v="0"/>
    <x v="1"/>
    <x v="1"/>
    <s v="Rice, Sambar, Curry"/>
    <n v="1"/>
    <n v="43"/>
    <n v="2"/>
    <s v="Brinjal, Carrot, Beans, Potato, Beetroot"/>
    <n v="219"/>
    <n v="4"/>
    <n v="197"/>
    <n v="5"/>
    <s v="Yes"/>
    <s v="No"/>
    <x v="0"/>
    <x v="1"/>
    <x v="1"/>
  </r>
  <r>
    <n v="65"/>
    <x v="1"/>
    <x v="1"/>
    <x v="1"/>
    <x v="1"/>
    <s v="Rice, Roti, Dal"/>
    <n v="2"/>
    <n v="40"/>
    <n v="2"/>
    <s v="Carrot, Beans, Potatot, Spinach, Capsicum"/>
    <n v="210"/>
    <n v="7"/>
    <n v="180"/>
    <n v="4"/>
    <s v="Yes"/>
    <s v="No"/>
    <x v="0"/>
    <x v="1"/>
    <x v="0"/>
  </r>
  <r>
    <n v="37"/>
    <x v="0"/>
    <x v="0"/>
    <x v="3"/>
    <x v="0"/>
    <s v="Roti, Dal, Curry"/>
    <n v="1"/>
    <n v="40"/>
    <n v="3"/>
    <s v="Cucumber, Potato, Capsicum, Drumstick, Beetroot"/>
    <n v="200"/>
    <n v="4"/>
    <n v="190"/>
    <s v="NA"/>
    <s v="No"/>
    <s v="Yes"/>
    <x v="0"/>
    <x v="0"/>
    <x v="1"/>
  </r>
  <r>
    <n v="32"/>
    <x v="0"/>
    <x v="1"/>
    <x v="3"/>
    <x v="0"/>
    <s v="Rice, Roti, Dal"/>
    <n v="1"/>
    <n v="45"/>
    <n v="1"/>
    <s v="Carrot, Beans, Spinach, Beetroot, Bitter Guard"/>
    <n v="214"/>
    <n v="4"/>
    <n v="201"/>
    <n v="6"/>
    <s v="Yes"/>
    <s v="Yes"/>
    <x v="0"/>
    <x v="1"/>
    <x v="1"/>
  </r>
  <r>
    <n v="11"/>
    <x v="0"/>
    <x v="0"/>
    <x v="4"/>
    <x v="0"/>
    <s v="Rice, Sambar, Curry"/>
    <n v="1"/>
    <n v="40"/>
    <n v="1"/>
    <s v="Spinach, Potato, Ladysfinger, Ham, Carrot"/>
    <n v="200"/>
    <n v="6"/>
    <n v="198"/>
    <n v="7"/>
    <s v="Yes"/>
    <s v="Yes"/>
    <x v="0"/>
    <x v="1"/>
    <x v="0"/>
  </r>
  <r>
    <n v="75"/>
    <x v="1"/>
    <x v="0"/>
    <x v="4"/>
    <x v="0"/>
    <s v="Rice, Roti, Dal"/>
    <n v="1"/>
    <n v="43"/>
    <n v="3"/>
    <s v="Bottle Guard, Beans, Spinach, Potato, Brinjal"/>
    <n v="218"/>
    <n v="5"/>
    <n v="192"/>
    <n v="5"/>
    <s v="Yes"/>
    <s v="No"/>
    <x v="0"/>
    <x v="0"/>
    <x v="0"/>
  </r>
  <r>
    <n v="72"/>
    <x v="1"/>
    <x v="1"/>
    <x v="1"/>
    <x v="1"/>
    <s v="Rice, Sambar, Curry"/>
    <n v="1"/>
    <n v="40"/>
    <n v="5"/>
    <s v="Brinjal, Carrot, Beans, Potato, Beetroot"/>
    <n v="211"/>
    <n v="6"/>
    <n v="180"/>
    <s v="NA"/>
    <s v="No"/>
    <s v="No"/>
    <x v="1"/>
    <x v="1"/>
    <x v="1"/>
  </r>
  <r>
    <n v="38"/>
    <x v="0"/>
    <x v="1"/>
    <x v="2"/>
    <x v="0"/>
    <s v="Roti, Dal, Curry"/>
    <n v="2"/>
    <n v="41"/>
    <n v="4"/>
    <s v="Carrot, Beans, Potatot, Spinach, Capsicum"/>
    <n v="215"/>
    <n v="6"/>
    <n v="201"/>
    <s v="NA"/>
    <s v="No"/>
    <s v="Yes"/>
    <x v="0"/>
    <x v="0"/>
    <x v="1"/>
  </r>
  <r>
    <n v="40"/>
    <x v="0"/>
    <x v="0"/>
    <x v="4"/>
    <x v="0"/>
    <s v="Rice, Sambar, Curry"/>
    <n v="2"/>
    <n v="41"/>
    <n v="5"/>
    <s v="Cucumber, Potato, Capsicum, Drumstick, Beetroot"/>
    <n v="216"/>
    <n v="5"/>
    <n v="188"/>
    <n v="5"/>
    <s v="Yes"/>
    <s v="No"/>
    <x v="0"/>
    <x v="0"/>
    <x v="1"/>
  </r>
  <r>
    <n v="51"/>
    <x v="1"/>
    <x v="0"/>
    <x v="1"/>
    <x v="1"/>
    <s v="Rice, Roti, Dal"/>
    <n v="1"/>
    <n v="41"/>
    <n v="4"/>
    <s v="Carrot, Beans, Spinach, Beetroot, Bitter Guard"/>
    <n v="202"/>
    <n v="6"/>
    <n v="193"/>
    <s v="NA"/>
    <s v="No"/>
    <s v="No"/>
    <x v="1"/>
    <x v="0"/>
    <x v="0"/>
  </r>
  <r>
    <n v="42"/>
    <x v="0"/>
    <x v="1"/>
    <x v="5"/>
    <x v="0"/>
    <s v="Roti, Dal, Curry"/>
    <n v="1"/>
    <n v="44"/>
    <n v="2"/>
    <s v="Spinach, Potato, Ladysfinger, Ham, Carrot"/>
    <n v="194"/>
    <n v="6"/>
    <n v="204"/>
    <s v="NA"/>
    <s v="No"/>
    <s v="No"/>
    <x v="1"/>
    <x v="1"/>
    <x v="1"/>
  </r>
  <r>
    <n v="49"/>
    <x v="1"/>
    <x v="0"/>
    <x v="1"/>
    <x v="1"/>
    <s v="Rice, Roti, Dal"/>
    <n v="1"/>
    <n v="40"/>
    <n v="2"/>
    <s v="Bottle Guard, Beans, Spinach, Potato, Brinjal"/>
    <n v="191"/>
    <n v="4"/>
    <n v="202"/>
    <n v="6"/>
    <s v="Yes"/>
    <s v="No"/>
    <x v="0"/>
    <x v="1"/>
    <x v="1"/>
  </r>
  <r>
    <n v="58"/>
    <x v="1"/>
    <x v="0"/>
    <x v="1"/>
    <x v="1"/>
    <s v="Rice, Sambar, Curry"/>
    <n v="2"/>
    <n v="43"/>
    <n v="3"/>
    <s v="Brinjal, Carrot, Beans, Potato, Beetroot"/>
    <n v="206"/>
    <n v="6"/>
    <n v="197"/>
    <n v="7"/>
    <s v="Yes"/>
    <s v="Yes"/>
    <x v="0"/>
    <x v="0"/>
    <x v="0"/>
  </r>
  <r>
    <n v="46"/>
    <x v="1"/>
    <x v="1"/>
    <x v="2"/>
    <x v="0"/>
    <s v="Rice, Roti, Dal"/>
    <n v="1"/>
    <n v="42"/>
    <n v="1"/>
    <s v="Carrot, Beans, Potatot, Spinach, Capsicum"/>
    <n v="192"/>
    <n v="7"/>
    <n v="198"/>
    <s v="NA"/>
    <s v="No"/>
    <s v="No"/>
    <x v="1"/>
    <x v="0"/>
    <x v="0"/>
  </r>
  <r>
    <n v="42"/>
    <x v="0"/>
    <x v="1"/>
    <x v="0"/>
    <x v="0"/>
    <s v="Roti, Dal, Curry"/>
    <n v="2"/>
    <n v="44"/>
    <n v="1"/>
    <s v="Cucumber, Potato, Capsicum, Drumstick, Beetroot"/>
    <n v="192"/>
    <n v="7"/>
    <n v="204"/>
    <n v="7"/>
    <s v="Yes"/>
    <s v="No"/>
    <x v="0"/>
    <x v="0"/>
    <x v="1"/>
  </r>
  <r>
    <n v="46"/>
    <x v="1"/>
    <x v="0"/>
    <x v="4"/>
    <x v="0"/>
    <s v="Rice, Roti, Dal"/>
    <n v="1"/>
    <n v="45"/>
    <n v="3"/>
    <s v="Brinjal, Carrot, Beans, Potato, Beetroot"/>
    <n v="197"/>
    <n v="5"/>
    <n v="182"/>
    <n v="3"/>
    <s v="Yes"/>
    <s v="Yes"/>
    <x v="0"/>
    <x v="1"/>
    <x v="1"/>
  </r>
  <r>
    <n v="42"/>
    <x v="0"/>
    <x v="0"/>
    <x v="5"/>
    <x v="0"/>
    <s v="Rice, Sambar, Curry"/>
    <n v="1"/>
    <n v="42"/>
    <n v="5"/>
    <s v="Carrot, Beans, Potatot, Spinach, Capsicum"/>
    <n v="200"/>
    <n v="7"/>
    <n v="184"/>
    <n v="4"/>
    <s v="Yes"/>
    <s v="No"/>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3C5F97-326A-4556-AEE9-6ECD92FE8D9F}"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4:F7" firstHeaderRow="1" firstDataRow="1" firstDataCol="1"/>
  <pivotFields count="19">
    <pivotField showAll="0"/>
    <pivotField showAll="0"/>
    <pivotField showAll="0">
      <items count="3">
        <item x="1"/>
        <item x="0"/>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m="1" x="3"/>
        <item m="1" x="2"/>
        <item x="0"/>
        <item x="1"/>
        <item t="default"/>
      </items>
    </pivotField>
    <pivotField showAll="0"/>
  </pivotFields>
  <rowFields count="1">
    <field x="17"/>
  </rowFields>
  <rowItems count="3">
    <i>
      <x v="2"/>
    </i>
    <i>
      <x v="3"/>
    </i>
    <i t="grand">
      <x/>
    </i>
  </rowItems>
  <colItems count="1">
    <i/>
  </colItems>
  <dataFields count="1">
    <dataField name="Count of Workout" fld="17" subtotal="count" baseField="0" baseItem="0"/>
  </dataFields>
  <chartFormats count="5">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7" count="1" selected="0">
            <x v="0"/>
          </reference>
        </references>
      </pivotArea>
    </chartFormat>
    <chartFormat chart="2" format="6">
      <pivotArea type="data" outline="0" fieldPosition="0">
        <references count="2">
          <reference field="4294967294" count="1" selected="0">
            <x v="0"/>
          </reference>
          <reference field="17" count="1" selected="0">
            <x v="1"/>
          </reference>
        </references>
      </pivotArea>
    </chartFormat>
    <chartFormat chart="2" format="7">
      <pivotArea type="data" outline="0" fieldPosition="0">
        <references count="2">
          <reference field="4294967294" count="1" selected="0">
            <x v="0"/>
          </reference>
          <reference field="17" count="1" selected="0">
            <x v="2"/>
          </reference>
        </references>
      </pivotArea>
    </chartFormat>
    <chartFormat chart="2" format="8">
      <pivotArea type="data" outline="0" fieldPosition="0">
        <references count="2">
          <reference field="4294967294" count="1" selected="0">
            <x v="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165896-0DE5-4F7D-AD5E-F39654BCE0EC}"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3">
  <location ref="K4:L8" firstHeaderRow="2" firstDataRow="2" firstDataCol="1"/>
  <pivotFields count="19">
    <pivotField compact="0" outline="0" showAll="0"/>
    <pivotField compact="0" outline="0" showAll="0"/>
    <pivotField compact="0" outline="0" showAll="0">
      <items count="3">
        <item x="1"/>
        <item x="0"/>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axis="axisRow" dataField="1" compact="0" outline="0" showAll="0" defaultSubtotal="0">
      <items count="6">
        <item x="1"/>
        <item x="0"/>
        <item m="1" x="4"/>
        <item m="1" x="3"/>
        <item m="1" x="5"/>
        <item m="1" x="2"/>
      </items>
    </pivotField>
  </pivotFields>
  <rowFields count="1">
    <field x="18"/>
  </rowFields>
  <rowItems count="3">
    <i>
      <x/>
    </i>
    <i>
      <x v="1"/>
    </i>
    <i t="grand">
      <x/>
    </i>
  </rowItems>
  <colItems count="1">
    <i/>
  </colItems>
  <dataFields count="1">
    <dataField name="Count of Health Complication" fld="18" subtotal="count" baseField="0" baseItem="0"/>
  </dataFields>
  <chartFormats count="4">
    <chartFormat chart="2" format="8" series="1">
      <pivotArea type="data" outline="0" fieldPosition="0"/>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8" count="1" selected="0">
            <x v="0"/>
          </reference>
        </references>
      </pivotArea>
    </chartFormat>
    <chartFormat chart="2" format="11">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FB0EAD-2857-485D-A2B1-2F24AE6B9C18}"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H4:I7" firstHeaderRow="1" firstDataRow="1" firstDataCol="1"/>
  <pivotFields count="19">
    <pivotField showAll="0"/>
    <pivotField showAll="0"/>
    <pivotField showAll="0">
      <items count="3">
        <item x="1"/>
        <item x="0"/>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1"/>
        <item x="0"/>
        <item m="1" x="2"/>
        <item m="1" x="3"/>
        <item t="default"/>
      </items>
    </pivotField>
    <pivotField showAll="0"/>
    <pivotField showAll="0"/>
  </pivotFields>
  <rowFields count="1">
    <field x="16"/>
  </rowFields>
  <rowItems count="3">
    <i>
      <x/>
    </i>
    <i>
      <x v="1"/>
    </i>
    <i t="grand">
      <x/>
    </i>
  </rowItems>
  <colItems count="1">
    <i/>
  </colItems>
  <dataFields count="1">
    <dataField name="Count of Diary Criteria" fld="16" subtotal="count" baseField="0" baseItem="0"/>
  </dataFields>
  <chartFormats count="5">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6" count="1" selected="0">
            <x v="2"/>
          </reference>
        </references>
      </pivotArea>
    </chartFormat>
    <chartFormat chart="2" format="6">
      <pivotArea type="data" outline="0" fieldPosition="0">
        <references count="2">
          <reference field="4294967294" count="1" selected="0">
            <x v="0"/>
          </reference>
          <reference field="16" count="1" selected="0">
            <x v="3"/>
          </reference>
        </references>
      </pivotArea>
    </chartFormat>
    <chartFormat chart="2" format="7">
      <pivotArea type="data" outline="0" fieldPosition="0">
        <references count="2">
          <reference field="4294967294" count="1" selected="0">
            <x v="0"/>
          </reference>
          <reference field="16" count="1" selected="0">
            <x v="1"/>
          </reference>
        </references>
      </pivotArea>
    </chartFormat>
    <chartFormat chart="2" format="8">
      <pivotArea type="data" outline="0" fieldPosition="0">
        <references count="2">
          <reference field="4294967294" count="1" selected="0">
            <x v="0"/>
          </reference>
          <reference field="1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EA8233-9BE8-4928-A680-B5ACFE8DB2C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4:C7" firstHeaderRow="1" firstDataRow="1" firstDataCol="1"/>
  <pivotFields count="19">
    <pivotField showAll="0"/>
    <pivotField axis="axisRow" dataField="1" showAll="0">
      <items count="3">
        <item x="1"/>
        <item x="0"/>
        <item t="default"/>
      </items>
    </pivotField>
    <pivotField showAll="0">
      <items count="3">
        <item x="1"/>
        <item x="0"/>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Age Criteria" fld="1" subtotal="count" baseField="0" baseItem="0"/>
  </dataFields>
  <chartFormats count="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0"/>
          </reference>
        </references>
      </pivotArea>
    </chartFormat>
    <chartFormat chart="2" format="4">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B2A500C-A36B-4DAA-8F9E-15AD8BA0AA35}" sourceName="Gender">
  <pivotTables>
    <pivotTable tabId="3" name="PivotTable4"/>
    <pivotTable tabId="3" name="PivotTable3"/>
    <pivotTable tabId="3" name="PivotTable5"/>
    <pivotTable tabId="3" name="PivotTable1"/>
  </pivotTables>
  <data>
    <tabular pivotCacheId="175584547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od_Habits" xr10:uid="{B1FF06E3-EED0-4245-B0A3-30142743FA29}" sourceName="Food Habits">
  <pivotTables>
    <pivotTable tabId="3" name="PivotTable4"/>
    <pivotTable tabId="3" name="PivotTable3"/>
    <pivotTable tabId="3" name="PivotTable5"/>
    <pivotTable tabId="3" name="PivotTable1"/>
  </pivotTables>
  <data>
    <tabular pivotCacheId="175584547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878BEF2-00BF-474F-82D4-99218532B0FF}" cache="Slicer_Gender" caption="Gender" rowHeight="241300"/>
  <slicer name="Food Habits" xr10:uid="{40DD2497-2834-4A38-815B-07838EEABE4D}" cache="Slicer_Food_Habits" caption="Food Habi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FD6D-9AD1-4E82-9FCC-01344CDC3A5B}">
  <dimension ref="A1:B16"/>
  <sheetViews>
    <sheetView workbookViewId="0">
      <selection activeCell="A16" sqref="A16"/>
    </sheetView>
  </sheetViews>
  <sheetFormatPr defaultRowHeight="15" x14ac:dyDescent="0.25"/>
  <cols>
    <col min="1" max="1" width="34" bestFit="1" customWidth="1"/>
    <col min="2" max="2" width="62" bestFit="1" customWidth="1"/>
  </cols>
  <sheetData>
    <row r="1" spans="1:2" x14ac:dyDescent="0.25">
      <c r="A1" s="1" t="s">
        <v>21</v>
      </c>
      <c r="B1" s="1" t="s">
        <v>22</v>
      </c>
    </row>
    <row r="2" spans="1:2" x14ac:dyDescent="0.25">
      <c r="A2" s="2" t="s">
        <v>0</v>
      </c>
      <c r="B2" s="2" t="s">
        <v>9</v>
      </c>
    </row>
    <row r="3" spans="1:2" x14ac:dyDescent="0.25">
      <c r="A3" s="2" t="s">
        <v>1</v>
      </c>
      <c r="B3" s="2" t="s">
        <v>10</v>
      </c>
    </row>
    <row r="4" spans="1:2" x14ac:dyDescent="0.25">
      <c r="A4" s="2" t="s">
        <v>2</v>
      </c>
      <c r="B4" s="2" t="s">
        <v>11</v>
      </c>
    </row>
    <row r="5" spans="1:2" x14ac:dyDescent="0.25">
      <c r="A5" s="2" t="s">
        <v>3</v>
      </c>
      <c r="B5" s="2" t="s">
        <v>12</v>
      </c>
    </row>
    <row r="6" spans="1:2" x14ac:dyDescent="0.25">
      <c r="A6" s="2" t="s">
        <v>30</v>
      </c>
      <c r="B6" s="2" t="s">
        <v>27</v>
      </c>
    </row>
    <row r="7" spans="1:2" x14ac:dyDescent="0.25">
      <c r="A7" s="2" t="s">
        <v>4</v>
      </c>
      <c r="B7" s="2" t="s">
        <v>13</v>
      </c>
    </row>
    <row r="8" spans="1:2" x14ac:dyDescent="0.25">
      <c r="A8" s="2" t="s">
        <v>31</v>
      </c>
      <c r="B8" s="2" t="s">
        <v>14</v>
      </c>
    </row>
    <row r="9" spans="1:2" x14ac:dyDescent="0.25">
      <c r="A9" s="2" t="s">
        <v>6</v>
      </c>
      <c r="B9" s="2" t="s">
        <v>16</v>
      </c>
    </row>
    <row r="10" spans="1:2" x14ac:dyDescent="0.25">
      <c r="A10" s="2" t="s">
        <v>5</v>
      </c>
      <c r="B10" s="2" t="s">
        <v>17</v>
      </c>
    </row>
    <row r="11" spans="1:2" x14ac:dyDescent="0.25">
      <c r="A11" s="2" t="s">
        <v>32</v>
      </c>
      <c r="B11" s="2" t="s">
        <v>15</v>
      </c>
    </row>
    <row r="12" spans="1:2" x14ac:dyDescent="0.25">
      <c r="A12" s="2" t="s">
        <v>7</v>
      </c>
      <c r="B12" s="2" t="s">
        <v>18</v>
      </c>
    </row>
    <row r="13" spans="1:2" x14ac:dyDescent="0.25">
      <c r="A13" s="2" t="s">
        <v>33</v>
      </c>
      <c r="B13" s="2" t="s">
        <v>19</v>
      </c>
    </row>
    <row r="14" spans="1:2" x14ac:dyDescent="0.25">
      <c r="A14" s="2" t="s">
        <v>8</v>
      </c>
      <c r="B14" s="2" t="s">
        <v>20</v>
      </c>
    </row>
    <row r="15" spans="1:2" x14ac:dyDescent="0.25">
      <c r="A15" s="2" t="s">
        <v>23</v>
      </c>
      <c r="B15" s="2" t="s">
        <v>24</v>
      </c>
    </row>
    <row r="16" spans="1:2" x14ac:dyDescent="0.25">
      <c r="A16" s="5" t="s">
        <v>47</v>
      </c>
      <c r="B16" s="5" t="s">
        <v>46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1"/>
  <sheetViews>
    <sheetView workbookViewId="0"/>
  </sheetViews>
  <sheetFormatPr defaultRowHeight="15" x14ac:dyDescent="0.25"/>
  <cols>
    <col min="1" max="1" width="5" customWidth="1"/>
    <col min="2" max="2" width="7.5703125" customWidth="1"/>
    <col min="3" max="3" width="15.28515625" bestFit="1" customWidth="1"/>
    <col min="4" max="4" width="18.28515625" bestFit="1" customWidth="1"/>
    <col min="5" max="5" width="7.7109375" customWidth="1"/>
    <col min="6" max="6" width="14.42578125" bestFit="1" customWidth="1"/>
    <col min="7" max="7" width="7.140625" bestFit="1" customWidth="1"/>
    <col min="8" max="8" width="42.28515625" bestFit="1" customWidth="1"/>
    <col min="9" max="9" width="26.28515625" bestFit="1" customWidth="1"/>
    <col min="10" max="10" width="8.42578125" customWidth="1"/>
    <col min="11" max="11" width="21" bestFit="1" customWidth="1"/>
    <col min="12" max="12" width="7" customWidth="1"/>
    <col min="13" max="13" width="19.5703125" bestFit="1" customWidth="1"/>
    <col min="15" max="15" width="19.28515625" bestFit="1" customWidth="1"/>
  </cols>
  <sheetData>
    <row r="1" spans="1:15" x14ac:dyDescent="0.25">
      <c r="A1" t="s">
        <v>0</v>
      </c>
      <c r="B1" t="s">
        <v>1</v>
      </c>
      <c r="C1" t="s">
        <v>2</v>
      </c>
      <c r="D1" t="s">
        <v>3</v>
      </c>
      <c r="E1" t="s">
        <v>30</v>
      </c>
      <c r="F1" t="s">
        <v>4</v>
      </c>
      <c r="G1" t="s">
        <v>31</v>
      </c>
      <c r="H1" t="s">
        <v>6</v>
      </c>
      <c r="I1" t="s">
        <v>5</v>
      </c>
      <c r="J1" t="s">
        <v>32</v>
      </c>
      <c r="K1" t="s">
        <v>7</v>
      </c>
      <c r="L1" t="s">
        <v>33</v>
      </c>
      <c r="M1" t="s">
        <v>8</v>
      </c>
      <c r="N1" t="s">
        <v>23</v>
      </c>
      <c r="O1" t="s">
        <v>47</v>
      </c>
    </row>
    <row r="2" spans="1:15" x14ac:dyDescent="0.25">
      <c r="A2">
        <v>38</v>
      </c>
      <c r="B2" t="s">
        <v>25</v>
      </c>
      <c r="C2">
        <v>5</v>
      </c>
      <c r="D2" t="s">
        <v>26</v>
      </c>
      <c r="E2">
        <v>2</v>
      </c>
      <c r="F2">
        <v>40</v>
      </c>
      <c r="G2">
        <v>4</v>
      </c>
      <c r="H2" t="s">
        <v>28</v>
      </c>
      <c r="I2">
        <v>197</v>
      </c>
      <c r="J2">
        <v>7</v>
      </c>
      <c r="K2">
        <v>197</v>
      </c>
      <c r="L2" t="s">
        <v>35</v>
      </c>
      <c r="M2" t="s">
        <v>29</v>
      </c>
      <c r="N2" t="s">
        <v>29</v>
      </c>
      <c r="O2" t="s">
        <v>29</v>
      </c>
    </row>
    <row r="3" spans="1:15" x14ac:dyDescent="0.25">
      <c r="A3">
        <v>35</v>
      </c>
      <c r="B3" t="s">
        <v>34</v>
      </c>
      <c r="C3" t="s">
        <v>35</v>
      </c>
      <c r="D3" t="s">
        <v>39</v>
      </c>
      <c r="E3">
        <v>1</v>
      </c>
      <c r="F3">
        <v>43</v>
      </c>
      <c r="G3">
        <v>5</v>
      </c>
      <c r="H3" t="s">
        <v>41</v>
      </c>
      <c r="I3">
        <v>207</v>
      </c>
      <c r="J3">
        <v>4</v>
      </c>
      <c r="K3">
        <v>197</v>
      </c>
      <c r="L3">
        <v>6</v>
      </c>
      <c r="M3" t="s">
        <v>29</v>
      </c>
      <c r="N3" t="s">
        <v>36</v>
      </c>
      <c r="O3" t="s">
        <v>36</v>
      </c>
    </row>
    <row r="4" spans="1:15" x14ac:dyDescent="0.25">
      <c r="A4">
        <v>12</v>
      </c>
      <c r="B4" t="s">
        <v>25</v>
      </c>
      <c r="C4">
        <v>3</v>
      </c>
      <c r="D4" t="s">
        <v>40</v>
      </c>
      <c r="E4">
        <v>1</v>
      </c>
      <c r="F4">
        <v>41</v>
      </c>
      <c r="G4">
        <v>4</v>
      </c>
      <c r="H4" t="s">
        <v>42</v>
      </c>
      <c r="I4">
        <v>191</v>
      </c>
      <c r="J4">
        <v>6</v>
      </c>
      <c r="K4">
        <v>186</v>
      </c>
      <c r="L4">
        <v>7</v>
      </c>
      <c r="M4" t="s">
        <v>29</v>
      </c>
      <c r="N4" t="s">
        <v>36</v>
      </c>
      <c r="O4" t="s">
        <v>36</v>
      </c>
    </row>
    <row r="5" spans="1:15" x14ac:dyDescent="0.25">
      <c r="A5">
        <v>68</v>
      </c>
      <c r="B5" t="s">
        <v>25</v>
      </c>
      <c r="C5" t="s">
        <v>35</v>
      </c>
      <c r="D5" t="s">
        <v>39</v>
      </c>
      <c r="E5">
        <v>1</v>
      </c>
      <c r="F5">
        <v>43</v>
      </c>
      <c r="G5">
        <v>2</v>
      </c>
      <c r="H5" t="s">
        <v>43</v>
      </c>
      <c r="I5">
        <v>219</v>
      </c>
      <c r="J5">
        <v>4</v>
      </c>
      <c r="K5">
        <v>197</v>
      </c>
      <c r="L5">
        <v>5</v>
      </c>
      <c r="M5" t="s">
        <v>36</v>
      </c>
      <c r="N5" t="s">
        <v>36</v>
      </c>
      <c r="O5" t="s">
        <v>36</v>
      </c>
    </row>
    <row r="6" spans="1:15" x14ac:dyDescent="0.25">
      <c r="A6">
        <v>65</v>
      </c>
      <c r="B6" t="s">
        <v>34</v>
      </c>
      <c r="C6" t="s">
        <v>35</v>
      </c>
      <c r="D6" t="s">
        <v>26</v>
      </c>
      <c r="E6">
        <v>2</v>
      </c>
      <c r="F6">
        <v>40</v>
      </c>
      <c r="G6">
        <v>2</v>
      </c>
      <c r="H6" t="s">
        <v>44</v>
      </c>
      <c r="I6">
        <v>210</v>
      </c>
      <c r="J6">
        <v>7</v>
      </c>
      <c r="K6">
        <v>180</v>
      </c>
      <c r="L6">
        <v>4</v>
      </c>
      <c r="M6" t="s">
        <v>36</v>
      </c>
      <c r="N6" t="s">
        <v>36</v>
      </c>
      <c r="O6" t="s">
        <v>29</v>
      </c>
    </row>
    <row r="7" spans="1:15" x14ac:dyDescent="0.25">
      <c r="A7">
        <v>37</v>
      </c>
      <c r="B7" t="s">
        <v>25</v>
      </c>
      <c r="C7">
        <v>1</v>
      </c>
      <c r="D7" t="s">
        <v>40</v>
      </c>
      <c r="E7">
        <v>1</v>
      </c>
      <c r="F7">
        <v>40</v>
      </c>
      <c r="G7">
        <v>3</v>
      </c>
      <c r="H7" t="s">
        <v>45</v>
      </c>
      <c r="I7">
        <v>200</v>
      </c>
      <c r="J7">
        <v>4</v>
      </c>
      <c r="K7">
        <v>190</v>
      </c>
      <c r="L7" t="s">
        <v>35</v>
      </c>
      <c r="M7" t="s">
        <v>29</v>
      </c>
      <c r="N7" t="s">
        <v>29</v>
      </c>
      <c r="O7" t="s">
        <v>36</v>
      </c>
    </row>
    <row r="8" spans="1:15" x14ac:dyDescent="0.25">
      <c r="A8">
        <v>32</v>
      </c>
      <c r="B8" t="s">
        <v>34</v>
      </c>
      <c r="C8">
        <v>1</v>
      </c>
      <c r="D8" t="s">
        <v>26</v>
      </c>
      <c r="E8">
        <v>1</v>
      </c>
      <c r="F8">
        <v>45</v>
      </c>
      <c r="G8">
        <v>1</v>
      </c>
      <c r="H8" t="s">
        <v>28</v>
      </c>
      <c r="I8">
        <v>214</v>
      </c>
      <c r="J8">
        <v>4</v>
      </c>
      <c r="K8">
        <v>201</v>
      </c>
      <c r="L8">
        <v>6</v>
      </c>
      <c r="M8" t="s">
        <v>29</v>
      </c>
      <c r="N8" t="s">
        <v>36</v>
      </c>
      <c r="O8" t="s">
        <v>36</v>
      </c>
    </row>
    <row r="9" spans="1:15" x14ac:dyDescent="0.25">
      <c r="A9">
        <v>11</v>
      </c>
      <c r="B9" t="s">
        <v>25</v>
      </c>
      <c r="C9">
        <v>2</v>
      </c>
      <c r="D9" t="s">
        <v>39</v>
      </c>
      <c r="E9">
        <v>1</v>
      </c>
      <c r="F9">
        <v>40</v>
      </c>
      <c r="G9">
        <v>1</v>
      </c>
      <c r="H9" t="s">
        <v>41</v>
      </c>
      <c r="I9">
        <v>200</v>
      </c>
      <c r="J9">
        <v>6</v>
      </c>
      <c r="K9">
        <v>198</v>
      </c>
      <c r="L9">
        <v>7</v>
      </c>
      <c r="M9" t="s">
        <v>29</v>
      </c>
      <c r="N9" t="s">
        <v>36</v>
      </c>
      <c r="O9" t="s">
        <v>29</v>
      </c>
    </row>
    <row r="10" spans="1:15" x14ac:dyDescent="0.25">
      <c r="A10">
        <v>75</v>
      </c>
      <c r="B10" t="s">
        <v>25</v>
      </c>
      <c r="C10">
        <v>2</v>
      </c>
      <c r="D10" t="s">
        <v>26</v>
      </c>
      <c r="E10">
        <v>1</v>
      </c>
      <c r="F10">
        <v>43</v>
      </c>
      <c r="G10">
        <v>3</v>
      </c>
      <c r="H10" t="s">
        <v>42</v>
      </c>
      <c r="I10">
        <v>218</v>
      </c>
      <c r="J10">
        <v>5</v>
      </c>
      <c r="K10">
        <v>192</v>
      </c>
      <c r="L10">
        <v>5</v>
      </c>
      <c r="M10" t="s">
        <v>36</v>
      </c>
      <c r="N10" t="s">
        <v>29</v>
      </c>
      <c r="O10" t="s">
        <v>29</v>
      </c>
    </row>
    <row r="11" spans="1:15" x14ac:dyDescent="0.25">
      <c r="A11">
        <v>72</v>
      </c>
      <c r="B11" t="s">
        <v>34</v>
      </c>
      <c r="C11" t="s">
        <v>35</v>
      </c>
      <c r="D11" t="s">
        <v>39</v>
      </c>
      <c r="E11">
        <v>1</v>
      </c>
      <c r="F11">
        <v>40</v>
      </c>
      <c r="G11">
        <v>5</v>
      </c>
      <c r="H11" t="s">
        <v>43</v>
      </c>
      <c r="I11">
        <v>211</v>
      </c>
      <c r="J11">
        <v>6</v>
      </c>
      <c r="K11">
        <v>180</v>
      </c>
      <c r="L11" t="s">
        <v>35</v>
      </c>
      <c r="M11" t="s">
        <v>36</v>
      </c>
      <c r="N11" t="s">
        <v>36</v>
      </c>
      <c r="O11" t="s">
        <v>36</v>
      </c>
    </row>
    <row r="12" spans="1:15" x14ac:dyDescent="0.25">
      <c r="A12">
        <v>38</v>
      </c>
      <c r="B12" t="s">
        <v>34</v>
      </c>
      <c r="C12">
        <v>3</v>
      </c>
      <c r="D12" t="s">
        <v>40</v>
      </c>
      <c r="E12">
        <v>2</v>
      </c>
      <c r="F12">
        <v>41</v>
      </c>
      <c r="G12">
        <v>4</v>
      </c>
      <c r="H12" t="s">
        <v>44</v>
      </c>
      <c r="I12">
        <v>215</v>
      </c>
      <c r="J12">
        <v>6</v>
      </c>
      <c r="K12">
        <v>201</v>
      </c>
      <c r="L12" t="s">
        <v>35</v>
      </c>
      <c r="M12" t="s">
        <v>29</v>
      </c>
      <c r="N12" t="s">
        <v>29</v>
      </c>
      <c r="O12" t="s">
        <v>36</v>
      </c>
    </row>
    <row r="13" spans="1:15" x14ac:dyDescent="0.25">
      <c r="A13">
        <v>40</v>
      </c>
      <c r="B13" t="s">
        <v>25</v>
      </c>
      <c r="C13">
        <v>2</v>
      </c>
      <c r="D13" t="s">
        <v>39</v>
      </c>
      <c r="E13">
        <v>2</v>
      </c>
      <c r="F13">
        <v>41</v>
      </c>
      <c r="G13">
        <v>5</v>
      </c>
      <c r="H13" t="s">
        <v>45</v>
      </c>
      <c r="I13">
        <v>216</v>
      </c>
      <c r="J13">
        <v>5</v>
      </c>
      <c r="K13">
        <v>188</v>
      </c>
      <c r="L13">
        <v>5</v>
      </c>
      <c r="M13" t="s">
        <v>36</v>
      </c>
      <c r="N13" t="s">
        <v>29</v>
      </c>
      <c r="O13" t="s">
        <v>36</v>
      </c>
    </row>
    <row r="14" spans="1:15" x14ac:dyDescent="0.25">
      <c r="A14">
        <v>51</v>
      </c>
      <c r="B14" t="s">
        <v>25</v>
      </c>
      <c r="C14" t="s">
        <v>35</v>
      </c>
      <c r="D14" t="s">
        <v>26</v>
      </c>
      <c r="E14">
        <v>1</v>
      </c>
      <c r="F14">
        <v>41</v>
      </c>
      <c r="G14">
        <v>4</v>
      </c>
      <c r="H14" t="s">
        <v>28</v>
      </c>
      <c r="I14">
        <v>202</v>
      </c>
      <c r="J14">
        <v>6</v>
      </c>
      <c r="K14">
        <v>193</v>
      </c>
      <c r="L14">
        <v>4</v>
      </c>
      <c r="M14" t="s">
        <v>36</v>
      </c>
      <c r="N14" t="s">
        <v>29</v>
      </c>
      <c r="O14" t="s">
        <v>29</v>
      </c>
    </row>
    <row r="15" spans="1:15" x14ac:dyDescent="0.25">
      <c r="A15">
        <v>42</v>
      </c>
      <c r="B15" t="s">
        <v>34</v>
      </c>
      <c r="C15">
        <v>4</v>
      </c>
      <c r="D15" t="s">
        <v>40</v>
      </c>
      <c r="E15">
        <v>1</v>
      </c>
      <c r="F15">
        <v>44</v>
      </c>
      <c r="G15">
        <v>2</v>
      </c>
      <c r="H15" t="s">
        <v>41</v>
      </c>
      <c r="I15">
        <v>194</v>
      </c>
      <c r="J15">
        <v>6</v>
      </c>
      <c r="K15">
        <v>204</v>
      </c>
      <c r="L15" t="s">
        <v>35</v>
      </c>
      <c r="M15" t="s">
        <v>36</v>
      </c>
      <c r="N15" t="s">
        <v>36</v>
      </c>
      <c r="O15" t="s">
        <v>36</v>
      </c>
    </row>
    <row r="16" spans="1:15" x14ac:dyDescent="0.25">
      <c r="A16">
        <v>49</v>
      </c>
      <c r="B16" t="s">
        <v>25</v>
      </c>
      <c r="C16" t="s">
        <v>35</v>
      </c>
      <c r="D16" t="s">
        <v>26</v>
      </c>
      <c r="E16">
        <v>1</v>
      </c>
      <c r="F16">
        <v>40</v>
      </c>
      <c r="G16">
        <v>2</v>
      </c>
      <c r="H16" t="s">
        <v>42</v>
      </c>
      <c r="I16">
        <v>191</v>
      </c>
      <c r="J16">
        <v>4</v>
      </c>
      <c r="K16">
        <v>202</v>
      </c>
      <c r="L16">
        <v>6</v>
      </c>
      <c r="M16" t="s">
        <v>36</v>
      </c>
      <c r="N16" t="s">
        <v>36</v>
      </c>
      <c r="O16" t="s">
        <v>36</v>
      </c>
    </row>
    <row r="17" spans="1:15" x14ac:dyDescent="0.25">
      <c r="A17">
        <v>58</v>
      </c>
      <c r="B17" t="s">
        <v>25</v>
      </c>
      <c r="C17" t="s">
        <v>35</v>
      </c>
      <c r="D17" t="s">
        <v>39</v>
      </c>
      <c r="E17">
        <v>2</v>
      </c>
      <c r="F17">
        <v>43</v>
      </c>
      <c r="G17">
        <v>3</v>
      </c>
      <c r="H17" t="s">
        <v>43</v>
      </c>
      <c r="I17">
        <v>206</v>
      </c>
      <c r="J17">
        <v>6</v>
      </c>
      <c r="K17">
        <v>197</v>
      </c>
      <c r="L17">
        <v>7</v>
      </c>
      <c r="M17" t="s">
        <v>29</v>
      </c>
      <c r="N17" t="s">
        <v>29</v>
      </c>
      <c r="O17" t="s">
        <v>29</v>
      </c>
    </row>
    <row r="18" spans="1:15" x14ac:dyDescent="0.25">
      <c r="A18">
        <v>46</v>
      </c>
      <c r="B18" t="s">
        <v>34</v>
      </c>
      <c r="C18">
        <v>3</v>
      </c>
      <c r="D18" t="s">
        <v>26</v>
      </c>
      <c r="E18">
        <v>1</v>
      </c>
      <c r="F18">
        <v>42</v>
      </c>
      <c r="G18">
        <v>1</v>
      </c>
      <c r="H18" t="s">
        <v>44</v>
      </c>
      <c r="I18">
        <v>192</v>
      </c>
      <c r="J18">
        <v>7</v>
      </c>
      <c r="K18">
        <v>198</v>
      </c>
      <c r="L18" t="s">
        <v>35</v>
      </c>
      <c r="M18" t="s">
        <v>36</v>
      </c>
      <c r="N18" t="s">
        <v>29</v>
      </c>
      <c r="O18" t="s">
        <v>29</v>
      </c>
    </row>
    <row r="19" spans="1:15" x14ac:dyDescent="0.25">
      <c r="A19">
        <v>42</v>
      </c>
      <c r="B19" t="s">
        <v>34</v>
      </c>
      <c r="C19">
        <v>5</v>
      </c>
      <c r="D19" t="s">
        <v>40</v>
      </c>
      <c r="E19">
        <v>2</v>
      </c>
      <c r="F19">
        <v>44</v>
      </c>
      <c r="G19">
        <v>1</v>
      </c>
      <c r="H19" t="s">
        <v>45</v>
      </c>
      <c r="I19">
        <v>192</v>
      </c>
      <c r="J19">
        <v>7</v>
      </c>
      <c r="K19">
        <v>204</v>
      </c>
      <c r="L19">
        <v>7</v>
      </c>
      <c r="M19" t="s">
        <v>36</v>
      </c>
      <c r="N19" t="s">
        <v>29</v>
      </c>
      <c r="O19" t="s">
        <v>36</v>
      </c>
    </row>
    <row r="20" spans="1:15" x14ac:dyDescent="0.25">
      <c r="A20">
        <v>46</v>
      </c>
      <c r="B20" t="s">
        <v>25</v>
      </c>
      <c r="C20">
        <v>2</v>
      </c>
      <c r="D20" t="s">
        <v>26</v>
      </c>
      <c r="E20">
        <v>1</v>
      </c>
      <c r="F20">
        <v>45</v>
      </c>
      <c r="G20">
        <v>3</v>
      </c>
      <c r="H20" t="s">
        <v>43</v>
      </c>
      <c r="I20">
        <v>197</v>
      </c>
      <c r="J20">
        <v>5</v>
      </c>
      <c r="K20">
        <v>182</v>
      </c>
      <c r="L20">
        <v>3</v>
      </c>
      <c r="M20" t="s">
        <v>29</v>
      </c>
      <c r="N20" t="s">
        <v>36</v>
      </c>
      <c r="O20" t="s">
        <v>36</v>
      </c>
    </row>
    <row r="21" spans="1:15" x14ac:dyDescent="0.25">
      <c r="A21">
        <v>42</v>
      </c>
      <c r="B21" t="s">
        <v>25</v>
      </c>
      <c r="C21">
        <v>4</v>
      </c>
      <c r="D21" t="s">
        <v>39</v>
      </c>
      <c r="E21">
        <v>1</v>
      </c>
      <c r="F21">
        <v>42</v>
      </c>
      <c r="G21">
        <v>5</v>
      </c>
      <c r="H21" t="s">
        <v>44</v>
      </c>
      <c r="I21">
        <v>200</v>
      </c>
      <c r="J21">
        <v>7</v>
      </c>
      <c r="K21">
        <v>184</v>
      </c>
      <c r="L21">
        <v>4</v>
      </c>
      <c r="M21" t="s">
        <v>36</v>
      </c>
      <c r="N21" t="s">
        <v>36</v>
      </c>
      <c r="O21" t="s">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E59AE-9EE4-44A8-B04A-F47E8D6DA256}">
  <dimension ref="A1:S21"/>
  <sheetViews>
    <sheetView workbookViewId="0"/>
  </sheetViews>
  <sheetFormatPr defaultRowHeight="15" x14ac:dyDescent="0.25"/>
  <cols>
    <col min="1" max="1" width="5" customWidth="1"/>
    <col min="2" max="2" width="12" bestFit="1" customWidth="1"/>
    <col min="3" max="3" width="7.5703125" customWidth="1"/>
    <col min="4" max="4" width="15.28515625" bestFit="1" customWidth="1"/>
    <col min="5" max="5" width="22.5703125" bestFit="1" customWidth="1"/>
    <col min="6" max="6" width="18.28515625" bestFit="1" customWidth="1"/>
    <col min="7" max="7" width="7.7109375" customWidth="1"/>
    <col min="8" max="8" width="14.42578125" bestFit="1" customWidth="1"/>
    <col min="9" max="9" width="7.140625" bestFit="1" customWidth="1"/>
    <col min="10" max="10" width="42.28515625" bestFit="1" customWidth="1"/>
    <col min="11" max="11" width="26.28515625" bestFit="1" customWidth="1"/>
    <col min="12" max="12" width="8.42578125" customWidth="1"/>
    <col min="13" max="13" width="21" bestFit="1" customWidth="1"/>
    <col min="14" max="14" width="7" customWidth="1"/>
    <col min="15" max="15" width="11.85546875" bestFit="1" customWidth="1"/>
    <col min="16" max="16" width="19.5703125" bestFit="1" customWidth="1"/>
    <col min="17" max="17" width="17.5703125" bestFit="1" customWidth="1"/>
    <col min="19" max="19" width="19.28515625" bestFit="1" customWidth="1"/>
  </cols>
  <sheetData>
    <row r="1" spans="1:19" x14ac:dyDescent="0.25">
      <c r="A1" t="s">
        <v>0</v>
      </c>
      <c r="B1" t="s">
        <v>48</v>
      </c>
      <c r="C1" t="s">
        <v>56</v>
      </c>
      <c r="D1" t="s">
        <v>2</v>
      </c>
      <c r="E1" t="s">
        <v>59</v>
      </c>
      <c r="F1" t="s">
        <v>3</v>
      </c>
      <c r="G1" t="s">
        <v>30</v>
      </c>
      <c r="H1" t="s">
        <v>4</v>
      </c>
      <c r="I1" t="s">
        <v>31</v>
      </c>
      <c r="J1" t="s">
        <v>6</v>
      </c>
      <c r="K1" t="s">
        <v>5</v>
      </c>
      <c r="L1" t="s">
        <v>32</v>
      </c>
      <c r="M1" t="s">
        <v>7</v>
      </c>
      <c r="N1" t="s">
        <v>33</v>
      </c>
      <c r="O1" t="s">
        <v>51</v>
      </c>
      <c r="P1" t="s">
        <v>8</v>
      </c>
      <c r="Q1" t="s">
        <v>52</v>
      </c>
      <c r="R1" t="s">
        <v>23</v>
      </c>
      <c r="S1" t="s">
        <v>47</v>
      </c>
    </row>
    <row r="2" spans="1:19" x14ac:dyDescent="0.25">
      <c r="A2">
        <v>38</v>
      </c>
      <c r="B2" t="s">
        <v>49</v>
      </c>
      <c r="C2" t="s">
        <v>25</v>
      </c>
      <c r="D2">
        <v>5</v>
      </c>
      <c r="E2" t="s">
        <v>2</v>
      </c>
      <c r="F2" t="s">
        <v>26</v>
      </c>
      <c r="G2">
        <v>2</v>
      </c>
      <c r="H2">
        <v>40</v>
      </c>
      <c r="I2">
        <v>4</v>
      </c>
      <c r="J2" t="s">
        <v>28</v>
      </c>
      <c r="K2">
        <v>197</v>
      </c>
      <c r="L2">
        <v>7</v>
      </c>
      <c r="M2">
        <v>197</v>
      </c>
      <c r="N2" t="s">
        <v>35</v>
      </c>
      <c r="O2" t="s">
        <v>36</v>
      </c>
      <c r="P2" t="s">
        <v>29</v>
      </c>
      <c r="Q2" t="s">
        <v>29</v>
      </c>
      <c r="R2" t="s">
        <v>29</v>
      </c>
      <c r="S2" t="s">
        <v>29</v>
      </c>
    </row>
    <row r="3" spans="1:19" x14ac:dyDescent="0.25">
      <c r="A3">
        <v>35</v>
      </c>
      <c r="B3" t="s">
        <v>49</v>
      </c>
      <c r="C3" t="s">
        <v>34</v>
      </c>
      <c r="D3" t="s">
        <v>35</v>
      </c>
      <c r="E3" t="s">
        <v>53</v>
      </c>
      <c r="F3" t="s">
        <v>39</v>
      </c>
      <c r="G3">
        <v>1</v>
      </c>
      <c r="H3">
        <v>43</v>
      </c>
      <c r="I3">
        <v>5</v>
      </c>
      <c r="J3" t="s">
        <v>41</v>
      </c>
      <c r="K3">
        <v>207</v>
      </c>
      <c r="L3">
        <v>4</v>
      </c>
      <c r="M3">
        <v>197</v>
      </c>
      <c r="N3">
        <v>6</v>
      </c>
      <c r="O3" t="s">
        <v>29</v>
      </c>
      <c r="P3" t="s">
        <v>29</v>
      </c>
      <c r="Q3" t="s">
        <v>29</v>
      </c>
      <c r="R3" t="s">
        <v>36</v>
      </c>
      <c r="S3" t="s">
        <v>36</v>
      </c>
    </row>
    <row r="4" spans="1:19" x14ac:dyDescent="0.25">
      <c r="A4">
        <v>12</v>
      </c>
      <c r="B4" t="s">
        <v>49</v>
      </c>
      <c r="C4" t="s">
        <v>25</v>
      </c>
      <c r="D4">
        <v>3</v>
      </c>
      <c r="E4" t="s">
        <v>2</v>
      </c>
      <c r="F4" t="s">
        <v>40</v>
      </c>
      <c r="G4">
        <v>1</v>
      </c>
      <c r="H4">
        <v>41</v>
      </c>
      <c r="I4">
        <v>4</v>
      </c>
      <c r="J4" t="s">
        <v>42</v>
      </c>
      <c r="K4">
        <v>191</v>
      </c>
      <c r="L4">
        <v>6</v>
      </c>
      <c r="M4">
        <v>186</v>
      </c>
      <c r="N4">
        <v>7</v>
      </c>
      <c r="O4" t="s">
        <v>29</v>
      </c>
      <c r="P4" t="s">
        <v>29</v>
      </c>
      <c r="Q4" t="s">
        <v>29</v>
      </c>
      <c r="R4" t="s">
        <v>36</v>
      </c>
      <c r="S4" t="s">
        <v>36</v>
      </c>
    </row>
    <row r="5" spans="1:19" x14ac:dyDescent="0.25">
      <c r="A5">
        <v>68</v>
      </c>
      <c r="B5" t="s">
        <v>50</v>
      </c>
      <c r="C5" t="s">
        <v>25</v>
      </c>
      <c r="D5" t="s">
        <v>35</v>
      </c>
      <c r="E5" t="s">
        <v>53</v>
      </c>
      <c r="F5" t="s">
        <v>39</v>
      </c>
      <c r="G5">
        <v>1</v>
      </c>
      <c r="H5">
        <v>43</v>
      </c>
      <c r="I5">
        <v>2</v>
      </c>
      <c r="J5" t="s">
        <v>43</v>
      </c>
      <c r="K5">
        <v>219</v>
      </c>
      <c r="L5">
        <v>4</v>
      </c>
      <c r="M5">
        <v>197</v>
      </c>
      <c r="N5">
        <v>5</v>
      </c>
      <c r="O5" t="s">
        <v>29</v>
      </c>
      <c r="P5" t="s">
        <v>36</v>
      </c>
      <c r="Q5" t="s">
        <v>29</v>
      </c>
      <c r="R5" t="s">
        <v>36</v>
      </c>
      <c r="S5" t="s">
        <v>36</v>
      </c>
    </row>
    <row r="6" spans="1:19" x14ac:dyDescent="0.25">
      <c r="A6">
        <v>65</v>
      </c>
      <c r="B6" t="s">
        <v>50</v>
      </c>
      <c r="C6" t="s">
        <v>34</v>
      </c>
      <c r="D6" t="s">
        <v>35</v>
      </c>
      <c r="E6" t="s">
        <v>53</v>
      </c>
      <c r="F6" t="s">
        <v>26</v>
      </c>
      <c r="G6">
        <v>2</v>
      </c>
      <c r="H6">
        <v>40</v>
      </c>
      <c r="I6">
        <v>2</v>
      </c>
      <c r="J6" t="s">
        <v>44</v>
      </c>
      <c r="K6">
        <v>210</v>
      </c>
      <c r="L6">
        <v>7</v>
      </c>
      <c r="M6">
        <v>180</v>
      </c>
      <c r="N6">
        <v>4</v>
      </c>
      <c r="O6" t="s">
        <v>29</v>
      </c>
      <c r="P6" t="s">
        <v>36</v>
      </c>
      <c r="Q6" t="s">
        <v>29</v>
      </c>
      <c r="R6" t="s">
        <v>36</v>
      </c>
      <c r="S6" t="s">
        <v>29</v>
      </c>
    </row>
    <row r="7" spans="1:19" x14ac:dyDescent="0.25">
      <c r="A7">
        <v>37</v>
      </c>
      <c r="B7" t="s">
        <v>49</v>
      </c>
      <c r="C7" t="s">
        <v>25</v>
      </c>
      <c r="D7">
        <v>1</v>
      </c>
      <c r="E7" t="s">
        <v>2</v>
      </c>
      <c r="F7" t="s">
        <v>40</v>
      </c>
      <c r="G7">
        <v>1</v>
      </c>
      <c r="H7">
        <v>40</v>
      </c>
      <c r="I7">
        <v>3</v>
      </c>
      <c r="J7" t="s">
        <v>45</v>
      </c>
      <c r="K7">
        <v>200</v>
      </c>
      <c r="L7">
        <v>4</v>
      </c>
      <c r="M7">
        <v>190</v>
      </c>
      <c r="N7" t="s">
        <v>35</v>
      </c>
      <c r="O7" t="s">
        <v>36</v>
      </c>
      <c r="P7" t="s">
        <v>29</v>
      </c>
      <c r="Q7" t="s">
        <v>29</v>
      </c>
      <c r="R7" t="s">
        <v>29</v>
      </c>
      <c r="S7" t="s">
        <v>36</v>
      </c>
    </row>
    <row r="8" spans="1:19" x14ac:dyDescent="0.25">
      <c r="A8">
        <v>32</v>
      </c>
      <c r="B8" t="s">
        <v>49</v>
      </c>
      <c r="C8" t="s">
        <v>34</v>
      </c>
      <c r="D8">
        <v>1</v>
      </c>
      <c r="E8" t="s">
        <v>2</v>
      </c>
      <c r="F8" t="s">
        <v>26</v>
      </c>
      <c r="G8">
        <v>1</v>
      </c>
      <c r="H8">
        <v>45</v>
      </c>
      <c r="I8">
        <v>1</v>
      </c>
      <c r="J8" t="s">
        <v>28</v>
      </c>
      <c r="K8">
        <v>214</v>
      </c>
      <c r="L8">
        <v>4</v>
      </c>
      <c r="M8">
        <v>201</v>
      </c>
      <c r="N8">
        <v>6</v>
      </c>
      <c r="O8" t="s">
        <v>29</v>
      </c>
      <c r="P8" t="s">
        <v>29</v>
      </c>
      <c r="Q8" t="s">
        <v>29</v>
      </c>
      <c r="R8" t="s">
        <v>36</v>
      </c>
      <c r="S8" t="s">
        <v>36</v>
      </c>
    </row>
    <row r="9" spans="1:19" x14ac:dyDescent="0.25">
      <c r="A9">
        <v>11</v>
      </c>
      <c r="B9" t="s">
        <v>49</v>
      </c>
      <c r="C9" t="s">
        <v>25</v>
      </c>
      <c r="D9">
        <v>2</v>
      </c>
      <c r="E9" t="s">
        <v>2</v>
      </c>
      <c r="F9" t="s">
        <v>39</v>
      </c>
      <c r="G9">
        <v>1</v>
      </c>
      <c r="H9">
        <v>40</v>
      </c>
      <c r="I9">
        <v>1</v>
      </c>
      <c r="J9" t="s">
        <v>41</v>
      </c>
      <c r="K9">
        <v>200</v>
      </c>
      <c r="L9">
        <v>6</v>
      </c>
      <c r="M9">
        <v>198</v>
      </c>
      <c r="N9">
        <v>7</v>
      </c>
      <c r="O9" t="s">
        <v>29</v>
      </c>
      <c r="P9" t="s">
        <v>29</v>
      </c>
      <c r="Q9" t="s">
        <v>29</v>
      </c>
      <c r="R9" t="s">
        <v>36</v>
      </c>
      <c r="S9" t="s">
        <v>29</v>
      </c>
    </row>
    <row r="10" spans="1:19" x14ac:dyDescent="0.25">
      <c r="A10">
        <v>75</v>
      </c>
      <c r="B10" t="s">
        <v>50</v>
      </c>
      <c r="C10" t="s">
        <v>25</v>
      </c>
      <c r="D10">
        <v>2</v>
      </c>
      <c r="E10" t="s">
        <v>2</v>
      </c>
      <c r="F10" t="s">
        <v>26</v>
      </c>
      <c r="G10">
        <v>1</v>
      </c>
      <c r="H10">
        <v>43</v>
      </c>
      <c r="I10">
        <v>3</v>
      </c>
      <c r="J10" t="s">
        <v>42</v>
      </c>
      <c r="K10">
        <v>218</v>
      </c>
      <c r="L10">
        <v>5</v>
      </c>
      <c r="M10">
        <v>192</v>
      </c>
      <c r="N10">
        <v>5</v>
      </c>
      <c r="O10" t="s">
        <v>29</v>
      </c>
      <c r="P10" t="s">
        <v>36</v>
      </c>
      <c r="Q10" t="s">
        <v>29</v>
      </c>
      <c r="R10" t="s">
        <v>29</v>
      </c>
      <c r="S10" t="s">
        <v>29</v>
      </c>
    </row>
    <row r="11" spans="1:19" x14ac:dyDescent="0.25">
      <c r="A11">
        <v>72</v>
      </c>
      <c r="B11" t="s">
        <v>50</v>
      </c>
      <c r="C11" t="s">
        <v>34</v>
      </c>
      <c r="D11" t="s">
        <v>35</v>
      </c>
      <c r="E11" t="s">
        <v>53</v>
      </c>
      <c r="F11" t="s">
        <v>39</v>
      </c>
      <c r="G11">
        <v>1</v>
      </c>
      <c r="H11">
        <v>40</v>
      </c>
      <c r="I11">
        <v>5</v>
      </c>
      <c r="J11" t="s">
        <v>43</v>
      </c>
      <c r="K11">
        <v>211</v>
      </c>
      <c r="L11">
        <v>6</v>
      </c>
      <c r="M11">
        <v>180</v>
      </c>
      <c r="N11" t="s">
        <v>35</v>
      </c>
      <c r="O11" t="s">
        <v>36</v>
      </c>
      <c r="P11" t="s">
        <v>36</v>
      </c>
      <c r="Q11" t="s">
        <v>36</v>
      </c>
      <c r="R11" t="s">
        <v>36</v>
      </c>
      <c r="S11" t="s">
        <v>36</v>
      </c>
    </row>
    <row r="12" spans="1:19" x14ac:dyDescent="0.25">
      <c r="A12">
        <v>38</v>
      </c>
      <c r="B12" t="s">
        <v>49</v>
      </c>
      <c r="C12" t="s">
        <v>34</v>
      </c>
      <c r="D12">
        <v>3</v>
      </c>
      <c r="E12" t="s">
        <v>2</v>
      </c>
      <c r="F12" t="s">
        <v>40</v>
      </c>
      <c r="G12">
        <v>2</v>
      </c>
      <c r="H12">
        <v>41</v>
      </c>
      <c r="I12">
        <v>4</v>
      </c>
      <c r="J12" t="s">
        <v>44</v>
      </c>
      <c r="K12">
        <v>215</v>
      </c>
      <c r="L12">
        <v>6</v>
      </c>
      <c r="M12">
        <v>201</v>
      </c>
      <c r="N12" t="s">
        <v>35</v>
      </c>
      <c r="O12" t="s">
        <v>36</v>
      </c>
      <c r="P12" t="s">
        <v>29</v>
      </c>
      <c r="Q12" t="s">
        <v>29</v>
      </c>
      <c r="R12" t="s">
        <v>29</v>
      </c>
      <c r="S12" t="s">
        <v>36</v>
      </c>
    </row>
    <row r="13" spans="1:19" x14ac:dyDescent="0.25">
      <c r="A13">
        <v>40</v>
      </c>
      <c r="B13" t="s">
        <v>49</v>
      </c>
      <c r="C13" t="s">
        <v>25</v>
      </c>
      <c r="D13">
        <v>2</v>
      </c>
      <c r="E13" t="s">
        <v>2</v>
      </c>
      <c r="F13" t="s">
        <v>39</v>
      </c>
      <c r="G13">
        <v>2</v>
      </c>
      <c r="H13">
        <v>41</v>
      </c>
      <c r="I13">
        <v>5</v>
      </c>
      <c r="J13" t="s">
        <v>45</v>
      </c>
      <c r="K13">
        <v>216</v>
      </c>
      <c r="L13">
        <v>5</v>
      </c>
      <c r="M13">
        <v>188</v>
      </c>
      <c r="N13">
        <v>5</v>
      </c>
      <c r="O13" t="s">
        <v>29</v>
      </c>
      <c r="P13" t="s">
        <v>36</v>
      </c>
      <c r="Q13" t="s">
        <v>29</v>
      </c>
      <c r="R13" t="s">
        <v>29</v>
      </c>
      <c r="S13" t="s">
        <v>36</v>
      </c>
    </row>
    <row r="14" spans="1:19" x14ac:dyDescent="0.25">
      <c r="A14">
        <v>51</v>
      </c>
      <c r="B14" t="s">
        <v>50</v>
      </c>
      <c r="C14" t="s">
        <v>25</v>
      </c>
      <c r="D14" t="s">
        <v>35</v>
      </c>
      <c r="E14" t="s">
        <v>53</v>
      </c>
      <c r="F14" t="s">
        <v>26</v>
      </c>
      <c r="G14">
        <v>1</v>
      </c>
      <c r="H14">
        <v>41</v>
      </c>
      <c r="I14">
        <v>4</v>
      </c>
      <c r="J14" t="s">
        <v>28</v>
      </c>
      <c r="K14">
        <v>202</v>
      </c>
      <c r="L14">
        <v>6</v>
      </c>
      <c r="M14">
        <v>193</v>
      </c>
      <c r="N14" t="s">
        <v>35</v>
      </c>
      <c r="O14" t="s">
        <v>36</v>
      </c>
      <c r="P14" t="s">
        <v>36</v>
      </c>
      <c r="Q14" t="s">
        <v>36</v>
      </c>
      <c r="R14" t="s">
        <v>29</v>
      </c>
      <c r="S14" t="s">
        <v>29</v>
      </c>
    </row>
    <row r="15" spans="1:19" x14ac:dyDescent="0.25">
      <c r="A15">
        <v>42</v>
      </c>
      <c r="B15" t="s">
        <v>49</v>
      </c>
      <c r="C15" t="s">
        <v>34</v>
      </c>
      <c r="D15">
        <v>4</v>
      </c>
      <c r="E15" t="s">
        <v>2</v>
      </c>
      <c r="F15" t="s">
        <v>40</v>
      </c>
      <c r="G15">
        <v>1</v>
      </c>
      <c r="H15">
        <v>44</v>
      </c>
      <c r="I15">
        <v>2</v>
      </c>
      <c r="J15" t="s">
        <v>41</v>
      </c>
      <c r="K15">
        <v>194</v>
      </c>
      <c r="L15">
        <v>6</v>
      </c>
      <c r="M15">
        <v>204</v>
      </c>
      <c r="N15" t="s">
        <v>35</v>
      </c>
      <c r="O15" t="s">
        <v>36</v>
      </c>
      <c r="P15" t="s">
        <v>36</v>
      </c>
      <c r="Q15" t="s">
        <v>36</v>
      </c>
      <c r="R15" t="s">
        <v>36</v>
      </c>
      <c r="S15" t="s">
        <v>36</v>
      </c>
    </row>
    <row r="16" spans="1:19" x14ac:dyDescent="0.25">
      <c r="A16">
        <v>49</v>
      </c>
      <c r="B16" t="s">
        <v>50</v>
      </c>
      <c r="C16" t="s">
        <v>25</v>
      </c>
      <c r="D16" t="s">
        <v>35</v>
      </c>
      <c r="E16" t="s">
        <v>53</v>
      </c>
      <c r="F16" t="s">
        <v>26</v>
      </c>
      <c r="G16">
        <v>1</v>
      </c>
      <c r="H16">
        <v>40</v>
      </c>
      <c r="I16">
        <v>2</v>
      </c>
      <c r="J16" t="s">
        <v>42</v>
      </c>
      <c r="K16">
        <v>191</v>
      </c>
      <c r="L16">
        <v>4</v>
      </c>
      <c r="M16">
        <v>202</v>
      </c>
      <c r="N16">
        <v>6</v>
      </c>
      <c r="O16" t="s">
        <v>29</v>
      </c>
      <c r="P16" t="s">
        <v>36</v>
      </c>
      <c r="Q16" t="s">
        <v>29</v>
      </c>
      <c r="R16" t="s">
        <v>36</v>
      </c>
      <c r="S16" t="s">
        <v>36</v>
      </c>
    </row>
    <row r="17" spans="1:19" x14ac:dyDescent="0.25">
      <c r="A17">
        <v>58</v>
      </c>
      <c r="B17" t="s">
        <v>50</v>
      </c>
      <c r="C17" t="s">
        <v>25</v>
      </c>
      <c r="D17" t="s">
        <v>35</v>
      </c>
      <c r="E17" t="s">
        <v>53</v>
      </c>
      <c r="F17" t="s">
        <v>39</v>
      </c>
      <c r="G17">
        <v>2</v>
      </c>
      <c r="H17">
        <v>43</v>
      </c>
      <c r="I17">
        <v>3</v>
      </c>
      <c r="J17" t="s">
        <v>43</v>
      </c>
      <c r="K17">
        <v>206</v>
      </c>
      <c r="L17">
        <v>6</v>
      </c>
      <c r="M17">
        <v>197</v>
      </c>
      <c r="N17">
        <v>7</v>
      </c>
      <c r="O17" t="s">
        <v>29</v>
      </c>
      <c r="P17" t="s">
        <v>29</v>
      </c>
      <c r="Q17" t="s">
        <v>29</v>
      </c>
      <c r="R17" t="s">
        <v>29</v>
      </c>
      <c r="S17" t="s">
        <v>29</v>
      </c>
    </row>
    <row r="18" spans="1:19" x14ac:dyDescent="0.25">
      <c r="A18">
        <v>46</v>
      </c>
      <c r="B18" t="s">
        <v>50</v>
      </c>
      <c r="C18" t="s">
        <v>34</v>
      </c>
      <c r="D18">
        <v>3</v>
      </c>
      <c r="E18" t="s">
        <v>2</v>
      </c>
      <c r="F18" t="s">
        <v>26</v>
      </c>
      <c r="G18">
        <v>1</v>
      </c>
      <c r="H18">
        <v>42</v>
      </c>
      <c r="I18">
        <v>1</v>
      </c>
      <c r="J18" t="s">
        <v>44</v>
      </c>
      <c r="K18">
        <v>192</v>
      </c>
      <c r="L18">
        <v>7</v>
      </c>
      <c r="M18">
        <v>198</v>
      </c>
      <c r="N18" t="s">
        <v>35</v>
      </c>
      <c r="O18" t="s">
        <v>36</v>
      </c>
      <c r="P18" t="s">
        <v>36</v>
      </c>
      <c r="Q18" t="s">
        <v>36</v>
      </c>
      <c r="R18" t="s">
        <v>29</v>
      </c>
      <c r="S18" t="s">
        <v>29</v>
      </c>
    </row>
    <row r="19" spans="1:19" x14ac:dyDescent="0.25">
      <c r="A19">
        <v>42</v>
      </c>
      <c r="B19" t="s">
        <v>49</v>
      </c>
      <c r="C19" t="s">
        <v>34</v>
      </c>
      <c r="D19">
        <v>5</v>
      </c>
      <c r="E19" t="s">
        <v>2</v>
      </c>
      <c r="F19" t="s">
        <v>40</v>
      </c>
      <c r="G19">
        <v>2</v>
      </c>
      <c r="H19">
        <v>44</v>
      </c>
      <c r="I19">
        <v>1</v>
      </c>
      <c r="J19" t="s">
        <v>45</v>
      </c>
      <c r="K19">
        <v>192</v>
      </c>
      <c r="L19">
        <v>7</v>
      </c>
      <c r="M19">
        <v>204</v>
      </c>
      <c r="N19">
        <v>7</v>
      </c>
      <c r="O19" t="s">
        <v>29</v>
      </c>
      <c r="P19" t="s">
        <v>36</v>
      </c>
      <c r="Q19" t="s">
        <v>29</v>
      </c>
      <c r="R19" t="s">
        <v>29</v>
      </c>
      <c r="S19" t="s">
        <v>36</v>
      </c>
    </row>
    <row r="20" spans="1:19" x14ac:dyDescent="0.25">
      <c r="A20">
        <v>46</v>
      </c>
      <c r="B20" t="s">
        <v>50</v>
      </c>
      <c r="C20" t="s">
        <v>25</v>
      </c>
      <c r="D20">
        <v>2</v>
      </c>
      <c r="E20" t="s">
        <v>2</v>
      </c>
      <c r="F20" t="s">
        <v>26</v>
      </c>
      <c r="G20">
        <v>1</v>
      </c>
      <c r="H20">
        <v>45</v>
      </c>
      <c r="I20">
        <v>3</v>
      </c>
      <c r="J20" t="s">
        <v>43</v>
      </c>
      <c r="K20">
        <v>197</v>
      </c>
      <c r="L20">
        <v>5</v>
      </c>
      <c r="M20">
        <v>182</v>
      </c>
      <c r="N20">
        <v>3</v>
      </c>
      <c r="O20" t="s">
        <v>29</v>
      </c>
      <c r="P20" t="s">
        <v>29</v>
      </c>
      <c r="Q20" t="s">
        <v>29</v>
      </c>
      <c r="R20" t="s">
        <v>36</v>
      </c>
      <c r="S20" t="s">
        <v>36</v>
      </c>
    </row>
    <row r="21" spans="1:19" x14ac:dyDescent="0.25">
      <c r="A21">
        <v>42</v>
      </c>
      <c r="B21" t="s">
        <v>49</v>
      </c>
      <c r="C21" t="s">
        <v>25</v>
      </c>
      <c r="D21">
        <v>4</v>
      </c>
      <c r="E21" t="s">
        <v>2</v>
      </c>
      <c r="F21" t="s">
        <v>39</v>
      </c>
      <c r="G21">
        <v>1</v>
      </c>
      <c r="H21">
        <v>42</v>
      </c>
      <c r="I21">
        <v>5</v>
      </c>
      <c r="J21" t="s">
        <v>44</v>
      </c>
      <c r="K21">
        <v>200</v>
      </c>
      <c r="L21">
        <v>7</v>
      </c>
      <c r="M21">
        <v>184</v>
      </c>
      <c r="N21">
        <v>4</v>
      </c>
      <c r="O21" t="s">
        <v>29</v>
      </c>
      <c r="P21" t="s">
        <v>36</v>
      </c>
      <c r="Q21" t="s">
        <v>29</v>
      </c>
      <c r="R21" t="s">
        <v>36</v>
      </c>
      <c r="S21" t="s">
        <v>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706E6-1C8A-4187-82AF-F8782EC407AB}">
  <dimension ref="B4:L8"/>
  <sheetViews>
    <sheetView workbookViewId="0"/>
  </sheetViews>
  <sheetFormatPr defaultRowHeight="15" x14ac:dyDescent="0.25"/>
  <cols>
    <col min="2" max="2" width="13.140625" bestFit="1" customWidth="1"/>
    <col min="3" max="3" width="19.7109375" bestFit="1" customWidth="1"/>
    <col min="5" max="5" width="13.140625" bestFit="1" customWidth="1"/>
    <col min="6" max="6" width="17" bestFit="1" customWidth="1"/>
    <col min="8" max="8" width="13.140625" bestFit="1" customWidth="1"/>
    <col min="9" max="9" width="20.85546875" bestFit="1" customWidth="1"/>
    <col min="11" max="11" width="27.5703125" bestFit="1" customWidth="1"/>
    <col min="12" max="12" width="5.42578125" bestFit="1" customWidth="1"/>
    <col min="13" max="14" width="17" bestFit="1" customWidth="1"/>
  </cols>
  <sheetData>
    <row r="4" spans="2:12" x14ac:dyDescent="0.25">
      <c r="B4" s="3" t="s">
        <v>37</v>
      </c>
      <c r="C4" t="s">
        <v>62</v>
      </c>
      <c r="E4" s="3" t="s">
        <v>37</v>
      </c>
      <c r="F4" t="s">
        <v>57</v>
      </c>
      <c r="H4" s="3" t="s">
        <v>37</v>
      </c>
      <c r="I4" t="s">
        <v>54</v>
      </c>
      <c r="K4" s="3" t="s">
        <v>55</v>
      </c>
    </row>
    <row r="5" spans="2:12" x14ac:dyDescent="0.25">
      <c r="B5" s="4" t="s">
        <v>50</v>
      </c>
      <c r="C5" s="6">
        <v>9</v>
      </c>
      <c r="E5" s="4" t="s">
        <v>29</v>
      </c>
      <c r="F5" s="6">
        <v>9</v>
      </c>
      <c r="H5" s="4" t="s">
        <v>36</v>
      </c>
      <c r="I5" s="6">
        <v>4</v>
      </c>
      <c r="K5" s="3" t="s">
        <v>47</v>
      </c>
      <c r="L5" t="s">
        <v>58</v>
      </c>
    </row>
    <row r="6" spans="2:12" x14ac:dyDescent="0.25">
      <c r="B6" s="4" t="s">
        <v>49</v>
      </c>
      <c r="C6" s="6">
        <v>11</v>
      </c>
      <c r="E6" s="4" t="s">
        <v>36</v>
      </c>
      <c r="F6" s="6">
        <v>11</v>
      </c>
      <c r="H6" s="4" t="s">
        <v>29</v>
      </c>
      <c r="I6" s="6">
        <v>16</v>
      </c>
      <c r="K6" t="s">
        <v>36</v>
      </c>
      <c r="L6" s="6">
        <v>12</v>
      </c>
    </row>
    <row r="7" spans="2:12" x14ac:dyDescent="0.25">
      <c r="B7" s="4" t="s">
        <v>38</v>
      </c>
      <c r="C7" s="6">
        <v>20</v>
      </c>
      <c r="E7" s="4" t="s">
        <v>38</v>
      </c>
      <c r="F7" s="6">
        <v>20</v>
      </c>
      <c r="H7" s="4" t="s">
        <v>38</v>
      </c>
      <c r="I7" s="6">
        <v>20</v>
      </c>
      <c r="K7" t="s">
        <v>29</v>
      </c>
      <c r="L7" s="6">
        <v>8</v>
      </c>
    </row>
    <row r="8" spans="2:12" x14ac:dyDescent="0.25">
      <c r="K8" t="s">
        <v>38</v>
      </c>
      <c r="L8" s="6">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A0EFC-F1F4-46D7-A3A4-350F5F6AA9C3}">
  <dimension ref="B1:P26"/>
  <sheetViews>
    <sheetView showGridLines="0" tabSelected="1" workbookViewId="0">
      <selection activeCell="C3" sqref="C3:N4"/>
    </sheetView>
  </sheetViews>
  <sheetFormatPr defaultColWidth="0" defaultRowHeight="15" zeroHeight="1" x14ac:dyDescent="0.25"/>
  <cols>
    <col min="1" max="1" width="1.5703125" customWidth="1"/>
    <col min="2" max="2" width="9.28515625" customWidth="1"/>
    <col min="3" max="3" width="11" customWidth="1"/>
    <col min="4" max="7" width="9.140625" customWidth="1"/>
    <col min="8" max="8" width="8.5703125" customWidth="1"/>
    <col min="9" max="9" width="4.28515625" customWidth="1"/>
    <col min="10" max="10" width="5.42578125" customWidth="1"/>
    <col min="11" max="11" width="8.28515625" customWidth="1"/>
    <col min="12" max="12" width="0.85546875" customWidth="1"/>
    <col min="13" max="13" width="9.28515625" customWidth="1"/>
    <col min="14" max="14" width="7.28515625" customWidth="1"/>
    <col min="15" max="15" width="9.28515625" customWidth="1"/>
    <col min="16" max="16" width="4.85546875" customWidth="1"/>
    <col min="17" max="17" width="1.28515625" customWidth="1"/>
    <col min="18" max="16384" width="9.140625" hidden="1"/>
  </cols>
  <sheetData>
    <row r="1" spans="2:16" ht="8.25" customHeight="1" thickBot="1" x14ac:dyDescent="0.3"/>
    <row r="2" spans="2:16" ht="6" customHeight="1" x14ac:dyDescent="0.25">
      <c r="B2" s="7"/>
      <c r="C2" s="8"/>
      <c r="D2" s="8"/>
      <c r="E2" s="8"/>
      <c r="F2" s="8"/>
      <c r="G2" s="8"/>
      <c r="H2" s="8"/>
      <c r="I2" s="8"/>
      <c r="J2" s="8"/>
      <c r="K2" s="8"/>
      <c r="L2" s="8"/>
      <c r="M2" s="8"/>
      <c r="N2" s="8"/>
      <c r="O2" s="8"/>
      <c r="P2" s="9"/>
    </row>
    <row r="3" spans="2:16" ht="18.75" customHeight="1" x14ac:dyDescent="0.25">
      <c r="B3" s="10"/>
      <c r="C3" s="22" t="s">
        <v>61</v>
      </c>
      <c r="D3" s="22"/>
      <c r="E3" s="22"/>
      <c r="F3" s="22"/>
      <c r="G3" s="22"/>
      <c r="H3" s="22"/>
      <c r="I3" s="22"/>
      <c r="J3" s="22"/>
      <c r="K3" s="22"/>
      <c r="L3" s="22"/>
      <c r="M3" s="22"/>
      <c r="N3" s="22"/>
      <c r="O3" s="19"/>
      <c r="P3" s="12"/>
    </row>
    <row r="4" spans="2:16" ht="18.75" customHeight="1" x14ac:dyDescent="0.25">
      <c r="B4" s="10"/>
      <c r="C4" s="22"/>
      <c r="D4" s="22"/>
      <c r="E4" s="22"/>
      <c r="F4" s="22"/>
      <c r="G4" s="22"/>
      <c r="H4" s="22"/>
      <c r="I4" s="22"/>
      <c r="J4" s="22"/>
      <c r="K4" s="22"/>
      <c r="L4" s="22"/>
      <c r="M4" s="22"/>
      <c r="N4" s="22"/>
      <c r="O4" s="19"/>
      <c r="P4" s="12"/>
    </row>
    <row r="5" spans="2:16" ht="12.75" customHeight="1" x14ac:dyDescent="0.25">
      <c r="B5" s="10"/>
      <c r="C5" s="16"/>
      <c r="D5" s="16"/>
      <c r="E5" s="16"/>
      <c r="F5" s="16"/>
      <c r="G5" s="16"/>
      <c r="H5" s="16"/>
      <c r="I5" s="16"/>
      <c r="J5" s="16"/>
      <c r="K5" s="16"/>
      <c r="L5" s="16"/>
      <c r="M5" s="16"/>
      <c r="N5" s="16"/>
      <c r="O5" s="16"/>
      <c r="P5" s="12"/>
    </row>
    <row r="6" spans="2:16" x14ac:dyDescent="0.25">
      <c r="B6" s="10"/>
      <c r="C6" s="11"/>
      <c r="D6" s="11"/>
      <c r="E6" s="11"/>
      <c r="F6" s="11"/>
      <c r="G6" s="11"/>
      <c r="H6" s="17"/>
      <c r="I6" s="24" t="s">
        <v>60</v>
      </c>
      <c r="J6" s="24"/>
      <c r="K6" s="24"/>
      <c r="L6" s="24"/>
      <c r="M6" s="18">
        <f>COUNT(CData!A2:A21)</f>
        <v>20</v>
      </c>
      <c r="N6" s="17"/>
      <c r="O6" s="11"/>
      <c r="P6" s="12"/>
    </row>
    <row r="7" spans="2:16" x14ac:dyDescent="0.25">
      <c r="B7" s="10"/>
      <c r="C7" s="11"/>
      <c r="D7" s="11"/>
      <c r="E7" s="11"/>
      <c r="F7" s="11"/>
      <c r="G7" s="11"/>
      <c r="H7" s="17"/>
      <c r="I7" s="17"/>
      <c r="J7" s="17"/>
      <c r="K7" s="17"/>
      <c r="L7" s="17"/>
      <c r="M7" s="17"/>
      <c r="N7" s="17"/>
      <c r="O7" s="11"/>
      <c r="P7" s="12"/>
    </row>
    <row r="8" spans="2:16" x14ac:dyDescent="0.25">
      <c r="B8" s="10"/>
      <c r="C8" s="11"/>
      <c r="D8" s="11"/>
      <c r="E8" s="11"/>
      <c r="F8" s="11"/>
      <c r="G8" s="11"/>
      <c r="H8" s="21"/>
      <c r="I8" s="23" t="s">
        <v>25</v>
      </c>
      <c r="J8" s="23"/>
      <c r="K8" s="20">
        <f>COUNTIF(CData!C:C,"Male")</f>
        <v>12</v>
      </c>
      <c r="M8" s="23" t="s">
        <v>2</v>
      </c>
      <c r="N8" s="23"/>
      <c r="O8" s="20">
        <f>COUNTIF(CData!E:E,"Non-Vegetarian")</f>
        <v>13</v>
      </c>
      <c r="P8" s="12"/>
    </row>
    <row r="9" spans="2:16" x14ac:dyDescent="0.25">
      <c r="B9" s="10"/>
      <c r="C9" s="11"/>
      <c r="D9" s="11"/>
      <c r="E9" s="11"/>
      <c r="F9" s="11"/>
      <c r="G9" s="11"/>
      <c r="H9" s="21"/>
      <c r="I9" s="23" t="s">
        <v>34</v>
      </c>
      <c r="J9" s="23"/>
      <c r="K9" s="20">
        <f>COUNTIF(CData!C:C,"Female")</f>
        <v>8</v>
      </c>
      <c r="M9" s="23" t="s">
        <v>53</v>
      </c>
      <c r="N9" s="23"/>
      <c r="O9" s="20">
        <f>COUNTIF(CData!E:E,"Vegetarian")</f>
        <v>7</v>
      </c>
      <c r="P9" s="12"/>
    </row>
    <row r="10" spans="2:16" ht="6.75" customHeight="1" x14ac:dyDescent="0.25">
      <c r="B10" s="10"/>
      <c r="C10" s="11"/>
      <c r="D10" s="11"/>
      <c r="E10" s="11"/>
      <c r="F10" s="11"/>
      <c r="G10" s="11"/>
      <c r="H10" s="11"/>
      <c r="I10" s="11"/>
      <c r="J10" s="11"/>
      <c r="K10" s="11"/>
      <c r="L10" s="11"/>
      <c r="M10" s="11"/>
      <c r="N10" s="11"/>
      <c r="O10" s="11"/>
      <c r="P10" s="12"/>
    </row>
    <row r="11" spans="2:16" x14ac:dyDescent="0.25">
      <c r="B11" s="10"/>
      <c r="C11" s="11"/>
      <c r="D11" s="11"/>
      <c r="E11" s="11"/>
      <c r="F11" s="11"/>
      <c r="G11" s="11"/>
      <c r="H11" s="11"/>
      <c r="I11" s="11"/>
      <c r="J11" s="11"/>
      <c r="K11" s="11"/>
      <c r="L11" s="11"/>
      <c r="M11" s="11"/>
      <c r="N11" s="11"/>
      <c r="O11" s="11"/>
      <c r="P11" s="12"/>
    </row>
    <row r="12" spans="2:16" x14ac:dyDescent="0.25">
      <c r="B12" s="10"/>
      <c r="C12" s="11"/>
      <c r="D12" s="11"/>
      <c r="E12" s="11"/>
      <c r="F12" s="11"/>
      <c r="G12" s="11"/>
      <c r="H12" s="11"/>
      <c r="I12" s="11"/>
      <c r="J12" s="11"/>
      <c r="K12" s="11"/>
      <c r="L12" s="11"/>
      <c r="M12" s="11"/>
      <c r="N12" s="11"/>
      <c r="O12" s="11"/>
      <c r="P12" s="12"/>
    </row>
    <row r="13" spans="2:16" x14ac:dyDescent="0.25">
      <c r="B13" s="10"/>
      <c r="C13" s="11"/>
      <c r="D13" s="11"/>
      <c r="E13" s="11"/>
      <c r="F13" s="11"/>
      <c r="G13" s="11"/>
      <c r="H13" s="11"/>
      <c r="I13" s="11"/>
      <c r="J13" s="11"/>
      <c r="K13" s="11"/>
      <c r="L13" s="11"/>
      <c r="M13" s="11"/>
      <c r="N13" s="11"/>
      <c r="O13" s="11"/>
      <c r="P13" s="12"/>
    </row>
    <row r="14" spans="2:16" x14ac:dyDescent="0.25">
      <c r="B14" s="10"/>
      <c r="C14" s="11"/>
      <c r="D14" s="11"/>
      <c r="E14" s="11"/>
      <c r="F14" s="11"/>
      <c r="G14" s="11"/>
      <c r="H14" s="11"/>
      <c r="I14" s="11"/>
      <c r="J14" s="11"/>
      <c r="K14" s="11"/>
      <c r="L14" s="11"/>
      <c r="M14" s="11"/>
      <c r="N14" s="11"/>
      <c r="O14" s="11"/>
      <c r="P14" s="12"/>
    </row>
    <row r="15" spans="2:16" x14ac:dyDescent="0.25">
      <c r="B15" s="10"/>
      <c r="C15" s="11"/>
      <c r="D15" s="11"/>
      <c r="E15" s="11"/>
      <c r="F15" s="11"/>
      <c r="G15" s="11"/>
      <c r="H15" s="11"/>
      <c r="I15" s="11"/>
      <c r="J15" s="11"/>
      <c r="K15" s="11"/>
      <c r="L15" s="11"/>
      <c r="M15" s="11"/>
      <c r="N15" s="11"/>
      <c r="O15" s="11"/>
      <c r="P15" s="12"/>
    </row>
    <row r="16" spans="2:16" x14ac:dyDescent="0.25">
      <c r="B16" s="10"/>
      <c r="C16" s="11"/>
      <c r="D16" s="11"/>
      <c r="E16" s="11"/>
      <c r="F16" s="11"/>
      <c r="G16" s="11"/>
      <c r="H16" s="11"/>
      <c r="I16" s="11"/>
      <c r="J16" s="11"/>
      <c r="K16" s="11"/>
      <c r="L16" s="11"/>
      <c r="M16" s="11"/>
      <c r="N16" s="11"/>
      <c r="O16" s="11"/>
      <c r="P16" s="12"/>
    </row>
    <row r="17" spans="2:16" x14ac:dyDescent="0.25">
      <c r="B17" s="10"/>
      <c r="C17" s="11"/>
      <c r="D17" s="11"/>
      <c r="E17" s="11"/>
      <c r="F17" s="11"/>
      <c r="G17" s="11"/>
      <c r="H17" s="11"/>
      <c r="I17" s="11"/>
      <c r="J17" s="11"/>
      <c r="K17" s="11"/>
      <c r="L17" s="11"/>
      <c r="M17" s="11"/>
      <c r="N17" s="11"/>
      <c r="O17" s="11"/>
      <c r="P17" s="12"/>
    </row>
    <row r="18" spans="2:16" x14ac:dyDescent="0.25">
      <c r="B18" s="10"/>
      <c r="C18" s="11"/>
      <c r="D18" s="11"/>
      <c r="E18" s="11"/>
      <c r="F18" s="11"/>
      <c r="G18" s="11"/>
      <c r="H18" s="11"/>
      <c r="I18" s="11"/>
      <c r="J18" s="11"/>
      <c r="K18" s="11"/>
      <c r="L18" s="11"/>
      <c r="M18" s="11"/>
      <c r="N18" s="11"/>
      <c r="O18" s="11"/>
      <c r="P18" s="12"/>
    </row>
    <row r="19" spans="2:16" x14ac:dyDescent="0.25">
      <c r="B19" s="10"/>
      <c r="C19" s="11"/>
      <c r="D19" s="11"/>
      <c r="E19" s="11"/>
      <c r="F19" s="11"/>
      <c r="G19" s="11"/>
      <c r="H19" s="11"/>
      <c r="I19" s="11"/>
      <c r="J19" s="11"/>
      <c r="K19" s="11"/>
      <c r="L19" s="11"/>
      <c r="M19" s="11"/>
      <c r="N19" s="11"/>
      <c r="O19" s="11"/>
      <c r="P19" s="12"/>
    </row>
    <row r="20" spans="2:16" x14ac:dyDescent="0.25">
      <c r="B20" s="10"/>
      <c r="C20" s="11"/>
      <c r="D20" s="11"/>
      <c r="E20" s="11"/>
      <c r="F20" s="11"/>
      <c r="G20" s="11"/>
      <c r="H20" s="11"/>
      <c r="I20" s="11"/>
      <c r="J20" s="11"/>
      <c r="K20" s="11"/>
      <c r="L20" s="11"/>
      <c r="M20" s="11"/>
      <c r="N20" s="11"/>
      <c r="O20" s="11"/>
      <c r="P20" s="12"/>
    </row>
    <row r="21" spans="2:16" ht="10.5" customHeight="1" thickBot="1" x14ac:dyDescent="0.3">
      <c r="B21" s="13"/>
      <c r="C21" s="14"/>
      <c r="D21" s="14"/>
      <c r="E21" s="14"/>
      <c r="F21" s="14"/>
      <c r="G21" s="14"/>
      <c r="H21" s="14"/>
      <c r="I21" s="14"/>
      <c r="J21" s="14"/>
      <c r="K21" s="14"/>
      <c r="L21" s="14"/>
      <c r="M21" s="14"/>
      <c r="N21" s="14"/>
      <c r="O21" s="14"/>
      <c r="P21" s="15"/>
    </row>
    <row r="22" spans="2:16" ht="9" customHeight="1" x14ac:dyDescent="0.25"/>
    <row r="23" spans="2:16" x14ac:dyDescent="0.25">
      <c r="B23" t="s">
        <v>64</v>
      </c>
    </row>
    <row r="24" spans="2:16" x14ac:dyDescent="0.25">
      <c r="B24" t="s">
        <v>63</v>
      </c>
    </row>
    <row r="25" spans="2:16" x14ac:dyDescent="0.25">
      <c r="B25" t="s">
        <v>65</v>
      </c>
    </row>
    <row r="26" spans="2:16" hidden="1" x14ac:dyDescent="0.25"/>
  </sheetData>
  <mergeCells count="6">
    <mergeCell ref="C3:N4"/>
    <mergeCell ref="M8:N8"/>
    <mergeCell ref="M9:N9"/>
    <mergeCell ref="I6:L6"/>
    <mergeCell ref="I8:J8"/>
    <mergeCell ref="I9:J9"/>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DataDictionary</vt:lpstr>
      <vt:lpstr>RData</vt:lpstr>
      <vt:lpstr>CData</vt:lpstr>
      <vt:lpstr>Working</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SampathKumar Gurunathan</dc:creator>
  <cp:lastModifiedBy>Dell</cp:lastModifiedBy>
  <dcterms:created xsi:type="dcterms:W3CDTF">2015-06-05T18:17:20Z</dcterms:created>
  <dcterms:modified xsi:type="dcterms:W3CDTF">2021-04-28T15:19:00Z</dcterms:modified>
</cp:coreProperties>
</file>