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USOLA DOCUMENTS\HOA PATHFINDER\PROJECT\"/>
    </mc:Choice>
  </mc:AlternateContent>
  <xr:revisionPtr revIDLastSave="0" documentId="13_ncr:1_{7BB4ECE2-18AE-4FEA-BE5D-46DA16F98E3D}" xr6:coauthVersionLast="47" xr6:coauthVersionMax="47" xr10:uidLastSave="{00000000-0000-0000-0000-000000000000}"/>
  <bookViews>
    <workbookView xWindow="-110" yWindow="-110" windowWidth="19420" windowHeight="10300" activeTab="3" xr2:uid="{82B5C370-F05C-4002-8D70-D51EF6358F53}"/>
  </bookViews>
  <sheets>
    <sheet name="SOFP" sheetId="10" r:id="rId1"/>
    <sheet name="CHANGES IN EQUITY" sheetId="9" r:id="rId2"/>
    <sheet name="Income Statement" sheetId="11" r:id="rId3"/>
    <sheet name="CASH FLOWS" sheetId="16" r:id="rId4"/>
    <sheet name="Note Revenue 1" sheetId="12" r:id="rId5"/>
    <sheet name="Note 2 COS" sheetId="13" r:id="rId6"/>
    <sheet name="NOTE 3 PAYABLES" sheetId="8" r:id="rId7"/>
    <sheet name="NOTE 4 PPE" sheetId="4" r:id="rId8"/>
    <sheet name="NOTE 5 CASH" sheetId="7" r:id="rId9"/>
    <sheet name="NOTE 6 TRADE RECEIVABLES" sheetId="6" r:id="rId10"/>
    <sheet name="ADMIN EXPENSES" sheetId="14" r:id="rId11"/>
    <sheet name="FINAL TRIAL BALANCE" sheetId="3" r:id="rId12"/>
    <sheet name="CURRENT YEAR TRIAL BALANCE" sheetId="2" r:id="rId13"/>
    <sheet name="OPENING TRIAL BALANCE" sheetId="1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6" l="1"/>
  <c r="D7" i="10"/>
  <c r="D28" i="10"/>
  <c r="D10" i="11"/>
  <c r="D19" i="4"/>
  <c r="F16" i="9"/>
  <c r="F13" i="9"/>
  <c r="F6" i="9"/>
  <c r="D5" i="11"/>
  <c r="F22" i="4"/>
  <c r="E22" i="4"/>
  <c r="D22" i="4"/>
  <c r="C21" i="4"/>
  <c r="E7" i="10"/>
  <c r="D36" i="16" l="1"/>
  <c r="D23" i="10"/>
  <c r="E23" i="10"/>
  <c r="C20" i="16"/>
  <c r="C19" i="16"/>
  <c r="C8" i="16"/>
  <c r="D33" i="10"/>
  <c r="D32" i="10"/>
  <c r="D29" i="10"/>
  <c r="D24" i="10"/>
  <c r="D15" i="10"/>
  <c r="C36" i="16" s="1"/>
  <c r="D14" i="10"/>
  <c r="E27" i="6"/>
  <c r="D13" i="10"/>
  <c r="D12" i="10"/>
  <c r="D9" i="10"/>
  <c r="D8" i="10"/>
  <c r="D12" i="11"/>
  <c r="D15" i="11" s="1"/>
  <c r="C21" i="14"/>
  <c r="C9" i="14"/>
  <c r="C10" i="14"/>
  <c r="C11" i="14"/>
  <c r="C12" i="14"/>
  <c r="C13" i="14"/>
  <c r="C14" i="14"/>
  <c r="C15" i="14"/>
  <c r="C16" i="14"/>
  <c r="C17" i="14"/>
  <c r="C18" i="14"/>
  <c r="C8" i="14"/>
  <c r="D21" i="14"/>
  <c r="D8" i="11"/>
  <c r="D6" i="11"/>
  <c r="C8" i="13"/>
  <c r="C12" i="13" s="1"/>
  <c r="D12" i="13"/>
  <c r="D12" i="12"/>
  <c r="C12" i="12"/>
  <c r="C9" i="12"/>
  <c r="C10" i="12"/>
  <c r="C8" i="12"/>
  <c r="B9" i="12"/>
  <c r="B10" i="12"/>
  <c r="B8" i="12"/>
  <c r="D16" i="9"/>
  <c r="C16" i="9"/>
  <c r="D13" i="9"/>
  <c r="E13" i="9"/>
  <c r="C13" i="9"/>
  <c r="C12" i="7"/>
  <c r="C11" i="7"/>
  <c r="C10" i="7"/>
  <c r="C9" i="7"/>
  <c r="C8" i="7"/>
  <c r="E25" i="6"/>
  <c r="E24" i="6"/>
  <c r="E22" i="6"/>
  <c r="E12" i="6"/>
  <c r="E11" i="6"/>
  <c r="E10" i="6"/>
  <c r="G6" i="8"/>
  <c r="G7" i="8"/>
  <c r="G8" i="8"/>
  <c r="G9" i="8"/>
  <c r="G5" i="8"/>
  <c r="G11" i="8" s="1"/>
  <c r="G12" i="8" s="1"/>
  <c r="G4" i="8"/>
  <c r="D21" i="10" s="1"/>
  <c r="E34" i="10"/>
  <c r="E33" i="10"/>
  <c r="E32" i="10"/>
  <c r="E28" i="10"/>
  <c r="E29" i="10" s="1"/>
  <c r="E24" i="10"/>
  <c r="E15" i="10"/>
  <c r="D33" i="16" s="1"/>
  <c r="C31" i="16" s="1"/>
  <c r="E14" i="10"/>
  <c r="C12" i="16" s="1"/>
  <c r="E12" i="10"/>
  <c r="C13" i="16" s="1"/>
  <c r="E13" i="10"/>
  <c r="G31" i="6"/>
  <c r="E8" i="10"/>
  <c r="C43" i="4"/>
  <c r="D9" i="9"/>
  <c r="E9" i="9"/>
  <c r="C9" i="9"/>
  <c r="F9" i="9"/>
  <c r="H6" i="8"/>
  <c r="H7" i="8"/>
  <c r="H8" i="8"/>
  <c r="H9" i="8"/>
  <c r="H5" i="8"/>
  <c r="H4" i="8"/>
  <c r="D11" i="7"/>
  <c r="D10" i="7"/>
  <c r="D9" i="7"/>
  <c r="D8" i="7"/>
  <c r="E31" i="6"/>
  <c r="G25" i="6"/>
  <c r="G24" i="6"/>
  <c r="G22" i="6"/>
  <c r="G27" i="6" s="1"/>
  <c r="G12" i="6"/>
  <c r="G11" i="6"/>
  <c r="G10" i="6"/>
  <c r="C42" i="4"/>
  <c r="C40" i="4"/>
  <c r="C36" i="4"/>
  <c r="C37" i="4" s="1"/>
  <c r="C31" i="4"/>
  <c r="C28" i="4" s="1"/>
  <c r="C27" i="4"/>
  <c r="C16" i="4"/>
  <c r="F19" i="4"/>
  <c r="E19" i="4"/>
  <c r="F15" i="4"/>
  <c r="E15" i="4"/>
  <c r="E16" i="4" s="1"/>
  <c r="D15" i="4"/>
  <c r="F10" i="4"/>
  <c r="F7" i="4" s="1"/>
  <c r="E10" i="4"/>
  <c r="E7" i="4" s="1"/>
  <c r="D10" i="4"/>
  <c r="D7" i="4" s="1"/>
  <c r="C10" i="4"/>
  <c r="F6" i="4"/>
  <c r="E6" i="4"/>
  <c r="D6" i="4"/>
  <c r="C6" i="4"/>
  <c r="G6" i="4" s="1"/>
  <c r="I5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6" i="3"/>
  <c r="H6" i="3"/>
  <c r="H54" i="3" s="1"/>
  <c r="H52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29" i="3"/>
  <c r="G31" i="3"/>
  <c r="G30" i="3"/>
  <c r="G26" i="3"/>
  <c r="G24" i="3"/>
  <c r="F24" i="3"/>
  <c r="G22" i="3"/>
  <c r="F22" i="3"/>
  <c r="F21" i="3"/>
  <c r="F19" i="3"/>
  <c r="F17" i="3"/>
  <c r="F15" i="3"/>
  <c r="C54" i="3"/>
  <c r="F7" i="3"/>
  <c r="F6" i="3"/>
  <c r="D54" i="3"/>
  <c r="D11" i="2"/>
  <c r="E14" i="9" l="1"/>
  <c r="E16" i="9" s="1"/>
  <c r="D34" i="10" s="1"/>
  <c r="D35" i="10" s="1"/>
  <c r="C6" i="16"/>
  <c r="C22" i="16"/>
  <c r="E10" i="10"/>
  <c r="H11" i="8"/>
  <c r="E22" i="10" s="1"/>
  <c r="D22" i="10"/>
  <c r="D25" i="10" s="1"/>
  <c r="E16" i="10"/>
  <c r="E35" i="10"/>
  <c r="D16" i="10"/>
  <c r="E15" i="6"/>
  <c r="E21" i="10"/>
  <c r="C14" i="16" s="1"/>
  <c r="C22" i="4"/>
  <c r="D12" i="7"/>
  <c r="G15" i="6"/>
  <c r="D16" i="4"/>
  <c r="F21" i="4"/>
  <c r="E21" i="4"/>
  <c r="D21" i="4"/>
  <c r="F16" i="4"/>
  <c r="G15" i="4"/>
  <c r="G22" i="4" s="1"/>
  <c r="C7" i="4"/>
  <c r="G19" i="4"/>
  <c r="G21" i="4" s="1"/>
  <c r="D10" i="10" s="1"/>
  <c r="D18" i="10" s="1"/>
  <c r="G7" i="4"/>
  <c r="G10" i="4"/>
  <c r="G54" i="3"/>
  <c r="F54" i="3"/>
  <c r="D10" i="2"/>
  <c r="C36" i="2"/>
  <c r="D42" i="1"/>
  <c r="D43" i="1" s="1"/>
  <c r="C42" i="1"/>
  <c r="D38" i="10" l="1"/>
  <c r="D40" i="10" s="1"/>
  <c r="E18" i="10"/>
  <c r="H12" i="8"/>
  <c r="E25" i="10"/>
  <c r="E38" i="10" s="1"/>
  <c r="C15" i="16"/>
  <c r="G16" i="4"/>
  <c r="C7" i="16" s="1"/>
  <c r="C10" i="16" s="1"/>
  <c r="D36" i="2"/>
  <c r="D38" i="2" s="1"/>
  <c r="C16" i="16" l="1"/>
  <c r="C30" i="16" s="1"/>
  <c r="C33" i="16" s="1"/>
  <c r="C38" i="16" s="1"/>
  <c r="E40" i="10"/>
</calcChain>
</file>

<file path=xl/sharedStrings.xml><?xml version="1.0" encoding="utf-8"?>
<sst xmlns="http://schemas.openxmlformats.org/spreadsheetml/2006/main" count="343" uniqueCount="189">
  <si>
    <t>OPENING TRIAL BALANCE AS AT JANUARY 2021</t>
  </si>
  <si>
    <t>DESCRIPTION</t>
  </si>
  <si>
    <t>DR</t>
  </si>
  <si>
    <t>CR</t>
  </si>
  <si>
    <t>NON CURRENT ASSETS</t>
  </si>
  <si>
    <t>Motor Vehicles</t>
  </si>
  <si>
    <t>Building</t>
  </si>
  <si>
    <t>Plant and Machinery</t>
  </si>
  <si>
    <t>Land</t>
  </si>
  <si>
    <t>Motor Vehicles - Accumulated Depreciation</t>
  </si>
  <si>
    <t>Building- Accumulated Depreciation</t>
  </si>
  <si>
    <t>Plant and Machinery - Accumulated Depreciation</t>
  </si>
  <si>
    <t>Amen Samson &amp; Co.</t>
  </si>
  <si>
    <t>Sage 50</t>
  </si>
  <si>
    <t>Sage 50 - Accumulated Ammortization</t>
  </si>
  <si>
    <t>Inventory - Finished Goods</t>
  </si>
  <si>
    <t>Inventory - Raw Materials</t>
  </si>
  <si>
    <t>Inventory - Work in Progress</t>
  </si>
  <si>
    <t xml:space="preserve">Trade Receivables </t>
  </si>
  <si>
    <t>Other Receivables</t>
  </si>
  <si>
    <t>Prepayment</t>
  </si>
  <si>
    <t>Zenith Bank</t>
  </si>
  <si>
    <t>GTB</t>
  </si>
  <si>
    <t>First Bank</t>
  </si>
  <si>
    <t>Petty CASH</t>
  </si>
  <si>
    <t>TRADE PAYABLES</t>
  </si>
  <si>
    <t>OTHER PAYABLES</t>
  </si>
  <si>
    <t>ACCRUALS</t>
  </si>
  <si>
    <t>DEFERRED INCOME</t>
  </si>
  <si>
    <t>INCOME TAX PAYABLE</t>
  </si>
  <si>
    <t>LOAN &amp; BORROWINGS</t>
  </si>
  <si>
    <t>OVERDRAFT</t>
  </si>
  <si>
    <t>PENSION PAYABLES</t>
  </si>
  <si>
    <t>PAYE PAYABLES</t>
  </si>
  <si>
    <t>SHARE CAPITAL</t>
  </si>
  <si>
    <t>YOU CAN ONLY SEE SFP ITEMS IN OPENING TRIAL BALANCE</t>
  </si>
  <si>
    <t>SHARE PREMIUM</t>
  </si>
  <si>
    <t>RETAINED EARNINGS</t>
  </si>
  <si>
    <t>NOTE</t>
  </si>
  <si>
    <t>THIS FIGURE CAN ONLY BE GOTTEN FROM AUDITED ACCOUNT</t>
  </si>
  <si>
    <t>Motor Vehicle</t>
  </si>
  <si>
    <t>CURRENT TRIAL BALANCE AS AT 31ST DECEMBER 2021</t>
  </si>
  <si>
    <t>ZENITH BANK</t>
  </si>
  <si>
    <t xml:space="preserve">Building </t>
  </si>
  <si>
    <t>INVENTORY</t>
  </si>
  <si>
    <t>FIRST BANK</t>
  </si>
  <si>
    <t>PREPAYMENT</t>
  </si>
  <si>
    <t>INVESTMENT PROPERTY</t>
  </si>
  <si>
    <t>PENSION PAYABLE</t>
  </si>
  <si>
    <t>PAYE PAYABLE</t>
  </si>
  <si>
    <t>Overdraft</t>
  </si>
  <si>
    <t>Revenue - Pepsi</t>
  </si>
  <si>
    <t>Revenue - 7up</t>
  </si>
  <si>
    <t>Revenue - Mirinda</t>
  </si>
  <si>
    <t>HOW TO POST INVOICE</t>
  </si>
  <si>
    <t>DR RECEIVABLES</t>
  </si>
  <si>
    <t>CR REVENUE</t>
  </si>
  <si>
    <t>CR VAT PAYABLE</t>
  </si>
  <si>
    <t>CR RECEIVABLES</t>
  </si>
  <si>
    <t>DR BANK</t>
  </si>
  <si>
    <t>RECEIVABLE</t>
  </si>
  <si>
    <t>Raw Materials-COGS</t>
  </si>
  <si>
    <t>GROSS SALARY</t>
  </si>
  <si>
    <t>AFTER PAYMENT IS RECEIVED</t>
  </si>
  <si>
    <t>PAYABLE-COS</t>
  </si>
  <si>
    <t>Entertaiment</t>
  </si>
  <si>
    <t>Rent</t>
  </si>
  <si>
    <t>Fuel</t>
  </si>
  <si>
    <t>Electricity</t>
  </si>
  <si>
    <t>Transportation</t>
  </si>
  <si>
    <t>Telephone</t>
  </si>
  <si>
    <t>stationaries</t>
  </si>
  <si>
    <t>Repairs</t>
  </si>
  <si>
    <t>Subcription</t>
  </si>
  <si>
    <t>Research</t>
  </si>
  <si>
    <t>OPENING TB</t>
  </si>
  <si>
    <t>CURRENT TB</t>
  </si>
  <si>
    <t>FINAL TB</t>
  </si>
  <si>
    <t>AMEN &amp;CO</t>
  </si>
  <si>
    <t>PROPERTY, PLANT &amp; EQUIPMENTS 1</t>
  </si>
  <si>
    <t>LAND</t>
  </si>
  <si>
    <t>BUILDING</t>
  </si>
  <si>
    <t>MV</t>
  </si>
  <si>
    <t>P&amp;M</t>
  </si>
  <si>
    <t>COST AS AT JANUARY 2021</t>
  </si>
  <si>
    <t>N</t>
  </si>
  <si>
    <t>TOTAL</t>
  </si>
  <si>
    <t>ADDITION</t>
  </si>
  <si>
    <t>AS AT DECEMBER 2021</t>
  </si>
  <si>
    <t>FIXED ASSETS MOVEMENTS</t>
  </si>
  <si>
    <t>DISPOSAL</t>
  </si>
  <si>
    <t>AS AT DECEMBER 2020</t>
  </si>
  <si>
    <t>ACCUM-DEPRECIATION</t>
  </si>
  <si>
    <t>CHARGE FOR THE YEAR</t>
  </si>
  <si>
    <t>NBV</t>
  </si>
  <si>
    <t>IAS 16</t>
  </si>
  <si>
    <t>SAGE 50</t>
  </si>
  <si>
    <t>IAS 38</t>
  </si>
  <si>
    <t>ACCUM-AMMORTISATION</t>
  </si>
  <si>
    <t>Notes To The Financial Statements</t>
  </si>
  <si>
    <t>12. Inventories</t>
  </si>
  <si>
    <t>Finished goods</t>
  </si>
  <si>
    <t>13. Trade and other receivables</t>
  </si>
  <si>
    <t>Receivables due within one year</t>
  </si>
  <si>
    <t>Trade receivables</t>
  </si>
  <si>
    <t>Net trade receivables</t>
  </si>
  <si>
    <t>Past due31-90 days</t>
  </si>
  <si>
    <t>Past due 90-180 days</t>
  </si>
  <si>
    <t>Past due &gt; 180 days</t>
  </si>
  <si>
    <t>Work in Progress</t>
  </si>
  <si>
    <t>Total</t>
  </si>
  <si>
    <t>other Receivables</t>
  </si>
  <si>
    <t>14. Cash and Cash Equivalents</t>
  </si>
  <si>
    <t>Cash and short-term deposits</t>
  </si>
  <si>
    <t>Cash in hand</t>
  </si>
  <si>
    <t>16. Trade and other payables</t>
  </si>
  <si>
    <t>Trade payables</t>
  </si>
  <si>
    <t>Statement of Changes in Equity</t>
  </si>
  <si>
    <t>Share Capital</t>
  </si>
  <si>
    <t>Share Premium</t>
  </si>
  <si>
    <t>Retained Earnings</t>
  </si>
  <si>
    <t>As at December 2021</t>
  </si>
  <si>
    <t>As at January 2020</t>
  </si>
  <si>
    <t>Statement of Financial Position</t>
  </si>
  <si>
    <t>PPE</t>
  </si>
  <si>
    <t>December 31st, 2020</t>
  </si>
  <si>
    <t>December 31st, 2021</t>
  </si>
  <si>
    <t>Intangible (Sage 50)</t>
  </si>
  <si>
    <t>CURRENT ASSETS</t>
  </si>
  <si>
    <t>Inventory</t>
  </si>
  <si>
    <t>Receivables</t>
  </si>
  <si>
    <t>Cash &amp; Cash Equivalent</t>
  </si>
  <si>
    <t>Total Assets</t>
  </si>
  <si>
    <t>Current Liabilities</t>
  </si>
  <si>
    <t>Trade Payables</t>
  </si>
  <si>
    <t>Other Payables</t>
  </si>
  <si>
    <t>Income Tax Payables</t>
  </si>
  <si>
    <t>Non Current Liabilities</t>
  </si>
  <si>
    <t>Loan and Borrowings</t>
  </si>
  <si>
    <t>Equity</t>
  </si>
  <si>
    <t>Total Equity and Liabilities</t>
  </si>
  <si>
    <t xml:space="preserve">Raw materials </t>
  </si>
  <si>
    <t>As at January 2021</t>
  </si>
  <si>
    <t>Addition to Shares</t>
  </si>
  <si>
    <t>Statement of Profit or Loss and Other Comprehensive Income</t>
  </si>
  <si>
    <t>Notes</t>
  </si>
  <si>
    <t>Revenue</t>
  </si>
  <si>
    <t>AMEN SAMSON &amp; CO.</t>
  </si>
  <si>
    <t>Cost of Sales</t>
  </si>
  <si>
    <t>Admin Expenses</t>
  </si>
  <si>
    <t>Gross Profit</t>
  </si>
  <si>
    <t>Operating Profit/ Profit Before Tax</t>
  </si>
  <si>
    <t>Tax Expense</t>
  </si>
  <si>
    <t>Net Profit</t>
  </si>
  <si>
    <t>Profit</t>
  </si>
  <si>
    <t>Investment Property</t>
  </si>
  <si>
    <t>Statement of Cash Flow (Indirect Method)</t>
  </si>
  <si>
    <t>Operating Activities</t>
  </si>
  <si>
    <t>Investing Activities</t>
  </si>
  <si>
    <t>Financing Activities</t>
  </si>
  <si>
    <t>Profit for the year</t>
  </si>
  <si>
    <t>Depreciation Charged</t>
  </si>
  <si>
    <t>Amortisation Charged</t>
  </si>
  <si>
    <t>Prior Year Adjustment</t>
  </si>
  <si>
    <t>Trade Receivable</t>
  </si>
  <si>
    <t>Net Cashflow from Operating Activities</t>
  </si>
  <si>
    <t>PPE Purchased</t>
  </si>
  <si>
    <t>Investment Property Purchased</t>
  </si>
  <si>
    <t>Net Cashflow from Investing Activities</t>
  </si>
  <si>
    <t>Addition to Share Capital</t>
  </si>
  <si>
    <t>Addition to Share Premium</t>
  </si>
  <si>
    <t>Addition to Loan &amp; Borrowings</t>
  </si>
  <si>
    <t>Total Net Cashflow</t>
  </si>
  <si>
    <t>Over Draft</t>
  </si>
  <si>
    <t>Closing Cashflows</t>
  </si>
  <si>
    <t>Opening Cashflows 2021</t>
  </si>
  <si>
    <t>NOTES</t>
  </si>
  <si>
    <t>AMEN SAMSON &amp; CO</t>
  </si>
  <si>
    <t>Plant And Machinery</t>
  </si>
  <si>
    <t>Plant And Machinery - Accumulated Depreciation</t>
  </si>
  <si>
    <t>Inventory - Work In Progress</t>
  </si>
  <si>
    <t>Gtb</t>
  </si>
  <si>
    <t>Petty Cash</t>
  </si>
  <si>
    <t>Accruals</t>
  </si>
  <si>
    <t>Pension Payables</t>
  </si>
  <si>
    <t>Paye Payables</t>
  </si>
  <si>
    <t>Deferred Income</t>
  </si>
  <si>
    <t>Income Tax Payable</t>
  </si>
  <si>
    <t>Loan &amp;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</si>
</sst>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* \(#,##0\)_-;_-* &quot;-&quot;??_-;_-@_-"/>
    <numFmt numFmtId="166" formatCode="_ * #,##0.00_ ;_ * \-#,##0.00_ ;_ * &quot;-&quot;??_ ;_ @_ "/>
    <numFmt numFmtId="167" formatCode="_ * #,##0_ ;_ * \-#,##0_ ;_ * &quot;-&quot;??_ ;_ @_ "/>
    <numFmt numFmtId="168" formatCode="&quot;£&quot;#,##0;\-&quot;£&quot;#,##0"/>
    <numFmt numFmtId="169" formatCode="&quot;£&quot;#,##0;[Red]\-&quot;£&quot;#,##0"/>
    <numFmt numFmtId="170" formatCode="&quot;£&quot;#,##0.00;[Red]\-&quot;£&quot;#,##0.00"/>
    <numFmt numFmtId="171" formatCode="_-&quot;£&quot;* #,##0_-;\-&quot;£&quot;* #,##0_-;_-&quot;£&quot;* &quot;-&quot;_-;_-@_-"/>
    <numFmt numFmtId="172" formatCode="_-* #,##0_-;\-* #,##0_-;_-* &quot;-&quot;_-;_-@_-"/>
    <numFmt numFmtId="173" formatCode="_-&quot;£&quot;* #,##0.00_-;\-&quot;£&quot;* #,##0.00_-;_-&quot;£&quot;* &quot;-&quot;??_-;_-@_-"/>
    <numFmt numFmtId="174" formatCode="_-* #,##0.00_-;\-* #,##0.00_-;_-* &quot;-&quot;??_-;_-@_-"/>
    <numFmt numFmtId="175" formatCode="_-* #,##0_-;\-* #,##0_-;_-* &quot;-&quot;??_-;_-@_-"/>
    <numFmt numFmtId="176" formatCode="0.00_)"/>
    <numFmt numFmtId="177" formatCode="&quot;$&quot;#,##0.0_);\(&quot;$&quot;#,##0.0\)"/>
    <numFmt numFmtId="178" formatCode="[$R-1C09]\ #,##0.00"/>
    <numFmt numFmtId="179" formatCode="_(* #,##0.0_);_(* \(#,##0.0\);_(* &quot;-&quot;??_);_(@_)"/>
    <numFmt numFmtId="180" formatCode="#,##0.0%\ \u_f;#,##0.0%\ \f_u;&quot;  -  &quot;"/>
    <numFmt numFmtId="181" formatCode="[$R-1C09]\ #,##0"/>
    <numFmt numFmtId="182" formatCode="_-* #,##0\ _D_M_-;\-* #,##0\ _D_M_-;_-* &quot;-&quot;\ _D_M_-;_-@_-"/>
    <numFmt numFmtId="183" formatCode="_-* #,##0.00\ _D_M_-;\-* #,##0.00\ _D_M_-;_-* &quot;-&quot;??\ _D_M_-;_-@_-"/>
    <numFmt numFmtId="184" formatCode="_([$€]* #,##0.00_);_([$€]* \(#,##0.00\);_([$€]* &quot;-&quot;??_);_(@_)"/>
    <numFmt numFmtId="185" formatCode="&quot;£&quot;#,##0&quot;k&quot;;&quot;£&quot;\(#,##0\)&quot;k&quot;"/>
    <numFmt numFmtId="186" formatCode="#,##0\ \f_u;#,##0\ \u_f;&quot;   -   &quot;"/>
    <numFmt numFmtId="187" formatCode="_ &quot;SFr.&quot;\ * #,##0.00_ ;_ &quot;SFr.&quot;\ * \-#,##0.00_ ;_ &quot;SFr.&quot;\ * &quot;-&quot;??_ ;_ @_ "/>
    <numFmt numFmtId="188" formatCode="_ * #,##0_ ;_ * \-#,##0_ ;_ * &quot;-&quot;_ ;_ @_ "/>
    <numFmt numFmtId="189" formatCode="#,##0.0,,"/>
    <numFmt numFmtId="190" formatCode="_ &quot;SFr.&quot;\ * #,##0_ ;_ &quot;SFr.&quot;\ * \-#,##0_ ;_ &quot;SFr.&quot;\ * &quot;-&quot;_ ;_ @_ "/>
    <numFmt numFmtId="191" formatCode="&quot;=N=&quot;#,##0_);\(&quot;=N=&quot;#,##0\)"/>
    <numFmt numFmtId="192" formatCode="#,##0.0_);\(#,##0.0\)"/>
    <numFmt numFmtId="193" formatCode="#,###_);[Red]\(#,###\);&quot;&quot;"/>
    <numFmt numFmtId="194" formatCode="#,##0;[Red]\(#,##0\)"/>
    <numFmt numFmtId="195" formatCode="0.0%\ ;\(0.0%\);"/>
    <numFmt numFmtId="196" formatCode="mmm\-yyyy"/>
    <numFmt numFmtId="197" formatCode="#,##0&quot; $&quot;;\-#,##0&quot; $&quot;"/>
    <numFmt numFmtId="198" formatCode="#,##0.00&quot; $&quot;;\-#,##0.00&quot; $&quot;"/>
    <numFmt numFmtId="199" formatCode="General_)"/>
    <numFmt numFmtId="200" formatCode="#,##0.0;\(#,##0.0\);\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#,##0.0;\(#,##0.0\);0"/>
    <numFmt numFmtId="204" formatCode="#,##0.00_ "/>
    <numFmt numFmtId="205" formatCode="#,##0.0"/>
    <numFmt numFmtId="206" formatCode="0.00_);[Red]\(0.00\)"/>
    <numFmt numFmtId="207" formatCode="yyyy&quot;-&quot;m&quot;-&quot;d"/>
    <numFmt numFmtId="208" formatCode="#,##0.0_);\(#,##0.0\);\-_)"/>
    <numFmt numFmtId="209" formatCode="#,##0.0%;\(#,##0.0%\);\-"/>
    <numFmt numFmtId="210" formatCode="0.000000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#,##0;&quot;△&quot;#,##0"/>
    <numFmt numFmtId="214" formatCode="_-&quot;\&quot;* #,##0_-;\-&quot;\&quot;* #,##0_-;_-&quot;\&quot;* &quot;-&quot;_-;_-@_-"/>
    <numFmt numFmtId="215" formatCode="_-&quot;\&quot;* #,##0.00_-;\-&quot;\&quot;* #,##0.00_-;_-&quot;\&quot;* &quot;-&quot;??_-;_-@_-"/>
    <numFmt numFmtId="216" formatCode="&quot;\&quot;#,##0;&quot;\&quot;\-#,##0"/>
    <numFmt numFmtId="217" formatCode="0.0000%"/>
    <numFmt numFmtId="218" formatCode="0.00000000%"/>
    <numFmt numFmtId="219" formatCode="0.000000%"/>
    <numFmt numFmtId="220" formatCode="[$-409]mmmm\ d\,\ yyyy;@"/>
    <numFmt numFmtId="221" formatCode="[$-F800]dddd\,\ mmmm\ dd\,\ yyyy"/>
    <numFmt numFmtId="222" formatCode="0.0_);\(0.0\)"/>
    <numFmt numFmtId="223" formatCode="#."/>
    <numFmt numFmtId="224" formatCode=";;;"/>
    <numFmt numFmtId="225" formatCode="[&gt;1]#,##0.00_);[Red][&lt;=-1]\(#,##0.00\);0.0000%"/>
    <numFmt numFmtId="226" formatCode="0_);[Red]\(0\)"/>
    <numFmt numFmtId="227" formatCode="0.0%"/>
    <numFmt numFmtId="228" formatCode="0.0%\ \ \ \ "/>
    <numFmt numFmtId="229" formatCode="#,##0.000000_)"/>
    <numFmt numFmtId="230" formatCode="#,##0.000_);[Red]\(#,##0.000\)"/>
    <numFmt numFmtId="231" formatCode="#,##0.0000_);[Red]\(#,##0.0000\)"/>
    <numFmt numFmtId="232" formatCode="#,##0.00000_);[Red]\(#,##0.00000\)"/>
    <numFmt numFmtId="233" formatCode="\ \ \ \ \ \ @"/>
    <numFmt numFmtId="234" formatCode="0.0"/>
    <numFmt numFmtId="235" formatCode="[$-409]dd/mmm/yy;@"/>
    <numFmt numFmtId="236" formatCode="00000"/>
    <numFmt numFmtId="237" formatCode="[&lt;1]0.00%;[&gt;=1]#,##0_);0_);[Red]&quot;Enter a number&quot;"/>
    <numFmt numFmtId="238" formatCode="#,##0.000000"/>
    <numFmt numFmtId="239" formatCode="#,##0,,&quot;,000,000&quot;"/>
    <numFmt numFmtId="240" formatCode="#,##0,&quot;,000&quot;"/>
    <numFmt numFmtId="241" formatCode="#,###,##0"/>
    <numFmt numFmtId="242" formatCode="#,##0.00_)"/>
    <numFmt numFmtId="243" formatCode="#,##0;\(#,##0\);0"/>
  </numFmts>
  <fonts count="2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6"/>
      <name val="Arial"/>
      <family val="2"/>
    </font>
    <font>
      <b/>
      <i/>
      <sz val="16"/>
      <name val="Helv"/>
    </font>
    <font>
      <sz val="7"/>
      <name val="Arial"/>
      <family val="2"/>
    </font>
    <font>
      <i/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2"/>
      <name val="Times New Roman"/>
      <family val="1"/>
    </font>
    <font>
      <sz val="12"/>
      <name val="바탕체"/>
      <family val="1"/>
      <charset val="255"/>
    </font>
    <font>
      <u/>
      <sz val="8.4"/>
      <color indexed="12"/>
      <name val="Arial"/>
      <family val="2"/>
    </font>
    <font>
      <sz val="10"/>
      <name val="Helv"/>
      <charset val="204"/>
    </font>
    <font>
      <sz val="10"/>
      <name val="Helv"/>
      <charset val="238"/>
    </font>
    <font>
      <sz val="10"/>
      <name val="Helv"/>
      <family val="2"/>
    </font>
    <font>
      <sz val="14"/>
      <name val="Terminal"/>
      <family val="3"/>
      <charset val="128"/>
    </font>
    <font>
      <sz val="10"/>
      <name val="MS Sans Serif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0"/>
      <color indexed="8"/>
      <name val="Book Antiqua"/>
      <family val="1"/>
    </font>
    <font>
      <sz val="11"/>
      <color indexed="10"/>
      <name val="Calibri"/>
      <family val="2"/>
    </font>
    <font>
      <sz val="11"/>
      <color indexed="62"/>
      <name val="Calibri"/>
      <family val="2"/>
      <charset val="238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0"/>
      <name val="MS Sans Serif"/>
      <family val="2"/>
    </font>
    <font>
      <b/>
      <i/>
      <sz val="10"/>
      <color indexed="9"/>
      <name val="Arial"/>
      <family val="2"/>
    </font>
    <font>
      <sz val="11"/>
      <name val="Tms Rmn"/>
      <family val="1"/>
    </font>
    <font>
      <sz val="10"/>
      <color indexed="8"/>
      <name val="Calibri"/>
      <family val="2"/>
    </font>
    <font>
      <b/>
      <sz val="11"/>
      <color indexed="9"/>
      <name val="Calibri"/>
      <family val="2"/>
      <charset val="238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  <charset val="238"/>
    </font>
    <font>
      <b/>
      <sz val="12"/>
      <color indexed="11"/>
      <name val="Wingdings 3"/>
      <family val="1"/>
      <charset val="2"/>
    </font>
    <font>
      <b/>
      <sz val="12"/>
      <name val="Univers (WN)"/>
      <family val="2"/>
    </font>
    <font>
      <sz val="11"/>
      <color indexed="52"/>
      <name val="Calibri"/>
      <family val="2"/>
      <charset val="238"/>
    </font>
    <font>
      <sz val="11"/>
      <color indexed="20"/>
      <name val="Calibri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u/>
      <sz val="10"/>
      <color indexed="36"/>
      <name val="Arial"/>
      <family val="2"/>
    </font>
    <font>
      <u/>
      <sz val="7.5"/>
      <color indexed="12"/>
      <name val="Arial"/>
      <family val="2"/>
    </font>
    <font>
      <b/>
      <sz val="12"/>
      <color indexed="16"/>
      <name val="Times New Roman"/>
      <family val="1"/>
    </font>
    <font>
      <i/>
      <sz val="11"/>
      <color indexed="23"/>
      <name val="Calibri"/>
      <family val="2"/>
      <charset val="238"/>
    </font>
    <font>
      <b/>
      <sz val="11"/>
      <color indexed="9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sz val="11"/>
      <color indexed="8"/>
      <name val="Calibri"/>
      <family val="2"/>
      <charset val="238"/>
    </font>
    <font>
      <b/>
      <sz val="10"/>
      <name val="Book Antiqua"/>
      <family val="1"/>
    </font>
    <font>
      <b/>
      <sz val="12"/>
      <color indexed="10"/>
      <name val="Wingdings 3"/>
      <family val="1"/>
      <charset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FF"/>
      <name val="Courier New"/>
      <family val="3"/>
    </font>
    <font>
      <b/>
      <sz val="8"/>
      <color rgb="FFEA4855"/>
      <name val="Arial"/>
      <family val="2"/>
    </font>
    <font>
      <b/>
      <sz val="8"/>
      <color rgb="FF00BEA3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8"/>
      <color rgb="FFFF0000"/>
      <name val="Arial"/>
      <family val="2"/>
    </font>
    <font>
      <b/>
      <sz val="11"/>
      <color rgb="FF80008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sz val="9"/>
      <color rgb="FF000000"/>
      <name val="Arial"/>
      <family val="2"/>
    </font>
    <font>
      <b/>
      <sz val="8"/>
      <color rgb="FF6435A2"/>
      <name val="Courier New"/>
      <family val="3"/>
    </font>
    <font>
      <sz val="8"/>
      <color rgb="FF000000"/>
      <name val="Tahoma"/>
      <family val="2"/>
    </font>
    <font>
      <b/>
      <sz val="8"/>
      <color rgb="FFFF9900"/>
      <name val="Arial"/>
      <family val="2"/>
    </font>
    <font>
      <b/>
      <sz val="8"/>
      <color rgb="FF3E97C1"/>
      <name val="Arial"/>
      <family val="2"/>
    </font>
    <font>
      <b/>
      <sz val="8"/>
      <color rgb="FF803600"/>
      <name val="Arial"/>
      <family val="2"/>
    </font>
    <font>
      <b/>
      <sz val="8"/>
      <color rgb="FF9B22DD"/>
      <name val="Arial"/>
      <family val="2"/>
    </font>
    <font>
      <sz val="10"/>
      <color rgb="FF000000"/>
      <name val="Courier New"/>
      <family val="3"/>
    </font>
    <font>
      <b/>
      <sz val="8"/>
      <color rgb="FF0058CD"/>
      <name val="Courier New"/>
      <family val="3"/>
    </font>
    <font>
      <b/>
      <sz val="12"/>
      <color indexed="12"/>
      <name val="Arial"/>
      <family val="2"/>
    </font>
    <font>
      <sz val="11"/>
      <color indexed="20"/>
      <name val="Calibri"/>
      <family val="2"/>
      <charset val="238"/>
    </font>
    <font>
      <i/>
      <sz val="10"/>
      <name val="MS Sans Serif"/>
      <family val="2"/>
    </font>
    <font>
      <b/>
      <sz val="11"/>
      <color indexed="63"/>
      <name val="Calibri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6"/>
      <name val="Arial"/>
      <family val="2"/>
    </font>
    <font>
      <sz val="11"/>
      <color indexed="60"/>
      <name val="Calibri"/>
      <family val="2"/>
      <charset val="238"/>
    </font>
    <font>
      <sz val="9"/>
      <name val="CG Times (WN)"/>
      <family val="1"/>
    </font>
    <font>
      <sz val="11"/>
      <name val="Arial"/>
      <family val="2"/>
    </font>
    <font>
      <b/>
      <sz val="22"/>
      <color indexed="11"/>
      <name val="Wingdings 3"/>
      <family val="1"/>
      <charset val="2"/>
    </font>
    <font>
      <b/>
      <sz val="20"/>
      <color indexed="9"/>
      <name val="Arial"/>
      <family val="2"/>
    </font>
    <font>
      <b/>
      <sz val="22"/>
      <color indexed="10"/>
      <name val="Wingdings 3"/>
      <family val="1"/>
      <charset val="2"/>
    </font>
    <font>
      <b/>
      <sz val="22"/>
      <color indexed="51"/>
      <name val="Wingdings 3"/>
      <family val="1"/>
      <charset val="2"/>
    </font>
    <font>
      <b/>
      <sz val="11"/>
      <color indexed="52"/>
      <name val="Calibri"/>
      <family val="2"/>
      <charset val="238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color indexed="10"/>
      <name val="Arial Narrow"/>
      <family val="2"/>
    </font>
    <font>
      <sz val="10"/>
      <name val="Helv"/>
    </font>
    <font>
      <sz val="12"/>
      <name val="Helv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b/>
      <sz val="11"/>
      <name val="Times New Roman"/>
      <family val="1"/>
    </font>
    <font>
      <sz val="10"/>
      <color indexed="8"/>
      <name val="MS Sans Serif"/>
      <family val="2"/>
    </font>
    <font>
      <sz val="12"/>
      <name val="바탕체"/>
      <family val="1"/>
      <charset val="129"/>
    </font>
    <font>
      <sz val="11"/>
      <name val="?? ?????"/>
      <family val="2"/>
      <charset val="128"/>
    </font>
    <font>
      <sz val="12"/>
      <name val="¹UAAA¼"/>
      <family val="1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0.5"/>
      <color indexed="12"/>
      <name val="Frutiger 45 Light"/>
    </font>
    <font>
      <u/>
      <sz val="7.5"/>
      <color indexed="36"/>
      <name val="Arial"/>
      <family val="2"/>
    </font>
    <font>
      <sz val="11"/>
      <name val="Bookman Old Style"/>
      <family val="1"/>
    </font>
    <font>
      <b/>
      <sz val="10"/>
      <name val="Helv"/>
      <family val="2"/>
    </font>
    <font>
      <sz val="10"/>
      <name val="MS Serif"/>
      <family val="1"/>
    </font>
    <font>
      <sz val="12"/>
      <color indexed="8"/>
      <name val="바탕체"/>
      <family val="1"/>
      <charset val="129"/>
    </font>
    <font>
      <sz val="10"/>
      <color indexed="16"/>
      <name val="MS Serif"/>
      <family val="1"/>
    </font>
    <font>
      <b/>
      <sz val="12"/>
      <name val="Helv"/>
      <family val="2"/>
    </font>
    <font>
      <b/>
      <sz val="12"/>
      <name val="Tms Rmn"/>
      <family val="1"/>
    </font>
    <font>
      <sz val="12"/>
      <name val="Helv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2"/>
      <color indexed="9"/>
      <name val="Helv"/>
      <family val="2"/>
    </font>
    <font>
      <b/>
      <sz val="11"/>
      <name val="Helv"/>
      <family val="2"/>
    </font>
    <font>
      <sz val="9"/>
      <name val="Times New Roman"/>
      <family val="1"/>
    </font>
    <font>
      <u/>
      <sz val="18"/>
      <name val="Times New Roman"/>
      <family val="1"/>
    </font>
    <font>
      <sz val="9"/>
      <name val="Frutiger 45 Light"/>
      <family val="2"/>
    </font>
    <font>
      <b/>
      <sz val="10"/>
      <color indexed="9"/>
      <name val="Arial"/>
      <family val="2"/>
    </font>
    <font>
      <b/>
      <sz val="10"/>
      <color indexed="30"/>
      <name val="Arial"/>
      <family val="2"/>
    </font>
    <font>
      <b/>
      <sz val="22"/>
      <color indexed="54"/>
      <name val="Times New Roman"/>
      <family val="1"/>
    </font>
    <font>
      <sz val="10.5"/>
      <name val="Frutiger 45 Light"/>
    </font>
    <font>
      <sz val="10"/>
      <name val="Tms Rm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돋움"/>
      <charset val="129"/>
    </font>
    <font>
      <sz val="10"/>
      <name val="명조"/>
      <family val="3"/>
      <charset val="129"/>
    </font>
    <font>
      <sz val="8"/>
      <color indexed="24"/>
      <name val="바탕체"/>
      <family val="1"/>
      <charset val="129"/>
    </font>
    <font>
      <sz val="11"/>
      <name val="바탕"/>
      <family val="1"/>
      <charset val="129"/>
    </font>
    <font>
      <u/>
      <sz val="8.25"/>
      <color indexed="12"/>
      <name val="Arial"/>
      <family val="2"/>
    </font>
    <font>
      <sz val="11"/>
      <name val="돋움"/>
      <family val="3"/>
      <charset val="129"/>
    </font>
    <font>
      <sz val="77"/>
      <color rgb="FF996600"/>
      <name val="3"/>
    </font>
    <font>
      <sz val="38"/>
      <color rgb="FF0066CC"/>
      <name val="ÿf"/>
    </font>
    <font>
      <sz val="9"/>
      <color indexed="39"/>
      <name val="Arial"/>
      <family val="2"/>
    </font>
    <font>
      <b/>
      <sz val="8"/>
      <color indexed="8"/>
      <name val="Arial"/>
      <family val="2"/>
    </font>
    <font>
      <b/>
      <sz val="10"/>
      <color indexed="13"/>
      <name val="Arial"/>
      <family val="2"/>
    </font>
    <font>
      <sz val="8.5"/>
      <name val="MS Sans Serif"/>
      <family val="2"/>
    </font>
    <font>
      <sz val="12"/>
      <color indexed="8"/>
      <name val="Calibri"/>
      <family val="2"/>
    </font>
    <font>
      <sz val="10"/>
      <name val="Verdana"/>
      <family val="2"/>
    </font>
    <font>
      <sz val="8"/>
      <color indexed="12"/>
      <name val="Arial"/>
      <family val="2"/>
    </font>
    <font>
      <b/>
      <vertAlign val="superscript"/>
      <sz val="10"/>
      <name val="@Arial Unicode MS"/>
    </font>
    <font>
      <sz val="10"/>
      <color indexed="12"/>
      <name val="Arial"/>
      <family val="2"/>
    </font>
    <font>
      <b/>
      <sz val="9"/>
      <name val="MS Sans Serif"/>
      <family val="2"/>
    </font>
    <font>
      <b/>
      <sz val="1"/>
      <color indexed="16"/>
      <name val="Courier"/>
      <family val="3"/>
    </font>
    <font>
      <sz val="1"/>
      <color indexed="16"/>
      <name val="Courier"/>
      <family val="3"/>
    </font>
    <font>
      <b/>
      <i/>
      <sz val="1"/>
      <color indexed="16"/>
      <name val="Courier"/>
      <family val="3"/>
    </font>
    <font>
      <sz val="10"/>
      <name val="Symbol"/>
      <family val="1"/>
      <charset val="2"/>
    </font>
    <font>
      <b/>
      <sz val="8"/>
      <color indexed="12"/>
      <name val="Arial"/>
      <family val="2"/>
    </font>
    <font>
      <b/>
      <sz val="10"/>
      <color indexed="22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56"/>
      <name val="Arial"/>
      <family val="2"/>
    </font>
    <font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sz val="13"/>
      <name val="Times New Roman"/>
      <family val="1"/>
    </font>
    <font>
      <b/>
      <sz val="8"/>
      <color indexed="39"/>
      <name val="Arial"/>
      <family val="2"/>
    </font>
    <font>
      <sz val="9"/>
      <color indexed="20"/>
      <name val="Arial"/>
      <family val="2"/>
    </font>
    <font>
      <sz val="8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8"/>
      <name val="MS Sans Serif"/>
      <family val="2"/>
    </font>
    <font>
      <b/>
      <sz val="8"/>
      <color indexed="9"/>
      <name val="Arial"/>
      <family val="2"/>
    </font>
    <font>
      <b/>
      <sz val="12"/>
      <color indexed="13"/>
      <name val="Arial"/>
      <family val="2"/>
    </font>
    <font>
      <b/>
      <i/>
      <sz val="12"/>
      <color indexed="13"/>
      <name val="Arial"/>
      <family val="2"/>
    </font>
    <font>
      <sz val="10"/>
      <color indexed="9"/>
      <name val="Arial"/>
      <family val="2"/>
    </font>
    <font>
      <b/>
      <sz val="9"/>
      <color theme="3"/>
      <name val="Calibri"/>
      <family val="2"/>
      <scheme val="minor"/>
    </font>
    <font>
      <sz val="14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46"/>
        <bgColor indexed="46"/>
      </patternFill>
    </fill>
    <fill>
      <patternFill patternType="solid">
        <fgColor indexed="36"/>
        <bgColor indexed="36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30"/>
        <bgColor indexed="64"/>
      </patternFill>
    </fill>
    <fill>
      <patternFill patternType="mediumGray">
        <fgColor indexed="22"/>
      </patternFill>
    </fill>
    <fill>
      <patternFill patternType="solid">
        <fgColor indexed="41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1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indexed="43"/>
        <b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8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15"/>
      </patternFill>
    </fill>
    <fill>
      <patternFill patternType="solid">
        <fgColor indexed="22"/>
        <bgColor indexed="15"/>
      </patternFill>
    </fill>
    <fill>
      <patternFill patternType="solid">
        <fgColor indexed="21"/>
        <bgColor indexed="15"/>
      </patternFill>
    </fill>
    <fill>
      <patternFill patternType="solid">
        <fgColor indexed="9"/>
        <bgColor indexed="22"/>
      </patternFill>
    </fill>
    <fill>
      <patternFill patternType="solid">
        <fgColor indexed="42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13"/>
      </patternFill>
    </fill>
    <fill>
      <patternFill patternType="gray125">
        <fgColor indexed="15"/>
      </patternFill>
    </fill>
    <fill>
      <patternFill patternType="solid">
        <fgColor indexed="14"/>
        <bgColor indexed="64"/>
      </patternFill>
    </fill>
    <fill>
      <patternFill patternType="lightGrid">
        <bgColor indexed="42"/>
      </patternFill>
    </fill>
    <fill>
      <patternFill patternType="solid">
        <fgColor indexed="17"/>
        <bgColor indexed="9"/>
      </patternFill>
    </fill>
    <fill>
      <patternFill patternType="solid">
        <fgColor indexed="8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39"/>
      </left>
      <right/>
      <top style="hair">
        <color indexed="39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23"/>
      </left>
      <right style="medium">
        <color indexed="22"/>
      </right>
      <top style="medium">
        <color indexed="23"/>
      </top>
      <bottom style="medium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39"/>
      </left>
      <right style="hair">
        <color indexed="39"/>
      </right>
      <top/>
      <bottom style="thin">
        <color indexed="3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3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/>
      <bottom style="hair">
        <color indexed="44"/>
      </bottom>
      <diagonal/>
    </border>
    <border>
      <left/>
      <right style="hair">
        <color indexed="39"/>
      </right>
      <top/>
      <bottom style="thin">
        <color indexed="3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7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20" fillId="0" borderId="0"/>
    <xf numFmtId="37" fontId="28" fillId="0" borderId="0"/>
    <xf numFmtId="43" fontId="1" fillId="0" borderId="0" applyFont="0" applyFill="0" applyBorder="0" applyAlignment="0" applyProtection="0"/>
    <xf numFmtId="0" fontId="1" fillId="0" borderId="0"/>
    <xf numFmtId="0" fontId="20" fillId="0" borderId="0"/>
    <xf numFmtId="9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76" fontId="35" fillId="0" borderId="0"/>
    <xf numFmtId="0" fontId="36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177" fontId="40" fillId="0" borderId="0">
      <alignment horizontal="right"/>
    </xf>
    <xf numFmtId="0" fontId="41" fillId="0" borderId="0"/>
    <xf numFmtId="0" fontId="5" fillId="0" borderId="0"/>
    <xf numFmtId="172" fontId="5" fillId="0" borderId="0" applyFon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1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1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46" fillId="0" borderId="0"/>
    <xf numFmtId="0" fontId="41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39" fontId="47" fillId="0" borderId="0"/>
    <xf numFmtId="1" fontId="48" fillId="0" borderId="0"/>
    <xf numFmtId="0" fontId="41" fillId="0" borderId="0"/>
    <xf numFmtId="0" fontId="41" fillId="0" borderId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49" fillId="38" borderId="0" applyNumberFormat="0" applyBorder="0" applyAlignment="0" applyProtection="0"/>
    <xf numFmtId="0" fontId="49" fillId="41" borderId="0" applyNumberFormat="0" applyBorder="0" applyAlignment="0" applyProtection="0"/>
    <xf numFmtId="0" fontId="49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1" fillId="45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34" borderId="0" applyNumberFormat="0" applyBorder="0" applyAlignment="0" applyProtection="0"/>
    <xf numFmtId="0" fontId="50" fillId="45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5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" fillId="0" borderId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52" fillId="0" borderId="15"/>
    <xf numFmtId="0" fontId="53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28" fillId="0" borderId="0"/>
    <xf numFmtId="0" fontId="54" fillId="40" borderId="19" applyNumberFormat="0" applyAlignment="0" applyProtection="0"/>
    <xf numFmtId="0" fontId="5" fillId="0" borderId="20" applyNumberFormat="0" applyFont="0" applyFill="0" applyAlignment="0" applyProtection="0"/>
    <xf numFmtId="0" fontId="55" fillId="37" borderId="0" applyNumberFormat="0" applyBorder="0" applyAlignment="0" applyProtection="0"/>
    <xf numFmtId="0" fontId="56" fillId="49" borderId="19" applyNumberFormat="0" applyAlignment="0" applyProtection="0"/>
    <xf numFmtId="0" fontId="56" fillId="49" borderId="19" applyNumberFormat="0" applyAlignment="0" applyProtection="0"/>
    <xf numFmtId="0" fontId="15" fillId="8" borderId="6" applyNumberFormat="0" applyAlignment="0" applyProtection="0"/>
    <xf numFmtId="0" fontId="56" fillId="49" borderId="19" applyNumberFormat="0" applyAlignment="0" applyProtection="0"/>
    <xf numFmtId="38" fontId="57" fillId="0" borderId="0"/>
    <xf numFmtId="0" fontId="58" fillId="50" borderId="21" applyNumberFormat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8" fillId="50" borderId="21" applyNumberFormat="0" applyAlignment="0" applyProtection="0"/>
    <xf numFmtId="0" fontId="59" fillId="0" borderId="22" applyNumberFormat="0" applyFill="0" applyAlignment="0" applyProtection="0"/>
    <xf numFmtId="0" fontId="40" fillId="0" borderId="14" applyBorder="0">
      <alignment horizontal="centerContinuous"/>
    </xf>
    <xf numFmtId="0" fontId="17" fillId="9" borderId="9" applyNumberFormat="0" applyAlignment="0" applyProtection="0"/>
    <xf numFmtId="0" fontId="60" fillId="0" borderId="0" applyNumberFormat="0" applyFill="0" applyBorder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0" fillId="51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54" borderId="0" applyNumberFormat="0" applyBorder="0" applyAlignment="0" applyProtection="0"/>
    <xf numFmtId="0" fontId="57" fillId="0" borderId="26">
      <alignment horizontal="center"/>
    </xf>
    <xf numFmtId="38" fontId="65" fillId="55" borderId="27" applyNumberFormat="0">
      <alignment horizontal="centerContinuous" wrapText="1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5" fillId="56" borderId="28" applyNumberFormat="0" applyFont="0" applyAlignment="0" applyProtection="0"/>
    <xf numFmtId="180" fontId="22" fillId="0" borderId="29" applyFont="0" applyFill="0" applyBorder="0" applyAlignment="0" applyProtection="0"/>
    <xf numFmtId="18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42" fillId="0" borderId="0"/>
    <xf numFmtId="0" fontId="5" fillId="0" borderId="0" applyFont="0" applyFill="0" applyBorder="0" applyAlignment="0" applyProtection="0"/>
    <xf numFmtId="0" fontId="68" fillId="50" borderId="21" applyNumberFormat="0" applyAlignment="0" applyProtection="0"/>
    <xf numFmtId="0" fontId="69" fillId="0" borderId="0" applyNumberFormat="0" applyFill="0" applyBorder="0" applyAlignment="0" applyProtection="0"/>
    <xf numFmtId="0" fontId="50" fillId="51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54" borderId="0" applyNumberFormat="0" applyBorder="0" applyAlignment="0" applyProtection="0"/>
    <xf numFmtId="0" fontId="70" fillId="40" borderId="19" applyNumberFormat="0" applyAlignment="0" applyProtection="0"/>
    <xf numFmtId="0" fontId="70" fillId="40" borderId="19" applyNumberFormat="0" applyAlignment="0" applyProtection="0"/>
    <xf numFmtId="0" fontId="5" fillId="0" borderId="0"/>
    <xf numFmtId="184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2" fontId="5" fillId="0" borderId="0" applyFont="0" applyFill="0" applyBorder="0" applyAlignment="0" applyProtection="0"/>
    <xf numFmtId="38" fontId="5" fillId="57" borderId="30" applyNumberFormat="0" applyFont="0" applyBorder="0" applyAlignment="0"/>
    <xf numFmtId="0" fontId="11" fillId="4" borderId="0" applyNumberFormat="0" applyBorder="0" applyAlignment="0" applyProtection="0"/>
    <xf numFmtId="0" fontId="72" fillId="0" borderId="0" applyFill="0" applyBorder="0">
      <alignment horizontal="center" vertical="center"/>
    </xf>
    <xf numFmtId="38" fontId="23" fillId="58" borderId="0" applyNumberFormat="0" applyBorder="0" applyAlignment="0" applyProtection="0"/>
    <xf numFmtId="0" fontId="5" fillId="49" borderId="0" applyNumberFormat="0" applyFont="0" applyBorder="0" applyAlignment="0" applyProtection="0"/>
    <xf numFmtId="0" fontId="33" fillId="0" borderId="13" applyNumberFormat="0" applyAlignment="0" applyProtection="0">
      <alignment horizontal="left" vertical="center"/>
    </xf>
    <xf numFmtId="0" fontId="33" fillId="0" borderId="15">
      <alignment horizontal="left" vertical="center"/>
    </xf>
    <xf numFmtId="0" fontId="73" fillId="0" borderId="0">
      <alignment horizontal="centerContinuous"/>
    </xf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4" fillId="0" borderId="22" applyNumberFormat="0" applyFill="0" applyAlignment="0" applyProtection="0"/>
    <xf numFmtId="185" fontId="5" fillId="0" borderId="0"/>
    <xf numFmtId="186" fontId="22" fillId="0" borderId="29" applyFont="0" applyFill="0" applyBorder="0" applyAlignment="0"/>
    <xf numFmtId="0" fontId="75" fillId="36" borderId="0" applyNumberFormat="0" applyBorder="0" applyAlignment="0" applyProtection="0"/>
    <xf numFmtId="10" fontId="23" fillId="58" borderId="30" applyNumberFormat="0" applyBorder="0" applyAlignment="0" applyProtection="0"/>
    <xf numFmtId="0" fontId="13" fillId="7" borderId="6" applyNumberFormat="0" applyAlignment="0" applyProtection="0"/>
    <xf numFmtId="0" fontId="75" fillId="36" borderId="0" applyNumberFormat="0" applyBorder="0" applyAlignment="0" applyProtection="0"/>
    <xf numFmtId="0" fontId="5" fillId="56" borderId="28" applyNumberFormat="0" applyFont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4" borderId="0" applyNumberFormat="0" applyBorder="0" applyAlignment="0" applyProtection="0"/>
    <xf numFmtId="0" fontId="76" fillId="37" borderId="0" applyNumberFormat="0" applyBorder="0" applyAlignment="0" applyProtection="0"/>
    <xf numFmtId="0" fontId="77" fillId="49" borderId="31" applyNumberFormat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6" fillId="0" borderId="8" applyNumberFormat="0" applyFill="0" applyAlignment="0" applyProtection="0"/>
    <xf numFmtId="0" fontId="80" fillId="0" borderId="0"/>
    <xf numFmtId="0" fontId="81" fillId="0" borderId="0" applyNumberFormat="0" applyFill="0" applyBorder="0" applyAlignment="0" applyProtection="0"/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74" fontId="82" fillId="59" borderId="0">
      <alignment horizontal="center" vertical="center"/>
    </xf>
    <xf numFmtId="190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37" fontId="5" fillId="58" borderId="0" applyFont="0" applyFill="0" applyBorder="0" applyAlignment="0" applyProtection="0"/>
    <xf numFmtId="41" fontId="5" fillId="0" borderId="30" applyFont="0" applyFill="0" applyBorder="0" applyAlignment="0" applyProtection="0">
      <alignment horizontal="center" vertical="center"/>
    </xf>
    <xf numFmtId="10" fontId="5" fillId="0" borderId="0" applyFont="0" applyFill="0" applyBorder="0" applyAlignment="0" applyProtection="0"/>
    <xf numFmtId="0" fontId="39" fillId="6" borderId="0" applyNumberFormat="0" applyBorder="0" applyAlignment="0" applyProtection="0"/>
    <xf numFmtId="0" fontId="83" fillId="60" borderId="0" applyNumberFormat="0" applyBorder="0" applyAlignment="0" applyProtection="0"/>
    <xf numFmtId="0" fontId="83" fillId="60" borderId="0" applyNumberFormat="0" applyBorder="0" applyAlignment="0" applyProtection="0"/>
    <xf numFmtId="37" fontId="84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56" borderId="28" applyNumberFormat="0" applyFont="0" applyAlignment="0" applyProtection="0"/>
    <xf numFmtId="0" fontId="5" fillId="56" borderId="28" applyNumberFormat="0" applyFont="0" applyAlignment="0" applyProtection="0"/>
    <xf numFmtId="0" fontId="1" fillId="10" borderId="10" applyNumberFormat="0" applyFont="0" applyAlignment="0" applyProtection="0"/>
    <xf numFmtId="0" fontId="86" fillId="0" borderId="32" applyNumberFormat="0" applyFill="0" applyAlignment="0" applyProtection="0"/>
    <xf numFmtId="0" fontId="14" fillId="8" borderId="7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7" fillId="61" borderId="0" applyNumberFormat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8" fillId="0" borderId="0" applyNumberFormat="0" applyFont="0" applyFill="0" applyBorder="0" applyAlignment="0" applyProtection="0">
      <alignment horizontal="left"/>
    </xf>
    <xf numFmtId="0" fontId="88" fillId="0" borderId="0" applyBorder="0">
      <alignment horizontal="center" vertical="center"/>
    </xf>
    <xf numFmtId="192" fontId="40" fillId="0" borderId="0">
      <alignment horizontal="right"/>
    </xf>
    <xf numFmtId="0" fontId="89" fillId="0" borderId="0"/>
    <xf numFmtId="0" fontId="90" fillId="0" borderId="0"/>
    <xf numFmtId="0" fontId="91" fillId="0" borderId="0"/>
    <xf numFmtId="0" fontId="91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89" fillId="0" borderId="0"/>
    <xf numFmtId="0" fontId="100" fillId="0" borderId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/>
    <xf numFmtId="0" fontId="106" fillId="0" borderId="0"/>
    <xf numFmtId="0" fontId="99" fillId="0" borderId="0"/>
    <xf numFmtId="0" fontId="97" fillId="0" borderId="0"/>
    <xf numFmtId="0" fontId="89" fillId="0" borderId="0"/>
    <xf numFmtId="0" fontId="89" fillId="0" borderId="0"/>
    <xf numFmtId="0" fontId="89" fillId="0" borderId="0"/>
    <xf numFmtId="0" fontId="97" fillId="0" borderId="0"/>
    <xf numFmtId="0" fontId="107" fillId="0" borderId="0"/>
    <xf numFmtId="193" fontId="28" fillId="0" borderId="0" applyFont="0" applyFill="0" applyBorder="0" applyAlignment="0" applyProtection="0"/>
    <xf numFmtId="37" fontId="108" fillId="62" borderId="0">
      <protection locked="0"/>
    </xf>
    <xf numFmtId="0" fontId="109" fillId="36" borderId="0" applyNumberFormat="0" applyBorder="0" applyAlignment="0" applyProtection="0"/>
    <xf numFmtId="0" fontId="110" fillId="0" borderId="0" applyNumberFormat="0" applyFill="0" applyBorder="0" applyAlignment="0" applyProtection="0"/>
    <xf numFmtId="0" fontId="111" fillId="49" borderId="31" applyNumberFormat="0" applyAlignment="0" applyProtection="0"/>
    <xf numFmtId="4" fontId="24" fillId="63" borderId="31" applyNumberFormat="0" applyProtection="0">
      <alignment vertical="center"/>
    </xf>
    <xf numFmtId="4" fontId="112" fillId="63" borderId="31" applyNumberFormat="0" applyProtection="0">
      <alignment vertical="center"/>
    </xf>
    <xf numFmtId="4" fontId="24" fillId="63" borderId="31" applyNumberFormat="0" applyProtection="0">
      <alignment horizontal="left" vertical="center" indent="1"/>
    </xf>
    <xf numFmtId="4" fontId="24" fillId="63" borderId="31" applyNumberFormat="0" applyProtection="0">
      <alignment horizontal="left" vertical="center" indent="1"/>
    </xf>
    <xf numFmtId="0" fontId="5" fillId="64" borderId="31" applyNumberFormat="0" applyProtection="0">
      <alignment horizontal="left" vertical="center" indent="1"/>
    </xf>
    <xf numFmtId="4" fontId="24" fillId="65" borderId="31" applyNumberFormat="0" applyProtection="0">
      <alignment horizontal="right" vertical="center"/>
    </xf>
    <xf numFmtId="4" fontId="24" fillId="66" borderId="31" applyNumberFormat="0" applyProtection="0">
      <alignment horizontal="right" vertical="center"/>
    </xf>
    <xf numFmtId="4" fontId="24" fillId="59" borderId="31" applyNumberFormat="0" applyProtection="0">
      <alignment horizontal="right" vertical="center"/>
    </xf>
    <xf numFmtId="4" fontId="24" fillId="67" borderId="31" applyNumberFormat="0" applyProtection="0">
      <alignment horizontal="right" vertical="center"/>
    </xf>
    <xf numFmtId="4" fontId="24" fillId="68" borderId="31" applyNumberFormat="0" applyProtection="0">
      <alignment horizontal="right" vertical="center"/>
    </xf>
    <xf numFmtId="4" fontId="24" fillId="69" borderId="31" applyNumberFormat="0" applyProtection="0">
      <alignment horizontal="right" vertical="center"/>
    </xf>
    <xf numFmtId="4" fontId="24" fillId="70" borderId="31" applyNumberFormat="0" applyProtection="0">
      <alignment horizontal="right" vertical="center"/>
    </xf>
    <xf numFmtId="4" fontId="24" fillId="71" borderId="31" applyNumberFormat="0" applyProtection="0">
      <alignment horizontal="right" vertical="center"/>
    </xf>
    <xf numFmtId="4" fontId="24" fillId="72" borderId="31" applyNumberFormat="0" applyProtection="0">
      <alignment horizontal="right" vertical="center"/>
    </xf>
    <xf numFmtId="4" fontId="31" fillId="73" borderId="31" applyNumberFormat="0" applyProtection="0">
      <alignment horizontal="left" vertical="center" indent="1"/>
    </xf>
    <xf numFmtId="4" fontId="24" fillId="74" borderId="33" applyNumberFormat="0" applyProtection="0">
      <alignment horizontal="left" vertical="center" indent="1"/>
    </xf>
    <xf numFmtId="4" fontId="113" fillId="75" borderId="0" applyNumberFormat="0" applyProtection="0">
      <alignment horizontal="left" vertical="center" indent="1"/>
    </xf>
    <xf numFmtId="0" fontId="5" fillId="64" borderId="31" applyNumberFormat="0" applyProtection="0">
      <alignment horizontal="left" vertical="center" indent="1"/>
    </xf>
    <xf numFmtId="4" fontId="24" fillId="74" borderId="31" applyNumberFormat="0" applyProtection="0">
      <alignment horizontal="left" vertical="center" indent="1"/>
    </xf>
    <xf numFmtId="4" fontId="24" fillId="76" borderId="31" applyNumberFormat="0" applyProtection="0">
      <alignment horizontal="left" vertical="center" indent="1"/>
    </xf>
    <xf numFmtId="0" fontId="5" fillId="76" borderId="31" applyNumberFormat="0" applyProtection="0">
      <alignment horizontal="left" vertical="center" indent="1"/>
    </xf>
    <xf numFmtId="0" fontId="5" fillId="76" borderId="31" applyNumberFormat="0" applyProtection="0">
      <alignment horizontal="left" vertical="center" indent="1"/>
    </xf>
    <xf numFmtId="0" fontId="5" fillId="77" borderId="31" applyNumberFormat="0" applyProtection="0">
      <alignment horizontal="left" vertical="center" indent="1"/>
    </xf>
    <xf numFmtId="0" fontId="5" fillId="77" borderId="31" applyNumberFormat="0" applyProtection="0">
      <alignment horizontal="left" vertical="center" indent="1"/>
    </xf>
    <xf numFmtId="0" fontId="5" fillId="78" borderId="31" applyNumberFormat="0" applyProtection="0">
      <alignment horizontal="left" vertical="center" indent="1"/>
    </xf>
    <xf numFmtId="0" fontId="5" fillId="78" borderId="31" applyNumberFormat="0" applyProtection="0">
      <alignment horizontal="left" vertical="center" indent="1"/>
    </xf>
    <xf numFmtId="0" fontId="5" fillId="64" borderId="31" applyNumberFormat="0" applyProtection="0">
      <alignment horizontal="left" vertical="center" indent="1"/>
    </xf>
    <xf numFmtId="0" fontId="5" fillId="64" borderId="31" applyNumberFormat="0" applyProtection="0">
      <alignment horizontal="left" vertical="center" indent="1"/>
    </xf>
    <xf numFmtId="4" fontId="24" fillId="61" borderId="31" applyNumberFormat="0" applyProtection="0">
      <alignment vertical="center"/>
    </xf>
    <xf numFmtId="4" fontId="112" fillId="61" borderId="31" applyNumberFormat="0" applyProtection="0">
      <alignment vertical="center"/>
    </xf>
    <xf numFmtId="4" fontId="24" fillId="61" borderId="31" applyNumberFormat="0" applyProtection="0">
      <alignment horizontal="left" vertical="center" indent="1"/>
    </xf>
    <xf numFmtId="4" fontId="24" fillId="61" borderId="31" applyNumberFormat="0" applyProtection="0">
      <alignment horizontal="left" vertical="center" indent="1"/>
    </xf>
    <xf numFmtId="4" fontId="24" fillId="74" borderId="31" applyNumberFormat="0" applyProtection="0">
      <alignment horizontal="right" vertical="center"/>
    </xf>
    <xf numFmtId="4" fontId="112" fillId="74" borderId="31" applyNumberFormat="0" applyProtection="0">
      <alignment horizontal="right" vertical="center"/>
    </xf>
    <xf numFmtId="0" fontId="5" fillId="64" borderId="31" applyNumberFormat="0" applyProtection="0">
      <alignment horizontal="left" vertical="center" indent="1"/>
    </xf>
    <xf numFmtId="0" fontId="5" fillId="64" borderId="31" applyNumberFormat="0" applyProtection="0">
      <alignment horizontal="left" vertical="center" indent="1"/>
    </xf>
    <xf numFmtId="0" fontId="114" fillId="0" borderId="0"/>
    <xf numFmtId="4" fontId="27" fillId="74" borderId="31" applyNumberFormat="0" applyProtection="0">
      <alignment horizontal="right" vertical="center"/>
    </xf>
    <xf numFmtId="0" fontId="55" fillId="37" borderId="0" applyNumberFormat="0" applyBorder="0" applyAlignment="0" applyProtection="0"/>
    <xf numFmtId="194" fontId="115" fillId="0" borderId="24">
      <alignment vertical="center"/>
    </xf>
    <xf numFmtId="0" fontId="116" fillId="60" borderId="0" applyNumberFormat="0" applyBorder="0" applyAlignment="0" applyProtection="0"/>
    <xf numFmtId="0" fontId="117" fillId="0" borderId="0"/>
    <xf numFmtId="0" fontId="111" fillId="49" borderId="31" applyNumberFormat="0" applyAlignment="0" applyProtection="0"/>
    <xf numFmtId="37" fontId="5" fillId="0" borderId="30">
      <alignment horizontal="center" wrapText="1"/>
      <protection locked="0"/>
    </xf>
    <xf numFmtId="37" fontId="25" fillId="78" borderId="30">
      <alignment horizontal="center" wrapText="1"/>
    </xf>
    <xf numFmtId="195" fontId="26" fillId="78" borderId="30" applyBorder="0">
      <alignment horizontal="center" wrapText="1"/>
    </xf>
    <xf numFmtId="37" fontId="5" fillId="78" borderId="0"/>
    <xf numFmtId="0" fontId="118" fillId="0" borderId="0"/>
    <xf numFmtId="0" fontId="44" fillId="0" borderId="0"/>
    <xf numFmtId="0" fontId="44" fillId="0" borderId="0"/>
    <xf numFmtId="196" fontId="5" fillId="0" borderId="0" applyFill="0" applyBorder="0" applyAlignment="0" applyProtection="0">
      <alignment wrapText="1"/>
    </xf>
    <xf numFmtId="0" fontId="119" fillId="0" borderId="0" applyBorder="0">
      <alignment horizontal="center" vertical="center"/>
    </xf>
    <xf numFmtId="0" fontId="21" fillId="78" borderId="0" applyBorder="0">
      <alignment vertical="center" wrapText="1"/>
    </xf>
    <xf numFmtId="0" fontId="34" fillId="0" borderId="0">
      <alignment vertical="center" wrapText="1"/>
    </xf>
    <xf numFmtId="0" fontId="7" fillId="0" borderId="0">
      <alignment horizontal="left" vertical="center" wrapText="1"/>
    </xf>
    <xf numFmtId="0" fontId="120" fillId="59" borderId="34" applyBorder="0">
      <alignment horizontal="center" vertical="center" wrapText="1"/>
    </xf>
    <xf numFmtId="0" fontId="121" fillId="0" borderId="0">
      <alignment horizontal="center" vertical="center"/>
    </xf>
    <xf numFmtId="0" fontId="122" fillId="0" borderId="0" applyBorder="0">
      <alignment horizontal="center" vertical="center"/>
    </xf>
    <xf numFmtId="0" fontId="123" fillId="49" borderId="19" applyNumberFormat="0" applyAlignment="0" applyProtection="0"/>
    <xf numFmtId="0" fontId="5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23" applyNumberFormat="0" applyFill="0" applyAlignment="0" applyProtection="0"/>
    <xf numFmtId="0" fontId="127" fillId="0" borderId="24" applyNumberFormat="0" applyFill="0" applyAlignment="0" applyProtection="0"/>
    <xf numFmtId="0" fontId="69" fillId="0" borderId="25" applyNumberFormat="0" applyFill="0" applyAlignment="0" applyProtection="0"/>
    <xf numFmtId="0" fontId="69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23" applyNumberFormat="0" applyFill="0" applyAlignment="0" applyProtection="0"/>
    <xf numFmtId="0" fontId="127" fillId="0" borderId="24" applyNumberFormat="0" applyFill="0" applyAlignment="0" applyProtection="0"/>
    <xf numFmtId="0" fontId="69" fillId="0" borderId="25" applyNumberFormat="0" applyFill="0" applyAlignment="0" applyProtection="0"/>
    <xf numFmtId="0" fontId="69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23" applyNumberFormat="0" applyFill="0" applyAlignment="0" applyProtection="0"/>
    <xf numFmtId="0" fontId="127" fillId="0" borderId="24" applyNumberFormat="0" applyFill="0" applyAlignment="0" applyProtection="0"/>
    <xf numFmtId="0" fontId="69" fillId="0" borderId="25" applyNumberFormat="0" applyFill="0" applyAlignment="0" applyProtection="0"/>
    <xf numFmtId="0" fontId="3" fillId="0" borderId="11" applyNumberFormat="0" applyFill="0" applyAlignment="0" applyProtection="0"/>
    <xf numFmtId="0" fontId="128" fillId="0" borderId="32" applyNumberFormat="0" applyFill="0" applyAlignment="0" applyProtection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0" fontId="129" fillId="0" borderId="0">
      <alignment vertical="top"/>
    </xf>
    <xf numFmtId="0" fontId="75" fillId="36" borderId="0" applyNumberFormat="0" applyBorder="0" applyAlignment="0" applyProtection="0"/>
    <xf numFmtId="0" fontId="55" fillId="37" borderId="0" applyNumberFormat="0" applyBorder="0" applyAlignment="0" applyProtection="0"/>
    <xf numFmtId="197" fontId="130" fillId="0" borderId="0" applyFont="0" applyFill="0" applyBorder="0" applyAlignment="0" applyProtection="0"/>
    <xf numFmtId="198" fontId="130" fillId="0" borderId="0" applyFont="0" applyFill="0" applyBorder="0" applyAlignment="0" applyProtection="0"/>
    <xf numFmtId="199" fontId="131" fillId="0" borderId="0">
      <alignment horizontal="center" textRotation="90"/>
    </xf>
    <xf numFmtId="0" fontId="58" fillId="50" borderId="21" applyNumberFormat="0" applyAlignment="0" applyProtection="0"/>
    <xf numFmtId="0" fontId="2" fillId="0" borderId="0" applyNumberFormat="0" applyFill="0" applyBorder="0" applyAlignment="0" applyProtection="0"/>
    <xf numFmtId="0" fontId="5" fillId="56" borderId="0" applyNumberFormat="0" applyFont="0" applyBorder="0" applyAlignment="0" applyProtection="0"/>
    <xf numFmtId="172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" fontId="48" fillId="0" borderId="0"/>
    <xf numFmtId="1" fontId="48" fillId="0" borderId="0"/>
    <xf numFmtId="0" fontId="30" fillId="79" borderId="0" applyNumberFormat="0" applyBorder="0" applyAlignment="0" applyProtection="0"/>
    <xf numFmtId="0" fontId="30" fillId="80" borderId="0" applyNumberFormat="0" applyBorder="0" applyAlignment="0" applyProtection="0"/>
    <xf numFmtId="0" fontId="50" fillId="81" borderId="0" applyNumberFormat="0" applyBorder="0" applyAlignment="0" applyProtection="0"/>
    <xf numFmtId="0" fontId="30" fillId="82" borderId="0" applyNumberFormat="0" applyBorder="0" applyAlignment="0" applyProtection="0"/>
    <xf numFmtId="0" fontId="30" fillId="83" borderId="0" applyNumberFormat="0" applyBorder="0" applyAlignment="0" applyProtection="0"/>
    <xf numFmtId="0" fontId="50" fillId="83" borderId="0" applyNumberFormat="0" applyBorder="0" applyAlignment="0" applyProtection="0"/>
    <xf numFmtId="0" fontId="30" fillId="84" borderId="0" applyNumberFormat="0" applyBorder="0" applyAlignment="0" applyProtection="0"/>
    <xf numFmtId="0" fontId="30" fillId="85" borderId="0" applyNumberFormat="0" applyBorder="0" applyAlignment="0" applyProtection="0"/>
    <xf numFmtId="0" fontId="50" fillId="85" borderId="0" applyNumberFormat="0" applyBorder="0" applyAlignment="0" applyProtection="0"/>
    <xf numFmtId="0" fontId="30" fillId="86" borderId="0" applyNumberFormat="0" applyBorder="0" applyAlignment="0" applyProtection="0"/>
    <xf numFmtId="0" fontId="30" fillId="86" borderId="0" applyNumberFormat="0" applyBorder="0" applyAlignment="0" applyProtection="0"/>
    <xf numFmtId="0" fontId="50" fillId="87" borderId="0" applyNumberFormat="0" applyBorder="0" applyAlignment="0" applyProtection="0"/>
    <xf numFmtId="0" fontId="30" fillId="88" borderId="0" applyNumberFormat="0" applyBorder="0" applyAlignment="0" applyProtection="0"/>
    <xf numFmtId="0" fontId="30" fillId="80" borderId="0" applyNumberFormat="0" applyBorder="0" applyAlignment="0" applyProtection="0"/>
    <xf numFmtId="0" fontId="50" fillId="89" borderId="0" applyNumberFormat="0" applyBorder="0" applyAlignment="0" applyProtection="0"/>
    <xf numFmtId="0" fontId="30" fillId="90" borderId="0" applyNumberFormat="0" applyBorder="0" applyAlignment="0" applyProtection="0"/>
    <xf numFmtId="0" fontId="30" fillId="91" borderId="0" applyNumberFormat="0" applyBorder="0" applyAlignment="0" applyProtection="0"/>
    <xf numFmtId="0" fontId="50" fillId="92" borderId="0" applyNumberFormat="0" applyBorder="0" applyAlignment="0" applyProtection="0"/>
    <xf numFmtId="174" fontId="5" fillId="0" borderId="0" applyFont="0" applyFill="0" applyBorder="0" applyAlignment="0" applyProtection="0"/>
    <xf numFmtId="0" fontId="128" fillId="93" borderId="0" applyNumberFormat="0" applyBorder="0" applyAlignment="0" applyProtection="0"/>
    <xf numFmtId="0" fontId="128" fillId="94" borderId="0" applyNumberFormat="0" applyBorder="0" applyAlignment="0" applyProtection="0"/>
    <xf numFmtId="0" fontId="128" fillId="95" borderId="0" applyNumberFormat="0" applyBorder="0" applyAlignment="0" applyProtection="0"/>
    <xf numFmtId="0" fontId="125" fillId="0" borderId="0" applyNumberFormat="0" applyFill="0" applyBorder="0" applyAlignment="0" applyProtection="0"/>
    <xf numFmtId="40" fontId="1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3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36" fillId="0" borderId="0"/>
    <xf numFmtId="38" fontId="137" fillId="0" borderId="0" applyFont="0" applyFill="0" applyBorder="0" applyAlignment="0" applyProtection="0"/>
    <xf numFmtId="0" fontId="28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1" fillId="0" borderId="0"/>
    <xf numFmtId="0" fontId="44" fillId="0" borderId="0"/>
    <xf numFmtId="0" fontId="135" fillId="0" borderId="0"/>
    <xf numFmtId="0" fontId="44" fillId="0" borderId="0"/>
    <xf numFmtId="0" fontId="41" fillId="0" borderId="0"/>
    <xf numFmtId="0" fontId="44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 applyNumberFormat="0" applyFill="0" applyBorder="0" applyAlignment="0" applyProtection="0"/>
    <xf numFmtId="0" fontId="5" fillId="0" borderId="0"/>
    <xf numFmtId="200" fontId="13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28" fillId="0" borderId="0" applyFont="0" applyFill="0" applyBorder="0" applyAlignment="0" applyProtection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1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5" fillId="0" borderId="0"/>
    <xf numFmtId="0" fontId="135" fillId="0" borderId="0"/>
    <xf numFmtId="0" fontId="5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 applyFon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44" fillId="0" borderId="0"/>
    <xf numFmtId="0" fontId="44" fillId="0" borderId="0"/>
    <xf numFmtId="0" fontId="28" fillId="0" borderId="0" applyFont="0" applyFill="0" applyBorder="0" applyAlignment="0" applyProtection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44" fillId="0" borderId="0"/>
    <xf numFmtId="0" fontId="130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28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0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172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5" fillId="0" borderId="0"/>
    <xf numFmtId="39" fontId="47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9" fontId="138" fillId="0" borderId="0" applyFont="0" applyFill="0" applyBorder="0" applyAlignment="0" applyProtection="0"/>
    <xf numFmtId="9" fontId="13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139" fillId="0" borderId="0" applyFont="0" applyFill="0" applyBorder="0" applyAlignment="0" applyProtection="0"/>
    <xf numFmtId="201" fontId="138" fillId="0" borderId="0" applyFont="0" applyFill="0" applyBorder="0" applyAlignment="0" applyProtection="0"/>
    <xf numFmtId="0" fontId="139" fillId="0" borderId="0" applyFont="0" applyFill="0" applyBorder="0" applyAlignment="0" applyProtection="0"/>
    <xf numFmtId="202" fontId="138" fillId="0" borderId="0" applyFont="0" applyFill="0" applyBorder="0" applyAlignment="0" applyProtection="0"/>
    <xf numFmtId="0" fontId="140" fillId="0" borderId="0">
      <alignment horizontal="center" wrapText="1"/>
      <protection locked="0"/>
    </xf>
    <xf numFmtId="203" fontId="141" fillId="96" borderId="0" applyNumberFormat="0" applyBorder="0" applyAlignment="0" applyProtection="0"/>
    <xf numFmtId="0" fontId="139" fillId="0" borderId="0" applyFont="0" applyFill="0" applyBorder="0" applyAlignment="0" applyProtection="0"/>
    <xf numFmtId="188" fontId="138" fillId="0" borderId="0" applyFont="0" applyFill="0" applyBorder="0" applyAlignment="0" applyProtection="0"/>
    <xf numFmtId="0" fontId="139" fillId="0" borderId="0" applyFont="0" applyFill="0" applyBorder="0" applyAlignment="0" applyProtection="0"/>
    <xf numFmtId="166" fontId="138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33" fillId="0" borderId="0">
      <alignment horizontal="left"/>
    </xf>
    <xf numFmtId="0" fontId="139" fillId="0" borderId="0"/>
    <xf numFmtId="0" fontId="143" fillId="0" borderId="0"/>
    <xf numFmtId="204" fontId="118" fillId="0" borderId="0" applyFill="0" applyBorder="0" applyAlignment="0"/>
    <xf numFmtId="0" fontId="144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5" fillId="56" borderId="28" applyNumberFormat="0" applyFont="0" applyAlignment="0" applyProtection="0"/>
    <xf numFmtId="0" fontId="5" fillId="56" borderId="28" applyNumberFormat="0" applyFont="0" applyAlignment="0" applyProtection="0"/>
    <xf numFmtId="0" fontId="5" fillId="56" borderId="28" applyNumberFormat="0" applyFont="0" applyAlignment="0" applyProtection="0"/>
    <xf numFmtId="0" fontId="5" fillId="56" borderId="28" applyNumberFormat="0" applyFont="0" applyAlignment="0" applyProtection="0"/>
    <xf numFmtId="0" fontId="5" fillId="56" borderId="28" applyNumberFormat="0" applyFont="0" applyAlignment="0" applyProtection="0"/>
    <xf numFmtId="0" fontId="145" fillId="0" borderId="0" applyNumberFormat="0" applyAlignment="0">
      <alignment horizontal="left"/>
    </xf>
    <xf numFmtId="0" fontId="85" fillId="0" borderId="0" applyNumberFormat="0" applyAlignment="0"/>
    <xf numFmtId="0" fontId="146" fillId="0" borderId="0" applyFont="0" applyFill="0" applyBorder="0" applyAlignment="0" applyProtection="0"/>
    <xf numFmtId="205" fontId="118" fillId="0" borderId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47" fillId="0" borderId="0" applyNumberFormat="0" applyAlignment="0">
      <alignment horizontal="left"/>
    </xf>
    <xf numFmtId="0" fontId="148" fillId="0" borderId="0">
      <alignment horizontal="left"/>
    </xf>
    <xf numFmtId="0" fontId="149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50" fillId="97" borderId="0"/>
    <xf numFmtId="38" fontId="151" fillId="0" borderId="0"/>
    <xf numFmtId="38" fontId="152" fillId="0" borderId="0"/>
    <xf numFmtId="38" fontId="153" fillId="0" borderId="0"/>
    <xf numFmtId="38" fontId="154" fillId="0" borderId="0"/>
    <xf numFmtId="0" fontId="155" fillId="0" borderId="0"/>
    <xf numFmtId="0" fontId="155" fillId="0" borderId="0"/>
    <xf numFmtId="0" fontId="155" fillId="0" borderId="0"/>
    <xf numFmtId="0" fontId="156" fillId="98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57" fillId="0" borderId="12"/>
    <xf numFmtId="206" fontId="118" fillId="0" borderId="0" applyFont="0" applyFill="0" applyBorder="0" applyAlignment="0" applyProtection="0"/>
    <xf numFmtId="207" fontId="118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8" fillId="0" borderId="0"/>
    <xf numFmtId="0" fontId="5" fillId="0" borderId="0"/>
    <xf numFmtId="0" fontId="5" fillId="0" borderId="0"/>
    <xf numFmtId="0" fontId="159" fillId="0" borderId="0" applyFont="0" applyFill="0" applyBorder="0" applyAlignment="0" applyProtection="0">
      <alignment horizontal="centerContinuous"/>
    </xf>
    <xf numFmtId="0" fontId="5" fillId="0" borderId="0"/>
    <xf numFmtId="208" fontId="160" fillId="0" borderId="0" applyFill="0" applyBorder="0" applyProtection="0"/>
    <xf numFmtId="40" fontId="24" fillId="58" borderId="0">
      <alignment horizontal="right"/>
    </xf>
    <xf numFmtId="0" fontId="65" fillId="75" borderId="0">
      <alignment horizontal="right"/>
    </xf>
    <xf numFmtId="0" fontId="161" fillId="99" borderId="38"/>
    <xf numFmtId="0" fontId="162" fillId="0" borderId="0" applyBorder="0">
      <alignment horizontal="centerContinuous"/>
    </xf>
    <xf numFmtId="0" fontId="163" fillId="0" borderId="0" applyBorder="0">
      <alignment horizontal="centerContinuous"/>
    </xf>
    <xf numFmtId="209" fontId="164" fillId="0" borderId="0" applyFont="0" applyFill="0" applyBorder="0" applyAlignment="0" applyProtection="0"/>
    <xf numFmtId="14" fontId="140" fillId="0" borderId="0">
      <alignment horizontal="center" wrapText="1"/>
      <protection locked="0"/>
    </xf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5" fillId="0" borderId="0"/>
    <xf numFmtId="15" fontId="48" fillId="0" borderId="0" applyFont="0" applyFill="0" applyBorder="0" applyAlignment="0" applyProtection="0"/>
    <xf numFmtId="4" fontId="48" fillId="0" borderId="0" applyFont="0" applyFill="0" applyBorder="0" applyAlignment="0" applyProtection="0"/>
    <xf numFmtId="0" fontId="64" fillId="0" borderId="12">
      <alignment horizontal="center"/>
    </xf>
    <xf numFmtId="3" fontId="48" fillId="0" borderId="0" applyFont="0" applyFill="0" applyBorder="0" applyAlignment="0" applyProtection="0"/>
    <xf numFmtId="0" fontId="48" fillId="100" borderId="0" applyNumberFormat="0" applyFont="0" applyBorder="0" applyAlignment="0" applyProtection="0"/>
    <xf numFmtId="14" fontId="166" fillId="0" borderId="0" applyNumberFormat="0" applyFill="0" applyBorder="0" applyAlignment="0" applyProtection="0">
      <alignment horizontal="left"/>
    </xf>
    <xf numFmtId="4" fontId="24" fillId="101" borderId="0" applyNumberFormat="0" applyProtection="0">
      <alignment horizontal="left" vertical="center" indent="1"/>
    </xf>
    <xf numFmtId="4" fontId="24" fillId="74" borderId="31" applyNumberFormat="0" applyProtection="0">
      <alignment horizontal="left" vertical="center" indent="1"/>
    </xf>
    <xf numFmtId="4" fontId="24" fillId="102" borderId="0" applyNumberFormat="0" applyProtection="0">
      <alignment horizontal="left" vertical="center" indent="1"/>
    </xf>
    <xf numFmtId="4" fontId="24" fillId="76" borderId="31" applyNumberFormat="0" applyProtection="0">
      <alignment horizontal="left" vertical="center" indent="1"/>
    </xf>
    <xf numFmtId="0" fontId="32" fillId="0" borderId="0">
      <alignment horizontal="left"/>
    </xf>
    <xf numFmtId="0" fontId="44" fillId="0" borderId="0"/>
    <xf numFmtId="0" fontId="40" fillId="0" borderId="0"/>
    <xf numFmtId="0" fontId="25" fillId="103" borderId="39" applyNumberFormat="0" applyProtection="0">
      <alignment horizontal="center" wrapText="1"/>
    </xf>
    <xf numFmtId="0" fontId="25" fillId="103" borderId="40" applyNumberFormat="0" applyAlignment="0" applyProtection="0">
      <alignment wrapText="1"/>
    </xf>
    <xf numFmtId="0" fontId="5" fillId="104" borderId="0" applyNumberFormat="0" applyBorder="0">
      <alignment horizontal="center" wrapText="1"/>
    </xf>
    <xf numFmtId="0" fontId="5" fillId="104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4" fontId="5" fillId="0" borderId="0" applyFill="0" applyBorder="0" applyAlignment="0" applyProtection="0">
      <alignment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0" fontId="40" fillId="0" borderId="0"/>
    <xf numFmtId="8" fontId="5" fillId="0" borderId="0" applyFill="0" applyBorder="0" applyAlignment="0" applyProtection="0">
      <alignment wrapText="1"/>
    </xf>
    <xf numFmtId="0" fontId="33" fillId="0" borderId="0" applyNumberFormat="0" applyFill="0" applyBorder="0">
      <alignment horizontal="left" wrapText="1"/>
    </xf>
    <xf numFmtId="0" fontId="33" fillId="0" borderId="0" applyNumberFormat="0" applyFill="0" applyBorder="0">
      <alignment horizontal="center" wrapText="1"/>
    </xf>
    <xf numFmtId="0" fontId="25" fillId="0" borderId="0" applyNumberFormat="0" applyFill="0" applyBorder="0">
      <alignment horizontal="center" wrapText="1"/>
    </xf>
    <xf numFmtId="0" fontId="40" fillId="0" borderId="0"/>
    <xf numFmtId="0" fontId="157" fillId="0" borderId="0"/>
    <xf numFmtId="40" fontId="167" fillId="0" borderId="0" applyBorder="0">
      <alignment horizontal="right"/>
    </xf>
    <xf numFmtId="210" fontId="5" fillId="0" borderId="0"/>
    <xf numFmtId="210" fontId="5" fillId="0" borderId="0"/>
    <xf numFmtId="0" fontId="138" fillId="0" borderId="0"/>
    <xf numFmtId="211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" fontId="168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213" fontId="5" fillId="0" borderId="30">
      <alignment horizontal="right" vertical="center" shrinkToFit="1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174" fontId="5" fillId="0" borderId="0" applyFont="0" applyFill="0" applyBorder="0" applyAlignment="0" applyProtection="0"/>
    <xf numFmtId="38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/>
    <xf numFmtId="7" fontId="174" fillId="0" borderId="35" applyFill="0" applyBorder="0" applyProtection="0">
      <alignment vertical="center"/>
    </xf>
    <xf numFmtId="0" fontId="175" fillId="0" borderId="41"/>
    <xf numFmtId="4" fontId="168" fillId="0" borderId="0" applyFont="0" applyFill="0" applyBorder="0" applyAlignment="0" applyProtection="0"/>
    <xf numFmtId="3" fontId="176" fillId="0" borderId="0" applyFont="0" applyFill="0" applyBorder="0" applyAlignment="0" applyProtection="0"/>
    <xf numFmtId="0" fontId="136" fillId="0" borderId="0"/>
    <xf numFmtId="172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136" fillId="0" borderId="0" applyFont="0" applyFill="0" applyBorder="0" applyAlignment="0" applyProtection="0"/>
    <xf numFmtId="0" fontId="13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14" fontId="174" fillId="0" borderId="0" applyFont="0" applyFill="0" applyBorder="0" applyAlignment="0" applyProtection="0"/>
    <xf numFmtId="215" fontId="174" fillId="0" borderId="0" applyFont="0" applyFill="0" applyBorder="0" applyAlignment="0" applyProtection="0"/>
    <xf numFmtId="10" fontId="168" fillId="0" borderId="0" applyFont="0" applyFill="0" applyBorder="0" applyAlignment="0" applyProtection="0"/>
    <xf numFmtId="0" fontId="177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68" fillId="0" borderId="42" applyNumberFormat="0" applyFont="0" applyFill="0" applyAlignment="0" applyProtection="0"/>
    <xf numFmtId="166" fontId="179" fillId="0" borderId="0" applyFont="0" applyFill="0" applyBorder="0" applyAlignment="0" applyProtection="0"/>
    <xf numFmtId="216" fontId="168" fillId="0" borderId="0" applyFont="0" applyFill="0" applyBorder="0" applyAlignment="0" applyProtection="0"/>
    <xf numFmtId="0" fontId="132" fillId="0" borderId="0"/>
    <xf numFmtId="40" fontId="13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1" fillId="0" borderId="0"/>
    <xf numFmtId="0" fontId="180" fillId="0" borderId="0"/>
    <xf numFmtId="0" fontId="181" fillId="0" borderId="0"/>
    <xf numFmtId="0" fontId="1" fillId="0" borderId="0"/>
    <xf numFmtId="0" fontId="106" fillId="0" borderId="0"/>
    <xf numFmtId="43" fontId="1" fillId="0" borderId="0" applyFont="0" applyFill="0" applyBorder="0" applyAlignment="0" applyProtection="0"/>
    <xf numFmtId="0" fontId="5" fillId="0" borderId="0"/>
    <xf numFmtId="164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44" fillId="0" borderId="0"/>
    <xf numFmtId="0" fontId="5" fillId="0" borderId="0" applyNumberFormat="0" applyFill="0" applyBorder="0" applyAlignment="0" applyProtection="0"/>
    <xf numFmtId="0" fontId="5" fillId="0" borderId="0"/>
    <xf numFmtId="0" fontId="44" fillId="0" borderId="0"/>
    <xf numFmtId="0" fontId="44" fillId="0" borderId="0"/>
    <xf numFmtId="0" fontId="5" fillId="0" borderId="0"/>
    <xf numFmtId="0" fontId="44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0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5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1" fontId="48" fillId="0" borderId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37" fontId="25" fillId="106" borderId="26" applyBorder="0"/>
    <xf numFmtId="0" fontId="155" fillId="107" borderId="0" applyAlignment="0"/>
    <xf numFmtId="0" fontId="182" fillId="58" borderId="43">
      <protection locked="0"/>
    </xf>
    <xf numFmtId="37" fontId="25" fillId="0" borderId="0"/>
    <xf numFmtId="38" fontId="25" fillId="0" borderId="44"/>
    <xf numFmtId="0" fontId="32" fillId="0" borderId="14"/>
    <xf numFmtId="37" fontId="25" fillId="57" borderId="43">
      <alignment horizontal="left"/>
    </xf>
    <xf numFmtId="38" fontId="25" fillId="0" borderId="16"/>
    <xf numFmtId="38" fontId="25" fillId="0" borderId="45"/>
    <xf numFmtId="0" fontId="155" fillId="58" borderId="0" applyNumberFormat="0" applyFont="0" applyAlignment="0"/>
    <xf numFmtId="5" fontId="64" fillId="0" borderId="16" applyAlignment="0" applyProtection="0"/>
    <xf numFmtId="38" fontId="57" fillId="78" borderId="30"/>
    <xf numFmtId="38" fontId="57" fillId="78" borderId="46"/>
    <xf numFmtId="0" fontId="5" fillId="0" borderId="47">
      <alignment horizontal="center" wrapText="1"/>
    </xf>
    <xf numFmtId="14" fontId="5" fillId="0" borderId="47">
      <alignment horizontal="left"/>
    </xf>
    <xf numFmtId="0" fontId="5" fillId="0" borderId="47">
      <alignment horizontal="left" wrapText="1"/>
    </xf>
    <xf numFmtId="38" fontId="5" fillId="78" borderId="30">
      <alignment wrapText="1"/>
    </xf>
    <xf numFmtId="3" fontId="183" fillId="78" borderId="0" applyBorder="0" applyAlignment="0">
      <alignment horizontal="left"/>
    </xf>
    <xf numFmtId="38" fontId="184" fillId="108" borderId="48">
      <alignment horizontal="center" vertical="center"/>
    </xf>
    <xf numFmtId="38" fontId="185" fillId="109" borderId="2" applyBorder="0"/>
    <xf numFmtId="38" fontId="185" fillId="110" borderId="2" applyBorder="0"/>
    <xf numFmtId="10" fontId="185" fillId="109" borderId="2"/>
    <xf numFmtId="217" fontId="185" fillId="109" borderId="2"/>
    <xf numFmtId="218" fontId="185" fillId="109" borderId="2"/>
    <xf numFmtId="219" fontId="48" fillId="60" borderId="0"/>
    <xf numFmtId="37" fontId="25" fillId="78" borderId="0">
      <alignment horizontal="center"/>
    </xf>
    <xf numFmtId="37" fontId="25" fillId="96" borderId="49" applyBorder="0">
      <alignment horizontal="center"/>
    </xf>
    <xf numFmtId="37" fontId="5" fillId="96" borderId="47">
      <alignment horizontal="center" wrapText="1"/>
    </xf>
    <xf numFmtId="38" fontId="25" fillId="96" borderId="43">
      <alignment horizontal="left" wrapText="1"/>
    </xf>
    <xf numFmtId="37" fontId="5" fillId="96" borderId="47">
      <alignment horizontal="left" wrapText="1"/>
    </xf>
    <xf numFmtId="37" fontId="22" fillId="96" borderId="47">
      <alignment horizontal="center" wrapText="1"/>
    </xf>
    <xf numFmtId="1" fontId="25" fillId="0" borderId="0">
      <alignment horizontal="center"/>
    </xf>
    <xf numFmtId="37" fontId="5" fillId="57" borderId="18">
      <alignment horizontal="right"/>
    </xf>
    <xf numFmtId="37" fontId="5" fillId="57" borderId="50">
      <alignment horizontal="right"/>
    </xf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186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72" fontId="30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87" fillId="0" borderId="0" applyFont="0" applyFill="0" applyBorder="0" applyAlignment="0" applyProtection="0"/>
    <xf numFmtId="172" fontId="187" fillId="0" borderId="0" applyFont="0" applyFill="0" applyBorder="0" applyAlignment="0" applyProtection="0"/>
    <xf numFmtId="170" fontId="187" fillId="0" borderId="0" applyFont="0" applyFill="0" applyBorder="0" applyAlignment="0" applyProtection="0"/>
    <xf numFmtId="170" fontId="187" fillId="0" borderId="0" applyFont="0" applyFill="0" applyBorder="0" applyAlignment="0" applyProtection="0"/>
    <xf numFmtId="174" fontId="187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186" fillId="0" borderId="0" applyFont="0" applyFill="0" applyBorder="0" applyAlignment="0" applyProtection="0"/>
    <xf numFmtId="166" fontId="186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37" fillId="78" borderId="0" applyNumberFormat="0" applyFill="0" applyBorder="0" applyAlignment="0"/>
    <xf numFmtId="194" fontId="188" fillId="111" borderId="30" applyFont="0" applyFill="0" applyBorder="0" applyAlignment="0" applyProtection="0"/>
    <xf numFmtId="0" fontId="189" fillId="107" borderId="0" applyNumberFormat="0" applyBorder="0" applyAlignment="0"/>
    <xf numFmtId="37" fontId="33" fillId="112" borderId="0" applyNumberFormat="0" applyFont="0" applyBorder="0" applyAlignment="0" applyProtection="0"/>
    <xf numFmtId="37" fontId="190" fillId="0" borderId="51" applyAlignment="0">
      <protection locked="0"/>
    </xf>
    <xf numFmtId="14" fontId="5" fillId="57" borderId="52">
      <alignment horizontal="center" wrapText="1"/>
    </xf>
    <xf numFmtId="14" fontId="5" fillId="113" borderId="52">
      <alignment horizontal="left" wrapText="1"/>
    </xf>
    <xf numFmtId="222" fontId="25" fillId="78" borderId="0"/>
    <xf numFmtId="0" fontId="191" fillId="58" borderId="17" applyBorder="0"/>
    <xf numFmtId="0" fontId="25" fillId="0" borderId="0"/>
    <xf numFmtId="37" fontId="23" fillId="0" borderId="18" applyNumberFormat="0" applyFill="0" applyAlignment="0" applyProtection="0"/>
    <xf numFmtId="14" fontId="48" fillId="0" borderId="0" applyFont="0" applyFill="0" applyBorder="0" applyAlignment="0">
      <protection locked="0"/>
    </xf>
    <xf numFmtId="38" fontId="48" fillId="0" borderId="2" applyFont="0" applyFill="0" applyBorder="0" applyAlignment="0">
      <protection locked="0"/>
    </xf>
    <xf numFmtId="0" fontId="48" fillId="0" borderId="2" applyFont="0" applyFill="0" applyBorder="0" applyAlignment="0">
      <protection locked="0"/>
    </xf>
    <xf numFmtId="223" fontId="192" fillId="0" borderId="0">
      <protection locked="0"/>
    </xf>
    <xf numFmtId="223" fontId="192" fillId="0" borderId="0">
      <protection locked="0"/>
    </xf>
    <xf numFmtId="223" fontId="193" fillId="0" borderId="0">
      <protection locked="0"/>
    </xf>
    <xf numFmtId="223" fontId="192" fillId="0" borderId="0">
      <protection locked="0"/>
    </xf>
    <xf numFmtId="223" fontId="194" fillId="0" borderId="0">
      <protection locked="0"/>
    </xf>
    <xf numFmtId="223" fontId="194" fillId="0" borderId="0">
      <protection locked="0"/>
    </xf>
    <xf numFmtId="223" fontId="194" fillId="0" borderId="0">
      <protection locked="0"/>
    </xf>
    <xf numFmtId="0" fontId="23" fillId="58" borderId="53" applyNumberFormat="0">
      <alignment horizontal="left" vertical="center"/>
      <protection locked="0"/>
    </xf>
    <xf numFmtId="0" fontId="5" fillId="107" borderId="0" applyNumberFormat="0" applyFont="0" applyAlignment="0"/>
    <xf numFmtId="1" fontId="57" fillId="78" borderId="35" applyBorder="0">
      <alignment horizontal="center"/>
    </xf>
    <xf numFmtId="0" fontId="25" fillId="0" borderId="0" applyFont="0" applyFill="0" applyBorder="0" applyProtection="0">
      <alignment horizontal="center"/>
    </xf>
    <xf numFmtId="38" fontId="195" fillId="78" borderId="0" applyProtection="0">
      <alignment horizontal="center"/>
    </xf>
    <xf numFmtId="38" fontId="190" fillId="0" borderId="30"/>
    <xf numFmtId="37" fontId="33" fillId="114" borderId="0"/>
    <xf numFmtId="37" fontId="57" fillId="115" borderId="0" applyNumberFormat="0">
      <alignment horizontal="center"/>
    </xf>
    <xf numFmtId="37" fontId="196" fillId="116" borderId="35">
      <alignment horizontal="center"/>
    </xf>
    <xf numFmtId="37" fontId="57" fillId="117" borderId="30">
      <alignment horizontal="center"/>
    </xf>
    <xf numFmtId="37" fontId="25" fillId="0" borderId="14">
      <alignment horizontal="centerContinuous"/>
    </xf>
    <xf numFmtId="0" fontId="64" fillId="97" borderId="54">
      <alignment horizontal="centerContinuous"/>
      <protection locked="0"/>
    </xf>
    <xf numFmtId="0" fontId="5" fillId="49" borderId="0" applyFont="0" applyFill="0" applyBorder="0" applyAlignment="0" applyProtection="0"/>
    <xf numFmtId="224" fontId="197" fillId="78" borderId="0">
      <alignment horizontal="center" vertical="center"/>
    </xf>
    <xf numFmtId="224" fontId="57" fillId="0" borderId="0" applyFont="0" applyBorder="0" applyAlignment="0"/>
    <xf numFmtId="224" fontId="25" fillId="114" borderId="0"/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5" fillId="78" borderId="0"/>
    <xf numFmtId="38" fontId="112" fillId="0" borderId="30">
      <alignment horizontal="center"/>
      <protection locked="0"/>
    </xf>
    <xf numFmtId="38" fontId="31" fillId="0" borderId="30">
      <alignment vertical="center"/>
      <protection locked="0"/>
    </xf>
    <xf numFmtId="38" fontId="183" fillId="0" borderId="30">
      <alignment vertical="center"/>
      <protection locked="0"/>
    </xf>
    <xf numFmtId="225" fontId="31" fillId="0" borderId="30">
      <alignment vertical="center"/>
      <protection locked="0"/>
    </xf>
    <xf numFmtId="0" fontId="196" fillId="118" borderId="30" applyNumberFormat="0">
      <alignment horizontal="center"/>
      <protection locked="0"/>
    </xf>
    <xf numFmtId="226" fontId="190" fillId="58" borderId="55">
      <alignment horizontal="center"/>
      <protection locked="0"/>
    </xf>
    <xf numFmtId="38" fontId="190" fillId="0" borderId="30">
      <alignment horizontal="center"/>
      <protection locked="0"/>
    </xf>
    <xf numFmtId="49" fontId="31" fillId="0" borderId="30">
      <alignment horizontal="center" vertical="center"/>
      <protection locked="0"/>
    </xf>
    <xf numFmtId="14" fontId="190" fillId="0" borderId="30">
      <protection locked="0"/>
    </xf>
    <xf numFmtId="1" fontId="31" fillId="0" borderId="30">
      <protection locked="0"/>
    </xf>
    <xf numFmtId="0" fontId="196" fillId="118" borderId="51">
      <alignment horizontal="left"/>
      <protection locked="0"/>
    </xf>
    <xf numFmtId="0" fontId="196" fillId="118" borderId="30">
      <alignment horizontal="center"/>
      <protection locked="0"/>
    </xf>
    <xf numFmtId="226" fontId="190" fillId="58" borderId="55">
      <alignment horizontal="left"/>
      <protection locked="0"/>
    </xf>
    <xf numFmtId="49" fontId="196" fillId="118" borderId="51">
      <alignment horizontal="center"/>
      <protection locked="0"/>
    </xf>
    <xf numFmtId="0" fontId="196" fillId="119" borderId="30">
      <alignment horizontal="center"/>
      <protection locked="0"/>
    </xf>
    <xf numFmtId="38" fontId="31" fillId="0" borderId="56">
      <alignment vertical="center"/>
      <protection locked="0"/>
    </xf>
    <xf numFmtId="38" fontId="190" fillId="58" borderId="55">
      <alignment horizontal="right"/>
      <protection locked="0"/>
    </xf>
    <xf numFmtId="227" fontId="31" fillId="0" borderId="30">
      <protection locked="0"/>
    </xf>
    <xf numFmtId="9" fontId="196" fillId="0" borderId="30">
      <protection locked="0"/>
    </xf>
    <xf numFmtId="228" fontId="31" fillId="0" borderId="51">
      <protection locked="0"/>
    </xf>
    <xf numFmtId="40" fontId="31" fillId="0" borderId="30">
      <alignment vertical="center"/>
      <protection locked="0"/>
    </xf>
    <xf numFmtId="49" fontId="190" fillId="58" borderId="55">
      <alignment horizontal="left"/>
      <protection locked="0"/>
    </xf>
    <xf numFmtId="229" fontId="31" fillId="0" borderId="57">
      <alignment vertical="center"/>
      <protection locked="0"/>
    </xf>
    <xf numFmtId="0" fontId="196" fillId="118" borderId="30" applyNumberFormat="0">
      <alignment horizontal="center"/>
      <protection locked="0"/>
    </xf>
    <xf numFmtId="2" fontId="31" fillId="78" borderId="30"/>
    <xf numFmtId="49" fontId="196" fillId="118" borderId="51">
      <alignment horizontal="center"/>
      <protection locked="0"/>
    </xf>
    <xf numFmtId="49" fontId="200" fillId="0" borderId="51">
      <alignment horizontal="center" vertical="center"/>
      <protection locked="0"/>
    </xf>
    <xf numFmtId="40" fontId="201" fillId="58" borderId="55">
      <protection locked="0"/>
    </xf>
    <xf numFmtId="0" fontId="201" fillId="58" borderId="55">
      <alignment vertical="top" wrapText="1"/>
      <protection locked="0"/>
    </xf>
    <xf numFmtId="1" fontId="31" fillId="0" borderId="51">
      <protection locked="0"/>
    </xf>
    <xf numFmtId="14" fontId="190" fillId="58" borderId="55">
      <alignment horizontal="center"/>
      <protection locked="0"/>
    </xf>
    <xf numFmtId="37" fontId="57" fillId="49" borderId="0"/>
    <xf numFmtId="0" fontId="201" fillId="58" borderId="55">
      <protection locked="0"/>
    </xf>
    <xf numFmtId="37" fontId="33" fillId="49" borderId="0"/>
    <xf numFmtId="1" fontId="201" fillId="58" borderId="55">
      <protection locked="0"/>
    </xf>
    <xf numFmtId="38" fontId="112" fillId="58" borderId="43">
      <protection locked="0"/>
    </xf>
    <xf numFmtId="38" fontId="185" fillId="56" borderId="2" applyBorder="0">
      <protection locked="0"/>
    </xf>
    <xf numFmtId="40" fontId="185" fillId="56" borderId="2">
      <protection locked="0"/>
    </xf>
    <xf numFmtId="230" fontId="185" fillId="97" borderId="2">
      <protection locked="0"/>
    </xf>
    <xf numFmtId="231" fontId="185" fillId="56" borderId="2">
      <protection locked="0"/>
    </xf>
    <xf numFmtId="232" fontId="185" fillId="120" borderId="2">
      <protection locked="0"/>
    </xf>
    <xf numFmtId="38" fontId="185" fillId="121" borderId="2" applyBorder="0">
      <protection locked="0"/>
    </xf>
    <xf numFmtId="10" fontId="112" fillId="58" borderId="43">
      <protection locked="0"/>
    </xf>
    <xf numFmtId="10" fontId="185" fillId="56" borderId="2">
      <protection locked="0"/>
    </xf>
    <xf numFmtId="217" fontId="185" fillId="56" borderId="2">
      <protection locked="0"/>
    </xf>
    <xf numFmtId="219" fontId="185" fillId="60" borderId="2" applyBorder="0">
      <protection locked="0"/>
    </xf>
    <xf numFmtId="49" fontId="112" fillId="58" borderId="43">
      <alignment wrapText="1"/>
      <protection locked="0"/>
    </xf>
    <xf numFmtId="0" fontId="48" fillId="56" borderId="13"/>
    <xf numFmtId="0" fontId="48" fillId="56" borderId="58">
      <alignment horizontal="right"/>
      <protection locked="0"/>
    </xf>
    <xf numFmtId="49" fontId="202" fillId="58" borderId="43">
      <alignment wrapText="1"/>
      <protection locked="0"/>
    </xf>
    <xf numFmtId="49" fontId="202" fillId="58" borderId="43">
      <alignment horizontal="center" vertical="center"/>
      <protection locked="0"/>
    </xf>
    <xf numFmtId="233" fontId="48" fillId="56" borderId="36">
      <protection locked="0"/>
    </xf>
    <xf numFmtId="37" fontId="112" fillId="0" borderId="59">
      <protection locked="0"/>
    </xf>
    <xf numFmtId="0" fontId="23" fillId="78" borderId="53">
      <alignment horizontal="left" vertical="center"/>
    </xf>
    <xf numFmtId="0" fontId="5" fillId="78" borderId="0">
      <alignment horizontal="left" vertical="top" wrapText="1"/>
    </xf>
    <xf numFmtId="37" fontId="23" fillId="0" borderId="29" applyNumberFormat="0" applyFont="0" applyFill="0" applyAlignment="0" applyProtection="0"/>
    <xf numFmtId="234" fontId="5" fillId="0" borderId="0">
      <alignment horizontal="center"/>
    </xf>
    <xf numFmtId="234" fontId="25" fillId="122" borderId="16" applyFont="0" applyBorder="0" applyAlignment="0" applyProtection="0">
      <alignment horizontal="center"/>
    </xf>
    <xf numFmtId="1" fontId="25" fillId="122" borderId="60" applyFont="0" applyBorder="0" applyProtection="0">
      <alignment horizontal="centerContinuous"/>
    </xf>
    <xf numFmtId="224" fontId="48" fillId="58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1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86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35" fontId="135" fillId="0" borderId="0"/>
    <xf numFmtId="0" fontId="5" fillId="0" borderId="0"/>
    <xf numFmtId="0" fontId="1" fillId="0" borderId="0"/>
    <xf numFmtId="38" fontId="5" fillId="78" borderId="0">
      <alignment wrapText="1"/>
    </xf>
    <xf numFmtId="38" fontId="196" fillId="78" borderId="0">
      <alignment horizontal="centerContinuous" vertical="center"/>
    </xf>
    <xf numFmtId="38" fontId="5" fillId="58" borderId="41"/>
    <xf numFmtId="38" fontId="40" fillId="58" borderId="61"/>
    <xf numFmtId="226" fontId="25" fillId="61" borderId="0">
      <alignment horizontal="center"/>
    </xf>
    <xf numFmtId="38" fontId="5" fillId="0" borderId="0">
      <alignment horizontal="center" wrapText="1"/>
    </xf>
    <xf numFmtId="236" fontId="5" fillId="70" borderId="60" applyNumberFormat="0" applyBorder="0"/>
    <xf numFmtId="38" fontId="5" fillId="58" borderId="44" applyAlignment="0"/>
    <xf numFmtId="38" fontId="5" fillId="58" borderId="62">
      <alignment horizontal="left"/>
    </xf>
    <xf numFmtId="38" fontId="24" fillId="0" borderId="45"/>
    <xf numFmtId="1" fontId="25" fillId="78" borderId="0" applyFont="0" applyFill="0" applyBorder="0" applyProtection="0">
      <alignment horizontal="center"/>
    </xf>
    <xf numFmtId="38" fontId="203" fillId="78" borderId="26"/>
    <xf numFmtId="38" fontId="5" fillId="58" borderId="63"/>
    <xf numFmtId="38" fontId="23" fillId="0" borderId="0"/>
    <xf numFmtId="38" fontId="23" fillId="0" borderId="0">
      <alignment horizontal="center"/>
    </xf>
    <xf numFmtId="38" fontId="23" fillId="0" borderId="0">
      <alignment horizontal="center" wrapText="1"/>
    </xf>
    <xf numFmtId="38" fontId="204" fillId="58" borderId="64"/>
    <xf numFmtId="38" fontId="40" fillId="58" borderId="65"/>
    <xf numFmtId="38" fontId="24" fillId="0" borderId="64"/>
    <xf numFmtId="40" fontId="25" fillId="61" borderId="1"/>
    <xf numFmtId="38" fontId="5" fillId="58" borderId="0">
      <protection locked="0" hidden="1"/>
    </xf>
    <xf numFmtId="38" fontId="5" fillId="78" borderId="0">
      <alignment horizontal="center" wrapText="1"/>
    </xf>
    <xf numFmtId="38" fontId="200" fillId="78" borderId="48">
      <alignment horizontal="center" vertical="center"/>
    </xf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0" fontId="5" fillId="60" borderId="66" applyNumberFormat="0" applyFont="0" applyAlignment="0" applyProtection="0"/>
    <xf numFmtId="40" fontId="31" fillId="0" borderId="51" applyFont="0">
      <alignment vertical="center"/>
      <protection locked="0"/>
    </xf>
    <xf numFmtId="230" fontId="25" fillId="78" borderId="0"/>
    <xf numFmtId="37" fontId="190" fillId="0" borderId="51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237" fontId="196" fillId="118" borderId="51">
      <protection locked="0"/>
    </xf>
    <xf numFmtId="10" fontId="25" fillId="78" borderId="1" applyBorder="0"/>
    <xf numFmtId="10" fontId="5" fillId="113" borderId="67">
      <alignment horizontal="right"/>
    </xf>
    <xf numFmtId="9" fontId="196" fillId="78" borderId="30" applyAlignment="0" applyProtection="0">
      <protection locked="0"/>
    </xf>
    <xf numFmtId="0" fontId="25" fillId="58" borderId="0">
      <alignment horizontal="left" vertical="center"/>
      <protection locked="0" hidden="1"/>
    </xf>
    <xf numFmtId="37" fontId="190" fillId="0" borderId="0">
      <protection locked="0"/>
    </xf>
    <xf numFmtId="0" fontId="5" fillId="58" borderId="0" applyNumberFormat="0" applyFont="0" applyBorder="0" applyAlignment="0">
      <protection hidden="1"/>
    </xf>
    <xf numFmtId="37" fontId="5" fillId="57" borderId="52">
      <alignment horizontal="left"/>
    </xf>
    <xf numFmtId="238" fontId="5" fillId="78" borderId="19"/>
    <xf numFmtId="37" fontId="33" fillId="0" borderId="0">
      <alignment horizontal="right"/>
    </xf>
    <xf numFmtId="37" fontId="5" fillId="0" borderId="0" applyBorder="0"/>
    <xf numFmtId="37" fontId="57" fillId="0" borderId="0" applyNumberFormat="0">
      <alignment horizontal="left"/>
    </xf>
    <xf numFmtId="37" fontId="205" fillId="0" borderId="0" applyNumberFormat="0" applyFill="0" applyBorder="0">
      <alignment vertical="top"/>
    </xf>
    <xf numFmtId="37" fontId="23" fillId="0" borderId="0">
      <alignment horizontal="left"/>
    </xf>
    <xf numFmtId="38" fontId="206" fillId="78" borderId="0">
      <alignment horizontal="center" vertical="center"/>
    </xf>
    <xf numFmtId="37" fontId="23" fillId="0" borderId="35">
      <alignment horizontal="right"/>
    </xf>
    <xf numFmtId="37" fontId="23" fillId="122" borderId="26" applyNumberFormat="0" applyFont="0" applyBorder="0" applyAlignment="0">
      <alignment horizontal="center"/>
    </xf>
    <xf numFmtId="37" fontId="5" fillId="0" borderId="0">
      <alignment horizontal="right"/>
    </xf>
    <xf numFmtId="239" fontId="28" fillId="0" borderId="0"/>
    <xf numFmtId="240" fontId="28" fillId="0" borderId="0"/>
    <xf numFmtId="0" fontId="207" fillId="96" borderId="30"/>
    <xf numFmtId="0" fontId="207" fillId="69" borderId="0"/>
    <xf numFmtId="49" fontId="208" fillId="96" borderId="30"/>
    <xf numFmtId="49" fontId="21" fillId="72" borderId="30">
      <alignment vertical="top" wrapText="1"/>
    </xf>
    <xf numFmtId="49" fontId="209" fillId="123" borderId="0"/>
    <xf numFmtId="49" fontId="209" fillId="72" borderId="30"/>
    <xf numFmtId="0" fontId="207" fillId="58" borderId="30">
      <protection locked="0"/>
    </xf>
    <xf numFmtId="0" fontId="22" fillId="72" borderId="30"/>
    <xf numFmtId="0" fontId="207" fillId="58" borderId="0"/>
    <xf numFmtId="0" fontId="210" fillId="105" borderId="0"/>
    <xf numFmtId="0" fontId="210" fillId="72" borderId="0"/>
    <xf numFmtId="0" fontId="21" fillId="61" borderId="30">
      <alignment vertical="top"/>
    </xf>
    <xf numFmtId="0" fontId="48" fillId="118" borderId="2" applyNumberFormat="0" applyFont="0" applyBorder="0" applyAlignment="0"/>
    <xf numFmtId="37" fontId="23" fillId="0" borderId="14" applyNumberFormat="0" applyFill="0" applyAlignment="0" applyProtection="0"/>
    <xf numFmtId="0" fontId="211" fillId="58" borderId="0" applyNumberFormat="0" applyBorder="0" applyAlignment="0">
      <alignment horizontal="left"/>
    </xf>
    <xf numFmtId="0" fontId="5" fillId="0" borderId="68" applyNumberFormat="0" applyFont="0" applyFill="0" applyAlignment="0"/>
    <xf numFmtId="0" fontId="155" fillId="124" borderId="0"/>
    <xf numFmtId="49" fontId="5" fillId="0" borderId="0">
      <alignment wrapText="1"/>
    </xf>
    <xf numFmtId="49" fontId="5" fillId="61" borderId="0">
      <alignment wrapText="1"/>
    </xf>
    <xf numFmtId="0" fontId="64" fillId="58" borderId="30" applyNumberFormat="0" applyFont="0" applyFill="0" applyAlignment="0" applyProtection="0">
      <alignment horizontal="centerContinuous"/>
    </xf>
    <xf numFmtId="18" fontId="25" fillId="122" borderId="38" applyFont="0" applyFill="0" applyBorder="0" applyAlignment="0" applyProtection="0"/>
    <xf numFmtId="0" fontId="161" fillId="106" borderId="0" applyNumberFormat="0" applyBorder="0">
      <alignment horizontal="centerContinuous"/>
    </xf>
    <xf numFmtId="241" fontId="212" fillId="125" borderId="0" applyNumberFormat="0" applyBorder="0">
      <alignment horizontal="left" vertical="center"/>
      <protection locked="0"/>
    </xf>
    <xf numFmtId="241" fontId="213" fillId="126" borderId="0" applyNumberFormat="0" applyBorder="0">
      <alignment horizontal="left" vertical="center"/>
      <protection locked="0"/>
    </xf>
    <xf numFmtId="241" fontId="214" fillId="126" borderId="0" applyNumberFormat="0" applyBorder="0">
      <alignment horizontal="left" vertical="center"/>
      <protection locked="0"/>
    </xf>
    <xf numFmtId="37" fontId="5" fillId="113" borderId="69"/>
    <xf numFmtId="227" fontId="5" fillId="113" borderId="67"/>
    <xf numFmtId="37" fontId="5" fillId="113" borderId="70"/>
    <xf numFmtId="37" fontId="25" fillId="113" borderId="1" applyNumberFormat="0"/>
    <xf numFmtId="2" fontId="57" fillId="78" borderId="0"/>
    <xf numFmtId="229" fontId="25" fillId="78" borderId="0" applyBorder="0"/>
    <xf numFmtId="242" fontId="25" fillId="78" borderId="18"/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243" fontId="215" fillId="0" borderId="0" applyNumberFormat="0" applyFont="0" applyFill="0" applyBorder="0" applyAlignment="0">
      <alignment vertical="top"/>
    </xf>
    <xf numFmtId="37" fontId="33" fillId="96" borderId="71">
      <alignment horizontal="centerContinuous"/>
    </xf>
    <xf numFmtId="38" fontId="33" fillId="96" borderId="36">
      <alignment horizontal="centerContinuous"/>
    </xf>
    <xf numFmtId="38" fontId="33" fillId="96" borderId="13">
      <alignment horizontal="centerContinuous"/>
    </xf>
    <xf numFmtId="38" fontId="33" fillId="96" borderId="72">
      <alignment horizontal="centerContinuous"/>
    </xf>
    <xf numFmtId="40" fontId="25" fillId="78" borderId="0">
      <alignment wrapText="1"/>
      <protection locked="0"/>
    </xf>
    <xf numFmtId="1" fontId="5" fillId="78" borderId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/>
    <xf numFmtId="43" fontId="31" fillId="0" borderId="0" applyFont="0" applyFill="0" applyBorder="0" applyAlignment="0" applyProtection="0"/>
    <xf numFmtId="0" fontId="24" fillId="0" borderId="0"/>
    <xf numFmtId="9" fontId="5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0" fillId="0" borderId="0" applyAlignment="0" applyProtection="0"/>
    <xf numFmtId="0" fontId="216" fillId="0" borderId="0" applyFill="0" applyProtection="0">
      <alignment wrapText="1"/>
    </xf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10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0" borderId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0" fontId="3" fillId="2" borderId="2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1" applyNumberFormat="1" applyFont="1" applyFill="1" applyBorder="1" applyAlignment="1">
      <alignment horizontal="center"/>
    </xf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0" fillId="2" borderId="0" xfId="0" applyFill="1"/>
    <xf numFmtId="164" fontId="3" fillId="2" borderId="1" xfId="1" applyNumberFormat="1" applyFont="1" applyFill="1" applyBorder="1"/>
    <xf numFmtId="164" fontId="0" fillId="3" borderId="0" xfId="1" applyNumberFormat="1" applyFont="1" applyFill="1"/>
    <xf numFmtId="164" fontId="3" fillId="3" borderId="0" xfId="1" applyNumberFormat="1" applyFont="1" applyFill="1"/>
    <xf numFmtId="164" fontId="0" fillId="3" borderId="0" xfId="1" applyNumberFormat="1" applyFont="1" applyFill="1" applyBorder="1"/>
    <xf numFmtId="164" fontId="3" fillId="3" borderId="0" xfId="1" applyNumberFormat="1" applyFont="1" applyFill="1" applyBorder="1"/>
    <xf numFmtId="164" fontId="3" fillId="3" borderId="1" xfId="1" applyNumberFormat="1" applyFont="1" applyFill="1" applyBorder="1"/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4" fontId="3" fillId="0" borderId="0" xfId="1" applyNumberFormat="1" applyFont="1" applyFill="1"/>
    <xf numFmtId="164" fontId="3" fillId="0" borderId="1" xfId="1" applyNumberFormat="1" applyFont="1" applyFill="1" applyBorder="1"/>
    <xf numFmtId="43" fontId="0" fillId="0" borderId="0" xfId="1" applyFont="1"/>
    <xf numFmtId="43" fontId="3" fillId="0" borderId="0" xfId="1" applyFont="1"/>
    <xf numFmtId="43" fontId="0" fillId="0" borderId="0" xfId="1" applyFont="1" applyAlignment="1">
      <alignment horizontal="center"/>
    </xf>
    <xf numFmtId="164" fontId="3" fillId="0" borderId="0" xfId="1" applyNumberFormat="1" applyFont="1" applyBorder="1"/>
    <xf numFmtId="43" fontId="3" fillId="0" borderId="0" xfId="1" applyFont="1" applyFill="1" applyBorder="1"/>
    <xf numFmtId="43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/>
    <xf numFmtId="43" fontId="0" fillId="0" borderId="0" xfId="1" applyFont="1" applyFill="1" applyBorder="1"/>
    <xf numFmtId="164" fontId="3" fillId="0" borderId="0" xfId="1" applyNumberFormat="1" applyFont="1" applyFill="1" applyBorder="1"/>
    <xf numFmtId="164" fontId="0" fillId="0" borderId="0" xfId="1" applyNumberFormat="1" applyFont="1" applyFill="1" applyBorder="1" applyAlignment="1">
      <alignment horizontal="center"/>
    </xf>
    <xf numFmtId="0" fontId="218" fillId="0" borderId="0" xfId="3649" applyFont="1"/>
    <xf numFmtId="0" fontId="218" fillId="0" borderId="0" xfId="3649" quotePrefix="1" applyFont="1" applyAlignment="1">
      <alignment horizontal="center"/>
    </xf>
    <xf numFmtId="3" fontId="219" fillId="0" borderId="0" xfId="3652" applyNumberFormat="1" applyFont="1" applyAlignment="1">
      <alignment vertical="top" wrapText="1"/>
    </xf>
    <xf numFmtId="0" fontId="218" fillId="0" borderId="12" xfId="3652" applyFont="1" applyBorder="1" applyAlignment="1">
      <alignment horizontal="center"/>
    </xf>
    <xf numFmtId="0" fontId="218" fillId="0" borderId="0" xfId="3652" applyFont="1"/>
    <xf numFmtId="165" fontId="219" fillId="0" borderId="13" xfId="3652" applyNumberFormat="1" applyFont="1" applyBorder="1" applyAlignment="1">
      <alignment vertical="top" wrapText="1"/>
    </xf>
    <xf numFmtId="39" fontId="4" fillId="0" borderId="0" xfId="3664" applyNumberFormat="1" applyFont="1" applyAlignment="1">
      <alignment horizontal="center"/>
    </xf>
    <xf numFmtId="0" fontId="218" fillId="0" borderId="0" xfId="2" applyFont="1"/>
    <xf numFmtId="0" fontId="222" fillId="0" borderId="0" xfId="3649" applyFont="1"/>
    <xf numFmtId="165" fontId="219" fillId="0" borderId="0" xfId="3652" applyNumberFormat="1" applyFont="1" applyAlignment="1">
      <alignment vertical="top" wrapText="1"/>
    </xf>
    <xf numFmtId="0" fontId="219" fillId="0" borderId="0" xfId="3652" applyFont="1" applyAlignment="1">
      <alignment vertical="top" wrapText="1"/>
    </xf>
    <xf numFmtId="165" fontId="218" fillId="0" borderId="37" xfId="3652" applyNumberFormat="1" applyFont="1" applyBorder="1" applyAlignment="1">
      <alignment vertical="top" wrapText="1"/>
    </xf>
    <xf numFmtId="0" fontId="219" fillId="0" borderId="13" xfId="3652" applyFont="1" applyBorder="1" applyAlignment="1">
      <alignment vertical="top" wrapText="1"/>
    </xf>
    <xf numFmtId="0" fontId="218" fillId="0" borderId="0" xfId="3652" applyFont="1" applyAlignment="1">
      <alignment vertical="top" wrapText="1"/>
    </xf>
    <xf numFmtId="0" fontId="219" fillId="0" borderId="12" xfId="3652" applyFont="1" applyBorder="1"/>
    <xf numFmtId="0" fontId="218" fillId="0" borderId="0" xfId="3652" quotePrefix="1" applyFont="1" applyAlignment="1">
      <alignment horizontal="center"/>
    </xf>
    <xf numFmtId="0" fontId="219" fillId="0" borderId="0" xfId="3652" quotePrefix="1" applyFont="1" applyAlignment="1">
      <alignment horizontal="right"/>
    </xf>
    <xf numFmtId="0" fontId="219" fillId="0" borderId="0" xfId="3652" applyFont="1" applyAlignment="1">
      <alignment horizontal="center"/>
    </xf>
    <xf numFmtId="0" fontId="220" fillId="0" borderId="0" xfId="3652" applyFont="1"/>
    <xf numFmtId="0" fontId="220" fillId="0" borderId="12" xfId="3649" applyFont="1" applyBorder="1" applyAlignment="1">
      <alignment vertical="top" wrapText="1"/>
    </xf>
    <xf numFmtId="167" fontId="219" fillId="0" borderId="0" xfId="3" applyNumberFormat="1" applyFont="1" applyFill="1"/>
    <xf numFmtId="165" fontId="219" fillId="0" borderId="0" xfId="3652" applyNumberFormat="1" applyFont="1"/>
    <xf numFmtId="0" fontId="221" fillId="0" borderId="0" xfId="3652" applyFont="1"/>
    <xf numFmtId="0" fontId="219" fillId="0" borderId="0" xfId="3652" applyFont="1"/>
    <xf numFmtId="165" fontId="218" fillId="0" borderId="0" xfId="3649" applyNumberFormat="1" applyFont="1"/>
    <xf numFmtId="43" fontId="3" fillId="0" borderId="1" xfId="1" applyFont="1" applyBorder="1"/>
    <xf numFmtId="0" fontId="219" fillId="0" borderId="36" xfId="3652" applyFont="1" applyBorder="1" applyAlignment="1">
      <alignment vertical="top" wrapText="1"/>
    </xf>
    <xf numFmtId="165" fontId="219" fillId="0" borderId="13" xfId="3652" applyNumberFormat="1" applyFont="1" applyBorder="1"/>
    <xf numFmtId="3" fontId="219" fillId="0" borderId="13" xfId="3652" applyNumberFormat="1" applyFont="1" applyBorder="1"/>
    <xf numFmtId="0" fontId="217" fillId="0" borderId="0" xfId="0" applyFont="1"/>
    <xf numFmtId="43" fontId="220" fillId="0" borderId="13" xfId="1" applyFont="1" applyBorder="1" applyAlignment="1">
      <alignment vertical="top" wrapText="1"/>
    </xf>
    <xf numFmtId="165" fontId="218" fillId="0" borderId="0" xfId="3652" applyNumberFormat="1" applyFont="1" applyAlignment="1">
      <alignment vertical="top" wrapText="1"/>
    </xf>
    <xf numFmtId="165" fontId="218" fillId="0" borderId="37" xfId="3652" applyNumberFormat="1" applyFont="1" applyBorder="1"/>
    <xf numFmtId="0" fontId="218" fillId="0" borderId="13" xfId="3652" applyFont="1" applyBorder="1" applyAlignment="1">
      <alignment horizontal="center"/>
    </xf>
    <xf numFmtId="0" fontId="3" fillId="0" borderId="36" xfId="0" applyFont="1" applyBorder="1"/>
    <xf numFmtId="3" fontId="219" fillId="0" borderId="12" xfId="3661" applyNumberFormat="1" applyFont="1" applyFill="1" applyBorder="1"/>
    <xf numFmtId="3" fontId="219" fillId="0" borderId="0" xfId="3652" applyNumberFormat="1" applyFont="1"/>
    <xf numFmtId="3" fontId="219" fillId="0" borderId="0" xfId="3661" applyNumberFormat="1" applyFont="1" applyFill="1"/>
    <xf numFmtId="0" fontId="218" fillId="0" borderId="13" xfId="3652" applyFont="1" applyBorder="1"/>
    <xf numFmtId="3" fontId="219" fillId="0" borderId="12" xfId="3652" applyNumberFormat="1" applyFont="1" applyBorder="1"/>
    <xf numFmtId="0" fontId="219" fillId="0" borderId="12" xfId="3652" applyFont="1" applyBorder="1" applyAlignment="1">
      <alignment vertical="top" wrapText="1"/>
    </xf>
    <xf numFmtId="167" fontId="219" fillId="0" borderId="0" xfId="3661" applyNumberFormat="1" applyFont="1" applyFill="1"/>
    <xf numFmtId="3" fontId="220" fillId="0" borderId="13" xfId="3652" applyNumberFormat="1" applyFont="1" applyBorder="1" applyAlignment="1">
      <alignment vertical="top" wrapText="1"/>
    </xf>
    <xf numFmtId="165" fontId="221" fillId="0" borderId="13" xfId="3652" applyNumberFormat="1" applyFont="1" applyBorder="1" applyAlignment="1">
      <alignment vertical="top" wrapText="1"/>
    </xf>
    <xf numFmtId="0" fontId="221" fillId="0" borderId="13" xfId="3652" applyFont="1" applyBorder="1" applyAlignment="1">
      <alignment vertical="top" wrapText="1"/>
    </xf>
    <xf numFmtId="3" fontId="219" fillId="0" borderId="12" xfId="3" applyNumberFormat="1" applyFont="1" applyFill="1" applyBorder="1"/>
    <xf numFmtId="165" fontId="219" fillId="0" borderId="12" xfId="3652" applyNumberFormat="1" applyFont="1" applyBorder="1"/>
    <xf numFmtId="0" fontId="221" fillId="0" borderId="12" xfId="3652" applyFont="1" applyBorder="1"/>
    <xf numFmtId="0" fontId="219" fillId="0" borderId="12" xfId="3652" applyFont="1" applyBorder="1" applyAlignment="1">
      <alignment horizontal="right"/>
    </xf>
    <xf numFmtId="43" fontId="3" fillId="0" borderId="0" xfId="1" applyFont="1" applyAlignment="1">
      <alignment horizontal="center"/>
    </xf>
    <xf numFmtId="0" fontId="218" fillId="0" borderId="0" xfId="3649" applyFont="1" applyAlignment="1">
      <alignment horizontal="center"/>
    </xf>
    <xf numFmtId="0" fontId="4" fillId="0" borderId="0" xfId="3664" applyFont="1"/>
    <xf numFmtId="0" fontId="6" fillId="0" borderId="0" xfId="3664" applyFont="1"/>
    <xf numFmtId="0" fontId="6" fillId="0" borderId="0" xfId="3664" applyFont="1" applyAlignment="1">
      <alignment horizontal="center"/>
    </xf>
    <xf numFmtId="165" fontId="4" fillId="0" borderId="0" xfId="3664" applyNumberFormat="1" applyFont="1"/>
    <xf numFmtId="165" fontId="4" fillId="0" borderId="12" xfId="3664" applyNumberFormat="1" applyFont="1" applyBorder="1"/>
    <xf numFmtId="3" fontId="4" fillId="0" borderId="0" xfId="3664" applyNumberFormat="1" applyFont="1"/>
    <xf numFmtId="0" fontId="4" fillId="0" borderId="12" xfId="3664" applyFont="1" applyBorder="1"/>
    <xf numFmtId="0" fontId="6" fillId="0" borderId="12" xfId="3664" applyFont="1" applyBorder="1"/>
    <xf numFmtId="0" fontId="6" fillId="0" borderId="12" xfId="3664" applyFont="1" applyBorder="1" applyAlignment="1">
      <alignment horizontal="center"/>
    </xf>
    <xf numFmtId="0" fontId="6" fillId="0" borderId="12" xfId="3664" applyFont="1" applyBorder="1" applyAlignment="1">
      <alignment horizontal="right"/>
    </xf>
    <xf numFmtId="0" fontId="4" fillId="0" borderId="0" xfId="3664" quotePrefix="1" applyFont="1" applyAlignment="1">
      <alignment horizontal="right"/>
    </xf>
    <xf numFmtId="43" fontId="4" fillId="0" borderId="0" xfId="3664" applyNumberFormat="1" applyFont="1"/>
    <xf numFmtId="3" fontId="6" fillId="0" borderId="17" xfId="3664" applyNumberFormat="1" applyFont="1" applyBorder="1"/>
    <xf numFmtId="0" fontId="6" fillId="0" borderId="0" xfId="3664" applyFont="1" applyAlignment="1">
      <alignment horizontal="justify" vertical="top" wrapText="1"/>
    </xf>
    <xf numFmtId="0" fontId="6" fillId="0" borderId="12" xfId="3664" applyFont="1" applyBorder="1" applyAlignment="1">
      <alignment horizontal="justify" wrapText="1"/>
    </xf>
    <xf numFmtId="43" fontId="3" fillId="0" borderId="16" xfId="1" applyFont="1" applyBorder="1"/>
    <xf numFmtId="0" fontId="0" fillId="127" borderId="0" xfId="0" applyFill="1"/>
    <xf numFmtId="164" fontId="0" fillId="127" borderId="0" xfId="1" applyNumberFormat="1" applyFont="1" applyFill="1"/>
    <xf numFmtId="3" fontId="4" fillId="128" borderId="0" xfId="3664" applyNumberFormat="1" applyFont="1" applyFill="1"/>
    <xf numFmtId="3" fontId="6" fillId="128" borderId="0" xfId="3664" applyNumberFormat="1" applyFont="1" applyFill="1"/>
    <xf numFmtId="0" fontId="0" fillId="129" borderId="0" xfId="0" applyFill="1"/>
    <xf numFmtId="164" fontId="0" fillId="129" borderId="0" xfId="1" applyNumberFormat="1" applyFont="1" applyFill="1"/>
    <xf numFmtId="43" fontId="220" fillId="0" borderId="12" xfId="1" applyFont="1" applyBorder="1" applyAlignment="1">
      <alignment horizontal="right" vertical="top" wrapText="1"/>
    </xf>
    <xf numFmtId="0" fontId="220" fillId="0" borderId="0" xfId="3649" applyFont="1" applyAlignment="1">
      <alignment vertical="top" wrapText="1"/>
    </xf>
    <xf numFmtId="43" fontId="218" fillId="0" borderId="0" xfId="1" applyFont="1" applyBorder="1" applyAlignment="1">
      <alignment horizontal="center"/>
    </xf>
    <xf numFmtId="43" fontId="218" fillId="0" borderId="0" xfId="1" applyFont="1" applyBorder="1"/>
    <xf numFmtId="43" fontId="3" fillId="0" borderId="0" xfId="1" applyFont="1" applyAlignment="1">
      <alignment horizontal="left"/>
    </xf>
    <xf numFmtId="43" fontId="219" fillId="0" borderId="0" xfId="1" applyFont="1"/>
    <xf numFmtId="0" fontId="3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164" fontId="3" fillId="0" borderId="16" xfId="0" applyNumberFormat="1" applyFont="1" applyBorder="1"/>
    <xf numFmtId="164" fontId="0" fillId="0" borderId="0" xfId="3673" applyNumberFormat="1" applyFont="1"/>
    <xf numFmtId="164" fontId="3" fillId="0" borderId="1" xfId="0" applyNumberFormat="1" applyFont="1" applyBorder="1"/>
    <xf numFmtId="164" fontId="3" fillId="0" borderId="16" xfId="1" applyNumberFormat="1" applyFont="1" applyBorder="1"/>
    <xf numFmtId="3" fontId="218" fillId="0" borderId="13" xfId="3652" applyNumberFormat="1" applyFont="1" applyBorder="1" applyAlignment="1">
      <alignment vertical="top" wrapText="1"/>
    </xf>
    <xf numFmtId="164" fontId="0" fillId="0" borderId="0" xfId="1" applyNumberFormat="1" applyFont="1" applyBorder="1"/>
    <xf numFmtId="43" fontId="0" fillId="0" borderId="0" xfId="1" applyFont="1" applyBorder="1"/>
    <xf numFmtId="43" fontId="3" fillId="0" borderId="0" xfId="1" applyFont="1" applyBorder="1"/>
    <xf numFmtId="0" fontId="223" fillId="127" borderId="0" xfId="0" applyFont="1" applyFill="1" applyAlignment="1">
      <alignment vertical="center"/>
    </xf>
    <xf numFmtId="0" fontId="223" fillId="130" borderId="0" xfId="0" applyFont="1" applyFill="1" applyAlignment="1">
      <alignment vertical="center"/>
    </xf>
    <xf numFmtId="0" fontId="223" fillId="0" borderId="0" xfId="0" applyFont="1" applyAlignment="1">
      <alignment vertical="center"/>
    </xf>
    <xf numFmtId="164" fontId="3" fillId="2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3674">
    <cellStyle name=" 1" xfId="32" xr:uid="{FEBB66C3-263E-42E8-A04E-D3A750A31D33}"/>
    <cellStyle name=" Writer Import]_x000d__x000a_Display Dialog=No_x000d__x000a__x000d__x000a_[Horizontal Arrange]_x000d__x000a_Dimensions Interlocking=Yes_x000d__x000a_Sum Hierarchy=Yes_x000d__x000a_Generate" xfId="33" xr:uid="{0C2A94C1-F0DF-4F54-B217-6482B744D498}"/>
    <cellStyle name="$0.0;($0.0)" xfId="34" xr:uid="{F993FC15-004E-49F5-A3DC-8A549AC09803}"/>
    <cellStyle name="%" xfId="35" xr:uid="{3289F41C-30E3-468C-A1D6-22492937059E}"/>
    <cellStyle name="%_Africa R&amp;O" xfId="2549" xr:uid="{83DF1C0E-35EC-446C-9359-678262121F38}"/>
    <cellStyle name="%_BTC" xfId="2550" xr:uid="{65FCA4D2-0879-4D03-A9A7-F787ABDEB711}"/>
    <cellStyle name="%_Sheet1" xfId="2551" xr:uid="{20E368DD-1C12-4314-8886-A4DD23F78C3B}"/>
    <cellStyle name="******************************************" xfId="746" xr:uid="{C70E0037-0FF3-4201-A843-81C4F22E0B86}"/>
    <cellStyle name=";?_x0013_;?–@_x0001_?" xfId="747" xr:uid="{A2686666-E5E0-441E-926F-0C0EE0A76040}"/>
    <cellStyle name=";±_x0013_;‰?@??" xfId="748" xr:uid="{DC620A55-75F9-48B0-B45C-D45573616B15}"/>
    <cellStyle name=";±_x0013_;‰–@_x0001_¥" xfId="36" xr:uid="{4575CD8C-97D0-43C4-9AA6-2A193C86BCC6}"/>
    <cellStyle name=";±_x0013_;‰–@Œ_x0001_¥" xfId="749" xr:uid="{E49FE2E2-42C9-4142-977F-2A00D1F8C07E}"/>
    <cellStyle name="?? [0]_VERA" xfId="37" xr:uid="{58E4506D-AC8B-472B-B247-D8F3D410769D}"/>
    <cellStyle name="??&amp;O?&amp;H?_x0008__x000f__x0007_?_x0007__x0001__x0001_" xfId="750" xr:uid="{C73AE479-71DD-42EB-AB9A-4A1114569E8E}"/>
    <cellStyle name="??&amp;O?&amp;H?_x0008_??_x0007__x0001__x0001_" xfId="38" xr:uid="{39AB2509-0D6E-4D47-8DFD-E7F4B30B0B65}"/>
    <cellStyle name="?????_VERA" xfId="39" xr:uid="{8F874746-CAC3-4A43-841D-86AAF52C1580}"/>
    <cellStyle name="????_Diageo Brands Trends Ver 4.1a" xfId="751" xr:uid="{2BB91BDE-1CA3-4BF9-91C8-0EB245A2CF83}"/>
    <cellStyle name="??_01YTDAUG" xfId="752" xr:uid="{AC7B1F2A-A7A3-4C18-A647-8579CA36D9F9}"/>
    <cellStyle name="_ HY F08 " xfId="753" xr:uid="{477AC09E-E9EA-4570-91B5-1C4DF325F96B}"/>
    <cellStyle name="_101 - CAFEC" xfId="754" xr:uid="{0780743A-7D28-46E0-99C2-273E2C0CE61B}"/>
    <cellStyle name="_101 Template Tracker" xfId="755" xr:uid="{258913B8-6B3B-4C70-8C3B-FC847E421731}"/>
    <cellStyle name="_24506 Employee Loan P8 F10" xfId="40" xr:uid="{82FD9499-E444-48CB-9B57-27E33E3F9AFC}"/>
    <cellStyle name="_24506_Employee loan(non-interest)_ P11 " xfId="41" xr:uid="{068819ED-1F95-4BF3-8D2E-C669846F4EAD}"/>
    <cellStyle name="_24508_Other Receivables_ P12 F10" xfId="42" xr:uid="{59941483-1D39-43C1-9DC7-BB73E9188F43}"/>
    <cellStyle name="_24508-Other Receivables P7F10(1)" xfId="43" xr:uid="{1FDBBA2A-1C86-49F5-8CB3-F9DC5011A935}"/>
    <cellStyle name="_24508-Other Receivables P9F10" xfId="44" xr:uid="{CD9F7A94-CFA1-4F06-AC5F-3C4E4EE139BA}"/>
    <cellStyle name="_24512 - P7F10 INSURANCE RECOVERABLES" xfId="45" xr:uid="{CC5B3A19-6680-405A-8E41-466F078B6707}"/>
    <cellStyle name="_25700 - NHF Outstanding P12F10" xfId="2552" xr:uid="{1AAADA68-E6F5-4BCD-882E-B79B30FF8C98}"/>
    <cellStyle name="_25803_Paye Control Account - P11" xfId="46" xr:uid="{2AB4EF95-211A-4EB2-8EDC-C5E449715DE9}"/>
    <cellStyle name="_25900 -Trade Accruals -P10" xfId="756" xr:uid="{3D48428A-F9E5-4F03-89F3-F0C5976547D9}"/>
    <cellStyle name="_25900 -Trade Accruals -P11" xfId="47" xr:uid="{50DF3983-4C79-4EA4-9775-3B164F98979C}"/>
    <cellStyle name="_25943 - Home Loans Extract P8 F10" xfId="48" xr:uid="{693EFFFF-1276-44BE-97D2-809DB881C106}"/>
    <cellStyle name="_26000 Provisions P12 -IMC" xfId="49" xr:uid="{60A73C6B-AF29-4E61-A6DF-786D5E551778}"/>
    <cellStyle name="_5030 Magnitude-SAP Recon P10" xfId="50" xr:uid="{48D58E05-87C8-477C-B154-B2266C884DC9}"/>
    <cellStyle name="_5030 Magnitude-SAP Recon P11" xfId="51" xr:uid="{881282A7-D4A3-475C-8C22-B31BAA334A6F}"/>
    <cellStyle name="_5030 Magnitude-SAP Recon P12" xfId="52" xr:uid="{EB0453E6-38DF-4663-86BB-0B99BA54B6E1}"/>
    <cellStyle name="_5030 Magnitude-SAP Recon P8" xfId="53" xr:uid="{B7E9D85E-D5B4-4497-8FF1-99F9099D89BF}"/>
    <cellStyle name="_'99상반기경영개선활동결과(게시용)" xfId="757" xr:uid="{77D49A15-4C54-41B5-91C8-C0912FB979B4}"/>
    <cellStyle name="_A&amp;P Analysis" xfId="54" xr:uid="{FEC614FC-A10E-4DBB-B21B-F7021C7392F6}"/>
    <cellStyle name="_A&amp;P Analysis_Africa F11 BPM PACK P4" xfId="2553" xr:uid="{C4F05177-62D9-4B80-AD5C-518E9A19F741}"/>
    <cellStyle name="_A&amp;P Analysis_Africa R&amp;O" xfId="2554" xr:uid="{A30BDE9A-5BAB-4088-A1A8-C2E703634514}"/>
    <cellStyle name="_A&amp;P Analysis_Book2 (2)" xfId="758" xr:uid="{072C870D-21B1-4085-9B73-FA73EC2305F5}"/>
    <cellStyle name="_A&amp;P Analysis_BTC" xfId="2555" xr:uid="{843AD7CA-4064-48BF-AB62-2358B5FF40E3}"/>
    <cellStyle name="_A&amp;P Analysis_Executive Summmary (2)" xfId="759" xr:uid="{8E9C0DB4-2E0C-4A45-B020-AF922F0DD1E2}"/>
    <cellStyle name="_A&amp;P Analysis_F11 BPM Template_Nigeria (2)" xfId="760" xr:uid="{EB31CEAC-2147-47AD-BD05-166D80747687}"/>
    <cellStyle name="_A&amp;P Analysis_F11 P2 R&amp;O COGS Final" xfId="761" xr:uid="{01A5FAE7-91BB-49F8-BA9F-8671239ADA0B}"/>
    <cellStyle name="_A&amp;P Analysis_F11 P2 RO COGS" xfId="762" xr:uid="{8C710CCD-6023-4190-8357-7C45F206B186}"/>
    <cellStyle name="_A&amp;P Analysis_F11 P2 RO COGS (4)" xfId="763" xr:uid="{3FFD4261-799C-4A5C-BF8A-3C21CBEEBC0C}"/>
    <cellStyle name="_A&amp;P Analysis_F11 Plan NSV Impact of Price  Volume Scenerios (2)" xfId="764" xr:uid="{E8178C53-EC24-4E28-8D1E-8028016FADCA}"/>
    <cellStyle name="_A&amp;P Analysis_F11 Plan NSV Impact of Price &amp; Volume Scenerios V3 " xfId="765" xr:uid="{10DB835B-4437-483E-AAB7-70CDBCC89117}"/>
    <cellStyle name="_A&amp;P Analysis_F11 Vol R&amp;O -P2 -V2 -Actual in AOP" xfId="766" xr:uid="{81B8032A-767E-4F93-8EE9-5487E3147306}"/>
    <cellStyle name="_A&amp;P Analysis_P3F11 Account CoGS adjusted" xfId="767" xr:uid="{9A17905C-9D47-475D-99CC-CA61CA893B07}"/>
    <cellStyle name="_A&amp;P Analysis_Procurement Supply" xfId="768" xr:uid="{099E808F-87B2-4E29-BDAB-C5ACC64D0D89}"/>
    <cellStyle name="_A&amp;P Analysis_RSA F10 BPM PACK combined NEW V3" xfId="769" xr:uid="{8E621752-99E2-4E05-B9CD-691E27967F32}"/>
    <cellStyle name="_A&amp;P Analysis_RSA F10 BPM PACK combined NEW V3_Book2 (2)" xfId="770" xr:uid="{524DCEA3-72DE-46E9-B838-335B3B0069D6}"/>
    <cellStyle name="_A&amp;P Analysis_RSA F10 BPM PACK combined NEW V3_F11 BPM Template_Nigeria (2)" xfId="771" xr:uid="{5DDAEDEE-25E5-4AE0-A510-94DC5AFEADD1}"/>
    <cellStyle name="_A&amp;P Analysis_RSA F10 BPM PACK combined NEW V3_F11 BPM Template_Nigeria (2)_F11 P6 BPM call Actions Nigeria" xfId="772" xr:uid="{2820DC64-92D1-4B08-9BD5-74595C0FF829}"/>
    <cellStyle name="_A&amp;P Analysis_RSA F10 BPM PACK combined NEW V3_F11 P6 BPM call Actions Nigeria" xfId="773" xr:uid="{55BDDCC8-AFA4-47A0-A8C8-C0A27CAF54BE}"/>
    <cellStyle name="_A&amp;P Analysis_RSA F10 BPM PACK combined NEW V3_F11 Plan NSV Impact of Price  Volume Scenerios (2)" xfId="774" xr:uid="{09DCDEED-5B53-45E1-A0DF-1714CEA58A78}"/>
    <cellStyle name="_A&amp;P Analysis_RSA F10 BPM PACK combined NEW V3_F11 Plan NSV Impact of Price &amp; Volume Scenerios V3 " xfId="775" xr:uid="{61A2361A-B733-4566-AE4E-8879266D2B44}"/>
    <cellStyle name="_A&amp;P Analysis_RSA F10 BPM PACK combined NEW V3_F11 Vol R&amp;O -P2 -V2 -Actual in AOP" xfId="776" xr:uid="{3959EF6F-2F99-4A45-B6A2-BBBBA1BE3065}"/>
    <cellStyle name="_A&amp;P Analysis_RSA F10 BPM PACK combined NEW V3_Monthly BPM for August" xfId="777" xr:uid="{115797F0-0EBD-4324-A8EF-ACD92755610E}"/>
    <cellStyle name="_A&amp;P Analysis_RSA F10 BPM PACK combined NEW V3_NIBOL BPM page (3)" xfId="778" xr:uid="{3F62D8A4-BC79-4E3E-9FD0-0BDE231F389B}"/>
    <cellStyle name="_A&amp;P Analysis_RSA F10 BPM PACK combined NEW V3_NIBOL REPORTING AS AT AUGUST 2010" xfId="779" xr:uid="{34104996-FB0B-4176-BB2B-F5464D50B8E7}"/>
    <cellStyle name="_A&amp;P Analysis_RSA F10 BPM PACK combined NEW V3_NIBOL REPORTING AS AT AUGUST 2010_F11 P6 BPM call Actions Nigeria" xfId="780" xr:uid="{846602C7-7E19-42A8-80EC-C76A507387AF}"/>
    <cellStyle name="_A&amp;P Analysis_Sheet1" xfId="2556" xr:uid="{4037840B-52B6-4B4E-BA9E-3EAA3EC89FA1}"/>
    <cellStyle name="_A&amp;P Analysis_Summary HY" xfId="2557" xr:uid="{6ED455AA-36AC-4B7A-AE0A-BF28D1C05505}"/>
    <cellStyle name="_A&amp;P Analysis_Summary HY_BTC" xfId="2558" xr:uid="{0979309D-D028-4829-A3CF-FEDE455BBE9F}"/>
    <cellStyle name="_A&amp;P Analysis_Summary HY_R&amp;O to International HY" xfId="2559" xr:uid="{D6EABE0D-AC78-4A42-BC60-6C6C786233AE}"/>
    <cellStyle name="_A&amp;P Analysis_Summary HY_Sheet1" xfId="2560" xr:uid="{9DB75171-A283-4E29-A232-04E89F7D2ADC}"/>
    <cellStyle name="_ACTIONS FROM PRIOR BPM" xfId="2561" xr:uid="{AEF3B58A-549B-4935-8514-E16A1B284F3D}"/>
    <cellStyle name="_ACTIONS FROM PRIOR BPM_BTC" xfId="2562" xr:uid="{D4D17D1E-C83F-498E-B40B-928602E025CC}"/>
    <cellStyle name="_ACTIONS FROM PRIOR BPM_Sheet1" xfId="2563" xr:uid="{A95B91E1-580B-43BE-8A73-4314E12FE9AE}"/>
    <cellStyle name="_Africa" xfId="55" xr:uid="{C6515B98-14B7-4926-B377-51397C32771D}"/>
    <cellStyle name="_Africa International BPM P02 F08" xfId="56" xr:uid="{606CAA1B-8839-449E-854F-0CEC76B2EC03}"/>
    <cellStyle name="_Africa International BPM P12 F07" xfId="57" xr:uid="{F0C51DEF-4684-4CFB-A74D-DA4D4E25711C}"/>
    <cellStyle name="_Africa P2 F09 R&amp;O- F09 Format" xfId="58" xr:uid="{694A660A-3135-4BF2-8C13-1ED5C1FA39A4}"/>
    <cellStyle name="_Africa P2 F09 R&amp;O- F09 Format_Africa F11 BPM PACK P4" xfId="2564" xr:uid="{3BE77AE2-1D9E-4E04-A46E-C64DD52BD855}"/>
    <cellStyle name="_Africa P2 F09 R&amp;O- F09 Format_Book2 (2)" xfId="781" xr:uid="{2EC561FC-D2E8-4D38-985A-D1E2CA585C8A}"/>
    <cellStyle name="_Africa P2 F09 R&amp;O- F09 Format_Executive Summmary (2)" xfId="782" xr:uid="{B3E5FE6E-4A69-41F6-BDB6-6532BCA350A4}"/>
    <cellStyle name="_Africa P2 F09 R&amp;O- F09 Format_F11 BPM Template_Nigeria (2)" xfId="783" xr:uid="{DDFFFB36-C51D-4C03-8D99-D0E08E3A6DB6}"/>
    <cellStyle name="_Africa P2 F09 R&amp;O- F09 Format_F11 P2 R&amp;O COGS Final" xfId="784" xr:uid="{B8389120-7DD6-46FD-8C63-96CA6AC6A593}"/>
    <cellStyle name="_Africa P2 F09 R&amp;O- F09 Format_F11 P2 RO COGS" xfId="785" xr:uid="{8E4F05CA-8C2C-49AE-A13F-4A66A7533635}"/>
    <cellStyle name="_Africa P2 F09 R&amp;O- F09 Format_F11 P2 RO COGS (4)" xfId="786" xr:uid="{1CFE2F39-3EB9-4CAC-8E5B-D0EE32775BAA}"/>
    <cellStyle name="_Africa P2 F09 R&amp;O- F09 Format_F11 Plan NSV Impact of Price  Volume Scenerios (2)" xfId="787" xr:uid="{DF0BF5F0-1A5F-4D56-A64C-42ABCA71C6F7}"/>
    <cellStyle name="_Africa P2 F09 R&amp;O- F09 Format_F11 Plan NSV Impact of Price &amp; Volume Scenerios V3 " xfId="788" xr:uid="{DF82C8CB-A564-48F8-BF68-3CE81EE0E63C}"/>
    <cellStyle name="_Africa P2 F09 R&amp;O- F09 Format_F11 Vol R&amp;O -P2 -V2 -Actual in AOP" xfId="789" xr:uid="{DBCEDE69-1C75-4677-87CF-A82078B5CD79}"/>
    <cellStyle name="_Africa P2 F09 R&amp;O- F09 Format_P3F11 Account CoGS adjusted" xfId="790" xr:uid="{6F191852-718E-4383-9CBD-C2EED8EA201B}"/>
    <cellStyle name="_Africa P2 F09 R&amp;O- F09 Format_Procurement Supply" xfId="791" xr:uid="{B0139DFB-0143-4C18-8BF2-6298DF9FAE00}"/>
    <cellStyle name="_Africa P2 F09 R&amp;O- F09 Format_RSA F10 BPM PACK combined NEW V3" xfId="792" xr:uid="{55885336-A989-4E4D-8C7C-ADC5A23B52A6}"/>
    <cellStyle name="_Africa P2 F09 R&amp;O- F09 Format_RSA F10 BPM PACK combined NEW V3_Book2 (2)" xfId="793" xr:uid="{9F3CF6FD-AF88-40E3-ABF4-1ACF737A0016}"/>
    <cellStyle name="_Africa P2 F09 R&amp;O- F09 Format_RSA F10 BPM PACK combined NEW V3_F11 BPM Template_Nigeria (2)" xfId="794" xr:uid="{842FB242-CDF2-4058-904D-FEBD2C638CD6}"/>
    <cellStyle name="_Africa P2 F09 R&amp;O- F09 Format_RSA F10 BPM PACK combined NEW V3_F11 BPM Template_Nigeria (2)_F11 P6 BPM call Actions Nigeria" xfId="795" xr:uid="{8F1FD97D-A2CD-4512-83C5-ECDF4A80AF5E}"/>
    <cellStyle name="_Africa P2 F09 R&amp;O- F09 Format_RSA F10 BPM PACK combined NEW V3_F11 P6 BPM call Actions Nigeria" xfId="796" xr:uid="{333A9ACC-74F9-4056-93BA-1968D21C017E}"/>
    <cellStyle name="_Africa P2 F09 R&amp;O- F09 Format_RSA F10 BPM PACK combined NEW V3_F11 Plan NSV Impact of Price  Volume Scenerios (2)" xfId="797" xr:uid="{96E84128-CFEB-4177-B6A7-EE2F3B54D124}"/>
    <cellStyle name="_Africa P2 F09 R&amp;O- F09 Format_RSA F10 BPM PACK combined NEW V3_F11 Plan NSV Impact of Price &amp; Volume Scenerios V3 " xfId="798" xr:uid="{56E0E53B-24AE-486E-B9A1-612BAF600922}"/>
    <cellStyle name="_Africa P2 F09 R&amp;O- F09 Format_RSA F10 BPM PACK combined NEW V3_F11 Vol R&amp;O -P2 -V2 -Actual in AOP" xfId="799" xr:uid="{B60C4B29-73E7-4854-94FB-E6088788B717}"/>
    <cellStyle name="_Africa P2 F09 R&amp;O- F09 Format_RSA F10 BPM PACK combined NEW V3_Monthly BPM for August" xfId="800" xr:uid="{528818DE-52E2-4384-85E8-55BC15B53146}"/>
    <cellStyle name="_Africa P2 F09 R&amp;O- F09 Format_RSA F10 BPM PACK combined NEW V3_NIBOL BPM page (3)" xfId="801" xr:uid="{7D96BFB8-61F4-456A-8615-F063D71721DE}"/>
    <cellStyle name="_Africa P2 F09 R&amp;O- F09 Format_RSA F10 BPM PACK combined NEW V3_NIBOL REPORTING AS AT AUGUST 2010" xfId="802" xr:uid="{A4473048-1384-4750-8A55-90C89F55299E}"/>
    <cellStyle name="_Africa P2 F09 R&amp;O- F09 Format_RSA F10 BPM PACK combined NEW V3_NIBOL REPORTING AS AT AUGUST 2010_F11 P6 BPM call Actions Nigeria" xfId="803" xr:uid="{50DE803F-456C-42FB-85A2-E16AD33AAD42}"/>
    <cellStyle name="_Africa SP" xfId="804" xr:uid="{A0F0CD67-C4CE-4EC1-96A3-62655D65577B}"/>
    <cellStyle name="_Africa summary" xfId="805" xr:uid="{37565B26-EF03-4FF9-99A6-ADC47A70302B}"/>
    <cellStyle name="_Africa Template @ 12 Sept07" xfId="59" xr:uid="{33DFEB56-B6F3-48EB-B560-FB0F19A57B82}"/>
    <cellStyle name="_Africa_1" xfId="806" xr:uid="{72B051A5-47F3-4099-9A3F-4802AC0B6733}"/>
    <cellStyle name="_Africa_1_BTC" xfId="2565" xr:uid="{4AD7B0DE-400E-452E-AD52-58B1BF7853E3}"/>
    <cellStyle name="_Africa_1_Sheet1" xfId="2566" xr:uid="{ECA4D8E1-5D7E-4D76-BD65-9BD00A1ACF99}"/>
    <cellStyle name="_Africa_Africa Exec F11 PL Shape - Nigeria" xfId="2567" xr:uid="{E0DC2301-C721-4CAA-A32B-DAE9D345C11D}"/>
    <cellStyle name="_Africa_Africa F11 BPM PACK P4" xfId="2568" xr:uid="{01D7CAF1-6410-42CA-85E7-5C43A80BD8A2}"/>
    <cellStyle name="_Africa_Book1" xfId="807" xr:uid="{65B82D5F-C2BD-41A4-8CD5-6BE039D35CC2}"/>
    <cellStyle name="_Africa_Book14" xfId="808" xr:uid="{8A255641-4D29-4E6D-9459-9298F2208038}"/>
    <cellStyle name="_Africa_Book17" xfId="809" xr:uid="{F26F514D-9E28-4BA4-86D7-21B2556AB704}"/>
    <cellStyle name="_Africa_Book2 (2)" xfId="810" xr:uid="{32DB091E-D823-4A03-A69D-6DBF4A5A8530}"/>
    <cellStyle name="_Africa_Book2 (24)" xfId="811" xr:uid="{4834D637-B8F8-4939-B409-397A0F002243}"/>
    <cellStyle name="_Africa_Book4 (16)" xfId="812" xr:uid="{8F528D18-7292-47D6-AE6F-8D5409162F04}"/>
    <cellStyle name="_Africa_Book5 (2)" xfId="813" xr:uid="{33B23542-369F-4BBE-8C55-94F1364C8DEB}"/>
    <cellStyle name="_Africa_CAMEROON F09 P3 BPM PACK " xfId="60" xr:uid="{253149FB-9EC4-4447-BE7B-7A0417477E3B}"/>
    <cellStyle name="_Africa_Cameroon F09 P4 BPM PACK v2 " xfId="61" xr:uid="{DBE087A6-CA1B-428D-B134-50D301857E43}"/>
    <cellStyle name="_Africa_Cash Causal" xfId="814" xr:uid="{9F95B68B-112C-439D-9B03-03E4497A3438}"/>
    <cellStyle name="_Africa_Cash RO Revised as of July 16 2009" xfId="815" xr:uid="{6983CAC1-09F6-442E-87A1-4776982D00C9}"/>
    <cellStyle name="_Africa_COGS Inv  Capex P08 Final F10 waterfall" xfId="816" xr:uid="{4A826AA5-3B4C-4721-8625-8DD3E0AB7453}"/>
    <cellStyle name="_Africa_Dec 08 EABLF09 BPM PACK " xfId="817" xr:uid="{100ED40B-AA78-436D-B0FD-27707A435651}"/>
    <cellStyle name="_Africa_EABL Hub PL RO and Cash RO Revised (2)" xfId="818" xr:uid="{08C54A2E-5DB6-4E75-BA46-1A121A119943}"/>
    <cellStyle name="_Africa_EABL RO P7 F09" xfId="819" xr:uid="{1E8BF20E-EADD-44E6-B453-1520727A40CB}"/>
    <cellStyle name="_Africa_EABL Working Capital Commentary P12 F09 vs AOP (3)" xfId="820" xr:uid="{4E689EF8-9485-4324-8784-278B536CDF9C}"/>
    <cellStyle name="_Africa_EABL Working Capital Commentary P12 F09 vs AOP Revised as of July 15 2009" xfId="821" xr:uid="{35500FCD-4199-4AA0-9C01-66DA94AC569B}"/>
    <cellStyle name="_Africa_EABLF09 BPM PACK Final (3)" xfId="62" xr:uid="{9CCC1462-271A-442D-9D69-4C7606E59E18}"/>
    <cellStyle name="_Africa_EABLF09 BPM PACK NEW FINAL" xfId="63" xr:uid="{45EF5A2B-AC50-43E0-99FF-CDFBC6D07F8B}"/>
    <cellStyle name="_Africa_EABLF09 BPM PACKv2 P5 Nov Close F09 update" xfId="822" xr:uid="{7B800100-362C-4CAF-9905-1DCFB7104961}"/>
    <cellStyle name="_Africa_F09 - F11 Re-Inv Rates" xfId="823" xr:uid="{27ABD611-4CAB-4F96-8279-FA509616262E}"/>
    <cellStyle name="_Africa_F09 FO vs. F10 Raw Materials Waterfall  @ the 2 rates" xfId="824" xr:uid="{F1B2842B-0961-4153-91CE-14DCBE239C65}"/>
    <cellStyle name="_Africa_F09 GCSA P&amp;L (AOP)" xfId="64" xr:uid="{19C4F14C-D1E9-4544-B9E5-BAB493CC7DA7}"/>
    <cellStyle name="_Africa_F09 P07 BPM PACK Cameroon xls HC" xfId="825" xr:uid="{19BB58D6-B009-4643-AE26-574DC8C1F489}"/>
    <cellStyle name="_Africa_F10 AOP COGS" xfId="826" xr:uid="{B6FBD722-D809-4747-BB29-72F5F298B8B1}"/>
    <cellStyle name="_Africa_F10 AOP PRICES final" xfId="827" xr:uid="{5AF569BB-FFCB-4D6B-9B0A-FC6873E9991E}"/>
    <cellStyle name="_Africa_F10 AOP projections 02" xfId="828" xr:uid="{1F7AE13A-B73F-4D5B-B15D-36EEEE402EE3}"/>
    <cellStyle name="_Africa_F10 financial template (revised)_ 180309" xfId="829" xr:uid="{5B1A4580-E0F2-4CAC-9961-CE3582BBF389}"/>
    <cellStyle name="_Africa_F10 OUTLOOK COGS BY SKU-FO Gross vs FO Net" xfId="830" xr:uid="{C967D3EA-F7EB-44B3-BB06-0AEEBFB2F3B7}"/>
    <cellStyle name="_Africa_F'11 A&amp;P Monthly phasing - Final " xfId="831" xr:uid="{40D24AB9-00AB-455A-906A-EAD5DCE74190}"/>
    <cellStyle name="_Africa_F'11 A&amp;P Monthly phasing - Final -V2 " xfId="832" xr:uid="{FF76AA18-91FC-4C41-8147-CFC830CB42B0}"/>
    <cellStyle name="_Africa_F11 AOP NSV (2)" xfId="833" xr:uid="{D40717D3-93E3-476A-BB6D-1DA6D61DC597}"/>
    <cellStyle name="_Africa_F11 AP - magnitude upload - 54m" xfId="2569" xr:uid="{1A4ECC77-2D3C-4E6D-9340-11BC94ECB312}"/>
    <cellStyle name="_Africa_F11 BPM Template_Nigeria (2)" xfId="834" xr:uid="{CD60F40E-A185-4546-B1AD-7C7F29A76E51}"/>
    <cellStyle name="_Africa_F11 C &amp; B COGS PER SKU-updated170310" xfId="835" xr:uid="{CD0A5CA6-7E37-4D3E-930C-7A0A2A3F1283}"/>
    <cellStyle name="_Africa_F'11 Monthly phasing - Final " xfId="836" xr:uid="{FE78DF69-22CE-4390-B7A6-467EE2A5C55F}"/>
    <cellStyle name="_Africa_F11 P2 R&amp;O COGS Final" xfId="837" xr:uid="{1202BCD1-BD8C-41F4-9983-E14D1200D58E}"/>
    <cellStyle name="_Africa_F11 P2 RO COGS" xfId="838" xr:uid="{3100B1FF-5010-498C-A701-768C8B8158D6}"/>
    <cellStyle name="_Africa_F11 P2 RO COGS (4)" xfId="839" xr:uid="{FC9BCF45-BF98-4922-AC1E-CCF24523C1D9}"/>
    <cellStyle name="_Africa_F11 plan model" xfId="840" xr:uid="{67E383F7-CDDF-4949-A1B5-AC8E6BF8C095}"/>
    <cellStyle name="_Africa_F11 plan model.xls-Updated 290310" xfId="841" xr:uid="{BEF8404C-E76F-44A3-A407-F50EE6E46587}"/>
    <cellStyle name="_Africa_F11 Plan NSV Impact of Price  Volume Scenerios (2)" xfId="842" xr:uid="{EFC0C53E-A581-4099-B72D-C0DD8B1EC963}"/>
    <cellStyle name="_Africa_F11 Plan NSV Impact of Price &amp; Volume Scenerios V3 " xfId="843" xr:uid="{AA3ADEBF-3CDE-41FE-A253-8951E42F6B8E}"/>
    <cellStyle name="_Africa_F11 Standard Prices - by Market" xfId="844" xr:uid="{09FBCF34-6AC2-4317-93DA-946B555743AA}"/>
    <cellStyle name="_Africa_F11 STRAT PLAN COGS PER SKU-Updated 210410" xfId="845" xr:uid="{18489068-8ADB-4BAD-A0F4-A31B2C911025}"/>
    <cellStyle name="_Africa_F11 STRAT PLAN COGS PER SKU-Updated 230410" xfId="846" xr:uid="{6A3ACD13-00EF-46B5-8810-0D04A92B6694}"/>
    <cellStyle name="_Africa_F11 STRAT plan model.xls-FO gross vs FO Net.xls-Updated 230410" xfId="847" xr:uid="{EC0854DA-32FB-4031-9F70-E1C7BA99F956}"/>
    <cellStyle name="_Africa_F11 VARIABLE COST(AOP)UPDATED PRICE 170310" xfId="848" xr:uid="{5F78D28D-13AA-4418-82A1-7383F51FDF19}"/>
    <cellStyle name="_Africa_F11 Vol R&amp;O -P2 -V2 -Actual in AOP" xfId="849" xr:uid="{218C0AB3-3E8E-45AF-A248-ED3EE32ABE8F}"/>
    <cellStyle name="_Africa_F11-F13 COGS PROJECTIONS-150310" xfId="850" xr:uid="{F2FF013B-0970-4013-B479-9F9BA01D141E}"/>
    <cellStyle name="_Africa_Ghana F09 BPM PACK- P5v2 " xfId="851" xr:uid="{1C03619B-94B9-4E56-A14C-99AAE588D889}"/>
    <cellStyle name="_Africa_Innovation" xfId="852" xr:uid="{A8270F04-B3BC-4030-A358-411B35C4C256}"/>
    <cellStyle name="_Africa_Innovation Kenya" xfId="853" xr:uid="{8D9FD25B-77D2-4AD6-B6F8-586A2CB5FA18}"/>
    <cellStyle name="_Africa_Innovation Uganda" xfId="854" xr:uid="{A380B126-F1AE-4AB9-9C4C-FD212B1FC140}"/>
    <cellStyle name="_Africa_KBL H2 RO" xfId="855" xr:uid="{2791D110-25E2-4112-882F-97C221A677A5}"/>
    <cellStyle name="_Africa_KBL H2 RO AS AT P11" xfId="856" xr:uid="{4E141D33-60AB-4915-9338-6EBCF7C06B53}"/>
    <cellStyle name="_Africa_NIG BSCF" xfId="857" xr:uid="{A3A478CA-E7A3-4E5C-B408-2BF23F2A5390}"/>
    <cellStyle name="_Africa_NIGERIA BPM P3 Submission (2)" xfId="65" xr:uid="{FD494CD3-C181-439A-B021-76E2F34866A5}"/>
    <cellStyle name="_Africa_Nigeria BPM P4 Submission" xfId="66" xr:uid="{34C0E863-76AB-470D-B879-FCA0DDDB46A1}"/>
    <cellStyle name="_Africa_Nigeria F10 P8 BPM PACK - MGT" xfId="858" xr:uid="{949994E8-0C07-4ADD-B5CC-341932DE523F}"/>
    <cellStyle name="_Africa_Nigeria Spirits F10 BPM PACK P04Revised RO" xfId="859" xr:uid="{8966E0EF-7AC6-4518-B65E-6BE0AEA64003}"/>
    <cellStyle name="_Africa_P10 supply Corr (2)" xfId="860" xr:uid="{0C6CF2AC-085B-4E83-BAF7-F460B0279B04}"/>
    <cellStyle name="_Africa_P10 supply Corr (3)" xfId="861" xr:uid="{9DF1C726-5F6C-4B61-909A-18696623F64A}"/>
    <cellStyle name="_Africa_P11 PROCUREMENT SAVINGS" xfId="862" xr:uid="{337E699F-8D9C-4215-BCC9-0A7F20BB7013}"/>
    <cellStyle name="_Africa_P3 Ghana F09 BPM PACK(values)" xfId="67" xr:uid="{9E054AD5-1DAE-42E9-93C2-C85A1D6E1E98}"/>
    <cellStyle name="_Africa_P3F11 Account CoGS adjusted" xfId="863" xr:uid="{85A36652-F981-4C26-BFB3-3E22E9392C44}"/>
    <cellStyle name="_Africa_P4 Ghana BPM PACK" xfId="864" xr:uid="{1E573390-A976-4E86-8509-6687465ED2E3}"/>
    <cellStyle name="_Africa_p4pos" xfId="865" xr:uid="{015A7871-0950-4238-961F-558A3F82DB78}"/>
    <cellStyle name="_Africa_P5 F10 Accounts" xfId="866" xr:uid="{11BCAD57-8EF6-4316-A9AC-1A0103EA87D9}"/>
    <cellStyle name="_Africa_P6 BVE ANALYSIS" xfId="867" xr:uid="{174DAB05-2C55-4A86-90A3-1199B0B956D9}"/>
    <cellStyle name="_Africa_P6 F10 Accounts- 7th January (3) (2)" xfId="868" xr:uid="{48F51758-5C20-4EA3-A847-0875E76D8E6C}"/>
    <cellStyle name="_Africa_P6 F10 Accounts- 7th January (3) (4)" xfId="869" xr:uid="{801E8665-B051-44E4-AA31-95124E421CFB}"/>
    <cellStyle name="_Africa_P7 BVE ANALYSIS" xfId="870" xr:uid="{19A3D330-BC85-4312-A0A9-E1A850DE554E}"/>
    <cellStyle name="_Africa_P8 WATERFALL CHARTSv3" xfId="871" xr:uid="{ABC3472C-3E68-4093-AFE6-A884FD0B5FEB}"/>
    <cellStyle name="_Africa_Procurement S  D Savings TrackersP5" xfId="872" xr:uid="{F98FFF75-F9FB-40B5-9302-CF20E0225B50}"/>
    <cellStyle name="_Africa_Procurement S  D Savings TrackersP7a" xfId="873" xr:uid="{BD143B9F-786A-4679-B1C0-BFD4DA4EBF14}"/>
    <cellStyle name="_Africa_Procurement Supply" xfId="874" xr:uid="{DBFB1DB7-6547-44F2-8F94-D6B130403DF4}"/>
    <cellStyle name="_Africa_Q3 Summary of PPV reconciliation" xfId="875" xr:uid="{E6003196-C548-4DAA-83C5-526E37011E74}"/>
    <cellStyle name="_Africa_Q3 Summary of PPV reconciliation (2)" xfId="876" xr:uid="{D1035785-4069-42F9-9214-7DA91DCBE7DB}"/>
    <cellStyle name="_Africa_RO FY" xfId="877" xr:uid="{70E14167-DE96-4A2E-8718-5D89C7540381}"/>
    <cellStyle name="_Africa_RO Template" xfId="68" xr:uid="{BF001351-0586-4536-8699-6AFF4C11D8E4}"/>
    <cellStyle name="_Africa_RO Workings" xfId="878" xr:uid="{43D21BE8-BFA7-4CBF-BCC6-AA99C3DDE44D}"/>
    <cellStyle name="_Africa_Sheet1" xfId="69" xr:uid="{2F9070DF-3E5C-45EB-81C9-348C15529C77}"/>
    <cellStyle name="_Africa_SOUTH AFRICA F09 BPM PACK_SUBMITTED" xfId="70" xr:uid="{FFAC9970-28B2-4D73-9B98-4321851038A9}"/>
    <cellStyle name="_Africa_SOUTH AFRICA F09 BPM PACKv2_VALUES" xfId="71" xr:uid="{FCF93B6C-9307-4A1C-B7F1-064D9FC2F49C}"/>
    <cellStyle name="_Africa_Supply CorrP12 (2)" xfId="879" xr:uid="{2F9D6458-6873-478D-8C31-EA8650E32D3F}"/>
    <cellStyle name="_Africa_SUPPLY FIXED COST BUDGET SUMMARY-Final to SAP" xfId="880" xr:uid="{D9C17E58-3ED7-4E66-AACC-B6D966AB79B2}"/>
    <cellStyle name="_Africa_Supply Focus P7 1902" xfId="881" xr:uid="{0433FA56-DD04-4FC9-9D08-41DC2492C615}"/>
    <cellStyle name="_Africa_Supply Q3" xfId="882" xr:uid="{7A78ED1B-D30C-4A42-B32E-BB6C04E1E3B0}"/>
    <cellStyle name="_Africa_Working Capital Commentary P12 F09 vs AOP" xfId="883" xr:uid="{FF86C815-09C2-426B-BB51-E96B3E283262}"/>
    <cellStyle name="_Africa_ZOP06" xfId="884" xr:uid="{4280FC26-AE9A-49B3-B9A5-4CF26F2A67FE}"/>
    <cellStyle name="_Africa_ZOP10" xfId="885" xr:uid="{0DA1D6E8-6A64-41DE-933A-0A51B1FF2067}"/>
    <cellStyle name="_African Summary" xfId="72" xr:uid="{F72B4B73-9A59-45E9-BBF9-ED703E15A1C7}"/>
    <cellStyle name="_ANALYSIS OF CAPITAL EXPENDITURE FY10 P6" xfId="886" xr:uid="{789F54EA-B9D2-4A8D-9B3D-F511A20ECA38}"/>
    <cellStyle name="_AOP COGS" xfId="887" xr:uid="{0CEAFCB0-D56E-4FA0-88D0-3A77AE8C1DA9}"/>
    <cellStyle name="_AOP F10 model -Benelux 31 July FINAL" xfId="2570" xr:uid="{886C4C97-B0EC-4CC3-8D07-00F2543BA196}"/>
    <cellStyle name="_AOP offlines (2)" xfId="888" xr:uid="{F3B46A3B-E464-4477-A92C-66C268F1464A}"/>
    <cellStyle name="_AP&amp;L" xfId="889" xr:uid="{03DEDD17-02A7-48D3-A0BC-14F10F223D4B}"/>
    <cellStyle name="_April 09 Payroll Payment" xfId="2571" xr:uid="{986A334B-D671-4797-BDB6-DC264CFDE256}"/>
    <cellStyle name="_April Accounts 2007-P10 F07(without formular) " xfId="73" xr:uid="{C8861A19-1840-4E73-A58D-FFCA1E041595}"/>
    <cellStyle name="_asset analysis headers " xfId="74" xr:uid="{DCB2892A-5152-455C-A1A9-CAC633241BE5}"/>
    <cellStyle name="_Assets Additions_PCS P10" xfId="890" xr:uid="{B54FD599-CE68-4C43-AC08-B1F2E20C6635}"/>
    <cellStyle name="_Attachment for Sundry receipts JV" xfId="75" xr:uid="{709D3997-6EC7-4400-B936-3733ABE2C415}"/>
    <cellStyle name="_AVOL" xfId="891" xr:uid="{40EBB9B0-EF18-4A28-BD94-0AB0D42E1A60}"/>
    <cellStyle name="_BACK UP FY10_P5_P9 RECHARGE TO DBNL (3)" xfId="76" xr:uid="{E13D4C0D-4EA4-458B-8A58-20AB07609AE3}"/>
    <cellStyle name="_Baileys LAC Pricing Oct 07" xfId="2572" xr:uid="{6487A750-4CC7-4AD1-AE24-8C838FA6B862}"/>
    <cellStyle name="_Baileys LAC Pricing Oct 07_BTC" xfId="2573" xr:uid="{3A14DD52-1B39-4152-AC3A-193BC641889F}"/>
    <cellStyle name="_Baileys LAC Pricing Oct 07_Sheet1" xfId="2574" xr:uid="{F2ADB698-0F1A-4671-A39F-CFE1C449FF4A}"/>
    <cellStyle name="_Balance Sheet" xfId="77" xr:uid="{D23DE868-695C-4E4C-B38D-88619165F1A0}"/>
    <cellStyle name="_Battle ground_Korea Whisky Share_F08 P10_final+vodka" xfId="892" xr:uid="{89A7420D-7CA4-4835-B9A8-794458AB5BDC}"/>
    <cellStyle name="_Battle ground_Korea Whisky Share_F08 P9(from Hub)_Reviewed" xfId="893" xr:uid="{3F12CBA3-196F-479F-BC5A-9F2036F4CAF9}"/>
    <cellStyle name="_Battleground_JWRL_Apr08" xfId="894" xr:uid="{C0B1BDDE-87E9-4B81-9297-DC0397E76494}"/>
    <cellStyle name="_Battlegrounds Mar" xfId="895" xr:uid="{B895A256-6C7E-4197-AFAA-2C3F84C42EB9}"/>
    <cellStyle name="_Benelux" xfId="2575" xr:uid="{5487D7FD-3EAC-4B22-AF44-5847FF27734E}"/>
    <cellStyle name="_Benelux FY RO template final" xfId="2576" xr:uid="{15ED1AB1-779E-4025-89B7-FEA2A37295D0}"/>
    <cellStyle name="_Benelux FY RO templatep7v1" xfId="2577" xr:uid="{286F22B4-5F60-44C6-9E8A-9790E8E76CDB}"/>
    <cellStyle name="_Benelux FY RO templatep7v2" xfId="2578" xr:uid="{0DF804B8-4BCC-490E-82E2-BD509863CE9E}"/>
    <cellStyle name="_Benelux_North Europe Updated RO-draft" xfId="2579" xr:uid="{715B237B-D0FA-4E40-A15E-8E93F1B82D78}"/>
    <cellStyle name="_Benelux_R&amp;O" xfId="2580" xr:uid="{A10A3ED8-E7C7-45FC-9DCF-139E03C03DA9}"/>
    <cellStyle name="_Benelux_R&amp;O_BTC" xfId="2581" xr:uid="{53C30C0F-A397-4C89-8882-E8DBCF7C7351}"/>
    <cellStyle name="_Benelux_R&amp;O_Sheet1" xfId="2582" xr:uid="{01EE9936-FB8D-447D-8F4E-162B3BA1D8B0}"/>
    <cellStyle name="_Benin Capacity Increase Captalisatn Process  Asset creation (3)" xfId="78" xr:uid="{EA2A8255-CEED-448C-9332-4AA76D4F0647}"/>
    <cellStyle name="_Benin Capacity Increase Captalisatn Process  Asset creation (3)_Book2 (2)" xfId="896" xr:uid="{2AA3FFF5-963A-4DA6-9138-3810B302B772}"/>
    <cellStyle name="_Benin Line 5 Upgrade Total spend 01-04-2010" xfId="2583" xr:uid="{0B736775-52B5-41F3-B63C-532937928FA6}"/>
    <cellStyle name="_BOMs ANALYSIS FOR THE F10 AOP with F10 SP RM usages (280709)" xfId="2584" xr:uid="{87A1A3A6-5973-445F-8BDA-E171907EF6E4}"/>
    <cellStyle name="_Bonus analysis-p12-updated-V2" xfId="79" xr:uid="{815A5803-5BB9-48A8-AEF5-0EE75A1D316D}"/>
    <cellStyle name="_Bonus data" xfId="80" xr:uid="{E440F9FA-FEDD-485F-86DF-67947F3F1B3B}"/>
    <cellStyle name="_Book1" xfId="897" xr:uid="{6DA168E0-6E51-484B-8E76-9C6404830D3F}"/>
    <cellStyle name="_Book1 (17) (2)" xfId="81" xr:uid="{E38AF731-1856-44E0-927E-91D1E57689C1}"/>
    <cellStyle name="_Book1 (17) (2)_Book2 (2)" xfId="898" xr:uid="{CC16EA3A-08B9-4597-93E8-EBAB50C6EF50}"/>
    <cellStyle name="_Book1 (17) (2)_Executive Summmary (2)" xfId="899" xr:uid="{FCC5B1EF-268B-4045-B953-494F8A417254}"/>
    <cellStyle name="_Book1 (17) (2)_F11 BPM Template_Nigeria (2)" xfId="900" xr:uid="{E2B42C85-45C0-4C1C-B6A4-440E67833026}"/>
    <cellStyle name="_Book1 (17) (2)_F11 P2 R&amp;O COGS Final" xfId="901" xr:uid="{CB79C3D4-6A62-4C47-9B5D-99582372FF5A}"/>
    <cellStyle name="_Book1 (17) (2)_F11 P2 RO COGS" xfId="902" xr:uid="{AEF6B7C4-0CA8-40D5-9EE2-F4D3C0C54D1B}"/>
    <cellStyle name="_Book1 (17) (2)_F11 P2 RO COGS (4)" xfId="903" xr:uid="{AA1B4948-2F67-4F53-AE3A-D52B1E02E1D2}"/>
    <cellStyle name="_Book1 (17) (2)_F11 Plan NSV Impact of Price  Volume Scenerios (2)" xfId="904" xr:uid="{4DBF33C7-7B00-4791-B1B0-60322E79AF81}"/>
    <cellStyle name="_Book1 (17) (2)_F11 Plan NSV Impact of Price &amp; Volume Scenerios V3 " xfId="905" xr:uid="{6144A966-7870-46AD-8129-EBBEE82865C8}"/>
    <cellStyle name="_Book1 (17) (2)_F11 Vol R&amp;O -P2 -V2 -Actual in AOP" xfId="906" xr:uid="{B2F91069-B90A-47CD-A6EC-7240CA5DF3BF}"/>
    <cellStyle name="_Book1 (17) (2)_P3F11 Account CoGS adjusted" xfId="907" xr:uid="{90FA7833-AD32-487B-8C5F-FE0E8642DACF}"/>
    <cellStyle name="_Book1 (17) (2)_Procurement Supply" xfId="908" xr:uid="{0C7F1BE1-C440-44BC-8197-FEBCA556C14F}"/>
    <cellStyle name="_Book1 (17) (2)_RSA F10 BPM PACK combined NEW V3" xfId="909" xr:uid="{54B08204-110F-49FF-901B-7D62235F10DE}"/>
    <cellStyle name="_Book1 (17) (2)_RSA F10 BPM PACK combined NEW V3_Book2 (2)" xfId="910" xr:uid="{6899EEE7-0BC9-4D14-A41C-75D75C81B3DA}"/>
    <cellStyle name="_Book1 (17) (2)_RSA F10 BPM PACK combined NEW V3_F11 BPM Template_Nigeria (2)" xfId="911" xr:uid="{1B45C4C1-B4DC-44EE-B3F1-A975B72946DA}"/>
    <cellStyle name="_Book1 (17) (2)_RSA F10 BPM PACK combined NEW V3_F11 BPM Template_Nigeria (2)_F11 P6 BPM call Actions Nigeria" xfId="912" xr:uid="{556554EA-1D9A-40FB-92E4-4FC149D5BDCC}"/>
    <cellStyle name="_Book1 (17) (2)_RSA F10 BPM PACK combined NEW V3_F11 P6 BPM call Actions Nigeria" xfId="913" xr:uid="{351FC4FD-DBA2-4975-9372-C947DB69B56C}"/>
    <cellStyle name="_Book1 (17) (2)_RSA F10 BPM PACK combined NEW V3_F11 Plan NSV Impact of Price  Volume Scenerios (2)" xfId="914" xr:uid="{9C99EE4E-FFFE-4D49-8027-3EC01EA163FD}"/>
    <cellStyle name="_Book1 (17) (2)_RSA F10 BPM PACK combined NEW V3_F11 Plan NSV Impact of Price &amp; Volume Scenerios V3 " xfId="915" xr:uid="{D90313B0-ADBA-4335-B243-C8441566F3FC}"/>
    <cellStyle name="_Book1 (17) (2)_RSA F10 BPM PACK combined NEW V3_F11 Vol R&amp;O -P2 -V2 -Actual in AOP" xfId="916" xr:uid="{9D483F9F-7DC0-475E-A708-80AD17A807D2}"/>
    <cellStyle name="_Book1 (17) (2)_RSA F10 BPM PACK combined NEW V3_Monthly BPM for August" xfId="917" xr:uid="{24CFC552-DEF1-4A6B-97EA-47FFF9788845}"/>
    <cellStyle name="_Book1 (17) (2)_RSA F10 BPM PACK combined NEW V3_NIBOL BPM page (3)" xfId="918" xr:uid="{67496DD4-47A9-45FA-AC85-10A4E8953694}"/>
    <cellStyle name="_Book1 (17) (2)_RSA F10 BPM PACK combined NEW V3_NIBOL REPORTING AS AT AUGUST 2010" xfId="919" xr:uid="{978B2596-5741-42D8-8BEE-A219E635341E}"/>
    <cellStyle name="_Book1 (17) (2)_RSA F10 BPM PACK combined NEW V3_NIBOL REPORTING AS AT AUGUST 2010_F11 P6 BPM call Actions Nigeria" xfId="920" xr:uid="{FC95101C-000E-4028-BFA8-47E5A63CEA0F}"/>
    <cellStyle name="_Book1 (20)" xfId="82" xr:uid="{789F253E-A6BC-4B9D-AE53-5B27984B5EE9}"/>
    <cellStyle name="_Book1 (6)" xfId="921" xr:uid="{24C139D6-16B1-4B02-A08C-3B2718971084}"/>
    <cellStyle name="_Book10" xfId="922" xr:uid="{93000AEB-F6C7-4B5B-9639-5FF00B44E43D}"/>
    <cellStyle name="_Book11" xfId="923" xr:uid="{463EEA59-2DD5-47E5-8039-91B2F91FD64D}"/>
    <cellStyle name="_Book11 (2)" xfId="924" xr:uid="{C13D6B4E-3B3A-4A5D-AD5C-C454CD568AEC}"/>
    <cellStyle name="_Book14" xfId="925" xr:uid="{8C3733A4-1BD8-4E6C-A7FC-3BD9532E1209}"/>
    <cellStyle name="_Book17" xfId="926" xr:uid="{E39B92C6-309B-418F-A9E4-4EDF8A03B654}"/>
    <cellStyle name="_Book2" xfId="927" xr:uid="{C243B6A3-E7A3-4F0F-A6D2-E2A5E8E9DD09}"/>
    <cellStyle name="_Book2 (10)" xfId="83" xr:uid="{0B2309FE-EB1C-4485-A998-D4DB6920144D}"/>
    <cellStyle name="_Book2 (11)" xfId="84" xr:uid="{B27D69F8-34DB-4C67-8B5E-786D93E488A0}"/>
    <cellStyle name="_Book2 (13)" xfId="85" xr:uid="{4F7E89CE-0B2F-4FD8-8AA1-0871E3F9152E}"/>
    <cellStyle name="_Book2 (14)" xfId="928" xr:uid="{1F3F6FFC-5551-4FCF-8570-70E39ADBDF75}"/>
    <cellStyle name="_Book2 (15)" xfId="929" xr:uid="{A1C12907-4396-4203-8D9C-E57AB758E38C}"/>
    <cellStyle name="_Book2 (16)" xfId="930" xr:uid="{DB0FD423-4F9F-4D39-9B09-0AC3B73980CC}"/>
    <cellStyle name="_Book2 (2)" xfId="86" xr:uid="{F1E6967E-AF42-4982-87B4-3BEDB9E8D587}"/>
    <cellStyle name="_Book2 (2)_26000 Provisions P12 -IMC" xfId="87" xr:uid="{82C9DDB8-8066-417C-B4D3-731B3AB5E17F}"/>
    <cellStyle name="_Book2 (24)" xfId="931" xr:uid="{BF1D799F-9DB1-4519-878E-6129388AF1BC}"/>
    <cellStyle name="_Book2 (3)" xfId="88" xr:uid="{F19DE528-73B7-4050-9B1D-9F31E539303E}"/>
    <cellStyle name="_Book2 (3) 2" xfId="2585" xr:uid="{F63D0D69-CC63-4530-8658-C663C15C9267}"/>
    <cellStyle name="_Book2 (3)_25803_Paye Control Account - P11" xfId="89" xr:uid="{928B50A2-AC7E-42DF-8CA1-B027AFF2A028}"/>
    <cellStyle name="_Book2 (3)_25904 -Overhead Accruals -P10" xfId="932" xr:uid="{C4042AF8-1210-4BA1-852B-24F2DD364D42}"/>
    <cellStyle name="_Book2 (3)_employee loans final" xfId="90" xr:uid="{18021DB3-2C9E-4D98-917E-0504FB706737}"/>
    <cellStyle name="_Book2 (3)_HRG -T-E Accrual" xfId="91" xr:uid="{92467A01-5034-4F81-86D6-DE954B78A403}"/>
    <cellStyle name="_Book2 (3)_Old GRNI Accrual Release" xfId="933" xr:uid="{323762E0-9FC7-479D-8EE9-E70E1F4F258D}"/>
    <cellStyle name="_Book2 (3)_Ticket X-charge" xfId="92" xr:uid="{EB6BF053-E437-4EA6-AF5F-41E7EC4E64FE}"/>
    <cellStyle name="_Book2 (4)" xfId="934" xr:uid="{6B5B5FCB-E292-49D2-A237-31C67D9CB910}"/>
    <cellStyle name="_Book2 (55)" xfId="2586" xr:uid="{E955369C-F092-4A78-9765-BCDD186A70D4}"/>
    <cellStyle name="_Book2 (6)" xfId="93" xr:uid="{E4661E3A-5C64-463B-9EE2-AA6F62796C38}"/>
    <cellStyle name="_Book2_Book1" xfId="935" xr:uid="{EFBA3689-E154-4939-B196-6D587ED760B5}"/>
    <cellStyle name="_Book22" xfId="2587" xr:uid="{1A084AA3-C036-456E-9469-B7C252C5F032}"/>
    <cellStyle name="_Book3" xfId="936" xr:uid="{ED9FD502-A89E-4FC4-8F23-D7B24B0A042E}"/>
    <cellStyle name="_Book3 (11)" xfId="937" xr:uid="{5F6F2E0F-8CD6-4603-992B-CCC1AF1B3149}"/>
    <cellStyle name="_Book3 (8)" xfId="938" xr:uid="{0163598A-FFA4-4600-91D7-6DEEABDCC6B9}"/>
    <cellStyle name="_Book4" xfId="94" xr:uid="{4A80385E-CFB6-4EB2-A2EA-653159D14112}"/>
    <cellStyle name="_Book4 (14)" xfId="939" xr:uid="{D3A9733F-089D-4DAC-8BAF-E2D4358A5C6B}"/>
    <cellStyle name="_Book4 (15)" xfId="940" xr:uid="{7D6EF0A1-F853-4A0D-AC3B-C66F6AFAB40C}"/>
    <cellStyle name="_Book4 (16)" xfId="941" xr:uid="{8B20DEA0-B588-45CF-9812-92AD97108E7D}"/>
    <cellStyle name="_Book4 (2)" xfId="95" xr:uid="{7090C6FC-DEA2-424E-9FB1-08969E9F4195}"/>
    <cellStyle name="_Book5" xfId="942" xr:uid="{2135FBA8-AAEC-45A1-AF16-CC0C68C3AFC8}"/>
    <cellStyle name="_Book5 (2)" xfId="96" xr:uid="{2C2B8C5C-06EA-4D8F-95F6-5BCBA977E9BD}"/>
    <cellStyle name="_Book5 (4)" xfId="943" xr:uid="{D60DEA2F-342F-4048-B8E5-7AECB5EF5443}"/>
    <cellStyle name="_Book5_Procurement Supply" xfId="944" xr:uid="{4303E816-DF56-4A92-9EDD-3E3BCF3D0EC0}"/>
    <cellStyle name="_Book6" xfId="97" xr:uid="{FD41666C-0BC9-428C-A87E-9647A000FFF1}"/>
    <cellStyle name="_Book6_Africa R&amp;O" xfId="2588" xr:uid="{E8C1FFF3-7253-4491-BE37-76763E047318}"/>
    <cellStyle name="_Book6_BTC" xfId="2589" xr:uid="{CD20F975-18A0-40F7-A519-0C7060CCCB3B}"/>
    <cellStyle name="_Book6_Ghana F09 BPM PACK- P12 xls v4" xfId="945" xr:uid="{4AC517BD-FBC1-4CA7-B0D4-F4CD4BF476B3}"/>
    <cellStyle name="_Book6_Sheet1" xfId="2590" xr:uid="{EA72190D-E3D9-4B80-B584-5C165B1D4C96}"/>
    <cellStyle name="_Book7" xfId="946" xr:uid="{B29B60E2-B956-4A76-9FC0-C9AD63576F15}"/>
    <cellStyle name="_Book7 (6)" xfId="98" xr:uid="{9A5483BC-FCA8-4237-9AFD-EEBDCD57D037}"/>
    <cellStyle name="_Book7_Book2 (2)" xfId="947" xr:uid="{01A1DAEF-5909-4558-A74A-53446F006A51}"/>
    <cellStyle name="_Book8 (8)" xfId="948" xr:uid="{DAD3637A-C964-48E7-8C34-D6BF83A62C38}"/>
    <cellStyle name="_Book9 (4)" xfId="949" xr:uid="{890C531C-9D29-400A-981D-DB371CDE3CD3}"/>
    <cellStyle name="_BPM (P6)-Final" xfId="99" xr:uid="{70914379-28C0-4BDB-BD06-913287F14B27}"/>
    <cellStyle name="_BPM inventory numbers" xfId="950" xr:uid="{218800CA-C665-4877-974E-8FAD3F2A9E06}"/>
    <cellStyle name="_BPM Inventory P12" xfId="951" xr:uid="{29AD8FEA-8B83-413B-8C1B-F6AC552881C4}"/>
    <cellStyle name="_BPM Inventory P12 v3" xfId="952" xr:uid="{654E3029-7B16-4E31-8981-87B8D38D1214}"/>
    <cellStyle name="_BPM Pack - IFLT Draft" xfId="100" xr:uid="{3F5FE461-3EC3-4A19-AB67-A2E565C29EE7}"/>
    <cellStyle name="_BPM Pack - IFLT Draft_Nov_1" xfId="101" xr:uid="{0DBD4FF2-EADE-4DF6-9211-2825063A0F1C}"/>
    <cellStyle name="_BPM Pack - IFLT Draft_Nov_andras1" xfId="102" xr:uid="{9DF7B566-170F-4F05-B132-1FF7C034057B}"/>
    <cellStyle name="_BPM Pack - international_ver1_latam" xfId="103" xr:uid="{8BA9C63D-9D17-42DD-8FAD-046521ABED12}"/>
    <cellStyle name="_BPM Pack - international_ver1_latam_nomagnitude" xfId="2591" xr:uid="{17C8229A-A698-4868-AF7C-DE9F0FF39145}"/>
    <cellStyle name="_BPM TO MICHEAL P5" xfId="953" xr:uid="{C11CA3FE-90AD-4231-A6AB-7438DE728AE5}"/>
    <cellStyle name="_Brand P&amp;L Oct.08" xfId="104" xr:uid="{82FF1936-7B5C-4702-871D-AF9FA38A1C10}"/>
    <cellStyle name="_Brand P&amp;L Sept.08" xfId="105" xr:uid="{185A196D-ACCE-4593-B87D-9F844BDA1AC9}"/>
    <cellStyle name="_Brands" xfId="954" xr:uid="{F33649A0-D804-4BA4-AAE0-2E8CB9DD66BF}"/>
    <cellStyle name="_Brands - UBL" xfId="106" xr:uid="{39305C7F-977A-461D-9748-33C6EDEC5642}"/>
    <cellStyle name="_Brands-IDKEN Spirits" xfId="107" xr:uid="{FC52ABD6-CC59-4E07-AEE2-6E00D5BF8259}"/>
    <cellStyle name="_Brands-KBL" xfId="108" xr:uid="{B696FE6D-8F9F-4920-B19C-6B4A62E6E3A3}"/>
    <cellStyle name="_bs" xfId="109" xr:uid="{3014B8E5-C884-4316-8759-006A322A2E21}"/>
    <cellStyle name="_BS &amp; CF Report F09 P6 V1 07.01.2009 8am" xfId="955" xr:uid="{8BCD5EA0-15EE-478D-83C1-96A8D3326734}"/>
    <cellStyle name="_BS Charts P9 a - RV" xfId="110" xr:uid="{5D193EFE-6DD1-40F5-981C-2FAAD2E58B38}"/>
    <cellStyle name="_bs_Africa F11 BPM PACK P4" xfId="2592" xr:uid="{8F396BE4-E585-41CB-AEBB-F34B74729EB5}"/>
    <cellStyle name="_bs_Book2 (2)" xfId="956" xr:uid="{FE56D0A4-D8E0-4DE5-88A8-D2B1A819CC45}"/>
    <cellStyle name="_bs_Executive Summmary (2)" xfId="957" xr:uid="{47A94BF8-63DC-4502-8B86-05AA0940A6CF}"/>
    <cellStyle name="_bs_F11 BPM Template_Nigeria (2)" xfId="958" xr:uid="{029BD156-C37C-402E-BB0C-58B95FB32052}"/>
    <cellStyle name="_bs_F11 P2 R&amp;O COGS Final" xfId="959" xr:uid="{A1EEB077-9BA6-4115-A590-2F871DE33DB3}"/>
    <cellStyle name="_bs_F11 P2 RO COGS" xfId="960" xr:uid="{CF94003D-8CA3-4A32-ABBF-75FD04891E35}"/>
    <cellStyle name="_bs_F11 P2 RO COGS (4)" xfId="961" xr:uid="{A02D8783-C381-4792-B906-24AE3DCA53FC}"/>
    <cellStyle name="_bs_F11 Plan NSV Impact of Price  Volume Scenerios (2)" xfId="962" xr:uid="{663AEB4C-4F4C-4087-B7E3-3EAA3CB045F7}"/>
    <cellStyle name="_bs_F11 Plan NSV Impact of Price &amp; Volume Scenerios V3 " xfId="963" xr:uid="{21BB9EBD-E565-4BAB-895A-7BE7CB8B1BB8}"/>
    <cellStyle name="_bs_F11 Vol R&amp;O -P2 -V2 -Actual in AOP" xfId="964" xr:uid="{B48A92D6-93A0-42E1-AA1B-35965F2B9C8B}"/>
    <cellStyle name="_bs_P3F11 Account CoGS adjusted" xfId="965" xr:uid="{F7C6E799-24D2-4B2A-BD25-6DBE1642CCD9}"/>
    <cellStyle name="_bs_Procurement Supply" xfId="966" xr:uid="{684727F6-21AF-4570-A899-23AC016295E5}"/>
    <cellStyle name="_bs_RSA F10 BPM PACK combined NEW V3" xfId="967" xr:uid="{EB138911-631F-4BDB-BFBD-BD612E970A1F}"/>
    <cellStyle name="_bs_RSA F10 BPM PACK combined NEW V3_Book2 (2)" xfId="968" xr:uid="{24A0FC51-A38D-41D8-9D11-1BEFEEC71AE5}"/>
    <cellStyle name="_bs_RSA F10 BPM PACK combined NEW V3_F11 BPM Template_Nigeria (2)" xfId="969" xr:uid="{0C7614F8-B81D-41B7-8807-73C78594E573}"/>
    <cellStyle name="_bs_RSA F10 BPM PACK combined NEW V3_F11 BPM Template_Nigeria (2)_F11 P6 BPM call Actions Nigeria" xfId="970" xr:uid="{F808E55D-4059-465D-BFE7-6A5D0EA13ED8}"/>
    <cellStyle name="_bs_RSA F10 BPM PACK combined NEW V3_F11 P6 BPM call Actions Nigeria" xfId="971" xr:uid="{EB877F28-AD0C-48BE-9861-14B8C84C8DA3}"/>
    <cellStyle name="_bs_RSA F10 BPM PACK combined NEW V3_F11 Plan NSV Impact of Price  Volume Scenerios (2)" xfId="972" xr:uid="{F47E34F0-083D-49B9-8AC6-6144D77292E3}"/>
    <cellStyle name="_bs_RSA F10 BPM PACK combined NEW V3_F11 Plan NSV Impact of Price &amp; Volume Scenerios V3 " xfId="973" xr:uid="{6AC89E42-41D0-4728-972F-96D7B3324D5E}"/>
    <cellStyle name="_bs_RSA F10 BPM PACK combined NEW V3_F11 Vol R&amp;O -P2 -V2 -Actual in AOP" xfId="974" xr:uid="{780CFFD6-BD63-44D8-BE37-2737C83A34A3}"/>
    <cellStyle name="_bs_RSA F10 BPM PACK combined NEW V3_Monthly BPM for August" xfId="975" xr:uid="{7F8CC7DD-07F8-47A1-8577-32E8B74F9607}"/>
    <cellStyle name="_bs_RSA F10 BPM PACK combined NEW V3_NIBOL BPM page (3)" xfId="976" xr:uid="{54DD3996-E9E8-48BD-A7D1-940D1461E48E}"/>
    <cellStyle name="_bs_RSA F10 BPM PACK combined NEW V3_NIBOL REPORTING AS AT AUGUST 2010" xfId="977" xr:uid="{4E52C69D-9C58-4F50-9326-B72FA8B86538}"/>
    <cellStyle name="_bs_RSA F10 BPM PACK combined NEW V3_NIBOL REPORTING AS AT AUGUST 2010_F11 P6 BPM call Actions Nigeria" xfId="978" xr:uid="{5D6EECE1-EAB7-4B3D-8465-D5D02F8B5775}"/>
    <cellStyle name="_Bulk Education Subsidy" xfId="111" xr:uid="{E68B2862-82B8-427D-9F73-79EBE0EE4E32}"/>
    <cellStyle name="_Bulk Payment for 2009 and Payroll input - December 08" xfId="112" xr:uid="{89D06BF6-B81A-4451-8313-58A3D4964CCD}"/>
    <cellStyle name="_Bulk Payment for 2009 and Payroll input - December 08_Guiness Gratuity Calculations @ 30-06-2009" xfId="2593" xr:uid="{2FFA1D0D-EAF9-4E17-A632-1FA6DD05F355}"/>
    <cellStyle name="_C&amp;B1 R&amp;O's" xfId="979" xr:uid="{B6E8F0AA-31A2-49E4-B7C5-06E8F2F94A6F}"/>
    <cellStyle name="_CAFEC - F08 P05 R&amp;O - BPM Pack" xfId="2594" xr:uid="{FCBF6B9F-65FB-43FE-A831-77CC4EDE4867}"/>
    <cellStyle name="_Cameroon" xfId="113" xr:uid="{D06A8F76-7394-4F19-9390-52372D56CCEB}"/>
    <cellStyle name="_Cameroon F09 BPM PACK_Magnitude linked template" xfId="114" xr:uid="{6F230CF1-6342-4E3F-806F-A4D8161D4A77}"/>
    <cellStyle name="_Cameroon F09 BPM PACK_Magnitude linked template_Africa F11 BPM PACK P4" xfId="2595" xr:uid="{D443A30A-7108-40E6-B4B5-073304DFA8B1}"/>
    <cellStyle name="_Cameroon F09 BPM PACK_Magnitude linked template_Book2 (2)" xfId="980" xr:uid="{5DFF9FA1-CA76-47FD-A4DE-44E18A17B4B1}"/>
    <cellStyle name="_Cameroon F09 BPM PACK_Magnitude linked template_Executive Summmary (2)" xfId="981" xr:uid="{22665B2B-5BBD-4C9F-994C-0DA7FDFF29CB}"/>
    <cellStyle name="_Cameroon F09 BPM PACK_Magnitude linked template_F11 BPM Template_Nigeria (2)" xfId="982" xr:uid="{C31A53DC-B80B-44D7-8B4F-EE2D7571E3BE}"/>
    <cellStyle name="_Cameroon F09 BPM PACK_Magnitude linked template_F11 P2 R&amp;O COGS Final" xfId="983" xr:uid="{BBC46CAD-8209-4404-AD27-1F190E9B83B3}"/>
    <cellStyle name="_Cameroon F09 BPM PACK_Magnitude linked template_F11 P2 RO COGS" xfId="984" xr:uid="{DEA22984-4F6A-458D-B57B-43862DD2CEB6}"/>
    <cellStyle name="_Cameroon F09 BPM PACK_Magnitude linked template_F11 P2 RO COGS (4)" xfId="985" xr:uid="{0165DF02-DEBA-4F7D-83A1-1A668857F516}"/>
    <cellStyle name="_Cameroon F09 BPM PACK_Magnitude linked template_F11 Plan NSV Impact of Price  Volume Scenerios (2)" xfId="986" xr:uid="{A5444BAB-9C3D-42D0-97EE-F8CF241C97C3}"/>
    <cellStyle name="_Cameroon F09 BPM PACK_Magnitude linked template_F11 Plan NSV Impact of Price &amp; Volume Scenerios V3 " xfId="987" xr:uid="{4510E1DE-F80C-4B1F-8FB3-D5D7705700C7}"/>
    <cellStyle name="_Cameroon F09 BPM PACK_Magnitude linked template_F11 Vol R&amp;O -P2 -V2 -Actual in AOP" xfId="988" xr:uid="{4C0B7C5B-C410-4963-BE44-ED3DDACBEADB}"/>
    <cellStyle name="_Cameroon F09 BPM PACK_Magnitude linked template_P3F11 Account CoGS adjusted" xfId="989" xr:uid="{0A56ECF9-32CD-4C5F-9043-E78D387F97B8}"/>
    <cellStyle name="_Cameroon F09 BPM PACK_Magnitude linked template_Procurement Supply" xfId="990" xr:uid="{595B1E00-71CB-47A3-BA9B-8EED25CFFF9B}"/>
    <cellStyle name="_Cameroon F09 BPM PACK_Magnitude linked template_RSA F10 BPM PACK combined NEW V3" xfId="991" xr:uid="{2251FE21-A048-4E21-9BFC-1A361941D137}"/>
    <cellStyle name="_Cameroon F09 BPM PACK_Magnitude linked template_RSA F10 BPM PACK combined NEW V3_Book2 (2)" xfId="992" xr:uid="{0B724286-A7DA-47AA-9376-BB387A16B8D7}"/>
    <cellStyle name="_Cameroon F09 BPM PACK_Magnitude linked template_RSA F10 BPM PACK combined NEW V3_F11 BPM Template_Nigeria (2)" xfId="993" xr:uid="{C291C3D8-E54B-4349-B47C-D9CE4467555C}"/>
    <cellStyle name="_Cameroon F09 BPM PACK_Magnitude linked template_RSA F10 BPM PACK combined NEW V3_F11 BPM Template_Nigeria (2)_F11 P6 BPM call Actions Nigeria" xfId="994" xr:uid="{658C9CFF-4328-4C0E-8278-0BBB9A12AE3A}"/>
    <cellStyle name="_Cameroon F09 BPM PACK_Magnitude linked template_RSA F10 BPM PACK combined NEW V3_F11 P6 BPM call Actions Nigeria" xfId="995" xr:uid="{451C2C52-7F1F-40E8-A22D-96489BA9FA43}"/>
    <cellStyle name="_Cameroon F09 BPM PACK_Magnitude linked template_RSA F10 BPM PACK combined NEW V3_F11 Plan NSV Impact of Price  Volume Scenerios (2)" xfId="996" xr:uid="{082C3DE0-CA35-4646-8494-88A24D0EF30E}"/>
    <cellStyle name="_Cameroon F09 BPM PACK_Magnitude linked template_RSA F10 BPM PACK combined NEW V3_F11 Plan NSV Impact of Price &amp; Volume Scenerios V3 " xfId="997" xr:uid="{50F1A105-6FBE-429D-AFD8-99FD1B593257}"/>
    <cellStyle name="_Cameroon F09 BPM PACK_Magnitude linked template_RSA F10 BPM PACK combined NEW V3_F11 Vol R&amp;O -P2 -V2 -Actual in AOP" xfId="998" xr:uid="{6DAFEBB5-E566-43D0-93AD-BFF12C8AAA96}"/>
    <cellStyle name="_Cameroon F09 BPM PACK_Magnitude linked template_RSA F10 BPM PACK combined NEW V3_Monthly BPM for August" xfId="999" xr:uid="{A95E9593-2470-43EA-B69D-7DAFFC9F514B}"/>
    <cellStyle name="_Cameroon F09 BPM PACK_Magnitude linked template_RSA F10 BPM PACK combined NEW V3_NIBOL BPM page (3)" xfId="1000" xr:uid="{D74DACDC-7862-47AB-AB78-3A2DAB9050BF}"/>
    <cellStyle name="_Cameroon F09 BPM PACK_Magnitude linked template_RSA F10 BPM PACK combined NEW V3_NIBOL REPORTING AS AT AUGUST 2010" xfId="1001" xr:uid="{64C19C68-CABE-4EC1-AD16-3A2607E7AC6D}"/>
    <cellStyle name="_Cameroon F09 BPM PACK_Magnitude linked template_RSA F10 BPM PACK combined NEW V3_NIBOL REPORTING AS AT AUGUST 2010_F11 P6 BPM call Actions Nigeria" xfId="1002" xr:uid="{31AA284E-8216-4808-8B1D-846E968F8B86}"/>
    <cellStyle name="_Cameroon F09 BPM PACKv2" xfId="115" xr:uid="{AE5EBD12-FCD1-48C0-958C-8644B0063FAA}"/>
    <cellStyle name="_Cameroon F09 BPM PACKv2_Africa F11 BPM PACK P4" xfId="2596" xr:uid="{4B2F4591-869F-4EF5-932E-5B37E2C65A93}"/>
    <cellStyle name="_Cameroon F09 BPM PACKv2_Book2 (2)" xfId="1003" xr:uid="{03592474-F476-45E3-A891-42EDC561E848}"/>
    <cellStyle name="_Cameroon F09 BPM PACKv2_Executive Summmary (2)" xfId="1004" xr:uid="{18811A96-DF63-4B3A-85D0-20EFEE3F8773}"/>
    <cellStyle name="_Cameroon F09 BPM PACKv2_F11 BPM Template_Nigeria (2)" xfId="1005" xr:uid="{CB612A9B-88E6-43ED-A7B4-FC59E07418BA}"/>
    <cellStyle name="_Cameroon F09 BPM PACKv2_F11 P2 R&amp;O COGS Final" xfId="1006" xr:uid="{F1374475-39A4-46A6-B7D7-B416E1041E14}"/>
    <cellStyle name="_Cameroon F09 BPM PACKv2_F11 P2 RO COGS" xfId="1007" xr:uid="{87DB1DFA-E28F-4B9A-B6FC-A2B0A38885C0}"/>
    <cellStyle name="_Cameroon F09 BPM PACKv2_F11 P2 RO COGS (4)" xfId="1008" xr:uid="{ACB96BD0-B1B4-4C63-87F1-24B514DD9300}"/>
    <cellStyle name="_Cameroon F09 BPM PACKv2_F11 Plan NSV Impact of Price  Volume Scenerios (2)" xfId="1009" xr:uid="{200D5ECB-3DB0-45AF-B026-B8C34779D881}"/>
    <cellStyle name="_Cameroon F09 BPM PACKv2_F11 Plan NSV Impact of Price &amp; Volume Scenerios V3 " xfId="1010" xr:uid="{B10DB9CC-D24D-40C8-950E-5A5C72D66141}"/>
    <cellStyle name="_Cameroon F09 BPM PACKv2_F11 Vol R&amp;O -P2 -V2 -Actual in AOP" xfId="1011" xr:uid="{8ABE53BD-490C-49F7-8509-C865CFC58DAE}"/>
    <cellStyle name="_Cameroon F09 BPM PACKv2_P3F11 Account CoGS adjusted" xfId="1012" xr:uid="{22D9BB8E-DB6A-4AC5-952A-E57510843ADD}"/>
    <cellStyle name="_Cameroon F09 BPM PACKv2_Procurement Supply" xfId="1013" xr:uid="{A038960C-211F-4815-9953-40858F9231A0}"/>
    <cellStyle name="_Cameroon F09 BPM PACKv2_RSA F10 BPM PACK combined NEW V3" xfId="1014" xr:uid="{ADEE8F64-1FA5-4FE6-8879-683DA7E3EFF3}"/>
    <cellStyle name="_Cameroon F09 BPM PACKv2_RSA F10 BPM PACK combined NEW V3_Book2 (2)" xfId="1015" xr:uid="{BDFC164A-C205-4718-A388-F4DD1400FC06}"/>
    <cellStyle name="_Cameroon F09 BPM PACKv2_RSA F10 BPM PACK combined NEW V3_F11 BPM Template_Nigeria (2)" xfId="1016" xr:uid="{1381A7EC-AB4F-4F87-9DAD-2F8F635AFF21}"/>
    <cellStyle name="_Cameroon F09 BPM PACKv2_RSA F10 BPM PACK combined NEW V3_F11 BPM Template_Nigeria (2)_F11 P6 BPM call Actions Nigeria" xfId="1017" xr:uid="{9C0D50C8-9BFC-4471-8461-C05464800DA8}"/>
    <cellStyle name="_Cameroon F09 BPM PACKv2_RSA F10 BPM PACK combined NEW V3_F11 P6 BPM call Actions Nigeria" xfId="1018" xr:uid="{A34E15DE-B850-4F4C-85CA-EEEC9C017243}"/>
    <cellStyle name="_Cameroon F09 BPM PACKv2_RSA F10 BPM PACK combined NEW V3_F11 Plan NSV Impact of Price  Volume Scenerios (2)" xfId="1019" xr:uid="{BE9B2E81-8B5B-4BDC-9A28-CB0B26609CB3}"/>
    <cellStyle name="_Cameroon F09 BPM PACKv2_RSA F10 BPM PACK combined NEW V3_F11 Plan NSV Impact of Price &amp; Volume Scenerios V3 " xfId="1020" xr:uid="{BBB0F313-F50C-4F54-BFA5-F92C9DC9A25A}"/>
    <cellStyle name="_Cameroon F09 BPM PACKv2_RSA F10 BPM PACK combined NEW V3_F11 Vol R&amp;O -P2 -V2 -Actual in AOP" xfId="1021" xr:uid="{C54B78BC-F5D4-4654-BBFF-30682DE61F17}"/>
    <cellStyle name="_Cameroon F09 BPM PACKv2_RSA F10 BPM PACK combined NEW V3_Monthly BPM for August" xfId="1022" xr:uid="{AFD6B43C-1708-4AFA-88D9-19B421B239DD}"/>
    <cellStyle name="_Cameroon F09 BPM PACKv2_RSA F10 BPM PACK combined NEW V3_NIBOL BPM page (3)" xfId="1023" xr:uid="{D5E33606-73A3-42A8-825B-FE5CF2A3B398}"/>
    <cellStyle name="_Cameroon F09 BPM PACKv2_RSA F10 BPM PACK combined NEW V3_NIBOL REPORTING AS AT AUGUST 2010" xfId="1024" xr:uid="{25823924-4847-4F84-854A-FD61C352A688}"/>
    <cellStyle name="_Cameroon F09 BPM PACKv2_RSA F10 BPM PACK combined NEW V3_NIBOL REPORTING AS AT AUGUST 2010_F11 P6 BPM call Actions Nigeria" xfId="1025" xr:uid="{402CD513-9254-41E4-B2FF-14697C6A8637}"/>
    <cellStyle name="_CAMEROON F09 P3 BPM PACK " xfId="116" xr:uid="{2D3A3691-16D4-4156-858B-CCDBE73282C9}"/>
    <cellStyle name="_CAMEROON F09 P3 BPM PACK _Africa F11 BPM PACK P4" xfId="2597" xr:uid="{D8601D50-BAC8-4BB8-943A-5E29E2F57496}"/>
    <cellStyle name="_CAMEROON F09 P3 BPM PACK _Book2 (2)" xfId="1026" xr:uid="{14861F12-FE4C-433F-9108-BD3E8BF286A7}"/>
    <cellStyle name="_CAMEROON F09 P3 BPM PACK _Executive Summmary (2)" xfId="1027" xr:uid="{3068D510-28D1-48D6-AE80-EF0807ECF107}"/>
    <cellStyle name="_CAMEROON F09 P3 BPM PACK _F11 BPM Template_Nigeria (2)" xfId="1028" xr:uid="{69C5EC58-28BD-4EF4-B24E-77221B785A5E}"/>
    <cellStyle name="_CAMEROON F09 P3 BPM PACK _F11 P2 R&amp;O COGS Final" xfId="1029" xr:uid="{8D4AF16C-EEA0-4AE3-B860-DC21A8FF8F79}"/>
    <cellStyle name="_CAMEROON F09 P3 BPM PACK _F11 P2 RO COGS" xfId="1030" xr:uid="{83611C03-A83F-46B3-8BE5-C816F8EBB055}"/>
    <cellStyle name="_CAMEROON F09 P3 BPM PACK _F11 P2 RO COGS (4)" xfId="1031" xr:uid="{38E75BA6-2086-4590-8872-14A461DEF8E1}"/>
    <cellStyle name="_CAMEROON F09 P3 BPM PACK _F11 Plan NSV Impact of Price  Volume Scenerios (2)" xfId="1032" xr:uid="{7DA4322D-9B1F-4FFE-A2B0-D1D346CB0603}"/>
    <cellStyle name="_CAMEROON F09 P3 BPM PACK _F11 Plan NSV Impact of Price &amp; Volume Scenerios V3 " xfId="1033" xr:uid="{7560A76B-1259-402C-9DE0-4D8C1BD9B1F9}"/>
    <cellStyle name="_CAMEROON F09 P3 BPM PACK _F11 Vol R&amp;O -P2 -V2 -Actual in AOP" xfId="1034" xr:uid="{1C97AAD9-3BEB-4897-A52F-C1DE5ADF4D74}"/>
    <cellStyle name="_CAMEROON F09 P3 BPM PACK _P3F11 Account CoGS adjusted" xfId="1035" xr:uid="{807B2BF7-6D10-4187-95E9-267C43CDEDE1}"/>
    <cellStyle name="_CAMEROON F09 P3 BPM PACK _Procurement Supply" xfId="1036" xr:uid="{E5D71555-A720-47B3-BEC2-CC56E5A36EAB}"/>
    <cellStyle name="_CAMEROON F09 P3 BPM PACK _RSA F10 BPM PACK combined NEW V3" xfId="1037" xr:uid="{ADB0B0BB-EBC6-4FA1-8D5B-F61FA5215A8F}"/>
    <cellStyle name="_CAMEROON F09 P3 BPM PACK _RSA F10 BPM PACK combined NEW V3_Book2 (2)" xfId="1038" xr:uid="{EA3C1F23-3BAE-403D-8759-A3B41058DD9C}"/>
    <cellStyle name="_CAMEROON F09 P3 BPM PACK _RSA F10 BPM PACK combined NEW V3_F11 BPM Template_Nigeria (2)" xfId="1039" xr:uid="{53BE7210-359C-4630-B727-A3B1D03D31C8}"/>
    <cellStyle name="_CAMEROON F09 P3 BPM PACK _RSA F10 BPM PACK combined NEW V3_F11 BPM Template_Nigeria (2)_F11 P6 BPM call Actions Nigeria" xfId="1040" xr:uid="{14CCCA86-D487-49F7-91EB-A42CCE2136EA}"/>
    <cellStyle name="_CAMEROON F09 P3 BPM PACK _RSA F10 BPM PACK combined NEW V3_F11 P6 BPM call Actions Nigeria" xfId="1041" xr:uid="{90076925-9B6E-4E97-B846-62D017BE12CA}"/>
    <cellStyle name="_CAMEROON F09 P3 BPM PACK _RSA F10 BPM PACK combined NEW V3_F11 Plan NSV Impact of Price  Volume Scenerios (2)" xfId="1042" xr:uid="{33BF3BEC-9E9E-45DE-BAAF-92F1B5124BF5}"/>
    <cellStyle name="_CAMEROON F09 P3 BPM PACK _RSA F10 BPM PACK combined NEW V3_F11 Plan NSV Impact of Price &amp; Volume Scenerios V3 " xfId="1043" xr:uid="{72D8C302-DC49-4330-908D-7A1D4618C8F4}"/>
    <cellStyle name="_CAMEROON F09 P3 BPM PACK _RSA F10 BPM PACK combined NEW V3_F11 Vol R&amp;O -P2 -V2 -Actual in AOP" xfId="1044" xr:uid="{F9ACF953-A0ED-4FAD-B94C-62C27BD56CE1}"/>
    <cellStyle name="_CAMEROON F09 P3 BPM PACK _RSA F10 BPM PACK combined NEW V3_Monthly BPM for August" xfId="1045" xr:uid="{25046F7D-488D-4B11-83B8-30C563BB610E}"/>
    <cellStyle name="_CAMEROON F09 P3 BPM PACK _RSA F10 BPM PACK combined NEW V3_NIBOL BPM page (3)" xfId="1046" xr:uid="{CDE7F997-6072-4157-A3B3-5ABC01B23719}"/>
    <cellStyle name="_CAMEROON F09 P3 BPM PACK _RSA F10 BPM PACK combined NEW V3_NIBOL REPORTING AS AT AUGUST 2010" xfId="1047" xr:uid="{39519E91-0673-4442-8736-643B74500CE5}"/>
    <cellStyle name="_CAMEROON F09 P3 BPM PACK _RSA F10 BPM PACK combined NEW V3_NIBOL REPORTING AS AT AUGUST 2010_F11 P6 BPM call Actions Nigeria" xfId="1048" xr:uid="{1A1951A6-7684-4475-A8B6-73035DACF2FB}"/>
    <cellStyle name="_Cameroon F09 P4 BPM PACK v2 " xfId="117" xr:uid="{25E0ECE0-0BB8-4263-807D-552440F8C6D3}"/>
    <cellStyle name="_Cameroon F09 P4 BPM PACK v2 _Africa F11 BPM PACK P4" xfId="2598" xr:uid="{44DB9879-FFC5-4A4C-8CFC-62B796215700}"/>
    <cellStyle name="_Cameroon F09 P4 BPM PACK v2 _Book2 (2)" xfId="1049" xr:uid="{DBEE928A-5513-4A6C-A350-EEC5DAE775E8}"/>
    <cellStyle name="_Cameroon F09 P4 BPM PACK v2 _Executive Summmary (2)" xfId="1050" xr:uid="{3021C4A8-4404-490D-89B7-3C41233FB7AF}"/>
    <cellStyle name="_Cameroon F09 P4 BPM PACK v2 _F11 BPM Template_Nigeria (2)" xfId="1051" xr:uid="{408AEC14-3BBE-4F27-9DAB-E133A009AD78}"/>
    <cellStyle name="_Cameroon F09 P4 BPM PACK v2 _F11 P2 R&amp;O COGS Final" xfId="1052" xr:uid="{DE347835-2FB0-444A-AC37-9DE58DBD47DF}"/>
    <cellStyle name="_Cameroon F09 P4 BPM PACK v2 _F11 P2 RO COGS" xfId="1053" xr:uid="{64EB41C3-55BA-4866-92A7-DE1031D17B03}"/>
    <cellStyle name="_Cameroon F09 P4 BPM PACK v2 _F11 P2 RO COGS (4)" xfId="1054" xr:uid="{E77E1ED7-5400-4183-99B1-2D2B9C141FBF}"/>
    <cellStyle name="_Cameroon F09 P4 BPM PACK v2 _F11 Plan NSV Impact of Price  Volume Scenerios (2)" xfId="1055" xr:uid="{4822370E-C0BD-40EB-9F8E-52868D1D0243}"/>
    <cellStyle name="_Cameroon F09 P4 BPM PACK v2 _F11 Plan NSV Impact of Price &amp; Volume Scenerios V3 " xfId="1056" xr:uid="{CCF45045-939B-48F5-8027-9D0389717F04}"/>
    <cellStyle name="_Cameroon F09 P4 BPM PACK v2 _F11 Vol R&amp;O -P2 -V2 -Actual in AOP" xfId="1057" xr:uid="{8AC29DB4-28AE-4A59-A29E-71B483D49663}"/>
    <cellStyle name="_Cameroon F09 P4 BPM PACK v2 _P3F11 Account CoGS adjusted" xfId="1058" xr:uid="{5B8D832E-71C0-418B-899A-8BC42FCC30F6}"/>
    <cellStyle name="_Cameroon F09 P4 BPM PACK v2 _Procurement Supply" xfId="1059" xr:uid="{E0CD28B3-060B-40D2-841D-3C569BC5FB83}"/>
    <cellStyle name="_Cameroon F09 P4 BPM PACK v2 _RSA F10 BPM PACK combined NEW V3" xfId="1060" xr:uid="{8207FCF2-9BC1-46F7-B189-F85E2E3A2473}"/>
    <cellStyle name="_Cameroon F09 P4 BPM PACK v2 _RSA F10 BPM PACK combined NEW V3_Book2 (2)" xfId="1061" xr:uid="{BF7FF051-EC32-4FF9-9C31-E81B408ED5D0}"/>
    <cellStyle name="_Cameroon F09 P4 BPM PACK v2 _RSA F10 BPM PACK combined NEW V3_F11 BPM Template_Nigeria (2)" xfId="1062" xr:uid="{1270260E-A83C-48D8-B97A-6C11F8305C8D}"/>
    <cellStyle name="_Cameroon F09 P4 BPM PACK v2 _RSA F10 BPM PACK combined NEW V3_F11 BPM Template_Nigeria (2)_F11 P6 BPM call Actions Nigeria" xfId="1063" xr:uid="{E6177804-6761-46F3-A84A-FBCBB3F09B1F}"/>
    <cellStyle name="_Cameroon F09 P4 BPM PACK v2 _RSA F10 BPM PACK combined NEW V3_F11 P6 BPM call Actions Nigeria" xfId="1064" xr:uid="{DA40AD74-0F3D-43B9-96A0-6A8CFFFA6D2A}"/>
    <cellStyle name="_Cameroon F09 P4 BPM PACK v2 _RSA F10 BPM PACK combined NEW V3_F11 Plan NSV Impact of Price  Volume Scenerios (2)" xfId="1065" xr:uid="{B39564DD-B90C-4044-A10D-0126FDF13D58}"/>
    <cellStyle name="_Cameroon F09 P4 BPM PACK v2 _RSA F10 BPM PACK combined NEW V3_F11 Plan NSV Impact of Price &amp; Volume Scenerios V3 " xfId="1066" xr:uid="{FD44D0A5-DAEB-444F-85B8-6C03577EFEE9}"/>
    <cellStyle name="_Cameroon F09 P4 BPM PACK v2 _RSA F10 BPM PACK combined NEW V3_F11 Vol R&amp;O -P2 -V2 -Actual in AOP" xfId="1067" xr:uid="{7F17CF55-3EF7-4A24-A6EB-A3F938D7D01A}"/>
    <cellStyle name="_Cameroon F09 P4 BPM PACK v2 _RSA F10 BPM PACK combined NEW V3_Monthly BPM for August" xfId="1068" xr:uid="{DBC9704C-8ABE-4A00-9E44-E765E3CBDE09}"/>
    <cellStyle name="_Cameroon F09 P4 BPM PACK v2 _RSA F10 BPM PACK combined NEW V3_NIBOL BPM page (3)" xfId="1069" xr:uid="{A65B07D9-5C58-4CF3-9D19-DAD6B8F62C3D}"/>
    <cellStyle name="_Cameroon F09 P4 BPM PACK v2 _RSA F10 BPM PACK combined NEW V3_NIBOL REPORTING AS AT AUGUST 2010" xfId="1070" xr:uid="{0E523F2A-014C-4960-BBED-C8F8CCC2C8D0}"/>
    <cellStyle name="_Cameroon F09 P4 BPM PACK v2 _RSA F10 BPM PACK combined NEW V3_NIBOL REPORTING AS AT AUGUST 2010_F11 P6 BPM call Actions Nigeria" xfId="1071" xr:uid="{DDE5801C-7FE1-4DE1-948E-8B5165EE3B4E}"/>
    <cellStyle name="_Cameroon- Final F09 AOP targets" xfId="118" xr:uid="{7670CBD2-A15B-4A26-B709-B3B0865A0DBD}"/>
    <cellStyle name="_Cameroon- Final F09 AOP targets_Africa F11 BPM PACK P4" xfId="2599" xr:uid="{71B56DF5-FFB6-4B14-B419-14F8B6E9EB0D}"/>
    <cellStyle name="_Cameroon- Final F09 AOP targets_Book2 (2)" xfId="1072" xr:uid="{F2A3094A-9951-4874-B521-426673776731}"/>
    <cellStyle name="_Cameroon- Final F09 AOP targets_Executive Summmary (2)" xfId="1073" xr:uid="{8108F1BE-C531-446C-82AC-A39EB81A7A4F}"/>
    <cellStyle name="_Cameroon- Final F09 AOP targets_F11 BPM Template_Nigeria (2)" xfId="1074" xr:uid="{CB8F5F5D-E465-4956-859F-40198E533B88}"/>
    <cellStyle name="_Cameroon- Final F09 AOP targets_F11 P2 R&amp;O COGS Final" xfId="1075" xr:uid="{C31AC955-CAFB-430E-BD51-9EE044A41EFF}"/>
    <cellStyle name="_Cameroon- Final F09 AOP targets_F11 P2 RO COGS" xfId="1076" xr:uid="{36EFD637-22F0-4B67-A0A5-1C0940CFC6F2}"/>
    <cellStyle name="_Cameroon- Final F09 AOP targets_F11 P2 RO COGS (4)" xfId="1077" xr:uid="{1FF2DEF7-BC46-4E83-AF41-79F7EEA5B7D8}"/>
    <cellStyle name="_Cameroon- Final F09 AOP targets_F11 Plan NSV Impact of Price  Volume Scenerios (2)" xfId="1078" xr:uid="{92FFE0B8-2CC7-45A2-8D56-F1B20D272E13}"/>
    <cellStyle name="_Cameroon- Final F09 AOP targets_F11 Plan NSV Impact of Price &amp; Volume Scenerios V3 " xfId="1079" xr:uid="{A56227BE-BE46-420A-9841-85DDEC996AB4}"/>
    <cellStyle name="_Cameroon- Final F09 AOP targets_F11 Vol R&amp;O -P2 -V2 -Actual in AOP" xfId="1080" xr:uid="{ADA0922C-AA94-4AFC-BE35-3C4E125FD99A}"/>
    <cellStyle name="_Cameroon- Final F09 AOP targets_P3F11 Account CoGS adjusted" xfId="1081" xr:uid="{7CA94994-FBDD-4592-974E-4AA20A839FB8}"/>
    <cellStyle name="_Cameroon- Final F09 AOP targets_Procurement Supply" xfId="1082" xr:uid="{B06AE50A-CB4D-483E-A65E-146F69EA78A8}"/>
    <cellStyle name="_Cameroon- Final F09 AOP targets_RSA F10 BPM PACK combined NEW V3" xfId="1083" xr:uid="{CDE2E84F-A096-47F9-ACE6-6E7513D9F6ED}"/>
    <cellStyle name="_Cameroon- Final F09 AOP targets_RSA F10 BPM PACK combined NEW V3_Book2 (2)" xfId="1084" xr:uid="{FD593EBB-93D5-441F-BBB9-23A6778EFC00}"/>
    <cellStyle name="_Cameroon- Final F09 AOP targets_RSA F10 BPM PACK combined NEW V3_F11 BPM Template_Nigeria (2)" xfId="1085" xr:uid="{E276AD8C-4018-4E2C-ABCF-2399B15268C9}"/>
    <cellStyle name="_Cameroon- Final F09 AOP targets_RSA F10 BPM PACK combined NEW V3_F11 BPM Template_Nigeria (2)_F11 P6 BPM call Actions Nigeria" xfId="1086" xr:uid="{8AF14DCA-238E-4CFA-9E30-22E6CFD6F4C6}"/>
    <cellStyle name="_Cameroon- Final F09 AOP targets_RSA F10 BPM PACK combined NEW V3_F11 P6 BPM call Actions Nigeria" xfId="1087" xr:uid="{36FD09DE-34D1-40FF-AFB8-D2E9DB69CD82}"/>
    <cellStyle name="_Cameroon- Final F09 AOP targets_RSA F10 BPM PACK combined NEW V3_F11 Plan NSV Impact of Price  Volume Scenerios (2)" xfId="1088" xr:uid="{4D11CF5B-1285-40B8-A97C-68912B8E5C5B}"/>
    <cellStyle name="_Cameroon- Final F09 AOP targets_RSA F10 BPM PACK combined NEW V3_F11 Plan NSV Impact of Price &amp; Volume Scenerios V3 " xfId="1089" xr:uid="{AC158CD8-797B-487A-8069-4124A0B948A9}"/>
    <cellStyle name="_Cameroon- Final F09 AOP targets_RSA F10 BPM PACK combined NEW V3_F11 Vol R&amp;O -P2 -V2 -Actual in AOP" xfId="1090" xr:uid="{5B4B269D-EB42-4E56-8A34-B3BB9915B738}"/>
    <cellStyle name="_Cameroon- Final F09 AOP targets_RSA F10 BPM PACK combined NEW V3_Monthly BPM for August" xfId="1091" xr:uid="{5A2F1EF9-B10B-4CDB-884A-3CB624600F3F}"/>
    <cellStyle name="_Cameroon- Final F09 AOP targets_RSA F10 BPM PACK combined NEW V3_NIBOL BPM page (3)" xfId="1092" xr:uid="{23C38797-4809-46D3-B617-4EC6FD445CAE}"/>
    <cellStyle name="_Cameroon- Final F09 AOP targets_RSA F10 BPM PACK combined NEW V3_NIBOL REPORTING AS AT AUGUST 2010" xfId="1093" xr:uid="{F4664822-48F6-4324-9BBF-29D51DEA74A7}"/>
    <cellStyle name="_Cameroon- Final F09 AOP targets_RSA F10 BPM PACK combined NEW V3_NIBOL REPORTING AS AT AUGUST 2010_F11 P6 BPM call Actions Nigeria" xfId="1094" xr:uid="{7E9BCE82-86CA-42B1-A9E9-55A58DE1550D}"/>
    <cellStyle name="_Cameroon- Final F09 AOP targets-updated for Mantic" xfId="119" xr:uid="{1295090C-4C3F-44E4-A7DF-3FB095BF75E1}"/>
    <cellStyle name="_Cameroon- Final F09 AOP targets-updated for Mantic_Africa F11 BPM PACK P4" xfId="2600" xr:uid="{D6593F13-C284-45C8-BA51-D743350DC06F}"/>
    <cellStyle name="_Cameroon- Final F09 AOP targets-updated for Mantic_Book2 (2)" xfId="1095" xr:uid="{F9AD99FF-FB0F-4EAA-96FB-3A83717A1040}"/>
    <cellStyle name="_Cameroon- Final F09 AOP targets-updated for Mantic_Executive Summmary (2)" xfId="1096" xr:uid="{BE574AC9-66AB-439D-A746-9CBA179EFB3E}"/>
    <cellStyle name="_Cameroon- Final F09 AOP targets-updated for Mantic_F11 BPM Template_Nigeria (2)" xfId="1097" xr:uid="{123567C8-55AF-47CB-B2AC-972FA52D6FB0}"/>
    <cellStyle name="_Cameroon- Final F09 AOP targets-updated for Mantic_F11 P2 R&amp;O COGS Final" xfId="1098" xr:uid="{48EFAE3B-18F5-476F-9527-B3021AEE372C}"/>
    <cellStyle name="_Cameroon- Final F09 AOP targets-updated for Mantic_F11 P2 RO COGS" xfId="1099" xr:uid="{E9208522-245F-443B-99FC-9DB9EB41FDAB}"/>
    <cellStyle name="_Cameroon- Final F09 AOP targets-updated for Mantic_F11 P2 RO COGS (4)" xfId="1100" xr:uid="{E7BB1EB3-7D56-42BD-A7B2-7ECC22EA045F}"/>
    <cellStyle name="_Cameroon- Final F09 AOP targets-updated for Mantic_F11 Plan NSV Impact of Price  Volume Scenerios (2)" xfId="1101" xr:uid="{4EA36961-788B-48B7-9D77-6B8E46E5DCD1}"/>
    <cellStyle name="_Cameroon- Final F09 AOP targets-updated for Mantic_F11 Plan NSV Impact of Price &amp; Volume Scenerios V3 " xfId="1102" xr:uid="{3D0CF945-319C-4697-BD48-25F8F9DB6B44}"/>
    <cellStyle name="_Cameroon- Final F09 AOP targets-updated for Mantic_F11 Vol R&amp;O -P2 -V2 -Actual in AOP" xfId="1103" xr:uid="{4124FAEF-3816-4D17-B486-1F076E89DD39}"/>
    <cellStyle name="_Cameroon- Final F09 AOP targets-updated for Mantic_P3F11 Account CoGS adjusted" xfId="1104" xr:uid="{85E7253B-0C81-457F-B52D-64A036A52A13}"/>
    <cellStyle name="_Cameroon- Final F09 AOP targets-updated for Mantic_Procurement Supply" xfId="1105" xr:uid="{BF4A368E-D333-45B5-9F6A-7BB25038E1F7}"/>
    <cellStyle name="_Cameroon- Final F09 AOP targets-updated for Mantic_RSA F10 BPM PACK combined NEW V3" xfId="1106" xr:uid="{A4EC6B2E-D8A7-4DEF-A6C6-BC4B4CBDD1DB}"/>
    <cellStyle name="_Cameroon- Final F09 AOP targets-updated for Mantic_RSA F10 BPM PACK combined NEW V3_Book2 (2)" xfId="1107" xr:uid="{DF1615C9-6FCE-46DA-B377-E35A66719081}"/>
    <cellStyle name="_Cameroon- Final F09 AOP targets-updated for Mantic_RSA F10 BPM PACK combined NEW V3_F11 BPM Template_Nigeria (2)" xfId="1108" xr:uid="{00532318-2C28-470F-9AC5-D89150AA5A90}"/>
    <cellStyle name="_Cameroon- Final F09 AOP targets-updated for Mantic_RSA F10 BPM PACK combined NEW V3_F11 BPM Template_Nigeria (2)_F11 P6 BPM call Actions Nigeria" xfId="1109" xr:uid="{4841471F-655B-4CEE-8A87-CCC7126933FD}"/>
    <cellStyle name="_Cameroon- Final F09 AOP targets-updated for Mantic_RSA F10 BPM PACK combined NEW V3_F11 P6 BPM call Actions Nigeria" xfId="1110" xr:uid="{A8DAC923-0E73-4D68-862B-1B393A80BEA3}"/>
    <cellStyle name="_Cameroon- Final F09 AOP targets-updated for Mantic_RSA F10 BPM PACK combined NEW V3_F11 Plan NSV Impact of Price  Volume Scenerios (2)" xfId="1111" xr:uid="{4E0542B2-5FFC-46A0-847A-E80FBA626532}"/>
    <cellStyle name="_Cameroon- Final F09 AOP targets-updated for Mantic_RSA F10 BPM PACK combined NEW V3_F11 Plan NSV Impact of Price &amp; Volume Scenerios V3 " xfId="1112" xr:uid="{9E676581-80EB-40D5-9226-6158F480AA44}"/>
    <cellStyle name="_Cameroon- Final F09 AOP targets-updated for Mantic_RSA F10 BPM PACK combined NEW V3_F11 Vol R&amp;O -P2 -V2 -Actual in AOP" xfId="1113" xr:uid="{10FCDAAA-A761-4377-808E-09F4EF2CB2BB}"/>
    <cellStyle name="_Cameroon- Final F09 AOP targets-updated for Mantic_RSA F10 BPM PACK combined NEW V3_Monthly BPM for August" xfId="1114" xr:uid="{29B2CE02-9D0F-4790-A04E-6234E0B7DE46}"/>
    <cellStyle name="_Cameroon- Final F09 AOP targets-updated for Mantic_RSA F10 BPM PACK combined NEW V3_NIBOL BPM page (3)" xfId="1115" xr:uid="{73037845-4320-478E-AD84-E9592F1CC3AD}"/>
    <cellStyle name="_Cameroon- Final F09 AOP targets-updated for Mantic_RSA F10 BPM PACK combined NEW V3_NIBOL REPORTING AS AT AUGUST 2010" xfId="1116" xr:uid="{1882AD07-B8D7-43D6-8440-57B65533AFE9}"/>
    <cellStyle name="_Cameroon- Final F09 AOP targets-updated for Mantic_RSA F10 BPM PACK combined NEW V3_NIBOL REPORTING AS AT AUGUST 2010_F11 P6 BPM call Actions Nigeria" xfId="1117" xr:uid="{8E80BFE7-B5BD-4120-8358-683866579FC2}"/>
    <cellStyle name="_Cameroon Sighting Targets - 21 02 08" xfId="120" xr:uid="{D8FDD445-9DE4-4F86-BB9A-8A1C9C4FEEBD}"/>
    <cellStyle name="_Cameroon Sighting Targets - 21 02 08_Africa F11 BPM PACK P4" xfId="2601" xr:uid="{57CECE81-D46F-4332-B322-4C96D0691FDA}"/>
    <cellStyle name="_Cameroon Sighting Targets - 21 02 08_Book2 (2)" xfId="1118" xr:uid="{30158D3E-AE43-4798-9178-6CA0ECEF90E0}"/>
    <cellStyle name="_Cameroon Sighting Targets - 21 02 08_Executive Summmary (2)" xfId="1119" xr:uid="{C8C56685-0115-45AD-BBA1-288872521EBA}"/>
    <cellStyle name="_Cameroon Sighting Targets - 21 02 08_F11 BPM Template_Nigeria (2)" xfId="1120" xr:uid="{73D5EAD1-34F1-42C3-8FB7-005B634AF8C2}"/>
    <cellStyle name="_Cameroon Sighting Targets - 21 02 08_F11 P2 R&amp;O COGS Final" xfId="1121" xr:uid="{22195E9F-DB46-401C-85C3-E21DDA775260}"/>
    <cellStyle name="_Cameroon Sighting Targets - 21 02 08_F11 P2 RO COGS" xfId="1122" xr:uid="{3EEAD710-D411-45FC-BC9D-A7869AA1ECF0}"/>
    <cellStyle name="_Cameroon Sighting Targets - 21 02 08_F11 P2 RO COGS (4)" xfId="1123" xr:uid="{D638CC46-1505-414F-B25D-5C31D5D89A16}"/>
    <cellStyle name="_Cameroon Sighting Targets - 21 02 08_F11 Plan NSV Impact of Price  Volume Scenerios (2)" xfId="1124" xr:uid="{9A3919A2-AFDA-4D01-AC01-52F35B1F9746}"/>
    <cellStyle name="_Cameroon Sighting Targets - 21 02 08_F11 Plan NSV Impact of Price &amp; Volume Scenerios V3 " xfId="1125" xr:uid="{8F4FA2F7-2AFA-42EC-90B7-AF76FDC9B25B}"/>
    <cellStyle name="_Cameroon Sighting Targets - 21 02 08_F11 Vol R&amp;O -P2 -V2 -Actual in AOP" xfId="1126" xr:uid="{7DC33607-4329-4035-8D92-0E2DB4DCFBC8}"/>
    <cellStyle name="_Cameroon Sighting Targets - 21 02 08_P3F11 Account CoGS adjusted" xfId="1127" xr:uid="{D57BBA9C-2A65-4235-808C-038483A57A2F}"/>
    <cellStyle name="_Cameroon Sighting Targets - 21 02 08_Procurement Supply" xfId="1128" xr:uid="{E2BCD5F6-B205-4706-BE3A-4138229F035F}"/>
    <cellStyle name="_Cameroon Sighting Targets - 21 02 08_RSA F10 BPM PACK combined NEW V3" xfId="1129" xr:uid="{73CA86B5-B0E3-4491-A601-BD26445A44E4}"/>
    <cellStyle name="_Cameroon Sighting Targets - 21 02 08_RSA F10 BPM PACK combined NEW V3_Book2 (2)" xfId="1130" xr:uid="{3CEB4DA4-D87A-43B5-8579-8CA18B3AB74F}"/>
    <cellStyle name="_Cameroon Sighting Targets - 21 02 08_RSA F10 BPM PACK combined NEW V3_F11 BPM Template_Nigeria (2)" xfId="1131" xr:uid="{4B7155B8-EC17-4F1D-B246-2C66E3D74CB3}"/>
    <cellStyle name="_Cameroon Sighting Targets - 21 02 08_RSA F10 BPM PACK combined NEW V3_F11 BPM Template_Nigeria (2)_F11 P6 BPM call Actions Nigeria" xfId="1132" xr:uid="{26D047DC-D7CD-4F48-96A8-3C1A5D593D9A}"/>
    <cellStyle name="_Cameroon Sighting Targets - 21 02 08_RSA F10 BPM PACK combined NEW V3_F11 P6 BPM call Actions Nigeria" xfId="1133" xr:uid="{AD89A02B-2737-4C19-92EE-55961967C60E}"/>
    <cellStyle name="_Cameroon Sighting Targets - 21 02 08_RSA F10 BPM PACK combined NEW V3_F11 Plan NSV Impact of Price  Volume Scenerios (2)" xfId="1134" xr:uid="{79C885F8-3A18-4EEA-8754-D5EB79D5E1F2}"/>
    <cellStyle name="_Cameroon Sighting Targets - 21 02 08_RSA F10 BPM PACK combined NEW V3_F11 Plan NSV Impact of Price &amp; Volume Scenerios V3 " xfId="1135" xr:uid="{9537A04F-DE81-4856-A967-1CA1851952CB}"/>
    <cellStyle name="_Cameroon Sighting Targets - 21 02 08_RSA F10 BPM PACK combined NEW V3_F11 Vol R&amp;O -P2 -V2 -Actual in AOP" xfId="1136" xr:uid="{B157D612-53D0-4B64-9FCD-9749EFA0E5F5}"/>
    <cellStyle name="_Cameroon Sighting Targets - 21 02 08_RSA F10 BPM PACK combined NEW V3_Monthly BPM for August" xfId="1137" xr:uid="{65BAF11F-921C-4856-B16F-6088B91380BD}"/>
    <cellStyle name="_Cameroon Sighting Targets - 21 02 08_RSA F10 BPM PACK combined NEW V3_NIBOL BPM page (3)" xfId="1138" xr:uid="{D6561F98-7955-4E72-BDA7-1CDD0035F3C1}"/>
    <cellStyle name="_Cameroon Sighting Targets - 21 02 08_RSA F10 BPM PACK combined NEW V3_NIBOL REPORTING AS AT AUGUST 2010" xfId="1139" xr:uid="{C5CE0532-1641-4163-A407-0430B39DB7DD}"/>
    <cellStyle name="_Cameroon Sighting Targets - 21 02 08_RSA F10 BPM PACK combined NEW V3_NIBOL REPORTING AS AT AUGUST 2010_F11 P6 BPM call Actions Nigeria" xfId="1140" xr:uid="{23B274BF-1E51-4DD7-8DB3-97268968724F}"/>
    <cellStyle name="_Cameroon Sighting Targets - 22 02 08" xfId="121" xr:uid="{035E80BF-F996-4890-977B-1090D67C04C1}"/>
    <cellStyle name="_Cameroon Sighting Targets - 22 02 08_Africa F11 BPM PACK P4" xfId="2602" xr:uid="{FDADF041-9E8D-49B4-91C2-4A51B21D90E9}"/>
    <cellStyle name="_Cameroon Sighting Targets - 22 02 08_Book2 (2)" xfId="1141" xr:uid="{64D4C9E4-36E3-4F86-976E-ECDE4E393046}"/>
    <cellStyle name="_Cameroon Sighting Targets - 22 02 08_Executive Summmary (2)" xfId="1142" xr:uid="{FB837BF4-C2A0-42AA-949F-34CEFCBF7D83}"/>
    <cellStyle name="_Cameroon Sighting Targets - 22 02 08_F11 BPM Template_Nigeria (2)" xfId="1143" xr:uid="{D7B69D88-E922-4130-BDB0-8A1DF41425BF}"/>
    <cellStyle name="_Cameroon Sighting Targets - 22 02 08_F11 P2 R&amp;O COGS Final" xfId="1144" xr:uid="{0F97FDE5-470A-4A6C-AFE2-F90DD650C09F}"/>
    <cellStyle name="_Cameroon Sighting Targets - 22 02 08_F11 P2 RO COGS" xfId="1145" xr:uid="{B8CDD5AD-44D3-4C14-9219-468EEB268251}"/>
    <cellStyle name="_Cameroon Sighting Targets - 22 02 08_F11 P2 RO COGS (4)" xfId="1146" xr:uid="{56E4F777-B8D9-4CED-8543-3DEE0FCE8E37}"/>
    <cellStyle name="_Cameroon Sighting Targets - 22 02 08_F11 Plan NSV Impact of Price  Volume Scenerios (2)" xfId="1147" xr:uid="{F209C4D7-FBFD-4CB4-BD15-E01CA7D6B72D}"/>
    <cellStyle name="_Cameroon Sighting Targets - 22 02 08_F11 Plan NSV Impact of Price &amp; Volume Scenerios V3 " xfId="1148" xr:uid="{0EE3A07D-45F9-4BB4-9ACA-3FE39CBC9097}"/>
    <cellStyle name="_Cameroon Sighting Targets - 22 02 08_F11 Vol R&amp;O -P2 -V2 -Actual in AOP" xfId="1149" xr:uid="{44B7718A-B3BA-4B5E-A705-DDBAFF5056EF}"/>
    <cellStyle name="_Cameroon Sighting Targets - 22 02 08_P3F11 Account CoGS adjusted" xfId="1150" xr:uid="{A9F24380-0276-45DF-9F15-77603407C8B6}"/>
    <cellStyle name="_Cameroon Sighting Targets - 22 02 08_Procurement Supply" xfId="1151" xr:uid="{F9767D70-20BA-4FA9-8F9A-5F2203819FBC}"/>
    <cellStyle name="_Cameroon Sighting Targets - 22 02 08_RSA F10 BPM PACK combined NEW V3" xfId="1152" xr:uid="{1F53332E-B5EF-4EDA-A31A-10C43B418750}"/>
    <cellStyle name="_Cameroon Sighting Targets - 22 02 08_RSA F10 BPM PACK combined NEW V3_Book2 (2)" xfId="1153" xr:uid="{BF27EE5B-360C-407D-8543-6DB5A0834BD0}"/>
    <cellStyle name="_Cameroon Sighting Targets - 22 02 08_RSA F10 BPM PACK combined NEW V3_F11 BPM Template_Nigeria (2)" xfId="1154" xr:uid="{F99F586F-F495-46F7-B458-51E2A1E43B2B}"/>
    <cellStyle name="_Cameroon Sighting Targets - 22 02 08_RSA F10 BPM PACK combined NEW V3_F11 BPM Template_Nigeria (2)_F11 P6 BPM call Actions Nigeria" xfId="1155" xr:uid="{BC9DC9E4-3F48-4A00-8C4E-B730B4A1C00C}"/>
    <cellStyle name="_Cameroon Sighting Targets - 22 02 08_RSA F10 BPM PACK combined NEW V3_F11 P6 BPM call Actions Nigeria" xfId="1156" xr:uid="{9F3BFB80-2B91-4513-BE37-C3265BCEA7C6}"/>
    <cellStyle name="_Cameroon Sighting Targets - 22 02 08_RSA F10 BPM PACK combined NEW V3_F11 Plan NSV Impact of Price  Volume Scenerios (2)" xfId="1157" xr:uid="{4DE83898-4945-4878-B724-A4AACD1E5914}"/>
    <cellStyle name="_Cameroon Sighting Targets - 22 02 08_RSA F10 BPM PACK combined NEW V3_F11 Plan NSV Impact of Price &amp; Volume Scenerios V3 " xfId="1158" xr:uid="{5F571534-D2C2-432F-A4EE-FC244602A599}"/>
    <cellStyle name="_Cameroon Sighting Targets - 22 02 08_RSA F10 BPM PACK combined NEW V3_F11 Vol R&amp;O -P2 -V2 -Actual in AOP" xfId="1159" xr:uid="{33CD3E2B-ED5A-4EE1-875A-A8A30BAE593E}"/>
    <cellStyle name="_Cameroon Sighting Targets - 22 02 08_RSA F10 BPM PACK combined NEW V3_Monthly BPM for August" xfId="1160" xr:uid="{66B776AC-3464-4081-9351-2EFBB4014233}"/>
    <cellStyle name="_Cameroon Sighting Targets - 22 02 08_RSA F10 BPM PACK combined NEW V3_NIBOL BPM page (3)" xfId="1161" xr:uid="{28AC8FCF-ECF7-4BC4-966E-5A7E3044A21C}"/>
    <cellStyle name="_Cameroon Sighting Targets - 22 02 08_RSA F10 BPM PACK combined NEW V3_NIBOL REPORTING AS AT AUGUST 2010" xfId="1162" xr:uid="{30053126-CED9-4354-910E-9CE27D1C333F}"/>
    <cellStyle name="_Cameroon Sighting Targets - 22 02 08_RSA F10 BPM PACK combined NEW V3_NIBOL REPORTING AS AT AUGUST 2010_F11 P6 BPM call Actions Nigeria" xfId="1163" xr:uid="{602F3A2E-BC75-4C16-8BD8-250449B2194C}"/>
    <cellStyle name="_Cameroun Scorecard Jan10 (2)" xfId="2603" xr:uid="{39F54363-AE82-4341-83F7-A3FEE375A048}"/>
    <cellStyle name="_Cameroun Scorecard november 09" xfId="2604" xr:uid="{AF9DD884-249D-4DEA-95E1-A08874622E2C}"/>
    <cellStyle name="_Cans Savings Tracker" xfId="1164" xr:uid="{E8F1361D-D6FF-46C7-8B58-9578523DA08F}"/>
    <cellStyle name="_CAPEX" xfId="1165" xr:uid="{BD595248-2D26-493E-A78A-BD1BDC1C3E2B}"/>
    <cellStyle name="_Capex ReportP02F10" xfId="2605" xr:uid="{AD02862B-6546-4D3E-A309-5FB76B3EEAD7}"/>
    <cellStyle name="_Capex ReportP03F10" xfId="2606" xr:uid="{97AFCF68-C2FD-4A01-8BE9-55DCCDAFE297}"/>
    <cellStyle name="_Capex ReportP04F10" xfId="2607" xr:uid="{F9BC522C-6FDE-4D65-84CA-7FD104DD086A}"/>
    <cellStyle name="_Capex ReportP05F10" xfId="2608" xr:uid="{74232000-DDE5-49BE-8C15-AEC6687CE1F7}"/>
    <cellStyle name="_Capex ReportP06F10" xfId="2609" xr:uid="{74114FCA-991C-4498-9B56-BA4A2F87E525}"/>
    <cellStyle name="_Capex ReportP07F10" xfId="2610" xr:uid="{EA946820-F664-44A9-91AC-ED420C1D656D}"/>
    <cellStyle name="_CAPEX REPORT-P3 F09" xfId="122" xr:uid="{BE9CF869-659A-4B19-BF51-C3928809AE22}"/>
    <cellStyle name="_CAPEX workings" xfId="123" xr:uid="{75074BDF-B84C-4BF7-909A-5B1F4D109C50}"/>
    <cellStyle name="_Capex-F09-P12 Final Position xls" xfId="1166" xr:uid="{9F93F1D9-8164-48EE-A69A-2B1C9926F6BE}"/>
    <cellStyle name="_Cash   Product gifts payment for LSA Recipients Aug 2009" xfId="124" xr:uid="{BD6BE859-A38A-4CBC-8C13-C91AED7774CC}"/>
    <cellStyle name="_Cash   Product gifts payment for LSA Recipients Aug 2009_employee loans final" xfId="125" xr:uid="{D18AE5E7-3EFB-453E-9DB3-1823E75182AE}"/>
    <cellStyle name="_Cash Causal" xfId="1167" xr:uid="{78B1474F-3906-4D55-B797-89D7CC22EF44}"/>
    <cellStyle name="_Cash Ratios &amp; Working Capital" xfId="126" xr:uid="{5DE8346A-2648-47A6-8BA3-98A2A362DF47}"/>
    <cellStyle name="_Cash RO Revised as of July 16 2009" xfId="1168" xr:uid="{88D6B8C6-AD28-4FCA-A3F3-735EC3EBB574}"/>
    <cellStyle name="_Cash-Flow R&amp;O" xfId="2611" xr:uid="{81ACE6CB-EB7F-4565-A30F-3CE7048B0185}"/>
    <cellStyle name="_Cash-Flow R&amp;O_BTC" xfId="2612" xr:uid="{E01126A6-A17C-4427-9AEB-AE9D4675BD67}"/>
    <cellStyle name="_Cash-Flow R&amp;O_Sheet1" xfId="2613" xr:uid="{AA10E0D4-6406-48F3-B1E3-0EE326CFF518}"/>
    <cellStyle name="_CBKL" xfId="1169" xr:uid="{FF7869C5-7741-4AA8-ADB8-BB15A91F2E20}"/>
    <cellStyle name="_CGI" xfId="1170" xr:uid="{77F3F75F-0ACC-4441-9578-52CDCE708D69}"/>
    <cellStyle name="_China and HK information" xfId="1171" xr:uid="{222E3C6C-697D-40CB-8459-12472FD72708}"/>
    <cellStyle name="_Claims Payment W-Ending 05-02-2010" xfId="127" xr:uid="{40113F07-6374-4D97-8400-E55023A4EA14}"/>
    <cellStyle name="_Claims Payment W-Ending 19-03-2010" xfId="128" xr:uid="{0E31D91B-6BE6-4EC2-9C37-46609B7B0E19}"/>
    <cellStyle name="_Claims Payment W-Ending 19-03-2010_employee loans final" xfId="129" xr:uid="{AF934EE0-03A2-4A88-97A4-9EFB8A8D2177}"/>
    <cellStyle name="_Class Intercompany Accts" xfId="130" xr:uid="{3369E4FF-0121-4E0B-8C94-836E26A6DCBD}"/>
    <cellStyle name="_COGS" xfId="1172" xr:uid="{538A7E08-10DB-438D-800C-D2198AD426CF}"/>
    <cellStyle name="_COGS £" xfId="131" xr:uid="{EEC94BF2-6797-4E1C-894C-1487F300C406}"/>
    <cellStyle name="_COGS LC" xfId="132" xr:uid="{75DAEF68-0095-4E02-B48E-9F028074E51F}"/>
    <cellStyle name="_COGs WORKINGS" xfId="133" xr:uid="{96E31732-2F75-44D4-A83E-B46172683C49}"/>
    <cellStyle name="_COGS_Africa R&amp;O" xfId="2614" xr:uid="{6816651D-CBC5-42D4-8A70-257BB1EA38DB}"/>
    <cellStyle name="_COGS_BTC" xfId="2615" xr:uid="{2CE0A662-7670-4B99-9E13-2352B611A739}"/>
    <cellStyle name="_COGS_Sheet1" xfId="2616" xr:uid="{2AC7E99B-D59C-4CC2-A12A-607BABC3A146}"/>
    <cellStyle name="_commentaries" xfId="134" xr:uid="{48A66A7F-8EA1-4507-84F6-BA8730803FF5}"/>
    <cellStyle name="_Commentary P2 F09" xfId="135" xr:uid="{E73A9A33-E29C-4F07-9B08-1E4E8C3775CA}"/>
    <cellStyle name="_Commercial Total_V2" xfId="1173" xr:uid="{1247B22E-E5E4-43F4-BB8A-1A67FEC2BEFF}"/>
    <cellStyle name="_Consensus Meeting Pack F09 P2" xfId="1174" xr:uid="{E3F2E815-C641-4041-B89A-B16C1563CD89}"/>
    <cellStyle name="_consolidated MD and CR-V2" xfId="1175" xr:uid="{B5E3EAEB-713D-4138-9500-92A542816B5A}"/>
    <cellStyle name="_Conti R&amp;O P3" xfId="2617" xr:uid="{87C0344D-0BE9-4B9B-B8F5-53F1700DA397}"/>
    <cellStyle name="_Corporate F09 P03 R&amp;O_new template_CF" xfId="1176" xr:uid="{7E208D2C-4B97-4A92-8750-0CD4A0C7CB74}"/>
    <cellStyle name="_Corporate F10 target setting_v1" xfId="1177" xr:uid="{DF9D02EF-1309-43AE-8192-07BD23AD1EBB}"/>
    <cellStyle name="_Corporate F10 target setting_v1_Africa R&amp;O" xfId="2618" xr:uid="{19E85DDF-85D4-4D41-BBDA-0212A96B5060}"/>
    <cellStyle name="_Corporate F10 target setting_v1_BTC" xfId="2619" xr:uid="{DDF90585-9299-44B2-A381-6A0D6D1A961C}"/>
    <cellStyle name="_Corporate F10 target setting_v1_Sheet1" xfId="2620" xr:uid="{38866AC2-615B-40DA-BF54-CF13C08E8686}"/>
    <cellStyle name="_Corporate F10, F11, F12 target setting_v5_H1 + H2" xfId="1178" xr:uid="{48F8D39F-0BD7-4ED1-8612-4BA2ECF54226}"/>
    <cellStyle name="_Corporate F10, F11, F12 target setting_v5_H1 + H2_Africa R&amp;O" xfId="2621" xr:uid="{9E5D9741-4A5B-451F-9400-F8C0EE8E0AC9}"/>
    <cellStyle name="_Corporate F10, F11, F12 target setting_v5_H1 + H2_BTC" xfId="2622" xr:uid="{4AD9D56C-9E4F-45B1-93AF-E8EA4439CFE6}"/>
    <cellStyle name="_Corporate F10, F11, F12 target setting_v5_H1 + H2_Sheet1" xfId="2623" xr:uid="{87084A89-D4C5-4C1F-89FD-5D23A6B38618}"/>
    <cellStyle name="_Ct total update" xfId="1179" xr:uid="{2A80D638-E984-48A0-BDBB-46AC147BC7AA}"/>
    <cellStyle name="_Cullet Sales" xfId="136" xr:uid="{284C5815-5830-4937-B898-C41256E489E2}"/>
    <cellStyle name="_Customer Loan  Accounts Balances as @ 30 06 2009 (2) (2)" xfId="137" xr:uid="{13D39D2A-BA24-472D-A9B1-D40B8D116632}"/>
    <cellStyle name="_DEBTOR ANALYSIS AS AT P12 (4)" xfId="138" xr:uid="{201AF384-BB9A-47F0-B416-BEF25B38D539}"/>
    <cellStyle name="_Debtors Revised Forecast - 17 Nov 2008" xfId="1180" xr:uid="{8318582A-D415-481E-A970-59701FA962ED}"/>
    <cellStyle name="_Dec08 Variance KE30 analysis 2008" xfId="139" xr:uid="{A0D5B4EF-DE0B-43FF-8A2E-6C21DF726756}"/>
    <cellStyle name="_Depreciation Exp  check_ F07" xfId="140" xr:uid="{775CDF02-E6AD-43EF-81EB-4BD0C1B6AD2D}"/>
    <cellStyle name="_Description of Asset (2)" xfId="1181" xr:uid="{FDA05CB4-7FB1-47CD-9029-0F0C52BC479A}"/>
    <cellStyle name="_Details of GRNI reclass from project" xfId="141" xr:uid="{A01C79D8-1C83-4274-8693-133449CE7208}"/>
    <cellStyle name="_DETAILS OF PROJECT ADDITIONS IN F09" xfId="142" xr:uid="{2EB5B64D-94E0-4A12-8DC8-6E7D55240742}"/>
    <cellStyle name="_Diageo H1 P&amp;L" xfId="1182" xr:uid="{D1719B5D-C59C-4826-A559-E2CB840E9319}"/>
    <cellStyle name="_Diageo Japan - P12 BPM" xfId="1183" xr:uid="{DEBA0D41-F847-45A5-A096-8F6850D3001C}"/>
    <cellStyle name="_Diageo P&amp;L" xfId="1184" xr:uid="{71C7E94B-FAA9-4A30-BD73-9EA4C426B958}"/>
    <cellStyle name="_DJ BPM Mission Tracker - WIP v2 (060704)" xfId="1185" xr:uid="{CFFB3202-FA4E-48DD-B7DB-1E3961A35758}"/>
    <cellStyle name="_DJ BPM Mission Tracker (060804)" xfId="1186" xr:uid="{871BB207-187C-45CF-873B-558680EB0A3A}"/>
    <cellStyle name="_DJ_P11_ BPM_updated(8-June-06)" xfId="1187" xr:uid="{FF35B613-C1CD-4242-A189-E74AFB47164B}"/>
    <cellStyle name="_DRAFT PCS FY10 P7 xls" xfId="1188" xr:uid="{273989E0-3731-4C72-B561-587083BCBA12}"/>
    <cellStyle name="_Draft PL Template_Korea (2)" xfId="1189" xr:uid="{7975D2E8-F59D-4AF3-8CBA-584DB71036E9}"/>
    <cellStyle name="_EABL" xfId="143" xr:uid="{219E6EA5-BF6F-4325-AC84-F6FAED50E810}"/>
    <cellStyle name="_EABL Entity Plan F07 Overheads (SAP)" xfId="144" xr:uid="{D511C5D6-944D-4B99-B8A7-3870966ACAF0}"/>
    <cellStyle name="_EABL HQ" xfId="1190" xr:uid="{7B5DBCED-9A22-4661-85ED-D9E1562BE293}"/>
    <cellStyle name="_EABL Hub CAPEX P9" xfId="1191" xr:uid="{00A47941-C1F9-4F1F-A3FD-79D386BA1D17}"/>
    <cellStyle name="_EABL Hub PL RO and Cash RO Revised (2)" xfId="1192" xr:uid="{86978B4E-448F-4D27-BA7E-7FA490FCE184}"/>
    <cellStyle name="_EABL MISSION F09 TEMPLATES" xfId="145" xr:uid="{2FCCC2CB-62A5-49E2-91A1-AB76CD2349B3}"/>
    <cellStyle name="_EABL P&amp;L" xfId="1193" xr:uid="{3ABFBC27-7523-4796-A8B5-7CBD78FE2202}"/>
    <cellStyle name="_EABL P7" xfId="146" xr:uid="{B61C41DC-09AA-4B75-932E-6266C4F63A05}"/>
    <cellStyle name="_EABL Total" xfId="1194" xr:uid="{43008BAF-3D6F-4A91-84D7-8E7FCB824A3F}"/>
    <cellStyle name="_EABL Working Capital Commentary P12 F09 vs AOP (3)" xfId="1195" xr:uid="{031A01CD-125D-4893-864A-36AC82993FF5}"/>
    <cellStyle name="_EABL Working Capital Commentary P12 F09 vs AOP Revised as of July 15 2009" xfId="1196" xr:uid="{04CCA33A-A70A-4F6A-9753-B5EDF747D647}"/>
    <cellStyle name="_EABL_1" xfId="1197" xr:uid="{9DBE676C-99FA-426C-B026-53D8873C567D}"/>
    <cellStyle name="_EABL_1_BTC" xfId="2624" xr:uid="{BE7F1C03-1364-49A8-B99A-EF1077831CC7}"/>
    <cellStyle name="_EABL_1_Sheet1" xfId="2625" xr:uid="{FAD8F771-8657-4F6C-B572-5D30E6D49C76}"/>
    <cellStyle name="_EABLF09 BPM PACK" xfId="147" xr:uid="{2E924424-35D3-46E8-B975-6004394FC622}"/>
    <cellStyle name="_EABLF09 BPM PACK NEW FINAL" xfId="148" xr:uid="{BEC14FAA-5B69-432B-93AE-C3215617D180}"/>
    <cellStyle name="_EABLF09 BPM PACK NEW FINAL_Africa F11 BPM PACK P4" xfId="2626" xr:uid="{9B3852DA-2918-409D-91C4-FDACE99928EC}"/>
    <cellStyle name="_EABLF09 BPM PACK NEW FINAL_Book2 (2)" xfId="1198" xr:uid="{365D6DAC-824F-4836-8F68-0E99BE6B9653}"/>
    <cellStyle name="_EABLF09 BPM PACK NEW FINAL_Executive Summmary (2)" xfId="1199" xr:uid="{6F900A8F-6C53-4C5D-895E-77941DDA7C1A}"/>
    <cellStyle name="_EABLF09 BPM PACK NEW FINAL_F11 BPM Template_Nigeria (2)" xfId="1200" xr:uid="{818E5FF9-D0D2-4D14-A062-D03DBEA03AE8}"/>
    <cellStyle name="_EABLF09 BPM PACK NEW FINAL_F11 P2 R&amp;O COGS Final" xfId="1201" xr:uid="{5293213C-8E36-4597-A54A-18285DE6B7E7}"/>
    <cellStyle name="_EABLF09 BPM PACK NEW FINAL_F11 P2 RO COGS" xfId="1202" xr:uid="{C15D955E-45F2-4D38-BA53-3A18ADA57EA9}"/>
    <cellStyle name="_EABLF09 BPM PACK NEW FINAL_F11 P2 RO COGS (4)" xfId="1203" xr:uid="{B197F5FA-5F37-48E0-907F-EF934C055CB4}"/>
    <cellStyle name="_EABLF09 BPM PACK NEW FINAL_F11 Plan NSV Impact of Price  Volume Scenerios (2)" xfId="1204" xr:uid="{65954263-481E-4ECF-B9A6-7F19722961A2}"/>
    <cellStyle name="_EABLF09 BPM PACK NEW FINAL_F11 Plan NSV Impact of Price &amp; Volume Scenerios V3 " xfId="1205" xr:uid="{17B56189-7528-40C2-A21E-147C58464846}"/>
    <cellStyle name="_EABLF09 BPM PACK NEW FINAL_F11 Vol R&amp;O -P2 -V2 -Actual in AOP" xfId="1206" xr:uid="{6AAC78C3-B3AA-4C54-80B8-45627E084336}"/>
    <cellStyle name="_EABLF09 BPM PACK NEW FINAL_P3F11 Account CoGS adjusted" xfId="1207" xr:uid="{F6954550-7CC8-4AC0-AAEB-F2669715F492}"/>
    <cellStyle name="_EABLF09 BPM PACK NEW FINAL_Procurement Supply" xfId="1208" xr:uid="{CCBC0844-0C00-4340-BF27-6BECDA5C50A6}"/>
    <cellStyle name="_EABLF09 BPM PACK NEW FINAL_RSA F10 BPM PACK combined NEW V3" xfId="1209" xr:uid="{1A8C334C-A428-4B37-8EC2-DBAC8654D452}"/>
    <cellStyle name="_EABLF09 BPM PACK NEW FINAL_RSA F10 BPM PACK combined NEW V3_Book2 (2)" xfId="1210" xr:uid="{9E589440-5DEF-4DC5-ABC8-69F79E12D052}"/>
    <cellStyle name="_EABLF09 BPM PACK NEW FINAL_RSA F10 BPM PACK combined NEW V3_F11 BPM Template_Nigeria (2)" xfId="1211" xr:uid="{A856BF60-C012-4F0D-B66D-C56CF9D059E2}"/>
    <cellStyle name="_EABLF09 BPM PACK NEW FINAL_RSA F10 BPM PACK combined NEW V3_F11 BPM Template_Nigeria (2)_F11 P6 BPM call Actions Nigeria" xfId="1212" xr:uid="{6DA2550E-3751-4703-BC32-FDA60A132B0F}"/>
    <cellStyle name="_EABLF09 BPM PACK NEW FINAL_RSA F10 BPM PACK combined NEW V3_F11 P6 BPM call Actions Nigeria" xfId="1213" xr:uid="{FB269304-37D2-4A68-8FCE-A4308DA703F3}"/>
    <cellStyle name="_EABLF09 BPM PACK NEW FINAL_RSA F10 BPM PACK combined NEW V3_F11 Plan NSV Impact of Price  Volume Scenerios (2)" xfId="1214" xr:uid="{B24849F3-B2FA-4DD2-B8C3-0772F6FA5FAC}"/>
    <cellStyle name="_EABLF09 BPM PACK NEW FINAL_RSA F10 BPM PACK combined NEW V3_F11 Plan NSV Impact of Price &amp; Volume Scenerios V3 " xfId="1215" xr:uid="{4C16289D-2519-4AF4-A742-DCB4ED663F36}"/>
    <cellStyle name="_EABLF09 BPM PACK NEW FINAL_RSA F10 BPM PACK combined NEW V3_F11 Vol R&amp;O -P2 -V2 -Actual in AOP" xfId="1216" xr:uid="{31207CC0-169A-4EE6-8333-5523D5CD84BB}"/>
    <cellStyle name="_EABLF09 BPM PACK NEW FINAL_RSA F10 BPM PACK combined NEW V3_Monthly BPM for August" xfId="1217" xr:uid="{FC35FF28-94F1-4960-9B98-6717AAAF0556}"/>
    <cellStyle name="_EABLF09 BPM PACK NEW FINAL_RSA F10 BPM PACK combined NEW V3_NIBOL BPM page (3)" xfId="1218" xr:uid="{9D8ECA56-ACA1-4B88-BA0D-C213ABD6B0C9}"/>
    <cellStyle name="_EABLF09 BPM PACK NEW FINAL_RSA F10 BPM PACK combined NEW V3_NIBOL REPORTING AS AT AUGUST 2010" xfId="1219" xr:uid="{E127C05E-02D2-4E2B-9D9D-754B041418DA}"/>
    <cellStyle name="_EABLF09 BPM PACK NEW FINAL_RSA F10 BPM PACK combined NEW V3_NIBOL REPORTING AS AT AUGUST 2010_F11 P6 BPM call Actions Nigeria" xfId="1220" xr:uid="{667E4409-96A9-4B41-BD7B-743A5BB2E2F0}"/>
    <cellStyle name="_EABLF09 BPM PACK_Africa F11 BPM PACK P4" xfId="2627" xr:uid="{EF4557CE-3CAE-4F35-B94F-A9F61212DFD1}"/>
    <cellStyle name="_EABLF09 BPM PACK_Book2 (2)" xfId="1221" xr:uid="{B7F3AA84-B9A4-4107-AF85-A750FFD5388C}"/>
    <cellStyle name="_EABLF09 BPM PACK_Executive Summmary (2)" xfId="1222" xr:uid="{6C1F91F6-5F29-42A5-ADC2-4543EEBB3587}"/>
    <cellStyle name="_EABLF09 BPM PACK_F11 BPM Template_Nigeria (2)" xfId="1223" xr:uid="{C01BD412-FB3F-49AE-AAA9-07C30FC70DCC}"/>
    <cellStyle name="_EABLF09 BPM PACK_F11 P2 R&amp;O COGS Final" xfId="1224" xr:uid="{043E6C21-3D92-4EB0-9C91-0DE22FEECFF9}"/>
    <cellStyle name="_EABLF09 BPM PACK_F11 P2 RO COGS" xfId="1225" xr:uid="{544E377D-326E-4090-97CD-D841CF95150A}"/>
    <cellStyle name="_EABLF09 BPM PACK_F11 P2 RO COGS (4)" xfId="1226" xr:uid="{A1CAD3B7-A0CF-42CE-B4BC-610C9FDEA4D4}"/>
    <cellStyle name="_EABLF09 BPM PACK_F11 Plan NSV Impact of Price  Volume Scenerios (2)" xfId="1227" xr:uid="{81011E23-4906-4E4D-9369-8EAD25A8D658}"/>
    <cellStyle name="_EABLF09 BPM PACK_F11 Plan NSV Impact of Price &amp; Volume Scenerios V3 " xfId="1228" xr:uid="{B9032E7C-B3CB-41A6-A562-78331D453A35}"/>
    <cellStyle name="_EABLF09 BPM PACK_F11 Vol R&amp;O -P2 -V2 -Actual in AOP" xfId="1229" xr:uid="{3D7F37A1-7739-46A7-82AB-13862306BDA9}"/>
    <cellStyle name="_EABLF09 BPM PACK_P3F11 Account CoGS adjusted" xfId="1230" xr:uid="{1D671528-3ABA-490B-BE18-5E8196116050}"/>
    <cellStyle name="_EABLF09 BPM PACK_Procurement Supply" xfId="1231" xr:uid="{5F9B72FB-5A7D-40E8-87FD-3D527C75F221}"/>
    <cellStyle name="_EABLF09 BPM PACK_RSA F10 BPM PACK combined NEW V3" xfId="1232" xr:uid="{40E6AB6D-B7AD-4EBC-BDB0-69C84DEA3081}"/>
    <cellStyle name="_EABLF09 BPM PACK_RSA F10 BPM PACK combined NEW V3_Book2 (2)" xfId="1233" xr:uid="{641F29A9-678F-4B69-9A36-B3360FF0C412}"/>
    <cellStyle name="_EABLF09 BPM PACK_RSA F10 BPM PACK combined NEW V3_F11 BPM Template_Nigeria (2)" xfId="1234" xr:uid="{F22ACE08-4D83-4C92-985D-43797FB0C4EF}"/>
    <cellStyle name="_EABLF09 BPM PACK_RSA F10 BPM PACK combined NEW V3_F11 BPM Template_Nigeria (2)_F11 P6 BPM call Actions Nigeria" xfId="1235" xr:uid="{79BBBBD4-97C0-4B81-970E-9926E54BF78A}"/>
    <cellStyle name="_EABLF09 BPM PACK_RSA F10 BPM PACK combined NEW V3_F11 P6 BPM call Actions Nigeria" xfId="1236" xr:uid="{04F172CB-E866-4C86-A8DB-C65B8EE594F8}"/>
    <cellStyle name="_EABLF09 BPM PACK_RSA F10 BPM PACK combined NEW V3_F11 Plan NSV Impact of Price  Volume Scenerios (2)" xfId="1237" xr:uid="{0EE1704A-F358-4E08-8ECD-BC44D8CB265F}"/>
    <cellStyle name="_EABLF09 BPM PACK_RSA F10 BPM PACK combined NEW V3_F11 Plan NSV Impact of Price &amp; Volume Scenerios V3 " xfId="1238" xr:uid="{2B3175F9-FA4F-4BCE-9E18-9A0A459126A2}"/>
    <cellStyle name="_EABLF09 BPM PACK_RSA F10 BPM PACK combined NEW V3_F11 Vol R&amp;O -P2 -V2 -Actual in AOP" xfId="1239" xr:uid="{E5F1A7D3-2D5A-4E32-9491-0EFD4EB6980D}"/>
    <cellStyle name="_EABLF09 BPM PACK_RSA F10 BPM PACK combined NEW V3_Monthly BPM for August" xfId="1240" xr:uid="{F034C00D-AFE0-48B6-9FB1-AFD4FAA080B1}"/>
    <cellStyle name="_EABLF09 BPM PACK_RSA F10 BPM PACK combined NEW V3_NIBOL BPM page (3)" xfId="1241" xr:uid="{6AE4868F-5420-4EDD-A2E9-3C50A7D0E9F4}"/>
    <cellStyle name="_EABLF09 BPM PACK_RSA F10 BPM PACK combined NEW V3_NIBOL REPORTING AS AT AUGUST 2010" xfId="1242" xr:uid="{DFED30E0-2171-49C7-83A3-BE2CD1257971}"/>
    <cellStyle name="_EABLF09 BPM PACK_RSA F10 BPM PACK combined NEW V3_NIBOL REPORTING AS AT AUGUST 2010_F11 P6 BPM call Actions Nigeria" xfId="1243" xr:uid="{85CA89EB-2F11-4F79-B772-B0FDA83BD043}"/>
    <cellStyle name="_EABLF09 BPM PACKv2 (2)" xfId="149" xr:uid="{ADAD92E3-5059-480B-861F-841E38790A10}"/>
    <cellStyle name="_EABLF09 BPM PACKv2 (2)_Africa F11 BPM PACK P4" xfId="2628" xr:uid="{32C81E1A-FC48-4771-957D-DD98AD6BC60A}"/>
    <cellStyle name="_EABLF09 BPM PACKv2 (2)_Book2 (2)" xfId="1244" xr:uid="{79F40C58-8200-4C5C-8F56-D2F5E2B0AB8A}"/>
    <cellStyle name="_EABLF09 BPM PACKv2 (2)_Executive Summmary (2)" xfId="1245" xr:uid="{50926F55-F7AD-49F9-97C5-91EA88BE67D4}"/>
    <cellStyle name="_EABLF09 BPM PACKv2 (2)_F11 BPM Template_Nigeria (2)" xfId="1246" xr:uid="{B74713FB-06EB-4A8D-B03B-0C0B8EE2CE56}"/>
    <cellStyle name="_EABLF09 BPM PACKv2 (2)_F11 P2 R&amp;O COGS Final" xfId="1247" xr:uid="{D50FF85E-B921-489F-AB9E-322FEBCD2E14}"/>
    <cellStyle name="_EABLF09 BPM PACKv2 (2)_F11 P2 RO COGS" xfId="1248" xr:uid="{79917073-BF78-4E00-8AE3-D3D0CAB95C7F}"/>
    <cellStyle name="_EABLF09 BPM PACKv2 (2)_F11 P2 RO COGS (4)" xfId="1249" xr:uid="{392515A0-BE98-4D77-A7BC-31646740A871}"/>
    <cellStyle name="_EABLF09 BPM PACKv2 (2)_F11 Plan NSV Impact of Price  Volume Scenerios (2)" xfId="1250" xr:uid="{816C6E05-DB05-4612-ADDF-5658553880D8}"/>
    <cellStyle name="_EABLF09 BPM PACKv2 (2)_F11 Plan NSV Impact of Price &amp; Volume Scenerios V3 " xfId="1251" xr:uid="{2A985415-68DF-4279-B86B-8AE2109EBDB3}"/>
    <cellStyle name="_EABLF09 BPM PACKv2 (2)_F11 Vol R&amp;O -P2 -V2 -Actual in AOP" xfId="1252" xr:uid="{C3B8ABAC-C9E5-4362-955D-80F811548EC8}"/>
    <cellStyle name="_EABLF09 BPM PACKv2 (2)_P3F11 Account CoGS adjusted" xfId="1253" xr:uid="{BF9CBD7A-FEE2-4977-8369-AF198CD2DF94}"/>
    <cellStyle name="_EABLF09 BPM PACKv2 (2)_Procurement Supply" xfId="1254" xr:uid="{2556B50F-2AE5-4E2A-8D4A-B2F14BC022B3}"/>
    <cellStyle name="_EABLF09 BPM PACKv2 (2)_RSA F10 BPM PACK combined NEW V3" xfId="1255" xr:uid="{186A90CE-21A0-4F49-896C-B3B22235F9B2}"/>
    <cellStyle name="_EABLF09 BPM PACKv2 (2)_RSA F10 BPM PACK combined NEW V3_Book2 (2)" xfId="1256" xr:uid="{632C2768-2DF0-4983-BB37-FB59760B983B}"/>
    <cellStyle name="_EABLF09 BPM PACKv2 (2)_RSA F10 BPM PACK combined NEW V3_F11 BPM Template_Nigeria (2)" xfId="1257" xr:uid="{43CBC8F6-5E20-4788-B77E-593FAEAA2337}"/>
    <cellStyle name="_EABLF09 BPM PACKv2 (2)_RSA F10 BPM PACK combined NEW V3_F11 BPM Template_Nigeria (2)_F11 P6 BPM call Actions Nigeria" xfId="1258" xr:uid="{8393413F-8FD5-430E-979C-89CD63306A6E}"/>
    <cellStyle name="_EABLF09 BPM PACKv2 (2)_RSA F10 BPM PACK combined NEW V3_F11 P6 BPM call Actions Nigeria" xfId="1259" xr:uid="{40EE7FE0-13AF-46F5-8BE4-1A01E9583D1F}"/>
    <cellStyle name="_EABLF09 BPM PACKv2 (2)_RSA F10 BPM PACK combined NEW V3_F11 Plan NSV Impact of Price  Volume Scenerios (2)" xfId="1260" xr:uid="{6290B121-ECAA-41E2-8B21-9B3AB8454128}"/>
    <cellStyle name="_EABLF09 BPM PACKv2 (2)_RSA F10 BPM PACK combined NEW V3_F11 Plan NSV Impact of Price &amp; Volume Scenerios V3 " xfId="1261" xr:uid="{A1127798-6B1B-47DD-BB32-BB7A1E1B91F9}"/>
    <cellStyle name="_EABLF09 BPM PACKv2 (2)_RSA F10 BPM PACK combined NEW V3_F11 Vol R&amp;O -P2 -V2 -Actual in AOP" xfId="1262" xr:uid="{BBA2CE73-CA39-4443-9620-D22407D61E14}"/>
    <cellStyle name="_EABLF09 BPM PACKv2 (2)_RSA F10 BPM PACK combined NEW V3_Monthly BPM for August" xfId="1263" xr:uid="{5D01DB23-CB71-4A20-A80D-B0EACB1B13D6}"/>
    <cellStyle name="_EABLF09 BPM PACKv2 (2)_RSA F10 BPM PACK combined NEW V3_NIBOL BPM page (3)" xfId="1264" xr:uid="{42B64E99-E990-44EB-8F8E-620D823645DE}"/>
    <cellStyle name="_EABLF09 BPM PACKv2 (2)_RSA F10 BPM PACK combined NEW V3_NIBOL REPORTING AS AT AUGUST 2010" xfId="1265" xr:uid="{F1CC34E1-42FF-4E41-80E8-B2463130323D}"/>
    <cellStyle name="_EABLF09 BPM PACKv2 (2)_RSA F10 BPM PACK combined NEW V3_NIBOL REPORTING AS AT AUGUST 2010_F11 P6 BPM call Actions Nigeria" xfId="1266" xr:uid="{B8B1EF93-1D77-4C8C-93A3-BF4368C6F2CA}"/>
    <cellStyle name="_EMPLOYEE LOANS - NON INTEREST BEARING_Revised (3)" xfId="150" xr:uid="{CE8B06CB-BC08-472F-9542-42A7DCAEE873}"/>
    <cellStyle name="_ER Impact Forecast (2)" xfId="1267" xr:uid="{E3EA7559-6374-4610-B5CA-F2669D93398D}"/>
    <cellStyle name="_Excel templates for IBS Monthly BPM final" xfId="151" xr:uid="{8DD2B21D-ADC7-485A-AE47-9D7D482F17AE}"/>
    <cellStyle name="_Excel templates for IBS Monthly BPM final (2)" xfId="152" xr:uid="{67806F77-67C5-4D18-B078-176C184C9BA3}"/>
    <cellStyle name="_Excel templates for IBS Monthly BPM final P12-consolidated Final-4" xfId="1268" xr:uid="{BF33BCB9-1B9B-48DA-B75D-BEB84FC73FD6}"/>
    <cellStyle name="_Excel templates for IBS Monthly BPM final P4-consolidated Final" xfId="1269" xr:uid="{14E5BCD2-2BEA-4CEC-A724-4310DA63799C}"/>
    <cellStyle name="_Exceptions Valuation" xfId="2629" xr:uid="{0F450482-814D-47A1-BFC3-60A300922BAF}"/>
    <cellStyle name="_Exceptions Valuation_BTC" xfId="2630" xr:uid="{73B7D960-7501-486B-9945-721FA055E0E3}"/>
    <cellStyle name="_Exceptions Valuation_Sheet1" xfId="2631" xr:uid="{A4C38B4B-8C26-41B4-B3BE-055294F8B08B}"/>
    <cellStyle name="_Exchange difference in COGS F10 P11" xfId="1270" xr:uid="{76895526-E20D-478C-BFAC-EA4E4CE53D75}"/>
    <cellStyle name="_Exchange Difference in COGS F10 P7 (2)" xfId="1271" xr:uid="{1EFB8414-1FB6-44A9-8DD4-EF4838E6BC2F}"/>
    <cellStyle name="_Exchange difference in COGS F10 P8 (B)" xfId="1272" xr:uid="{BE5F8C1B-F2B4-4964-92C0-F54A2628FF7C}"/>
    <cellStyle name="_Exchange difference in COGS F10 P9" xfId="1273" xr:uid="{E80A55AE-8580-4DF9-B2DE-8FB1B33649D1}"/>
    <cellStyle name="_Exchange difference in stock" xfId="153" xr:uid="{1455AF0F-2CDC-4008-9F9A-27A8F308BB03}"/>
    <cellStyle name="_Exchange Difference in Stock  November 2009 " xfId="1274" xr:uid="{DA509107-2329-4DDF-844A-17D4BDF0D2DB}"/>
    <cellStyle name="_Exchange Difference released to COGS in Oct 2009" xfId="154" xr:uid="{18706535-A8DC-4C90-A7E5-3CEA35C2770E}"/>
    <cellStyle name="_Exec P&amp;L F07 P1" xfId="1275" xr:uid="{D72ECF28-A9E8-4E2C-8630-509FE19FE8B1}"/>
    <cellStyle name="_Exec P&amp;L P12" xfId="1276" xr:uid="{7E06FEA8-3780-4607-9F72-4947D739C25F}"/>
    <cellStyle name="_F06 P12 BPM call Finance (060704)" xfId="1277" xr:uid="{CBD16D22-76AE-41BB-A2ED-DBE8501A9138}"/>
    <cellStyle name="_F06 P12 THAILAND 2BPM" xfId="1278" xr:uid="{9DBD0D09-6CCE-476E-9266-3ACED1E8205B}"/>
    <cellStyle name="_F06 P12 THAILAND BPM2" xfId="1279" xr:uid="{1749328B-7F86-441B-B106-7AF129EE3ADD}"/>
    <cellStyle name="_F07 Mission Tracker (060724)" xfId="1280" xr:uid="{5CDDE5C1-35CB-45DB-8FE1-31219BD86AD2}"/>
    <cellStyle name="_F07 P1 BPM call Finance (060804)" xfId="1281" xr:uid="{9417EFDF-4C98-4B6D-8884-D85B61453B8A}"/>
    <cellStyle name="_F07 P1 THAILAND BPM" xfId="1282" xr:uid="{2BF7B7B8-F7BC-427F-897F-45E5292744D9}"/>
    <cellStyle name="_F07 P11 THAILAND BPM (Internal) revised" xfId="1283" xr:uid="{C2C5D61E-059D-46A2-A290-61A4E99F1B11}"/>
    <cellStyle name="_F07 P2 THAILAND BPM Back-up - Market Share Data" xfId="1284" xr:uid="{41E64A5B-3E52-4D7F-B547-1D0558204AF4}"/>
    <cellStyle name="_F07 P6 THAILAND BPM" xfId="1285" xr:uid="{38ACDFF3-B7DD-4935-971D-B750DCE2DFA9}"/>
    <cellStyle name="_F07 Risks and Opps" xfId="1286" xr:uid="{46C7C289-8D60-4518-9857-E50C17BEE795}"/>
    <cellStyle name="_F08 AOP - Corporate CAPEX - C01047" xfId="1287" xr:uid="{AC6F2744-8E66-47BF-9A5F-7EC6C8E14BE8}"/>
    <cellStyle name="_F08 AOP LA&amp;C Scotch H1-H2" xfId="155" xr:uid="{8C9D4937-A2CD-4087-9A3A-F95E3467B9F7}"/>
    <cellStyle name="_F08 AOP LAC Scotch H1-H2" xfId="2632" xr:uid="{065CEBED-F913-4AE0-81CE-BA0C603E5182}"/>
    <cellStyle name="_F08 AOP vs F07 Act - Brands Results" xfId="2633" xr:uid="{F8E03A6C-05FB-40BA-90E3-112D4A3D7902}"/>
    <cellStyle name="_F08 AOP vs F07 Act - Brands Results_BTC" xfId="2634" xr:uid="{E0DBEF57-F20B-467C-91DA-212BBC76F226}"/>
    <cellStyle name="_F08 AOP vs F07 Act - Brands Results_Sheet1" xfId="2635" xr:uid="{87C41307-884B-483A-9402-B83F818A866F}"/>
    <cellStyle name="_F08 Corporate CAPEX - Gleneagles (4)" xfId="1288" xr:uid="{48663D61-159C-47E5-B0D8-E52462D1A6AF}"/>
    <cellStyle name="_F08 Corporate CAPEX - IS P3" xfId="1289" xr:uid="{3C32A04F-16C8-491C-95B1-30846B5B1FB3}"/>
    <cellStyle name="_F08 Corporate CAPEX - IS P5" xfId="1290" xr:uid="{0707F937-C8F9-4E2C-A2FC-3D5AC46836B7}"/>
    <cellStyle name="_F08 P1 THAILAND FD Pack" xfId="1291" xr:uid="{3780B571-A870-4E72-9DFF-2C3ED800F0CF}"/>
    <cellStyle name="_F08 P10 THAILAND BPM (Internal)" xfId="1292" xr:uid="{CED8D93E-E77F-4F32-B839-08DA91A2F965}"/>
    <cellStyle name="_F08 P12 International OP causal" xfId="156" xr:uid="{C184DB1E-731B-40F4-821A-8BD4883C66CD}"/>
    <cellStyle name="_F08 P4 Corporate CAPEX - Marketing" xfId="1293" xr:uid="{AEC60F48-47C7-4FDC-8D22-9DE259968CD8}"/>
    <cellStyle name="_F08 P5 Corporate CAPEX - Gleneagles (2)" xfId="1294" xr:uid="{6A7F5EF0-DF9A-4AD3-A06B-5BC58386B540}"/>
    <cellStyle name="_F08 P8 Diageo Monthly OP performance (P8 forecast)" xfId="157" xr:uid="{49D30E01-0E8D-46EA-8A3B-C0CAC4474EF3}"/>
    <cellStyle name="_F08 P8 Diageo Monthly OP performance (P8 forecast)_Africa F11 BPM PACK P4" xfId="2636" xr:uid="{A1791017-D7A0-4A84-893E-C57558CFEDA5}"/>
    <cellStyle name="_F08 P8 Diageo Monthly OP performance (P8 forecast)_Africa R&amp;O" xfId="2637" xr:uid="{853B74EC-76C5-4698-B3B2-878B5944F076}"/>
    <cellStyle name="_F08 P8 Diageo Monthly OP performance (P8 forecast)_Book2 (2)" xfId="1295" xr:uid="{6781241B-783C-4C22-86F2-1EBB1A1D1E05}"/>
    <cellStyle name="_F08 P8 Diageo Monthly OP performance (P8 forecast)_BTC" xfId="2638" xr:uid="{0D25DCCA-F961-429F-8335-3855F3A14ECA}"/>
    <cellStyle name="_F08 P8 Diageo Monthly OP performance (P8 forecast)_Executive Summmary (2)" xfId="1296" xr:uid="{5D6945EA-C2B9-4E37-BD07-D2B6D6F51989}"/>
    <cellStyle name="_F08 P8 Diageo Monthly OP performance (P8 forecast)_F11 BPM Template_Nigeria (2)" xfId="1297" xr:uid="{9D746C25-4FFA-4DA3-AA5A-C8164696B831}"/>
    <cellStyle name="_F08 P8 Diageo Monthly OP performance (P8 forecast)_F11 P2 R&amp;O COGS Final" xfId="1298" xr:uid="{6F57040D-0FCF-4F01-B74F-F04988D3BD40}"/>
    <cellStyle name="_F08 P8 Diageo Monthly OP performance (P8 forecast)_F11 P2 RO COGS" xfId="1299" xr:uid="{577EA7B1-8DC9-4268-9A46-176891174215}"/>
    <cellStyle name="_F08 P8 Diageo Monthly OP performance (P8 forecast)_F11 P2 RO COGS (4)" xfId="1300" xr:uid="{3A946350-E941-4178-98BE-3ECFC102ABF2}"/>
    <cellStyle name="_F08 P8 Diageo Monthly OP performance (P8 forecast)_F11 Plan NSV Impact of Price  Volume Scenerios (2)" xfId="1301" xr:uid="{5F2B673D-D7C9-4D2C-9C09-536A63221F95}"/>
    <cellStyle name="_F08 P8 Diageo Monthly OP performance (P8 forecast)_F11 Plan NSV Impact of Price &amp; Volume Scenerios V3 " xfId="1302" xr:uid="{BBA42C30-C13C-4700-B864-7E86A9270E3C}"/>
    <cellStyle name="_F08 P8 Diageo Monthly OP performance (P8 forecast)_F11 Vol R&amp;O -P2 -V2 -Actual in AOP" xfId="1303" xr:uid="{534ADBCE-BA74-4976-80BF-77D147783E76}"/>
    <cellStyle name="_F08 P8 Diageo Monthly OP performance (P8 forecast)_P3F11 Account CoGS adjusted" xfId="1304" xr:uid="{A43AFE80-2CD9-4BEE-A83C-0E2EC8C9D056}"/>
    <cellStyle name="_F08 P8 Diageo Monthly OP performance (P8 forecast)_Procurement Supply" xfId="1305" xr:uid="{31FA5CE8-1534-4BAD-9355-095FA43783BE}"/>
    <cellStyle name="_F08 P8 Diageo Monthly OP performance (P8 forecast)_RSA F10 BPM PACK combined NEW V3" xfId="1306" xr:uid="{29B7C7F1-43D4-498D-A61A-07ED98105E59}"/>
    <cellStyle name="_F08 P8 Diageo Monthly OP performance (P8 forecast)_RSA F10 BPM PACK combined NEW V3_Book2 (2)" xfId="1307" xr:uid="{1EB39477-36B5-4781-9372-D90E6EFB0E0B}"/>
    <cellStyle name="_F08 P8 Diageo Monthly OP performance (P8 forecast)_RSA F10 BPM PACK combined NEW V3_F11 BPM Template_Nigeria (2)" xfId="1308" xr:uid="{53CE8C10-3E00-4F99-A00B-7256EBAEA94D}"/>
    <cellStyle name="_F08 P8 Diageo Monthly OP performance (P8 forecast)_RSA F10 BPM PACK combined NEW V3_F11 BPM Template_Nigeria (2)_F11 P6 BPM call Actions Nigeria" xfId="1309" xr:uid="{73FAA8FB-0ECD-42F3-9E3D-1276DE87F738}"/>
    <cellStyle name="_F08 P8 Diageo Monthly OP performance (P8 forecast)_RSA F10 BPM PACK combined NEW V3_F11 P6 BPM call Actions Nigeria" xfId="1310" xr:uid="{B28F3A91-21D8-4064-9FD5-7A2DEC820D82}"/>
    <cellStyle name="_F08 P8 Diageo Monthly OP performance (P8 forecast)_RSA F10 BPM PACK combined NEW V3_F11 Plan NSV Impact of Price  Volume Scenerios (2)" xfId="1311" xr:uid="{F0921C72-AE75-4CAD-9A80-A781CF1079B8}"/>
    <cellStyle name="_F08 P8 Diageo Monthly OP performance (P8 forecast)_RSA F10 BPM PACK combined NEW V3_F11 Plan NSV Impact of Price &amp; Volume Scenerios V3 " xfId="1312" xr:uid="{ACC457C4-44DC-443E-92A9-417FEC1EB7EC}"/>
    <cellStyle name="_F08 P8 Diageo Monthly OP performance (P8 forecast)_RSA F10 BPM PACK combined NEW V3_F11 Vol R&amp;O -P2 -V2 -Actual in AOP" xfId="1313" xr:uid="{D0903FD2-0957-44BB-8C30-93C3F8AB9D78}"/>
    <cellStyle name="_F08 P8 Diageo Monthly OP performance (P8 forecast)_RSA F10 BPM PACK combined NEW V3_Monthly BPM for August" xfId="1314" xr:uid="{C26B0D3A-2B9E-4355-80A4-5C8D23D0F5D5}"/>
    <cellStyle name="_F08 P8 Diageo Monthly OP performance (P8 forecast)_RSA F10 BPM PACK combined NEW V3_NIBOL BPM page (3)" xfId="1315" xr:uid="{94484032-BC5B-42D7-BF4A-7D9F9DAEE14A}"/>
    <cellStyle name="_F08 P8 Diageo Monthly OP performance (P8 forecast)_RSA F10 BPM PACK combined NEW V3_NIBOL REPORTING AS AT AUGUST 2010" xfId="1316" xr:uid="{4F656912-B17D-4B7C-BDF0-3558402666D9}"/>
    <cellStyle name="_F08 P8 Diageo Monthly OP performance (P8 forecast)_RSA F10 BPM PACK combined NEW V3_NIBOL REPORTING AS AT AUGUST 2010_F11 P6 BPM call Actions Nigeria" xfId="1317" xr:uid="{CE82C323-9EE2-40B6-B1E4-A482A68016D9}"/>
    <cellStyle name="_F08 P8 Diageo Monthly OP performance (P8 forecast)_Sheet1" xfId="2639" xr:uid="{0EB116C1-7A2D-4CC4-8D80-5FFB8E45B04A}"/>
    <cellStyle name="_F08 P8 Diageo Monthly OP performance (P8 forecast)_Summary HY" xfId="2640" xr:uid="{9A24A635-5659-473E-A685-9C0C0E149D80}"/>
    <cellStyle name="_F08 P8 Diageo Monthly OP performance (P8 forecast)_Summary HY_BTC" xfId="2641" xr:uid="{8CA33964-132C-4036-8FE8-C0DD6F348E18}"/>
    <cellStyle name="_F08 P8 Diageo Monthly OP performance (P8 forecast)_Summary HY_R&amp;O to International HY" xfId="2642" xr:uid="{8050D0C3-E872-4A46-9E42-F5ECA86E5D06}"/>
    <cellStyle name="_F08 P8 Diageo Monthly OP performance (P8 forecast)_Summary HY_Sheet1" xfId="2643" xr:uid="{6E9BC1AD-70D3-4627-B13F-746EFC6662B0}"/>
    <cellStyle name="_F08 P8 THAILAND BPM (Internal)" xfId="1318" xr:uid="{25442F1A-17D1-44E3-BB65-2E669D4B4626}"/>
    <cellStyle name="_F08 Thailand BPM_JWBL Jun08" xfId="1319" xr:uid="{1E81559C-F51C-44E6-A05E-A01CD4C10BAB}"/>
    <cellStyle name="_F09 - F11 Re-Inv Rates" xfId="1320" xr:uid="{5600F18C-A24A-45F6-AB2C-407BFBB6B36D}"/>
    <cellStyle name="_F09 - LA&amp;C Scotch Analysis - RV" xfId="2644" xr:uid="{75444CF1-427E-4006-9914-8E75C55E8207}"/>
    <cellStyle name="_F09 - LAC Scotch Analysis  - F09 Price Increases 6-26-08" xfId="2645" xr:uid="{6F59BFB1-A910-4DF5-94A9-C58B1B8DCBF0}"/>
    <cellStyle name="_F09 - LAC Scotch Analysis  - F09 Price Increases Arg" xfId="2646" xr:uid="{3661AE0B-9D55-419B-BA63-BF808C708EC5}"/>
    <cellStyle name="_F09 - LAC Scotch Analysis  - F09 Price Increases with JM" xfId="2647" xr:uid="{3BA3C171-CE8E-4E17-A36E-D8B7246473FF}"/>
    <cellStyle name="_F09 Africa 101 template P4" xfId="1321" xr:uid="{85B761BE-BB95-4647-8066-98AFED3315DE}"/>
    <cellStyle name="_F09 AOP (Monthly Spread)  BS &amp; CF  V1" xfId="158" xr:uid="{1F8F586B-A7BF-4E18-9CF3-4E24FCA34819}"/>
    <cellStyle name="_F09 AOP Core Data bundle" xfId="1322" xr:uid="{9539AA29-E377-4DBE-9D2C-A02D3D7D1342}"/>
    <cellStyle name="_F09 AOP Creditors V1" xfId="159" xr:uid="{1C5BE70A-6E6C-46F5-B342-6042B50C85B0}"/>
    <cellStyle name="_F09 AOP Exec - DIAGEO P&amp;L FY" xfId="1323" xr:uid="{5A8FEE3B-F879-4177-9060-89822B51609F}"/>
    <cellStyle name="_F09 AOP Exec - DIAGEO P&amp;L FY_Africa R&amp;O" xfId="2648" xr:uid="{1D61EAA9-E81F-4DF5-8F3C-2669A605DF0E}"/>
    <cellStyle name="_F09 AOP Exec - DIAGEO P&amp;L FY_BTC" xfId="2649" xr:uid="{021C8EC0-AE92-4CEA-8CC6-334CF8318345}"/>
    <cellStyle name="_F09 AOP Exec - DIAGEO P&amp;L FY_Sheet1" xfId="2650" xr:uid="{E74604DD-FEFF-46C1-A6A3-21B0312100D5}"/>
    <cellStyle name="_F09 Cash Summary Tracker" xfId="160" xr:uid="{65B7FDF3-CF44-427A-A26F-57ACC4F1AF80}"/>
    <cellStyle name="_F09 Cash Tracker CHAD" xfId="2651" xr:uid="{DD3EC941-1369-4AEF-8F8F-EA85522B4E48}"/>
    <cellStyle name="_F09 Cash Tracker CHAD_BTC" xfId="2652" xr:uid="{E95DDA21-AE73-4022-A602-D66FD82E433E}"/>
    <cellStyle name="_F09 Cash Tracker CHAD_Sheet1" xfId="2653" xr:uid="{64DA2B8E-FD79-42B3-80EB-D95589D5AC1B}"/>
    <cellStyle name="_F09 Depreciation charge-Commercial" xfId="1324" xr:uid="{47E1AE67-0D3E-4C24-8D01-BCECF5521860}"/>
    <cellStyle name="_F09 Depreciation charge-DMD" xfId="1325" xr:uid="{E14B10DC-2B6D-45AF-8955-122D931256FF}"/>
    <cellStyle name="_F09 Depreciation charge-DMD (2)" xfId="1326" xr:uid="{2218AC6C-E534-4DF3-9211-17A80F13A0E1}"/>
    <cellStyle name="_F09 Early Price benefit" xfId="1327" xr:uid="{6A822659-C68E-446A-B869-0BDEC036F32E}"/>
    <cellStyle name="_F09 FY Outlook overheads 270509" xfId="1328" xr:uid="{6BA089D6-ECDA-4414-8C19-C8C63889F1B9}"/>
    <cellStyle name="_F09 GCSA P&amp;L (AOP)" xfId="161" xr:uid="{681C02B3-95D1-452B-BFF3-E56BD889C5D9}"/>
    <cellStyle name="_F09 LAC Strat Targets - after updates on March 13 - RV" xfId="2654" xr:uid="{D4FD1717-E764-48D9-BA5B-27D7B5B97566}"/>
    <cellStyle name="_F09 Latam 101 template_2" xfId="1329" xr:uid="{EDA87584-7D07-4033-B0B0-55C7F530AB96}"/>
    <cellStyle name="_F09 P07 BPM PACK Cameroon xls HC" xfId="1330" xr:uid="{680F2CD3-8680-400A-B2D7-B2B1F20A84D8}"/>
    <cellStyle name="_F09 P08 - LAC BPM Pack - RV" xfId="2655" xr:uid="{00E7044B-2960-4347-8AF4-877CF99EA4F9}"/>
    <cellStyle name="_F09 P08 - LAC BPM Pack - RV_BTC" xfId="2656" xr:uid="{F9B2F587-220D-48E9-90E1-13A2DFDE35B4}"/>
    <cellStyle name="_F09 P08 - LAC BPM Pack - RV_Sheet1" xfId="2657" xr:uid="{F862C26F-C9FC-4522-B78A-507A699F5CFF}"/>
    <cellStyle name="_F09 P11 WC Forecast" xfId="1331" xr:uid="{697FBDB4-90AB-4599-85AE-2DDA8F925931}"/>
    <cellStyle name="_F09 P12 BPM PACK Cameroon" xfId="1332" xr:uid="{323FA07A-6E7A-4461-B06B-169E3374F89D}"/>
    <cellStyle name="_F09 P12 WC Forecast" xfId="1333" xr:uid="{39DD88BC-D36A-4F8E-9018-6E254417D775}"/>
    <cellStyle name="_F09 P2 Performance Tracking Templates" xfId="1334" xr:uid="{EAE868EA-D933-4E22-9869-B486F945BB90}"/>
    <cellStyle name="_F09 P4  FY Cashflow RO FV2 071108" xfId="162" xr:uid="{090464A3-9ECA-401E-B0A1-51417D6CE6C7}"/>
    <cellStyle name="_F09 P4  FY Cashflow RO FV2 071108_Africa F11 BPM PACK P4" xfId="2658" xr:uid="{FF8CD9A5-9A07-406C-8FB0-69FCB5F7D070}"/>
    <cellStyle name="_F09 P4  FY Cashflow RO FV2 071108_Book2 (2)" xfId="1335" xr:uid="{671C3F6F-C3DD-44C9-98EA-26B1305EE59F}"/>
    <cellStyle name="_F09 P4  FY Cashflow RO FV2 071108_Executive Summmary (2)" xfId="1336" xr:uid="{21AD5A8F-8AFA-4102-9FC3-38BEAEE0C4AC}"/>
    <cellStyle name="_F09 P4  FY Cashflow RO FV2 071108_F11 BPM Template_Nigeria (2)" xfId="1337" xr:uid="{E1B4612F-1A35-4591-B0F8-3AD28722C0DF}"/>
    <cellStyle name="_F09 P4  FY Cashflow RO FV2 071108_F11 P2 R&amp;O COGS Final" xfId="1338" xr:uid="{32583421-FE37-416A-9AC2-5725B422C1F5}"/>
    <cellStyle name="_F09 P4  FY Cashflow RO FV2 071108_F11 P2 RO COGS" xfId="1339" xr:uid="{B8EBA965-A5F1-475A-B886-04CC1025EF57}"/>
    <cellStyle name="_F09 P4  FY Cashflow RO FV2 071108_F11 P2 RO COGS (4)" xfId="1340" xr:uid="{93EE2D4A-1C3F-4EC3-B6E2-FBB002CAD893}"/>
    <cellStyle name="_F09 P4  FY Cashflow RO FV2 071108_F11 Plan NSV Impact of Price  Volume Scenerios (2)" xfId="1341" xr:uid="{ADADEC26-FEDE-4FF3-8C75-11AAB27B956E}"/>
    <cellStyle name="_F09 P4  FY Cashflow RO FV2 071108_F11 Plan NSV Impact of Price &amp; Volume Scenerios V3 " xfId="1342" xr:uid="{15EEFAE8-439A-4C8D-92AA-C1EDB783222F}"/>
    <cellStyle name="_F09 P4  FY Cashflow RO FV2 071108_F11 Vol R&amp;O -P2 -V2 -Actual in AOP" xfId="1343" xr:uid="{F13E35A6-0B0C-475D-A5C8-D1DEAF9DCFEE}"/>
    <cellStyle name="_F09 P4  FY Cashflow RO FV2 071108_P3F11 Account CoGS adjusted" xfId="1344" xr:uid="{7287EF38-6531-48FE-A22A-E6D586E14119}"/>
    <cellStyle name="_F09 P4  FY Cashflow RO FV2 071108_Procurement Supply" xfId="1345" xr:uid="{FAFEB02D-1BE7-4A0C-B1E1-3F9A31FC3F69}"/>
    <cellStyle name="_F09 P4  FY Cashflow RO FV2 071108_RSA F10 BPM PACK combined NEW V3" xfId="1346" xr:uid="{9DE5D40A-05A1-4603-98DD-9C9ECBDFF690}"/>
    <cellStyle name="_F09 P4  FY Cashflow RO FV2 071108_RSA F10 BPM PACK combined NEW V3_Book2 (2)" xfId="1347" xr:uid="{DE03CBB9-83E3-417B-8AC7-1F4088B39619}"/>
    <cellStyle name="_F09 P4  FY Cashflow RO FV2 071108_RSA F10 BPM PACK combined NEW V3_F11 BPM Template_Nigeria (2)" xfId="1348" xr:uid="{B3ECF15A-D11B-497C-BFF2-80A5833ED287}"/>
    <cellStyle name="_F09 P4  FY Cashflow RO FV2 071108_RSA F10 BPM PACK combined NEW V3_F11 BPM Template_Nigeria (2)_F11 P6 BPM call Actions Nigeria" xfId="1349" xr:uid="{04321972-CEE1-4088-92FC-788B4F4F0D1C}"/>
    <cellStyle name="_F09 P4  FY Cashflow RO FV2 071108_RSA F10 BPM PACK combined NEW V3_F11 P6 BPM call Actions Nigeria" xfId="1350" xr:uid="{96BC7966-EF1B-464B-B983-217CE47F7754}"/>
    <cellStyle name="_F09 P4  FY Cashflow RO FV2 071108_RSA F10 BPM PACK combined NEW V3_F11 Plan NSV Impact of Price  Volume Scenerios (2)" xfId="1351" xr:uid="{7DAD9EF2-C5DA-417E-BABA-9EB936A42DB0}"/>
    <cellStyle name="_F09 P4  FY Cashflow RO FV2 071108_RSA F10 BPM PACK combined NEW V3_F11 Plan NSV Impact of Price &amp; Volume Scenerios V3 " xfId="1352" xr:uid="{ABA140A2-960B-4229-A3A2-AC95380E81D3}"/>
    <cellStyle name="_F09 P4  FY Cashflow RO FV2 071108_RSA F10 BPM PACK combined NEW V3_F11 Vol R&amp;O -P2 -V2 -Actual in AOP" xfId="1353" xr:uid="{9CE52B0C-E421-4E61-8769-4AFD07142143}"/>
    <cellStyle name="_F09 P4  FY Cashflow RO FV2 071108_RSA F10 BPM PACK combined NEW V3_Monthly BPM for August" xfId="1354" xr:uid="{92D88452-C862-410F-9451-449E32CEBB19}"/>
    <cellStyle name="_F09 P4  FY Cashflow RO FV2 071108_RSA F10 BPM PACK combined NEW V3_NIBOL BPM page (3)" xfId="1355" xr:uid="{29692DB9-3C5C-4440-BF75-9CD8794DEFC9}"/>
    <cellStyle name="_F09 P4  FY Cashflow RO FV2 071108_RSA F10 BPM PACK combined NEW V3_NIBOL REPORTING AS AT AUGUST 2010" xfId="1356" xr:uid="{93935823-2D40-4E65-A86A-3CAE917EAC3D}"/>
    <cellStyle name="_F09 P4  FY Cashflow RO FV2 071108_RSA F10 BPM PACK combined NEW V3_NIBOL REPORTING AS AT AUGUST 2010_F11 P6 BPM call Actions Nigeria" xfId="1357" xr:uid="{282F04A2-D6B6-4B52-AFAC-E740EC6A24AF}"/>
    <cellStyle name="_F09 Phased Financial Template1_kb without management fee Cogs negative" xfId="163" xr:uid="{5CD53E12-6488-4F9F-9FB7-20FF0C5627F0}"/>
    <cellStyle name="_F09 Plan Offline Financials Baileys3 24 04 08" xfId="1358" xr:uid="{9096A079-AD07-42C0-93B7-FAFF0D80F3C9}"/>
    <cellStyle name="_F09 SP Project RSA - HY" xfId="1359" xr:uid="{D7DB8C8A-F586-4ADD-A933-68D5AE75FFDE}"/>
    <cellStyle name="_F09 Target reconciliation International 29.04" xfId="164" xr:uid="{F23D0E3F-171D-4B87-8E47-89E0D19DF79E}"/>
    <cellStyle name="_F09 TP R&amp;Os 3_11" xfId="1360" xr:uid="{9BA62F2F-5D11-45B7-A74C-4F68D4725B0E}"/>
    <cellStyle name="_F09 UDV AOP" xfId="165" xr:uid="{78053DCE-2535-4846-AEEC-4F80A4C3C2D0}"/>
    <cellStyle name="_F10 Adjustment Journal (3)" xfId="166" xr:uid="{650EEA3B-BC3F-42D1-9828-FB30730A5627}"/>
    <cellStyle name="_F10 AOP P&amp;L SUMMARIES - 280709" xfId="2659" xr:uid="{B50439A5-D1A0-4189-9006-F2FB942ABFB1}"/>
    <cellStyle name="_F10 AOP projections 02" xfId="1361" xr:uid="{E44AD2F3-699B-4C2C-8787-DDD0EC0070D2}"/>
    <cellStyle name="_F10 COGS BY SKU" xfId="1362" xr:uid="{AB175249-B692-4776-9249-779005D4FED2}"/>
    <cellStyle name="_F10 Cons Payroll" xfId="1363" xr:uid="{B73D10DD-E8D7-4FBD-986A-D9F03BB3C09F}"/>
    <cellStyle name="_F10 Fixed Budget - Master (reduced budgets NV)" xfId="1364" xr:uid="{2DBB8EA7-EE2D-43BC-B57D-572198AA73CE}"/>
    <cellStyle name="_F10 KBL NUMBERS_MISSION. with cogsxls v2" xfId="714" xr:uid="{7894CDBB-8638-44A9-9896-1E585B8C6652}"/>
    <cellStyle name="_F10 KBL NUMBERS_MISSION. with cogsxls v2_GM Calc by Brand_040510" xfId="715" xr:uid="{BF46983E-3222-4FCB-B7AC-58F064A964FD}"/>
    <cellStyle name="_F10 KBL NUMBERS_MISSION. with cogsxls v2_GM Calc by Brand_040510v2 " xfId="716" xr:uid="{888EDDB4-B005-4B35-B045-A86622F4ED2B}"/>
    <cellStyle name="_F10 P11 CORPORATE ASSET ADDITIONS (2)" xfId="1365" xr:uid="{1021BB26-DF2B-4833-9308-E6FE34995EB6}"/>
    <cellStyle name="_F10 Plan Regional CF_BS template" xfId="1366" xr:uid="{40823025-5B33-405D-BE93-D56D769DDCC8}"/>
    <cellStyle name="_F10 Prices with Forex impact by Line" xfId="1367" xr:uid="{2D781728-4BE6-4817-9AC4-FACF5CF545FD}"/>
    <cellStyle name="_F10 Q3 Hub Performance" xfId="2660" xr:uid="{72B1D610-9F3C-4A39-BF51-A26250CA888C}"/>
    <cellStyle name="_F10 RECONCILIATION TRACKER-P11 FY10 " xfId="167" xr:uid="{44A2B35E-42ED-4B85-99EF-6D3D9F39B0B4}"/>
    <cellStyle name="_F'10 RRS FIXED COST _E9HS01 (2) (2)" xfId="1368" xr:uid="{C0C2BA7A-2E35-42FA-997B-A6051846EC69}"/>
    <cellStyle name="_F'10 RRS FIXED COST _RRS V2" xfId="1369" xr:uid="{EAB7FA34-A5DA-4EBF-9EF5-3F9551F84AF1}"/>
    <cellStyle name="_F10 Strat Plan - updated" xfId="1370" xr:uid="{DF9BEAF6-0026-4CA2-9676-0D88B34659D2}"/>
    <cellStyle name="_F10 Strat Plan Deck - Pages 1 - RV (5)" xfId="2661" xr:uid="{CBD7BA49-710F-4662-B744-43191217D11D}"/>
    <cellStyle name="_F10 Strat Plan Deck - Pages 1 - RV (5)_BTC" xfId="2662" xr:uid="{75D44735-64D1-4F9D-9759-9F15F175F451}"/>
    <cellStyle name="_F10 Strat Plan Deck - Pages 1 - RV (5)_Sheet1" xfId="2663" xr:uid="{1686C7A4-F38B-4094-A05D-954D57150905}"/>
    <cellStyle name="_F10 Strat Plan Pack v2 1-Market" xfId="2664" xr:uid="{9CF66344-2A01-42F9-935B-C8F1179CE4B2}"/>
    <cellStyle name="_F10 Strat Plan Pack v2 1-Market - REVISED" xfId="2665" xr:uid="{A60616CC-9406-49BD-8058-BDEA64283B9A}"/>
    <cellStyle name="_F10 Targets FINAL (FLAVIO)" xfId="2666" xr:uid="{9956E99C-2632-4452-8E5A-A9F5E63563AE}"/>
    <cellStyle name="_F10 VARIABLE COST(AOP) with Diageo rates for SBAs &amp; GNPLC Import with 6% inflation.27th March V2" xfId="1371" xr:uid="{0962A043-3C31-4156-A2BC-211366C8B17E}"/>
    <cellStyle name="_F'11 A&amp;P Monthly phasing - Final " xfId="1372" xr:uid="{584B51CC-D2B3-4E19-B56B-7F64950C4943}"/>
    <cellStyle name="_F'11 A&amp;P Monthly phasing - Final -V2 " xfId="1373" xr:uid="{53E6FEF4-5FEB-4347-AE85-A03BC216E2FE}"/>
    <cellStyle name="_F11 AP - magnitude upload - 54m" xfId="2667" xr:uid="{B3817F29-AE4E-4049-8F5A-E0D80829659F}"/>
    <cellStyle name="_F11 BPM Template_Nigeria (2)" xfId="1374" xr:uid="{6E1C5ACE-7329-4618-B5FF-09E429FC4834}"/>
    <cellStyle name="_F11 BPM Template_Nigeria (2)_Book2 (2)" xfId="1375" xr:uid="{FD6B47C0-C7F6-45B3-8699-CB6E900B7042}"/>
    <cellStyle name="_F'11 Monthly phasing - Final " xfId="1376" xr:uid="{5660800E-94E4-4CCE-A131-C54322505E39}"/>
    <cellStyle name="_F11 P1 PCS as at July 31st_Asset Additions" xfId="1377" xr:uid="{BC834A77-4612-48D4-A982-FF4F610121E9}"/>
    <cellStyle name="_F11 P2 RO COGS" xfId="1378" xr:uid="{4B7374FE-103F-4952-8C76-58FF978186D3}"/>
    <cellStyle name="_F11 P2 RO COGS (4)" xfId="1379" xr:uid="{FAAA3095-E11A-47D5-99F6-AFA5B33F2C56}"/>
    <cellStyle name="_F11 P3 PCS_Sept_Asset Additions_IOxls" xfId="1380" xr:uid="{F0750ADE-8CE6-405C-8E8F-80BB1E00B322}"/>
    <cellStyle name="_F11 P3 PCS_Sept_Asset Additions_IOxls (2)" xfId="1381" xr:uid="{A702DE6C-E0C0-4769-8E90-A1A8C039757E}"/>
    <cellStyle name="_F11 PRICES Demand" xfId="1382" xr:uid="{0D1FE2C2-E5B7-4528-8607-46695D092FB9}"/>
    <cellStyle name="_FAT Template" xfId="168" xr:uid="{EDCEF991-9F65-4FAA-B938-44E58B514429}"/>
    <cellStyle name="_FAT Template_Book2 (2)" xfId="1383" xr:uid="{9E8B5014-D668-418E-8E9D-1EBBF7734389}"/>
    <cellStyle name="_Feb 09 IA &amp; Temporary Staff Payment" xfId="169" xr:uid="{DB64AA53-835D-40EE-8E69-C7E165390914}"/>
    <cellStyle name="_February 2009 Payroll Payment" xfId="170" xr:uid="{10B3911C-F139-47AE-8FB9-C0358D00ADA0}"/>
    <cellStyle name="_February 2009 Payroll Payment_employee loans final" xfId="171" xr:uid="{B93E232D-4791-4ED9-9F0E-6C7BED4CE7C2}"/>
    <cellStyle name="_Files para pack final - P6" xfId="172" xr:uid="{65356343-EE9F-4691-B537-7A1938E4DC8E}"/>
    <cellStyle name="_Files para pack final - P6_Africa F11 BPM PACK P4" xfId="2668" xr:uid="{251E6B4D-F79E-4EC3-92C1-EC125B40AE91}"/>
    <cellStyle name="_Files para pack final - P6_Book2 (2)" xfId="1384" xr:uid="{1C2AF681-6E07-400F-9132-BC7EBA2E6BB1}"/>
    <cellStyle name="_Files para pack final - P6_BTC" xfId="2669" xr:uid="{CCDC0839-4AD4-4D6B-BD4C-F888F27F3FDA}"/>
    <cellStyle name="_Files para pack final - P6_Executive Summmary (2)" xfId="1385" xr:uid="{F3A6EE33-FFFE-4800-831D-ACCF8D2BD932}"/>
    <cellStyle name="_Files para pack final - P6_F11 BPM Template_Nigeria (2)" xfId="1386" xr:uid="{89FFAF05-E15B-446C-9E92-F5723DEBB215}"/>
    <cellStyle name="_Files para pack final - P6_F11 P2 R&amp;O COGS Final" xfId="1387" xr:uid="{99DD94C0-6E39-40D0-B3C6-4AC5E2F2E6C3}"/>
    <cellStyle name="_Files para pack final - P6_F11 P2 RO COGS" xfId="1388" xr:uid="{7E41F439-9336-4691-8F31-E2ECFAA36234}"/>
    <cellStyle name="_Files para pack final - P6_F11 P2 RO COGS (4)" xfId="1389" xr:uid="{98FE12E4-9AAE-4E54-A042-2D27906D76C2}"/>
    <cellStyle name="_Files para pack final - P6_F11 Plan NSV Impact of Price  Volume Scenerios (2)" xfId="1390" xr:uid="{4177EC30-D297-4E97-BBFE-0CB1D38CB1EE}"/>
    <cellStyle name="_Files para pack final - P6_F11 Plan NSV Impact of Price &amp; Volume Scenerios V3 " xfId="1391" xr:uid="{A8BA6ECF-DB84-45C0-88C5-EF02F6EEDD90}"/>
    <cellStyle name="_Files para pack final - P6_F11 Vol R&amp;O -P2 -V2 -Actual in AOP" xfId="1392" xr:uid="{71520001-227D-4C79-AC58-EA619976768E}"/>
    <cellStyle name="_Files para pack final - P6_P3F11 Account CoGS adjusted" xfId="1393" xr:uid="{323341E1-1A41-4E98-B0AE-86568936DA05}"/>
    <cellStyle name="_Files para pack final - P6_Procurement Supply" xfId="1394" xr:uid="{3EEA4A7C-5AC6-4D13-AB1E-E2782A87D5D9}"/>
    <cellStyle name="_Files para pack final - P6_R&amp;O to International HY" xfId="2670" xr:uid="{18FCEB87-DD0B-4009-B9A1-90EEFFD6B2FB}"/>
    <cellStyle name="_Files para pack final - P6_RSA F10 BPM PACK combined NEW V3" xfId="1395" xr:uid="{01B0827F-1F35-4FAC-8764-BF3C6B35302C}"/>
    <cellStyle name="_Files para pack final - P6_RSA F10 BPM PACK combined NEW V3_Book2 (2)" xfId="1396" xr:uid="{C450472B-82E2-4DDA-9510-AF32B8E8E3CD}"/>
    <cellStyle name="_Files para pack final - P6_RSA F10 BPM PACK combined NEW V3_F11 BPM Template_Nigeria (2)" xfId="1397" xr:uid="{85D2470E-5C49-43D5-985D-91196FEECEE2}"/>
    <cellStyle name="_Files para pack final - P6_RSA F10 BPM PACK combined NEW V3_F11 BPM Template_Nigeria (2)_F11 P6 BPM call Actions Nigeria" xfId="1398" xr:uid="{8899F067-0E33-4D7E-8466-5AE34D9E1C7E}"/>
    <cellStyle name="_Files para pack final - P6_RSA F10 BPM PACK combined NEW V3_F11 P6 BPM call Actions Nigeria" xfId="1399" xr:uid="{EA2B478B-2B2A-42F6-8267-52484E940FDA}"/>
    <cellStyle name="_Files para pack final - P6_RSA F10 BPM PACK combined NEW V3_F11 Plan NSV Impact of Price  Volume Scenerios (2)" xfId="1400" xr:uid="{3DD4ECDF-6E25-4380-A70C-37582D2CCD9A}"/>
    <cellStyle name="_Files para pack final - P6_RSA F10 BPM PACK combined NEW V3_F11 Plan NSV Impact of Price &amp; Volume Scenerios V3 " xfId="1401" xr:uid="{B82C8652-8D36-44C7-819A-08CB6D60AE82}"/>
    <cellStyle name="_Files para pack final - P6_RSA F10 BPM PACK combined NEW V3_F11 Vol R&amp;O -P2 -V2 -Actual in AOP" xfId="1402" xr:uid="{E5122E1F-7E81-4D18-8BDA-F014AFF76655}"/>
    <cellStyle name="_Files para pack final - P6_RSA F10 BPM PACK combined NEW V3_Monthly BPM for August" xfId="1403" xr:uid="{5DC34C8F-8282-4A53-9097-89CEDB0603FC}"/>
    <cellStyle name="_Files para pack final - P6_RSA F10 BPM PACK combined NEW V3_NIBOL BPM page (3)" xfId="1404" xr:uid="{1ED5B565-85C3-4FE0-81F2-2CE2EE7F2DC5}"/>
    <cellStyle name="_Files para pack final - P6_RSA F10 BPM PACK combined NEW V3_NIBOL REPORTING AS AT AUGUST 2010" xfId="1405" xr:uid="{232EFD4C-6706-4E2E-BDBF-C16EE2660E01}"/>
    <cellStyle name="_Files para pack final - P6_RSA F10 BPM PACK combined NEW V3_NIBOL REPORTING AS AT AUGUST 2010_F11 P6 BPM call Actions Nigeria" xfId="1406" xr:uid="{407D5E6B-5979-41DA-9378-D6BD72D03528}"/>
    <cellStyle name="_Files para pack final - P6_Sheet1" xfId="2671" xr:uid="{0FF679D4-8E91-40FC-A98A-30938F1EC3F7}"/>
    <cellStyle name="_FINAL F10 AOP VOLUME- submitted to UK " xfId="2672" xr:uid="{11230E98-DECE-478F-ABA1-AB72931297C0}"/>
    <cellStyle name="_Final Outlook RO (latam)" xfId="1407" xr:uid="{297AC062-EA9E-44C0-968D-C4F297582123}"/>
    <cellStyle name="_Final Outlook RO (latam)_BTC" xfId="2673" xr:uid="{DC24DD33-AE1A-42F4-9EDE-294F209E6A6D}"/>
    <cellStyle name="_Final Outlook RO (latam)_Sheet1" xfId="2674" xr:uid="{7A374D7F-EA0B-46E2-8954-07ED2A59561E}"/>
    <cellStyle name="_Financial deck P10" xfId="1408" xr:uid="{FBA1A89D-CFBE-4D85-A4E5-31588F3859B0}"/>
    <cellStyle name="_Fixed Asset Movement - P12 June_IMC Report UPDATED B" xfId="173" xr:uid="{5FE33C2D-7278-4039-8CDC-417E217B3348}"/>
    <cellStyle name="_Fixed Asset Movement - P2 AUGUST 2010_IMC   " xfId="1409" xr:uid="{6C60F207-53E9-4625-9EBF-C8F93E8EE8C9}"/>
    <cellStyle name="_Fixed Asset Movement - P6 Dec_IMC  Report" xfId="1410" xr:uid="{2AF3133E-1D38-453C-83BD-DBFCAB2100BE}"/>
    <cellStyle name="_Fixed Asset Movement as at P09" xfId="1411" xr:uid="{CA1E5DC5-0A04-4A73-B89C-8F608C03325E}"/>
    <cellStyle name="_Fixed Asset Movement FY10 P8" xfId="1412" xr:uid="{7A657E23-76E0-4FC6-B274-EFB90F6E7CD6}"/>
    <cellStyle name="_Fixed asset request form" xfId="174" xr:uid="{1881FC91-1972-4DC5-95B9-56CD438067E2}"/>
    <cellStyle name="_Fixed asset request form for Ogba Generator Capitalization " xfId="175" xr:uid="{294C0EE9-642D-4B23-98F6-8593A04D885D}"/>
    <cellStyle name="_Forecast 2009 v9 Murat (2)" xfId="2675" xr:uid="{A845FA15-FAFA-4788-A42F-C3D75E028B42}"/>
    <cellStyle name="_Forecast 2009 v9 Murat (2)_BTC" xfId="2676" xr:uid="{DD06E362-A2F3-43B0-BDCA-E929D6CA3EF2}"/>
    <cellStyle name="_Forecast 2009 v9 Murat (2)_Sheet1" xfId="2677" xr:uid="{BC5CD716-E537-4A61-9C5D-8212A0AC0558}"/>
    <cellStyle name="_FP&amp;R One-Pager" xfId="1413" xr:uid="{6191ADF0-EDB6-4053-8D10-0F70ECEB01D2}"/>
    <cellStyle name="_Front" xfId="176" xr:uid="{FAA991F6-EF76-4F89-B58C-124B438932AC}"/>
    <cellStyle name="_FX RECON AS AT 26TH APR updated" xfId="177" xr:uid="{ABE252A1-2F3A-4E09-B1AF-DB03A2AAAF5E}"/>
    <cellStyle name="_FY 2010 TPB Accruals Updated P3" xfId="1414" xr:uid="{B5B87733-A870-40E8-8BDC-81CA4F86D242}"/>
    <cellStyle name="_FY Corporate IS RO - 070108" xfId="1415" xr:uid="{5880FBE8-D381-4336-A67E-0D3F7C01C2C5}"/>
    <cellStyle name="_FY Corporate IS RO - 070108_Cash causal" xfId="2678" xr:uid="{642C51D5-57C4-4DD8-A89C-F6C4F1AA9C57}"/>
    <cellStyle name="_FY09a(2)" xfId="1416" xr:uid="{0F98813A-01FE-42CF-A035-EF7A971C685E}"/>
    <cellStyle name="_FY10 FAM SCHEDULE REC xls" xfId="178" xr:uid="{B6ED536B-A491-408F-96FD-8F8C1667BF40}"/>
    <cellStyle name="_FY10 P6 DRAFT PCS" xfId="1417" xr:uid="{B5474658-EA28-4BE6-8935-60F4AB0C1BB0}"/>
    <cellStyle name="_FY10 RRS INCOME UPDATE" xfId="179" xr:uid="{0DBD355D-F0E4-4792-B74E-91C7EEE4F723}"/>
    <cellStyle name="_FY11 P1 PCS_Asset Addtions" xfId="1418" xr:uid="{4AC36BED-3C27-481F-BA88-6C9D9B78D5DC}"/>
    <cellStyle name="_Ghana" xfId="180" xr:uid="{A0E2216A-01AA-464A-8F75-7B21D64EA0F8}"/>
    <cellStyle name="_Ghana " xfId="181" xr:uid="{5F1B85E3-1537-4949-AAB8-5C0DE8696071}"/>
    <cellStyle name="_Ghana  - Monthly BPM template - P12" xfId="182" xr:uid="{40646367-61FA-4AEF-8767-975AF384FF0B}"/>
    <cellStyle name="_Ghana F09 BPM PACK- P12 xls v4" xfId="1419" xr:uid="{161E936C-5C81-49DF-94D0-A907FC891092}"/>
    <cellStyle name="_Ghana F09 BPM PACK- P5v2 " xfId="1420" xr:uid="{9230F554-FE8A-4210-88E4-D8B83084C016}"/>
    <cellStyle name="_GNL BPM P4 Submission" xfId="1421" xr:uid="{5FEF9064-04FD-4DF2-B06F-23BAA4E120C1}"/>
    <cellStyle name="_GNL BPM P4 Submission_Book2 (2)" xfId="1422" xr:uid="{1A2CECA4-6782-42E8-A311-6C8EC2250945}"/>
    <cellStyle name="_GNL BPM P4 Submission_Procurement Supply" xfId="1423" xr:uid="{232E6196-7D7B-41D0-80B2-038226D88B89}"/>
    <cellStyle name="_GNL BPM P6 Submission" xfId="1424" xr:uid="{25D0AAEE-7065-4276-9B57-2E815B4CB997}"/>
    <cellStyle name="_GNLF09 P12 BPM PACK-HQ" xfId="1425" xr:uid="{A05157EA-C1C4-4343-B3DE-0EAE57E24D32}"/>
    <cellStyle name="_Gratuity Prepaid- P12" xfId="183" xr:uid="{26F2A6C0-FFEF-4BE4-94A4-AA6125F00D76}"/>
    <cellStyle name="_Group R&amp;O" xfId="2679" xr:uid="{2111F8F1-4EB1-4A94-BB0E-1563CF55F235}"/>
    <cellStyle name="_GTME" xfId="184" xr:uid="{4952EAE0-E445-413C-BE32-15CE3464DBF5}"/>
    <cellStyle name="_H1 R&amp;O (P4)" xfId="1426" xr:uid="{1673A2FA-6237-4ECC-BCC3-BAFD1E419694}"/>
    <cellStyle name="_H1 R&amp;O before Exec" xfId="1427" xr:uid="{97A8396E-50BF-4BA2-B05D-4A032B27B6CF}"/>
    <cellStyle name="_Help Card - RTR_Revised" xfId="185" xr:uid="{7E0B4733-6D35-473A-B29B-38ECAA71EE94}"/>
    <cellStyle name="_Historic Overheads - Magnitude" xfId="186" xr:uid="{BD507B18-C819-40B0-9A27-63E561F4DC6B}"/>
    <cellStyle name="_Historic Overheads - Magnitude_Africa F11 BPM PACK P4" xfId="2680" xr:uid="{6A0C672D-9182-415A-9639-92FB65945CC3}"/>
    <cellStyle name="_Historic Overheads - Magnitude_Africa R&amp;O" xfId="2681" xr:uid="{3A389035-22BD-4AF1-A090-81149CA55524}"/>
    <cellStyle name="_Historic Overheads - Magnitude_Book2 (2)" xfId="1428" xr:uid="{ADA85A07-D080-454F-8ED0-801C38D57BAD}"/>
    <cellStyle name="_Historic Overheads - Magnitude_BTC" xfId="2682" xr:uid="{18ABF54B-FA56-4986-953C-AD456DEBD534}"/>
    <cellStyle name="_Historic Overheads - Magnitude_Executive Summmary (2)" xfId="1429" xr:uid="{CAC11FFB-8A84-4CC5-A9AB-13CD05C7BFD9}"/>
    <cellStyle name="_Historic Overheads - Magnitude_F11 BPM Template_Nigeria (2)" xfId="1430" xr:uid="{A68EDC3B-24BD-483C-8B95-C4B0B4CE7506}"/>
    <cellStyle name="_Historic Overheads - Magnitude_F11 P2 R&amp;O COGS Final" xfId="1431" xr:uid="{F6B028D1-FD75-4BBD-903E-1CD1DAB0F056}"/>
    <cellStyle name="_Historic Overheads - Magnitude_F11 P2 RO COGS" xfId="1432" xr:uid="{3F0FA1A2-D048-439A-BD30-6C45C0A5B426}"/>
    <cellStyle name="_Historic Overheads - Magnitude_F11 P2 RO COGS (4)" xfId="1433" xr:uid="{688E20CA-E012-42D8-9108-E17814E03187}"/>
    <cellStyle name="_Historic Overheads - Magnitude_F11 Plan NSV Impact of Price  Volume Scenerios (2)" xfId="1434" xr:uid="{66B6C05A-DAB8-4917-A47E-CC6152455F99}"/>
    <cellStyle name="_Historic Overheads - Magnitude_F11 Plan NSV Impact of Price &amp; Volume Scenerios V3 " xfId="1435" xr:uid="{23FDB851-9E87-44C9-A709-E518EC36BFE8}"/>
    <cellStyle name="_Historic Overheads - Magnitude_F11 Vol R&amp;O -P2 -V2 -Actual in AOP" xfId="1436" xr:uid="{9E13B0FC-D565-4F03-B826-0D714FB0972D}"/>
    <cellStyle name="_Historic Overheads - Magnitude_Forward Orders Model - BPM F08 P09" xfId="187" xr:uid="{108E7E38-C291-403D-A68E-1082F0146C8C}"/>
    <cellStyle name="_Historic Overheads - Magnitude_P3F11 Account CoGS adjusted" xfId="1437" xr:uid="{33969D11-8D57-486D-93E7-E6B8ACE175C1}"/>
    <cellStyle name="_Historic Overheads - Magnitude_Procurement Supply" xfId="1438" xr:uid="{6E2F4F8B-310B-4017-BEB6-5EF8C7964BAF}"/>
    <cellStyle name="_Historic Overheads - Magnitude_RSA F10 BPM PACK combined NEW V3" xfId="1439" xr:uid="{8F123922-9669-47D9-82EC-CB59BA174171}"/>
    <cellStyle name="_Historic Overheads - Magnitude_RSA F10 BPM PACK combined NEW V3_Book2 (2)" xfId="1440" xr:uid="{A8E7E6AD-F596-48BE-96E3-A8CF2FBFB15C}"/>
    <cellStyle name="_Historic Overheads - Magnitude_RSA F10 BPM PACK combined NEW V3_F11 BPM Template_Nigeria (2)" xfId="1441" xr:uid="{57B36C32-A8FA-48A3-B3DC-1301A4210B0B}"/>
    <cellStyle name="_Historic Overheads - Magnitude_RSA F10 BPM PACK combined NEW V3_F11 BPM Template_Nigeria (2)_F11 P6 BPM call Actions Nigeria" xfId="1442" xr:uid="{510C7F58-59C9-4B07-AA35-6BD13BB84CBE}"/>
    <cellStyle name="_Historic Overheads - Magnitude_RSA F10 BPM PACK combined NEW V3_F11 P6 BPM call Actions Nigeria" xfId="1443" xr:uid="{B10AFA85-48C9-4369-877C-5224D535668C}"/>
    <cellStyle name="_Historic Overheads - Magnitude_RSA F10 BPM PACK combined NEW V3_F11 Plan NSV Impact of Price  Volume Scenerios (2)" xfId="1444" xr:uid="{475770C0-C84D-4F35-8215-64CEA92A5001}"/>
    <cellStyle name="_Historic Overheads - Magnitude_RSA F10 BPM PACK combined NEW V3_F11 Plan NSV Impact of Price &amp; Volume Scenerios V3 " xfId="1445" xr:uid="{48F2FE0B-1CE7-433A-90CF-F18E25EE1361}"/>
    <cellStyle name="_Historic Overheads - Magnitude_RSA F10 BPM PACK combined NEW V3_F11 Vol R&amp;O -P2 -V2 -Actual in AOP" xfId="1446" xr:uid="{EE1E3FFC-7F13-4B91-BB56-A5C551A2BB04}"/>
    <cellStyle name="_Historic Overheads - Magnitude_RSA F10 BPM PACK combined NEW V3_Monthly BPM for August" xfId="1447" xr:uid="{A9E139EC-8EAD-4D66-8E61-0F7D73CC5555}"/>
    <cellStyle name="_Historic Overheads - Magnitude_RSA F10 BPM PACK combined NEW V3_NIBOL BPM page (3)" xfId="1448" xr:uid="{11048AB4-CC2E-4A34-9201-AEC04378120A}"/>
    <cellStyle name="_Historic Overheads - Magnitude_RSA F10 BPM PACK combined NEW V3_NIBOL REPORTING AS AT AUGUST 2010" xfId="1449" xr:uid="{05457674-786A-4E28-95AF-622EA5A6A79E}"/>
    <cellStyle name="_Historic Overheads - Magnitude_RSA F10 BPM PACK combined NEW V3_NIBOL REPORTING AS AT AUGUST 2010_F11 P6 BPM call Actions Nigeria" xfId="1450" xr:uid="{7A2D21B3-8B28-4AB2-9CA6-765453891BB2}"/>
    <cellStyle name="_Historic Overheads - Magnitude_Sheet1" xfId="188" xr:uid="{09B8AE66-F7EB-47ED-B8D9-040C2FC4A9F9}"/>
    <cellStyle name="_Historic Overheads - Magnitude_Summary HY" xfId="2683" xr:uid="{5D618AE3-73BC-4EC0-9052-83DBD436C716}"/>
    <cellStyle name="_Historic Overheads - Magnitude_Summary HY_BTC" xfId="2684" xr:uid="{DC44AB60-F829-4A2D-B677-7767A1196CD8}"/>
    <cellStyle name="_Historic Overheads - Magnitude_Summary HY_R&amp;O to International HY" xfId="2685" xr:uid="{33DC6E8A-0D32-4CB6-981F-D7200763F028}"/>
    <cellStyle name="_Historic Overheads - Magnitude_Summary HY_Sheet1" xfId="2686" xr:uid="{35F5AB55-8A6F-4653-BB37-ACBF530BD971}"/>
    <cellStyle name="_Historic Overheads - Magnitude_Total R&amp;Os" xfId="189" xr:uid="{65977228-023B-4500-BE9F-C0E25A6EEB6F}"/>
    <cellStyle name="_Home Loans Extract P11" xfId="190" xr:uid="{EAC213B1-0A67-4286-B422-9DD730564122}"/>
    <cellStyle name="_Housing Schedule" xfId="2687" xr:uid="{167ED4A0-C685-4806-8DA2-2003AC77FFC4}"/>
    <cellStyle name="_HR cosd sheet" xfId="2688" xr:uid="{DF7EE9F0-1928-437D-8865-5AE7D31E04AD}"/>
    <cellStyle name="_HR HELP CARD" xfId="191" xr:uid="{DEA551FC-9312-4B16-945A-C48974573972}"/>
    <cellStyle name="_HR Summary - manual Payrol Update_total" xfId="1451" xr:uid="{92235FC0-134A-4A4E-94CC-90A34470CC10}"/>
    <cellStyle name="_HR Summary - manual Payrol Update27th July_consld" xfId="1452" xr:uid="{A0355F95-C10A-4420-9D06-35028ABA5CA7}"/>
    <cellStyle name="_IBADAN DEPRECIATION" xfId="2689" xr:uid="{7B2B2EA1-5111-4A53-88DC-BB56F395D3AA}"/>
    <cellStyle name="_IDKEN" xfId="1453" xr:uid="{8584D37F-C78B-48FD-AC95-5827EC02CC78}"/>
    <cellStyle name="_IDUGA" xfId="1454" xr:uid="{C34AC4A6-B665-4F7D-A365-5672635923C4}"/>
    <cellStyle name="_Innovation" xfId="1455" xr:uid="{9F130F49-F6EC-4A5E-8E8C-99356DC743B2}"/>
    <cellStyle name="_innovation P8  - for Busi (2)" xfId="192" xr:uid="{016ED4A0-F653-405A-82E3-23ED9A45F6EF}"/>
    <cellStyle name="_Innvtn BPM template - P2 TEMPLATE FINAL" xfId="1456" xr:uid="{B7858C04-B31F-48C6-A80C-FCD4874E75EC}"/>
    <cellStyle name="_Innvtn BPM template - P2 TEMPLATE FINAL_BTC" xfId="2690" xr:uid="{B8D273E3-BAA5-4961-A9F5-886CC75A75E3}"/>
    <cellStyle name="_Innvtn BPM template - P2 TEMPLATE FINAL_Sheet1" xfId="2691" xr:uid="{6FEEE7C2-80E5-4C90-B694-D8F96D6D44EF}"/>
    <cellStyle name="_INTERNAL BPM Deck F10 P3" xfId="1457" xr:uid="{506E8CD5-57A3-43F5-80B6-1DE3E06BA824}"/>
    <cellStyle name="_International F09 sighting Targets final SHH" xfId="2692" xr:uid="{ED2C6BFC-70CF-4196-94B1-BB7505DF7E6B}"/>
    <cellStyle name="_International F09 sighting Targets final SHH v3" xfId="2693" xr:uid="{E2933839-964E-4CA2-A7BF-861AC1D8F596}"/>
    <cellStyle name="_International Innvtn BPM - Africa P3" xfId="1458" xr:uid="{FF1E269B-2176-40A6-8510-9834BC6F027C}"/>
    <cellStyle name="_International Innvtn BPM - Africa P3 MGT REVIEW" xfId="1459" xr:uid="{E31EB3CD-F722-4253-8BD1-52514EA2041F}"/>
    <cellStyle name="_International RO template_F08_P10_may22" xfId="193" xr:uid="{39118B91-BE27-4EDF-BB7F-C3CC5D7710F9}"/>
    <cellStyle name="_International RO template_F09_P02_Sep04" xfId="194" xr:uid="{143009F7-71E7-4DC2-AAFB-B22F460C4009}"/>
    <cellStyle name="_International RO template_F09_P09_FY_apr1st" xfId="1460" xr:uid="{0831F1CC-7423-42E4-AA1F-089AFD96DA9D}"/>
    <cellStyle name="_International RO template_FO8_P6" xfId="195" xr:uid="{C9690701-E109-468E-B73E-1732D7754801}"/>
    <cellStyle name="_Inv" xfId="196" xr:uid="{580848F4-1D7C-4DCA-889A-5FD22987A230}"/>
    <cellStyle name="_inventory" xfId="1461" xr:uid="{930130E2-05F9-45F1-8DF6-3FC1F4DB42C6}"/>
    <cellStyle name="_IS Corporate CAPEX F08 AOP" xfId="1462" xr:uid="{83C3F27F-5207-42EF-83AA-D261B87B5287}"/>
    <cellStyle name="_IS Corporate CAPEX F08 AOP_Cash causal" xfId="2694" xr:uid="{01546633-0910-4164-8B49-7E71450B7AA0}"/>
    <cellStyle name="_IS One Pager template F09 AOP" xfId="1463" xr:uid="{36FC6211-0264-41DF-AA5B-81AA529F00A3}"/>
    <cellStyle name="_IS One Pager template F09 AOP v2" xfId="1464" xr:uid="{A1FF9C61-4B61-411A-82A2-0B8D75CC4A15}"/>
    <cellStyle name="_IS One Pager template F09 AOP v2_Cash causal" xfId="2695" xr:uid="{C42B314E-73A5-4C09-899D-09555812286C}"/>
    <cellStyle name="_IS One Pager template F09 AOP_Cash causal" xfId="2696" xr:uid="{1FC68F3D-DA83-4225-8533-C38A4BF7210C}"/>
    <cellStyle name="_IS RO Summary 08-FEB-28" xfId="1465" xr:uid="{BBCAB320-AB9A-4EE5-AC83-96EBEBA3F786}"/>
    <cellStyle name="_IS RO Summary 08-FEB-28_Cash causal" xfId="2697" xr:uid="{B9799397-CE1D-48BC-A70E-C0FB139536B5}"/>
    <cellStyle name="_Issues" xfId="1466" xr:uid="{CCF3811A-6437-48A6-B98A-3F288DEA6AB3}"/>
    <cellStyle name="_Jam RO template_FO8_FY" xfId="197" xr:uid="{2C4428FA-0619-47A6-821B-B3D4CFED09B0}"/>
    <cellStyle name="_Jan 09 Payroll Payment" xfId="198" xr:uid="{A0DAE78F-DCFD-45F4-A602-AEC369C46E81}"/>
    <cellStyle name="_Jan 09 Payroll Payment_employee loans final" xfId="199" xr:uid="{26D744D4-4BE0-45FD-855F-ED3A2430CE9D}"/>
    <cellStyle name="_January 2010 COGP - LA2" xfId="1467" xr:uid="{E9CDFA69-83B4-4F86-87C4-9F671BDDA0AB}"/>
    <cellStyle name="_Japan battlegrounds" xfId="1468" xr:uid="{2EC1F2D7-293F-42C3-8633-82E7A4DA680F}"/>
    <cellStyle name="_July 2009 IA Startup Allow" xfId="200" xr:uid="{301D5498-2E8B-47E9-A92F-2CC4B8A0B805}"/>
    <cellStyle name="_June Partnership Contract Commentary" xfId="1469" xr:uid="{55B4DAC8-0F9E-41FB-B79E-B5F633B28775}"/>
    <cellStyle name="_JV FOR SAP PROJECT EVEREST CAPITALIZATION" xfId="201" xr:uid="{B0618DF0-65BC-4D33-8094-09AB5B64100A}"/>
    <cellStyle name="_JV FOR SAP PROJECT EVEREST CAPITALIZATION_Book2 (2)" xfId="1470" xr:uid="{E7E050F6-4C39-4E1D-99FE-CFD4953DF3C4}"/>
    <cellStyle name="_KBL" xfId="1471" xr:uid="{54FDAEB2-F685-4EB9-A4FA-2884F0D73E7E}"/>
    <cellStyle name="_KBL Dec 2008 Month Forecast" xfId="1472" xr:uid="{72C24370-647D-4ED8-9C1A-6E29BA222243}"/>
    <cellStyle name="_KML" xfId="1473" xr:uid="{4C829D4E-8474-4AAE-967A-32DD7E982299}"/>
    <cellStyle name="_KOREA_P10_ BPM(8-May-06)" xfId="1474" xr:uid="{EAA5797C-6ACC-438D-8DB3-09487BF94A50}"/>
    <cellStyle name="_KOREA_P10_ BPM(9-May-06)" xfId="1475" xr:uid="{BC16F8F8-C4D5-459A-AB88-0230DA89269D}"/>
    <cellStyle name="_KOREA_P10_ BPM_updated(1-June-06)" xfId="1476" xr:uid="{D78819EC-FB17-4C5F-A7B3-B174DAA1421C}"/>
    <cellStyle name="_LAC - F07 P10 - BPM Pack" xfId="202" xr:uid="{38B66F66-17D9-486C-A9E3-CEA9C237E415}"/>
    <cellStyle name="_LAC - F07 P10 - BPM Pack_Africa F11 BPM PACK P4" xfId="2698" xr:uid="{4003D77D-6CF9-4392-8CA7-A1F94AA2BBB0}"/>
    <cellStyle name="_LAC - F07 P10 - BPM Pack_Africa R&amp;O" xfId="2699" xr:uid="{48E9A53B-647A-4450-9408-499A4DF07B4D}"/>
    <cellStyle name="_LAC - F07 P10 - BPM Pack_Book2 (2)" xfId="1477" xr:uid="{50868B80-632E-46DA-9FBD-FA62D88A9B66}"/>
    <cellStyle name="_LAC - F07 P10 - BPM Pack_BTC" xfId="2700" xr:uid="{696E296E-3558-45D2-962E-F35F8647D13D}"/>
    <cellStyle name="_LAC - F07 P10 - BPM Pack_Executive Summmary (2)" xfId="1478" xr:uid="{88CD8037-AD5C-4F29-BAB9-C5EF7BF03897}"/>
    <cellStyle name="_LAC - F07 P10 - BPM Pack_F11 BPM Template_Nigeria (2)" xfId="1479" xr:uid="{4C62BC56-2300-4846-ACAB-76C11A41E095}"/>
    <cellStyle name="_LAC - F07 P10 - BPM Pack_F11 P2 R&amp;O COGS Final" xfId="1480" xr:uid="{9262240E-8A61-4681-9570-4381CB6FEDBC}"/>
    <cellStyle name="_LAC - F07 P10 - BPM Pack_F11 P2 RO COGS" xfId="1481" xr:uid="{68D225FD-E183-407E-BD2F-591D49AA8225}"/>
    <cellStyle name="_LAC - F07 P10 - BPM Pack_F11 P2 RO COGS (4)" xfId="1482" xr:uid="{82E1141B-A282-4500-B227-80533BC0364B}"/>
    <cellStyle name="_LAC - F07 P10 - BPM Pack_F11 Plan NSV Impact of Price  Volume Scenerios (2)" xfId="1483" xr:uid="{111DB88A-3374-42B7-A79F-871697326D8D}"/>
    <cellStyle name="_LAC - F07 P10 - BPM Pack_F11 Plan NSV Impact of Price &amp; Volume Scenerios V3 " xfId="1484" xr:uid="{174B1506-6615-4DB2-B66F-38FC53AC97E5}"/>
    <cellStyle name="_LAC - F07 P10 - BPM Pack_F11 Vol R&amp;O -P2 -V2 -Actual in AOP" xfId="1485" xr:uid="{343EE607-06C2-439F-A74D-4CB0DD03B339}"/>
    <cellStyle name="_LAC - F07 P10 - BPM Pack_Forward Orders Model - BPM F08 P09" xfId="203" xr:uid="{0C54DBAA-2D62-4117-A388-13951E41AC24}"/>
    <cellStyle name="_LAC - F07 P10 - BPM Pack_P3F11 Account CoGS adjusted" xfId="1486" xr:uid="{450B3619-9FA3-4C02-9729-F782E0595B4A}"/>
    <cellStyle name="_LAC - F07 P10 - BPM Pack_Procurement Supply" xfId="1487" xr:uid="{393BBFFF-A3ED-48CC-9014-C92F002C9FC3}"/>
    <cellStyle name="_LAC - F07 P10 - BPM Pack_RSA F10 BPM PACK combined NEW V3" xfId="1488" xr:uid="{F192470F-EBC5-4B3F-B24E-1BAD5BFFC9AC}"/>
    <cellStyle name="_LAC - F07 P10 - BPM Pack_RSA F10 BPM PACK combined NEW V3_Book2 (2)" xfId="1489" xr:uid="{8ABD1662-EA6B-49BC-86D9-525FCB61390E}"/>
    <cellStyle name="_LAC - F07 P10 - BPM Pack_RSA F10 BPM PACK combined NEW V3_F11 BPM Template_Nigeria (2)" xfId="1490" xr:uid="{9ACC1DF7-0D43-40CF-8B34-52B62C69AE48}"/>
    <cellStyle name="_LAC - F07 P10 - BPM Pack_RSA F10 BPM PACK combined NEW V3_F11 BPM Template_Nigeria (2)_F11 P6 BPM call Actions Nigeria" xfId="1491" xr:uid="{DE4F2B6A-BAAE-4FF5-8D50-7327E4197C97}"/>
    <cellStyle name="_LAC - F07 P10 - BPM Pack_RSA F10 BPM PACK combined NEW V3_F11 P6 BPM call Actions Nigeria" xfId="1492" xr:uid="{ED926610-481E-4E42-935D-9323EDA412AB}"/>
    <cellStyle name="_LAC - F07 P10 - BPM Pack_RSA F10 BPM PACK combined NEW V3_F11 Plan NSV Impact of Price  Volume Scenerios (2)" xfId="1493" xr:uid="{0A976331-1697-44E0-9631-814ECA7E3C93}"/>
    <cellStyle name="_LAC - F07 P10 - BPM Pack_RSA F10 BPM PACK combined NEW V3_F11 Plan NSV Impact of Price &amp; Volume Scenerios V3 " xfId="1494" xr:uid="{7FF60260-F5F3-4F0D-85B4-182116E6AF9D}"/>
    <cellStyle name="_LAC - F07 P10 - BPM Pack_RSA F10 BPM PACK combined NEW V3_F11 Vol R&amp;O -P2 -V2 -Actual in AOP" xfId="1495" xr:uid="{28390974-FFF0-417D-856A-0584AAEBFEDA}"/>
    <cellStyle name="_LAC - F07 P10 - BPM Pack_RSA F10 BPM PACK combined NEW V3_Monthly BPM for August" xfId="1496" xr:uid="{34C70DD2-2C41-4C40-A00E-0169C12566DB}"/>
    <cellStyle name="_LAC - F07 P10 - BPM Pack_RSA F10 BPM PACK combined NEW V3_NIBOL BPM page (3)" xfId="1497" xr:uid="{F9FB8628-7B80-4871-8037-DADCFC4E7C81}"/>
    <cellStyle name="_LAC - F07 P10 - BPM Pack_RSA F10 BPM PACK combined NEW V3_NIBOL REPORTING AS AT AUGUST 2010" xfId="1498" xr:uid="{3A822455-F87B-47A2-8CBC-82D9A4564DA7}"/>
    <cellStyle name="_LAC - F07 P10 - BPM Pack_RSA F10 BPM PACK combined NEW V3_NIBOL REPORTING AS AT AUGUST 2010_F11 P6 BPM call Actions Nigeria" xfId="1499" xr:uid="{D0D74C29-995C-4686-8CC1-9DBA5440DA08}"/>
    <cellStyle name="_LAC - F07 P10 - BPM Pack_Sheet1" xfId="204" xr:uid="{E2987FC4-C21B-42D4-A892-D8CF0B1F3D05}"/>
    <cellStyle name="_LAC - F07 P10 - BPM Pack_Summary HY" xfId="2701" xr:uid="{58916F79-DB1C-486F-914C-2899CB322865}"/>
    <cellStyle name="_LAC - F07 P10 - BPM Pack_Summary HY_BTC" xfId="2702" xr:uid="{91B81850-F02B-4CBE-8F9C-02A6860401B5}"/>
    <cellStyle name="_LAC - F07 P10 - BPM Pack_Summary HY_R&amp;O to International HY" xfId="2703" xr:uid="{3F7F0315-81AD-407B-BB66-B41B2F77142D}"/>
    <cellStyle name="_LAC - F07 P10 - BPM Pack_Summary HY_Sheet1" xfId="2704" xr:uid="{3104E534-158F-4943-982E-993B92E4DFA2}"/>
    <cellStyle name="_LAC - F07 P10 - BPM Pack_Total R&amp;Os" xfId="205" xr:uid="{B32BF84F-9723-4CB5-A5AF-2DAE3435B178}"/>
    <cellStyle name="_LAC - F08 P02 - BPM Int Pack (2)" xfId="206" xr:uid="{C5684E1E-BBB1-4809-9454-058F4F39186B}"/>
    <cellStyle name="_LAC - F08 P02 - BPM Int Pack (2)_Africa F11 BPM PACK P4" xfId="2705" xr:uid="{593B7DFF-398C-4E4D-A51A-5F1B6D6D88CA}"/>
    <cellStyle name="_LAC - F08 P02 - BPM Int Pack (2)_Africa R&amp;O" xfId="2706" xr:uid="{DDBC7A3F-5445-41AE-BCA0-870D1CD0F875}"/>
    <cellStyle name="_LAC - F08 P02 - BPM Int Pack (2)_Book2 (2)" xfId="1500" xr:uid="{52B90D79-43FC-4669-876C-0C4D8D8E2258}"/>
    <cellStyle name="_LAC - F08 P02 - BPM Int Pack (2)_BTC" xfId="2707" xr:uid="{E2D93F66-1AFB-4AD2-A8F0-B15363C75DC3}"/>
    <cellStyle name="_LAC - F08 P02 - BPM Int Pack (2)_Executive Summmary (2)" xfId="1501" xr:uid="{B5B88E43-63D2-478F-86DC-671BACB4DABD}"/>
    <cellStyle name="_LAC - F08 P02 - BPM Int Pack (2)_F11 BPM Template_Nigeria (2)" xfId="1502" xr:uid="{56F3762B-F2B8-44E4-A450-635A4279F5CC}"/>
    <cellStyle name="_LAC - F08 P02 - BPM Int Pack (2)_F11 P2 R&amp;O COGS Final" xfId="1503" xr:uid="{2CC2C03C-2830-4317-BEE9-50E1FEE661A4}"/>
    <cellStyle name="_LAC - F08 P02 - BPM Int Pack (2)_F11 P2 RO COGS" xfId="1504" xr:uid="{FEF2636A-4D51-43A4-932E-69F45B50591C}"/>
    <cellStyle name="_LAC - F08 P02 - BPM Int Pack (2)_F11 P2 RO COGS (4)" xfId="1505" xr:uid="{A07F8CE6-99D6-4256-AEF3-A664215241B1}"/>
    <cellStyle name="_LAC - F08 P02 - BPM Int Pack (2)_F11 Plan NSV Impact of Price  Volume Scenerios (2)" xfId="1506" xr:uid="{66B3C972-EE53-4DC2-BE27-340C90A78F75}"/>
    <cellStyle name="_LAC - F08 P02 - BPM Int Pack (2)_F11 Plan NSV Impact of Price &amp; Volume Scenerios V3 " xfId="1507" xr:uid="{F7EF1920-CE23-4525-BF53-A52F1121C7B2}"/>
    <cellStyle name="_LAC - F08 P02 - BPM Int Pack (2)_F11 Vol R&amp;O -P2 -V2 -Actual in AOP" xfId="1508" xr:uid="{9AD0F7FE-899E-4BB6-BBCE-3E5645893A72}"/>
    <cellStyle name="_LAC - F08 P02 - BPM Int Pack (2)_P3F11 Account CoGS adjusted" xfId="1509" xr:uid="{868F5547-E74F-485A-97EE-A503762456F8}"/>
    <cellStyle name="_LAC - F08 P02 - BPM Int Pack (2)_Procurement Supply" xfId="1510" xr:uid="{276EB68B-247C-4B95-91D6-4ED28668EB92}"/>
    <cellStyle name="_LAC - F08 P02 - BPM Int Pack (2)_RSA F10 BPM PACK combined NEW V3" xfId="1511" xr:uid="{DE7223FF-CB11-4766-91D9-511BD659BA26}"/>
    <cellStyle name="_LAC - F08 P02 - BPM Int Pack (2)_RSA F10 BPM PACK combined NEW V3_Book2 (2)" xfId="1512" xr:uid="{EF7E19ED-2731-4BF7-BEE4-56726BC37544}"/>
    <cellStyle name="_LAC - F08 P02 - BPM Int Pack (2)_RSA F10 BPM PACK combined NEW V3_F11 BPM Template_Nigeria (2)" xfId="1513" xr:uid="{66CC26FF-7CEF-4B74-8FE6-C8948378B270}"/>
    <cellStyle name="_LAC - F08 P02 - BPM Int Pack (2)_RSA F10 BPM PACK combined NEW V3_F11 BPM Template_Nigeria (2)_F11 P6 BPM call Actions Nigeria" xfId="1514" xr:uid="{EC810FC0-DAA0-4416-BA5D-B2B5316F03B9}"/>
    <cellStyle name="_LAC - F08 P02 - BPM Int Pack (2)_RSA F10 BPM PACK combined NEW V3_F11 P6 BPM call Actions Nigeria" xfId="1515" xr:uid="{3AE48218-306F-4D9C-8EC8-D1266AC594EE}"/>
    <cellStyle name="_LAC - F08 P02 - BPM Int Pack (2)_RSA F10 BPM PACK combined NEW V3_F11 Plan NSV Impact of Price  Volume Scenerios (2)" xfId="1516" xr:uid="{7AA3EF29-6AE0-41FE-B6AC-BF53411D7F1E}"/>
    <cellStyle name="_LAC - F08 P02 - BPM Int Pack (2)_RSA F10 BPM PACK combined NEW V3_F11 Plan NSV Impact of Price &amp; Volume Scenerios V3 " xfId="1517" xr:uid="{1E58E25B-BEA3-428F-84A7-3AFCFBFCFD80}"/>
    <cellStyle name="_LAC - F08 P02 - BPM Int Pack (2)_RSA F10 BPM PACK combined NEW V3_F11 Vol R&amp;O -P2 -V2 -Actual in AOP" xfId="1518" xr:uid="{35A88E43-D61B-4B89-9572-5568060E0A4C}"/>
    <cellStyle name="_LAC - F08 P02 - BPM Int Pack (2)_RSA F10 BPM PACK combined NEW V3_Monthly BPM for August" xfId="1519" xr:uid="{4AEE18E2-608E-41BD-8A68-3269893BA3F2}"/>
    <cellStyle name="_LAC - F08 P02 - BPM Int Pack (2)_RSA F10 BPM PACK combined NEW V3_NIBOL BPM page (3)" xfId="1520" xr:uid="{64785323-8C3D-41C1-8FAD-475D16BD3DAB}"/>
    <cellStyle name="_LAC - F08 P02 - BPM Int Pack (2)_RSA F10 BPM PACK combined NEW V3_NIBOL REPORTING AS AT AUGUST 2010" xfId="1521" xr:uid="{72006687-8A8F-4CF1-9A34-A99952BEF739}"/>
    <cellStyle name="_LAC - F08 P02 - BPM Int Pack (2)_RSA F10 BPM PACK combined NEW V3_NIBOL REPORTING AS AT AUGUST 2010_F11 P6 BPM call Actions Nigeria" xfId="1522" xr:uid="{A3676B7A-974C-43BF-82F4-0A007125D556}"/>
    <cellStyle name="_LAC - F08 P02 - BPM Int Pack (2)_Sheet1" xfId="2708" xr:uid="{DDECEB12-F328-4405-9DEA-D154C8D14C7A}"/>
    <cellStyle name="_LAC - F08 P02 - BPM Int Pack (2)_Summary HY" xfId="2709" xr:uid="{18BCB300-135E-4A73-B567-3AED2002CDEB}"/>
    <cellStyle name="_LAC - F08 P02 - BPM Int Pack (2)_Summary HY_BTC" xfId="2710" xr:uid="{A9252E4E-4B70-4DCE-91AB-21B7DC9442D0}"/>
    <cellStyle name="_LAC - F08 P02 - BPM Int Pack (2)_Summary HY_R&amp;O to International HY" xfId="2711" xr:uid="{50D05ECB-6E51-403E-8BA0-EBBB468518FF}"/>
    <cellStyle name="_LAC - F08 P02 - BPM Int Pack (2)_Summary HY_Sheet1" xfId="2712" xr:uid="{5D91A4C1-062A-4AE2-92DA-6B4355B90214}"/>
    <cellStyle name="_LAC EWG Scotch Tracker F08 P09" xfId="2713" xr:uid="{6D6DCF0B-EF80-46ED-A17F-6DE1CE2B0623}"/>
    <cellStyle name="_LAC EWG Scotch Tracker F08 P09_BTC" xfId="2714" xr:uid="{94A9D55F-3AE5-43F9-92D0-2E8438B7CD9D}"/>
    <cellStyle name="_LAC EWG Scotch Tracker F08 P09_Sheet1" xfId="2715" xr:uid="{1DD689B6-605E-42FE-A0B1-ABFE9E768F7F}"/>
    <cellStyle name="_LAC EWG Scotch Tracker F08 P11" xfId="2716" xr:uid="{E2542AE2-9CBF-4F44-9F4E-CE761F90B0F9}"/>
    <cellStyle name="_LAC EWG Scotch Tracker F08 P11_BTC" xfId="2717" xr:uid="{393BEA90-8187-4304-A542-380C54458B10}"/>
    <cellStyle name="_LAC EWG Scotch Tracker F08 P11_Sheet1" xfId="2718" xr:uid="{C4C93934-9EE4-4B0E-9FDF-ACDA47AC3017}"/>
    <cellStyle name="_LAC EWG Scotch Tracker P06 v3" xfId="2719" xr:uid="{C5F50F64-3366-4CE2-B42A-F32ADAEC227A}"/>
    <cellStyle name="_LAC EWG Scotch Tracker P06 v3_BTC" xfId="2720" xr:uid="{C5CA792A-C27E-4B1C-9C8E-366D2B3208C9}"/>
    <cellStyle name="_LAC EWG Scotch Tracker P06 v3_Sheet1" xfId="2721" xr:uid="{6B3D3C49-7A5E-444C-97F8-31D147ACE678}"/>
    <cellStyle name="_LAC Oct 25  Price Grid" xfId="2722" xr:uid="{F6193361-0149-4281-9A5D-F2519D2A9F12}"/>
    <cellStyle name="_LAC Oct 25  Price Grid_BTC" xfId="2723" xr:uid="{02EE8912-9018-4A1B-9FAD-283CDE042137}"/>
    <cellStyle name="_LAC Oct 25  Price Grid_Sheet1" xfId="2724" xr:uid="{F8ADDF93-3230-411C-A202-3A0602E6E193}"/>
    <cellStyle name="_LAC Scotch P05 V3" xfId="2725" xr:uid="{913550D7-892E-438B-994E-F3AFB006B016}"/>
    <cellStyle name="_LAC Scotch P05 V3_BTC" xfId="2726" xr:uid="{9595B180-8F5A-47E0-B0B6-E51B4D0CEB39}"/>
    <cellStyle name="_LAC Scotch P05 V3_Sheet1" xfId="2727" xr:uid="{C9754F67-6415-4047-83A9-C589B2F4373E}"/>
    <cellStyle name="_LEDGER VS PCS P2 F10" xfId="1523" xr:uid="{CA73621B-2601-431C-B1EC-58D71580E8A0}"/>
    <cellStyle name="_Magnitude Input" xfId="207" xr:uid="{A69C8762-4CE6-40C4-AD13-746204762524}"/>
    <cellStyle name="_magnitude sap rec 5030 Nigeria P07" xfId="208" xr:uid="{855CE6CA-780E-427E-AC7B-FBBC667B7F75}"/>
    <cellStyle name="_MAIZE IMPACT ON MALTA- P10 YTD" xfId="1524" xr:uid="{F151FC37-08E3-41B3-AFFA-C270FD21C6E0}"/>
    <cellStyle name="_Mantic Briefing Plan" xfId="1525" xr:uid="{FBC6F850-ACA8-4ED0-A041-2037C5A8C7EE}"/>
    <cellStyle name="_Mantic Implementation" xfId="1526" xr:uid="{87BC88B4-B162-4845-82FC-F0ABA1402160}"/>
    <cellStyle name="_March 2009 Payroll Payment" xfId="2728" xr:uid="{6256A77A-2D8A-491A-9B13-DC2D616DAC85}"/>
    <cellStyle name="_Market Share - BPM Pack June06" xfId="1527" xr:uid="{DDFD2194-54AD-45EA-A467-BEC38FBD8E5C}"/>
    <cellStyle name="_Market share (5)" xfId="1528" xr:uid="{D386200C-7C67-483E-8DCE-3057ED0EA0B4}"/>
    <cellStyle name="_Master Template for F09 Pricing Colombia" xfId="2729" xr:uid="{1BE69383-1D51-43B7-BB5A-49FAC34E9F11}"/>
    <cellStyle name="_May 2009 Payroll Payment" xfId="2730" xr:uid="{7352A798-A008-406E-9938-7F9A2FCD1410}"/>
    <cellStyle name="_May 2010 Payroll Inputs" xfId="2731" xr:uid="{20F85A0E-9420-4210-A9BB-92838DE4B414}"/>
    <cellStyle name="_MCash" xfId="209" xr:uid="{2BEFCD33-482F-49DD-8AF8-887127CA8658}"/>
    <cellStyle name="_MD_Cr Consolidated" xfId="1529" xr:uid="{73EE338F-BA37-467A-A914-4535DB285CBD}"/>
    <cellStyle name="_MGT FAR TABLE F10P06" xfId="2732" xr:uid="{CA7376B1-F3C5-4CED-AD82-934566CD6CDC}"/>
    <cellStyle name="_MGT TO LEDGER RECONCILIATION P05F10" xfId="2733" xr:uid="{D8EFECB1-ECE0-4383-A6C6-8557F44B6ECA}"/>
    <cellStyle name="_MIKE-EDITH BPM" xfId="1530" xr:uid="{9481A706-4EC9-4015-B3A0-CED727EDF5F7}"/>
    <cellStyle name="_MKT cosd sheet" xfId="2734" xr:uid="{660B3B1E-B481-4FE0-8980-AB4755EF0E92}"/>
    <cellStyle name="_Mktg Total (2)" xfId="1531" xr:uid="{C7E043B0-B04B-4073-9967-FA5705B83625}"/>
    <cellStyle name="_Month End # 3_Backup" xfId="210" xr:uid="{0C9F9A79-B667-471B-84EE-8833FA95B595}"/>
    <cellStyle name="_Monthly Competitive Battleground - July 08_Final" xfId="1532" xr:uid="{8EBED071-1CB4-456E-845D-0115C5AECC44}"/>
    <cellStyle name="_Monthly Competitive Battleground - Oct 08" xfId="1533" xr:uid="{BE9A24FF-13FE-438F-9241-5F4F3CB9FF22}"/>
    <cellStyle name="_My Acct P9 GL Movt as at March 26 2010" xfId="1534" xr:uid="{5E94FC57-FEF4-463D-AD40-13D6712D859C}"/>
    <cellStyle name="_NAM" xfId="2735" xr:uid="{06604C24-D812-4576-8DE0-0BA3CA3855DA}"/>
    <cellStyle name="_New 2.1 Total Whisky Market_MS(Jan)" xfId="1535" xr:uid="{ABF7B11F-4922-43C2-828F-CED564FA2B5B}"/>
    <cellStyle name="_New Global Mins for July 2008" xfId="2736" xr:uid="{661DA6E8-B40F-43C8-827F-6B0BA6EC49F8}"/>
    <cellStyle name="_New R&amp;O Template - RV" xfId="211" xr:uid="{9B3CD2A7-1DE5-4DEA-BCA6-CB5FC3BB8A57}"/>
    <cellStyle name="_New RO Template (2)" xfId="212" xr:uid="{8C6033BA-1095-4151-B852-C1537B4B06FD}"/>
    <cellStyle name="_New RTD Vol MS PCW ROS (080205) (2)" xfId="1536" xr:uid="{DF1A75C1-A7D3-4A01-87AD-5E3DB5CE20F6}"/>
    <cellStyle name="_NIG BSCF" xfId="1537" xr:uid="{6C19CF3E-D300-4398-8F2B-5CEE4585E03C}"/>
    <cellStyle name="_Nigeria" xfId="213" xr:uid="{4FF56825-7DF0-4D28-AB67-B7596D4923AE}"/>
    <cellStyle name="_Nigeria  - Monthly BPM P12 Upload" xfId="214" xr:uid="{696978D9-8B80-4D82-8EDD-020F8D61AF66}"/>
    <cellStyle name="_Nigeria - Monthly template - P4" xfId="215" xr:uid="{E45BCDAF-659E-4E25-B6D7-7897AD167D25}"/>
    <cellStyle name="_NIGERIA BPM P3 Submission (2)" xfId="216" xr:uid="{86C14B0D-5221-4707-AE87-36A626CE8D10}"/>
    <cellStyle name="_NIGERIA BPM P3 Submission (2)_Africa F11 BPM PACK P4" xfId="2737" xr:uid="{1077B1AB-04B7-459E-B525-C58B130C3DC8}"/>
    <cellStyle name="_NIGERIA BPM P3 Submission (2)_Book2 (2)" xfId="1538" xr:uid="{2303B871-D5C9-41E0-97FC-AEEB7896FD7F}"/>
    <cellStyle name="_NIGERIA BPM P3 Submission (2)_Executive Summmary (2)" xfId="1539" xr:uid="{5671A926-DEEE-4368-A152-A90455E2D076}"/>
    <cellStyle name="_NIGERIA BPM P3 Submission (2)_F11 BPM Template_Nigeria (2)" xfId="1540" xr:uid="{EC7C8956-37BB-412C-8BC4-ACCD7AA94E19}"/>
    <cellStyle name="_NIGERIA BPM P3 Submission (2)_F11 P2 R&amp;O COGS Final" xfId="1541" xr:uid="{D1D08D1B-AB4C-4F3C-B1C6-02EF7D2CE100}"/>
    <cellStyle name="_NIGERIA BPM P3 Submission (2)_F11 P2 RO COGS" xfId="1542" xr:uid="{77B92998-28B0-4792-A6BC-D261BBFA3B4A}"/>
    <cellStyle name="_NIGERIA BPM P3 Submission (2)_F11 P2 RO COGS (4)" xfId="1543" xr:uid="{4D2BCA00-F9CF-4860-ADDF-296A91A2CFF7}"/>
    <cellStyle name="_NIGERIA BPM P3 Submission (2)_F11 Plan NSV Impact of Price  Volume Scenerios (2)" xfId="1544" xr:uid="{F7A6CF31-7C85-476B-AA22-D930FF65ED56}"/>
    <cellStyle name="_NIGERIA BPM P3 Submission (2)_F11 Plan NSV Impact of Price &amp; Volume Scenerios V3 " xfId="1545" xr:uid="{3A8C2FC0-C591-4101-A3A1-098A50BE5471}"/>
    <cellStyle name="_NIGERIA BPM P3 Submission (2)_F11 Vol R&amp;O -P2 -V2 -Actual in AOP" xfId="1546" xr:uid="{81192B16-843E-4C6C-9534-01DC49C5659F}"/>
    <cellStyle name="_NIGERIA BPM P3 Submission (2)_P3F11 Account CoGS adjusted" xfId="1547" xr:uid="{2D260B69-7A4C-4C60-9058-C1108F9E06BA}"/>
    <cellStyle name="_NIGERIA BPM P3 Submission (2)_Procurement Supply" xfId="1548" xr:uid="{96108816-1E8F-4A73-BC17-BDDDFDC7A54A}"/>
    <cellStyle name="_NIGERIA BPM P3 Submission (2)_RSA F10 BPM PACK combined NEW V3" xfId="1549" xr:uid="{9C49C1A4-9229-4273-AE41-7A71233B02A2}"/>
    <cellStyle name="_NIGERIA BPM P3 Submission (2)_RSA F10 BPM PACK combined NEW V3_Book2 (2)" xfId="1550" xr:uid="{7E602DB5-EB1F-4935-94B6-755692CA81B4}"/>
    <cellStyle name="_NIGERIA BPM P3 Submission (2)_RSA F10 BPM PACK combined NEW V3_F11 BPM Template_Nigeria (2)" xfId="1551" xr:uid="{E8EF1A65-5D7A-498B-AA39-83A37DC12697}"/>
    <cellStyle name="_NIGERIA BPM P3 Submission (2)_RSA F10 BPM PACK combined NEW V3_F11 BPM Template_Nigeria (2)_F11 P6 BPM call Actions Nigeria" xfId="1552" xr:uid="{B88BCD92-2176-4292-B8A5-34008D010929}"/>
    <cellStyle name="_NIGERIA BPM P3 Submission (2)_RSA F10 BPM PACK combined NEW V3_F11 P6 BPM call Actions Nigeria" xfId="1553" xr:uid="{0A8BDC91-E1F9-470F-A102-56EC5DC8AC53}"/>
    <cellStyle name="_NIGERIA BPM P3 Submission (2)_RSA F10 BPM PACK combined NEW V3_F11 Plan NSV Impact of Price  Volume Scenerios (2)" xfId="1554" xr:uid="{0D593C7B-BF55-44FA-8821-93E78D9CB8D6}"/>
    <cellStyle name="_NIGERIA BPM P3 Submission (2)_RSA F10 BPM PACK combined NEW V3_F11 Plan NSV Impact of Price &amp; Volume Scenerios V3 " xfId="1555" xr:uid="{FC3CD86E-309A-4D7F-9161-ABCC2B070756}"/>
    <cellStyle name="_NIGERIA BPM P3 Submission (2)_RSA F10 BPM PACK combined NEW V3_F11 Vol R&amp;O -P2 -V2 -Actual in AOP" xfId="1556" xr:uid="{9011FE08-0D5F-4CE4-BC86-589520FF1EEC}"/>
    <cellStyle name="_NIGERIA BPM P3 Submission (2)_RSA F10 BPM PACK combined NEW V3_Monthly BPM for August" xfId="1557" xr:uid="{04029CD3-8745-471C-9B30-5B74440145E1}"/>
    <cellStyle name="_NIGERIA BPM P3 Submission (2)_RSA F10 BPM PACK combined NEW V3_NIBOL BPM page (3)" xfId="1558" xr:uid="{900AAC10-397A-445A-A3BE-92A6BD384B96}"/>
    <cellStyle name="_NIGERIA BPM P3 Submission (2)_RSA F10 BPM PACK combined NEW V3_NIBOL REPORTING AS AT AUGUST 2010" xfId="1559" xr:uid="{8CC148ED-5F2C-4A98-95F2-7384BC89E901}"/>
    <cellStyle name="_NIGERIA BPM P3 Submission (2)_RSA F10 BPM PACK combined NEW V3_NIBOL REPORTING AS AT AUGUST 2010_F11 P6 BPM call Actions Nigeria" xfId="1560" xr:uid="{1CE72CFE-8044-4AAD-95D2-520405161659}"/>
    <cellStyle name="_Nigeria BPM P4 Submission" xfId="217" xr:uid="{B938A6AC-F37D-4AD8-8A9F-C527CB96FECF}"/>
    <cellStyle name="_Nigeria BPM P4 Submission_Africa F11 BPM PACK P4" xfId="2738" xr:uid="{AE255BF9-7F20-4C41-BE6F-44AFB4CCD056}"/>
    <cellStyle name="_Nigeria BPM P4 Submission_Book2 (2)" xfId="1561" xr:uid="{E17E1285-F9A7-4201-909D-79F09741DFBD}"/>
    <cellStyle name="_Nigeria BPM P4 Submission_Executive Summmary (2)" xfId="1562" xr:uid="{5C2CC0BD-3D2D-4FCA-8F59-EE4CA546BE42}"/>
    <cellStyle name="_Nigeria BPM P4 Submission_F11 BPM Template_Nigeria (2)" xfId="1563" xr:uid="{EB735A8C-E6CB-4416-A4CB-0F3CCF02C38B}"/>
    <cellStyle name="_Nigeria BPM P4 Submission_F11 P2 R&amp;O COGS Final" xfId="1564" xr:uid="{57FA8779-969E-4D6E-9A9D-22B40B0B8A56}"/>
    <cellStyle name="_Nigeria BPM P4 Submission_F11 P2 RO COGS" xfId="1565" xr:uid="{6C310DEB-DE6D-444D-BAE4-431CBBF32833}"/>
    <cellStyle name="_Nigeria BPM P4 Submission_F11 P2 RO COGS (4)" xfId="1566" xr:uid="{962599F5-8703-4240-A3DE-6A73FB049ACC}"/>
    <cellStyle name="_Nigeria BPM P4 Submission_F11 Plan NSV Impact of Price  Volume Scenerios (2)" xfId="1567" xr:uid="{230DB015-6DCF-4DDF-B2C4-33F0BC510E46}"/>
    <cellStyle name="_Nigeria BPM P4 Submission_F11 Plan NSV Impact of Price &amp; Volume Scenerios V3 " xfId="1568" xr:uid="{CCEB7979-299E-43F3-8BFD-4CD878B30092}"/>
    <cellStyle name="_Nigeria BPM P4 Submission_F11 Vol R&amp;O -P2 -V2 -Actual in AOP" xfId="1569" xr:uid="{9D5AE3DF-34E1-4A6D-B85D-B3CF86F3AD13}"/>
    <cellStyle name="_Nigeria BPM P4 Submission_P3F11 Account CoGS adjusted" xfId="1570" xr:uid="{ADB921A8-66C9-489A-9428-AA9D0DBF19D8}"/>
    <cellStyle name="_Nigeria BPM P4 Submission_Procurement Supply" xfId="1571" xr:uid="{BB2319FD-AC80-43BA-9675-054F1C8D748D}"/>
    <cellStyle name="_Nigeria BPM P4 Submission_RSA F10 BPM PACK combined NEW V3" xfId="1572" xr:uid="{6631FFF3-630F-4745-878F-A6CB833C3528}"/>
    <cellStyle name="_Nigeria BPM P4 Submission_RSA F10 BPM PACK combined NEW V3_Book2 (2)" xfId="1573" xr:uid="{51E338A0-4155-4CDC-AAC8-D8C2011C683C}"/>
    <cellStyle name="_Nigeria BPM P4 Submission_RSA F10 BPM PACK combined NEW V3_F11 BPM Template_Nigeria (2)" xfId="1574" xr:uid="{B2346543-9995-477B-9BD0-BE1CC385E4D5}"/>
    <cellStyle name="_Nigeria BPM P4 Submission_RSA F10 BPM PACK combined NEW V3_F11 BPM Template_Nigeria (2)_F11 P6 BPM call Actions Nigeria" xfId="1575" xr:uid="{75169671-401D-45BA-9CA3-EA5E0BD2C460}"/>
    <cellStyle name="_Nigeria BPM P4 Submission_RSA F10 BPM PACK combined NEW V3_F11 P6 BPM call Actions Nigeria" xfId="1576" xr:uid="{B5F64CA8-6795-4496-89DC-30D2FDA65FF1}"/>
    <cellStyle name="_Nigeria BPM P4 Submission_RSA F10 BPM PACK combined NEW V3_F11 Plan NSV Impact of Price  Volume Scenerios (2)" xfId="1577" xr:uid="{F2E26A00-2323-43C5-AAFA-68FDCFCC2D58}"/>
    <cellStyle name="_Nigeria BPM P4 Submission_RSA F10 BPM PACK combined NEW V3_F11 Plan NSV Impact of Price &amp; Volume Scenerios V3 " xfId="1578" xr:uid="{E770402B-1B67-465C-93FA-6CC3FA97AA57}"/>
    <cellStyle name="_Nigeria BPM P4 Submission_RSA F10 BPM PACK combined NEW V3_F11 Vol R&amp;O -P2 -V2 -Actual in AOP" xfId="1579" xr:uid="{96CB7C39-04B7-4887-BDB1-571F38994727}"/>
    <cellStyle name="_Nigeria BPM P4 Submission_RSA F10 BPM PACK combined NEW V3_Monthly BPM for August" xfId="1580" xr:uid="{F9E1E8A4-89B9-4250-B278-2836ABB55A14}"/>
    <cellStyle name="_Nigeria BPM P4 Submission_RSA F10 BPM PACK combined NEW V3_NIBOL BPM page (3)" xfId="1581" xr:uid="{D3B5D8BE-8611-45C8-94EB-019E167AC502}"/>
    <cellStyle name="_Nigeria BPM P4 Submission_RSA F10 BPM PACK combined NEW V3_NIBOL REPORTING AS AT AUGUST 2010" xfId="1582" xr:uid="{00A3E249-3ADF-4A74-9705-4071B61CA131}"/>
    <cellStyle name="_Nigeria BPM P4 Submission_RSA F10 BPM PACK combined NEW V3_NIBOL REPORTING AS AT AUGUST 2010_F11 P6 BPM call Actions Nigeria" xfId="1583" xr:uid="{92CF5816-808D-444B-8C92-5360A36B929E}"/>
    <cellStyle name="_Nigeria F10 P8 BPM PACK - MGT" xfId="1584" xr:uid="{52CDF12D-A858-43EE-863C-5D3A4847D446}"/>
    <cellStyle name="_Nigeria Spirits F10 BPM PACK P04Revised RO" xfId="1585" xr:uid="{28929BB5-238C-4E82-8D42-DC0209E2649C}"/>
    <cellStyle name="_Non AOP" xfId="1586" xr:uid="{C00E58E6-C6BC-4675-B224-6A370060688B}"/>
    <cellStyle name="_Non AOP_BTC" xfId="2739" xr:uid="{050CF0C6-05E4-4FAC-B375-BBCF9DD51F23}"/>
    <cellStyle name="_Non AOP_Sheet1" xfId="2740" xr:uid="{110BD64F-E738-42F0-A199-D7AF9171C180}"/>
    <cellStyle name="_North Europe Updated RO-draft" xfId="2741" xr:uid="{4FA870F6-4C58-4B0D-93E4-28BF495F751D}"/>
    <cellStyle name="_North Europe Updated RO-draft_BTC" xfId="2742" xr:uid="{12869785-9F90-4601-A93A-60905E7C2F17}"/>
    <cellStyle name="_North Europe Updated RO-draft_Sheet1" xfId="2743" xr:uid="{3A284048-072B-4516-9141-10E900A3BE1B}"/>
    <cellStyle name="_October Payment Summary" xfId="218" xr:uid="{0D617C22-0E10-4A9E-8059-0CD97A2FE94D}"/>
    <cellStyle name="_October Payment Summary 2" xfId="2744" xr:uid="{9D93327F-DDE4-4283-A74C-C779B2C51B6D}"/>
    <cellStyle name="_October Payment Summary_employee loans final" xfId="219" xr:uid="{42EB6A5A-8011-493C-9E62-66242E669671}"/>
    <cellStyle name="_Off Payroll Allowances - 21st Aug 2009" xfId="220" xr:uid="{817C84C4-B1C2-403D-8212-A2853706A3CA}"/>
    <cellStyle name="_Off Payroll Payment 24-07-2009" xfId="221" xr:uid="{743AA53E-0063-4E53-94AA-C23912FE19C4}"/>
    <cellStyle name="_Off Payroll Payment 24-07-2009_employee loans final" xfId="222" xr:uid="{2A70FB3D-65DE-40C5-AD23-7BFAA17A6791}"/>
    <cellStyle name="_Off Payroll Payment 31-07-2009" xfId="223" xr:uid="{A2063747-A166-4654-9A69-A3177D4F70E1}"/>
    <cellStyle name="_OFF PAYROLL SCHEDULE 180309" xfId="224" xr:uid="{D42A62A8-02C4-4113-9860-CC5851C7B3B1}"/>
    <cellStyle name="_Off-payroll Siwes  Nysc Post Sap" xfId="225" xr:uid="{5C096056-1A5B-4EFE-9AF9-369DF33D049E}"/>
    <cellStyle name="_Off-payroll Siwes  Nysc Post Sap 2" xfId="2745" xr:uid="{141F70EE-A394-4905-A696-DEB496985817}"/>
    <cellStyle name="_Off-payroll Siwes  Nysc Post Sap_employee loans final" xfId="226" xr:uid="{4B5A8909-F6A0-4992-B276-69E826CB9165}"/>
    <cellStyle name="_Old MG Bottles Provision" xfId="227" xr:uid="{069F45DD-35D5-42D6-A81F-4E7E332E5DC0}"/>
    <cellStyle name="_One pager DGL and Storehouse v2" xfId="1587" xr:uid="{B7159308-A52C-455D-B17A-9E13988B601F}"/>
    <cellStyle name="_One Pager Overheads  template F09 AOP v1" xfId="1588" xr:uid="{A3ABACD9-5137-4398-9DD4-D498B70496D7}"/>
    <cellStyle name="_One PAger template F09 A&amp;P" xfId="1589" xr:uid="{F0798EBF-15B7-4090-B689-5A07C4E9EC80}"/>
    <cellStyle name="_One PAger template F09 AP" xfId="1590" xr:uid="{B5EF1514-030E-4FA2-8AC1-B5E4EC77E05A}"/>
    <cellStyle name="_OP - AOP" xfId="1591" xr:uid="{C0E993DD-07E1-4DC1-9338-6162D8787B0B}"/>
    <cellStyle name="_OP - AOP_Africa R&amp;O" xfId="2746" xr:uid="{C57DA60D-29E0-4281-986B-59FCF6835DCD}"/>
    <cellStyle name="_OP - AOP_BTC" xfId="2747" xr:uid="{F2D4D55E-8317-49B7-ACF7-F710F33C8AC8}"/>
    <cellStyle name="_OP - AOP_Sheet1" xfId="2748" xr:uid="{4205ED48-B33E-41FC-AD49-9C1108A72FFF}"/>
    <cellStyle name="_OTCB Thailand BPM_Apr08" xfId="1592" xr:uid="{FD193DDA-ACB3-4E27-92A4-56FBF447861D}"/>
    <cellStyle name="_Other Allowances" xfId="228" xr:uid="{9BD87ECE-2838-4752-B08B-41BB61264BF5}"/>
    <cellStyle name="_Overall" xfId="1593" xr:uid="{082FA983-7B69-469E-A342-437DF017B0DD}"/>
    <cellStyle name="_Overdue Debt Report 30  06  2010" xfId="229" xr:uid="{90CFA0F3-505D-4A36-A2DB-472DBB518078}"/>
    <cellStyle name="_Overdue Debt Report 31 05 2010" xfId="230" xr:uid="{59BD67A0-3234-440B-A85C-7CE78B7356E4}"/>
    <cellStyle name="_Overdue Debts as @ 31 03 2010" xfId="231" xr:uid="{F4B8BA49-0E09-453C-9FC2-85A60F24E713}"/>
    <cellStyle name="_OVERVIEW BENELUX" xfId="2749" xr:uid="{A763A6E5-7863-495F-A0AB-830536610CDC}"/>
    <cellStyle name="_P&amp;L (SLIDE 2 &amp; 3)" xfId="2750" xr:uid="{33C8D0F5-DF73-4BE8-8A17-BEAE408E3E44}"/>
    <cellStyle name="_P&amp;L by brand" xfId="2751" xr:uid="{7813D7E1-B8B4-42E1-8C94-523327A25A69}"/>
    <cellStyle name="_P&amp;L by brand_BTC" xfId="2752" xr:uid="{D4E2938A-94B0-4C9A-B453-C9CE4B714F0E}"/>
    <cellStyle name="_P&amp;L by brand_Sheet1" xfId="2753" xr:uid="{FFC3957B-4831-4D1A-8DFA-E7F23747E20A}"/>
    <cellStyle name="_P&amp;L by region (2)" xfId="232" xr:uid="{661ED499-F71E-4733-8C59-772A85AA588F}"/>
    <cellStyle name="_P02 Support JV08 (2)" xfId="233" xr:uid="{28AE982F-027F-431E-B200-DAE74DACF7D1}"/>
    <cellStyle name="_P04 F10 COGS PL.xls used  for commentaries" xfId="2754" xr:uid="{0B79070F-A0F8-4BFF-A76B-248AC9EB85EA}"/>
    <cellStyle name="_P09 Innovation Flash v1.0" xfId="1594" xr:uid="{4FF483BC-C571-4E73-90D6-0F8E57CD2747}"/>
    <cellStyle name="_P09 Innovation Flash v1.0_BTC" xfId="2755" xr:uid="{0AF69007-776D-40E1-AF10-DE5CC00F0BB9}"/>
    <cellStyle name="_P09 Innovation Flash v1.0_Sheet1" xfId="2756" xr:uid="{8E4FC97C-0E8C-408F-9421-94C3AD320C38}"/>
    <cellStyle name="_P1- P6 WASTE REPORT" xfId="1595" xr:uid="{D83BE74F-16C3-4E73-9F16-210A9A9DCCB1}"/>
    <cellStyle name="_P12 BPM" xfId="1596" xr:uid="{F00DED57-6626-4D26-97E8-275BE87413DE}"/>
    <cellStyle name="_P12 BPM Pack - international" xfId="234" xr:uid="{BD49177E-D29C-4F55-A068-CA213903E191}"/>
    <cellStyle name="_P2 CAMEROON R&amp;O" xfId="235" xr:uid="{9BD6DCC1-5AF2-4E60-8C6E-B6B1563C0155}"/>
    <cellStyle name="_P2 CAMEROON R&amp;O_Africa F11 BPM PACK P4" xfId="2757" xr:uid="{8CC69163-E37F-4513-82EB-79AFA69F25E5}"/>
    <cellStyle name="_P2 CAMEROON R&amp;O_Book2 (2)" xfId="1597" xr:uid="{3CA10B83-0720-46C2-B878-7D8A4D06A270}"/>
    <cellStyle name="_P2 CAMEROON R&amp;O_Executive Summmary (2)" xfId="1598" xr:uid="{247CA661-58D0-4CEA-BD85-4277768DE2FC}"/>
    <cellStyle name="_P2 CAMEROON R&amp;O_F11 BPM Template_Nigeria (2)" xfId="1599" xr:uid="{A6F2D781-9C85-4543-8195-F303071EFB3E}"/>
    <cellStyle name="_P2 CAMEROON R&amp;O_F11 P2 R&amp;O COGS Final" xfId="1600" xr:uid="{726618FB-2596-4F67-88F0-797431372FB0}"/>
    <cellStyle name="_P2 CAMEROON R&amp;O_F11 P2 RO COGS" xfId="1601" xr:uid="{44109976-66F1-4A69-ABC2-4F230386A600}"/>
    <cellStyle name="_P2 CAMEROON R&amp;O_F11 P2 RO COGS (4)" xfId="1602" xr:uid="{3D0BCBD3-D470-4E29-8B2E-69B41B6D3122}"/>
    <cellStyle name="_P2 CAMEROON R&amp;O_F11 Plan NSV Impact of Price  Volume Scenerios (2)" xfId="1603" xr:uid="{72CDD71F-49D1-40AB-BB2E-7FEEA55305F8}"/>
    <cellStyle name="_P2 CAMEROON R&amp;O_F11 Plan NSV Impact of Price &amp; Volume Scenerios V3 " xfId="1604" xr:uid="{15041CEB-884A-4584-A180-A12FCE520529}"/>
    <cellStyle name="_P2 CAMEROON R&amp;O_F11 Vol R&amp;O -P2 -V2 -Actual in AOP" xfId="1605" xr:uid="{DF3442D9-8CD5-4BE3-A970-6B5329200AF9}"/>
    <cellStyle name="_P2 CAMEROON R&amp;O_P3F11 Account CoGS adjusted" xfId="1606" xr:uid="{535D0966-7B07-4CD3-A5CD-E36549A6419C}"/>
    <cellStyle name="_P2 CAMEROON R&amp;O_Procurement Supply" xfId="1607" xr:uid="{2E5FE61B-5B61-45DE-B7A1-1FEAF5E9C6AC}"/>
    <cellStyle name="_P2 CAMEROON R&amp;O_RSA F10 BPM PACK combined NEW V3" xfId="1608" xr:uid="{DE570D3F-1022-4024-A0E3-16501474D9AA}"/>
    <cellStyle name="_P2 CAMEROON R&amp;O_RSA F10 BPM PACK combined NEW V3_Book2 (2)" xfId="1609" xr:uid="{2EA01F50-988D-45C8-A28A-37B4B7C7AA6E}"/>
    <cellStyle name="_P2 CAMEROON R&amp;O_RSA F10 BPM PACK combined NEW V3_F11 BPM Template_Nigeria (2)" xfId="1610" xr:uid="{B663465A-7AF5-4C9A-8156-634D5F127067}"/>
    <cellStyle name="_P2 CAMEROON R&amp;O_RSA F10 BPM PACK combined NEW V3_F11 BPM Template_Nigeria (2)_F11 P6 BPM call Actions Nigeria" xfId="1611" xr:uid="{6A4F71DD-7DB2-4037-A8DE-C4ABE38631A9}"/>
    <cellStyle name="_P2 CAMEROON R&amp;O_RSA F10 BPM PACK combined NEW V3_F11 P6 BPM call Actions Nigeria" xfId="1612" xr:uid="{984E35C3-1714-4E32-90F9-2139FFC46232}"/>
    <cellStyle name="_P2 CAMEROON R&amp;O_RSA F10 BPM PACK combined NEW V3_F11 Plan NSV Impact of Price  Volume Scenerios (2)" xfId="1613" xr:uid="{2D086C19-E783-41B5-9B96-9CACD3973A1D}"/>
    <cellStyle name="_P2 CAMEROON R&amp;O_RSA F10 BPM PACK combined NEW V3_F11 Plan NSV Impact of Price &amp; Volume Scenerios V3 " xfId="1614" xr:uid="{7319686B-6CCA-4B9C-B7B5-429BB13ED740}"/>
    <cellStyle name="_P2 CAMEROON R&amp;O_RSA F10 BPM PACK combined NEW V3_F11 Vol R&amp;O -P2 -V2 -Actual in AOP" xfId="1615" xr:uid="{DC14E8F5-78AC-4A15-A491-E38EDC8E8548}"/>
    <cellStyle name="_P2 CAMEROON R&amp;O_RSA F10 BPM PACK combined NEW V3_Monthly BPM for August" xfId="1616" xr:uid="{C53F7C6F-6D45-4451-AB38-D2C2D1E207F3}"/>
    <cellStyle name="_P2 CAMEROON R&amp;O_RSA F10 BPM PACK combined NEW V3_NIBOL BPM page (3)" xfId="1617" xr:uid="{7B6C3272-E6D0-4D3F-83BB-41DBC36234A4}"/>
    <cellStyle name="_P2 CAMEROON R&amp;O_RSA F10 BPM PACK combined NEW V3_NIBOL REPORTING AS AT AUGUST 2010" xfId="1618" xr:uid="{899F816E-2446-470E-A0CA-638F9EFC6213}"/>
    <cellStyle name="_P2 CAMEROON R&amp;O_RSA F10 BPM PACK combined NEW V3_NIBOL REPORTING AS AT AUGUST 2010_F11 P6 BPM call Actions Nigeria" xfId="1619" xr:uid="{34915B32-4ADE-4760-8AAC-919011969D7A}"/>
    <cellStyle name="_P2 GHANA R&amp;O" xfId="236" xr:uid="{85E2BC9B-51A2-47BD-943B-1693905AD37E}"/>
    <cellStyle name="_P2 GHANA R&amp;O_Africa F11 BPM PACK P4" xfId="2758" xr:uid="{671A3D9F-719A-446D-9E4B-6769CF6A42A2}"/>
    <cellStyle name="_P2 GHANA R&amp;O_Book2 (2)" xfId="1620" xr:uid="{84F6B1D6-9EC1-439B-99E8-85E4A964A249}"/>
    <cellStyle name="_P2 GHANA R&amp;O_Executive Summmary (2)" xfId="1621" xr:uid="{11D55623-E109-44A3-9BE3-2BE777BBBACB}"/>
    <cellStyle name="_P2 GHANA R&amp;O_F11 BPM Template_Nigeria (2)" xfId="1622" xr:uid="{491E3C7B-BF5B-4954-8F62-99B447F661C4}"/>
    <cellStyle name="_P2 GHANA R&amp;O_F11 P2 R&amp;O COGS Final" xfId="1623" xr:uid="{EDC76C35-631F-4BEC-BD43-E8C0C3D1DCE6}"/>
    <cellStyle name="_P2 GHANA R&amp;O_F11 P2 RO COGS" xfId="1624" xr:uid="{77CF4A1C-6F2B-4980-BA3F-DCD225AC45E7}"/>
    <cellStyle name="_P2 GHANA R&amp;O_F11 P2 RO COGS (4)" xfId="1625" xr:uid="{627B9A3F-1155-437C-8682-AB6ABE11E928}"/>
    <cellStyle name="_P2 GHANA R&amp;O_F11 Plan NSV Impact of Price  Volume Scenerios (2)" xfId="1626" xr:uid="{1AAD20EC-3C26-48C9-ADCD-F0D7DFBCEAC7}"/>
    <cellStyle name="_P2 GHANA R&amp;O_F11 Plan NSV Impact of Price &amp; Volume Scenerios V3 " xfId="1627" xr:uid="{63DF0973-D0F2-4E57-B1DE-F5C81D4ECB63}"/>
    <cellStyle name="_P2 GHANA R&amp;O_F11 Vol R&amp;O -P2 -V2 -Actual in AOP" xfId="1628" xr:uid="{3EE1D06A-5DA8-4BAB-AE3F-4E8DE404203A}"/>
    <cellStyle name="_P2 GHANA R&amp;O_P3F11 Account CoGS adjusted" xfId="1629" xr:uid="{A014160C-3330-4872-BD87-75B00A1E74F5}"/>
    <cellStyle name="_P2 GHANA R&amp;O_Procurement Supply" xfId="1630" xr:uid="{5A7951C9-6775-4A1C-B0D6-55DEA035A056}"/>
    <cellStyle name="_P2 GHANA R&amp;O_RSA F10 BPM PACK combined NEW V3" xfId="1631" xr:uid="{3DC79ED7-634A-4DAE-B579-15EFBDCDADEB}"/>
    <cellStyle name="_P2 GHANA R&amp;O_RSA F10 BPM PACK combined NEW V3_Book2 (2)" xfId="1632" xr:uid="{40206203-A0F7-4636-B91D-FD268E7A3A83}"/>
    <cellStyle name="_P2 GHANA R&amp;O_RSA F10 BPM PACK combined NEW V3_F11 BPM Template_Nigeria (2)" xfId="1633" xr:uid="{7D5BCA0C-C43D-4DC8-8735-6D6F11D12505}"/>
    <cellStyle name="_P2 GHANA R&amp;O_RSA F10 BPM PACK combined NEW V3_F11 BPM Template_Nigeria (2)_F11 P6 BPM call Actions Nigeria" xfId="1634" xr:uid="{46491674-C81A-4AA7-824E-D8FAACACF545}"/>
    <cellStyle name="_P2 GHANA R&amp;O_RSA F10 BPM PACK combined NEW V3_F11 P6 BPM call Actions Nigeria" xfId="1635" xr:uid="{C66CB39F-72E9-477E-A611-B19AEE80DE4F}"/>
    <cellStyle name="_P2 GHANA R&amp;O_RSA F10 BPM PACK combined NEW V3_F11 Plan NSV Impact of Price  Volume Scenerios (2)" xfId="1636" xr:uid="{38C812E2-D90F-4954-B1F5-2F3E4EB12958}"/>
    <cellStyle name="_P2 GHANA R&amp;O_RSA F10 BPM PACK combined NEW V3_F11 Plan NSV Impact of Price &amp; Volume Scenerios V3 " xfId="1637" xr:uid="{48B7E3CB-B9B7-48BE-A98A-2726551ED9E8}"/>
    <cellStyle name="_P2 GHANA R&amp;O_RSA F10 BPM PACK combined NEW V3_F11 Vol R&amp;O -P2 -V2 -Actual in AOP" xfId="1638" xr:uid="{7036C31A-0A47-4EB1-A5FB-0831000A1340}"/>
    <cellStyle name="_P2 GHANA R&amp;O_RSA F10 BPM PACK combined NEW V3_Monthly BPM for August" xfId="1639" xr:uid="{22CCACD4-0DBA-4145-97E7-1AABEF374532}"/>
    <cellStyle name="_P2 GHANA R&amp;O_RSA F10 BPM PACK combined NEW V3_NIBOL BPM page (3)" xfId="1640" xr:uid="{728BC135-95D8-41CF-89AC-0A4528070899}"/>
    <cellStyle name="_P2 GHANA R&amp;O_RSA F10 BPM PACK combined NEW V3_NIBOL REPORTING AS AT AUGUST 2010" xfId="1641" xr:uid="{70A4B7A4-E48C-4590-876D-5EB9C0F1B1C7}"/>
    <cellStyle name="_P2 GHANA R&amp;O_RSA F10 BPM PACK combined NEW V3_NIBOL REPORTING AS AT AUGUST 2010_F11 P6 BPM call Actions Nigeria" xfId="1642" xr:uid="{F8024543-FFD9-4D73-AC77-C56009A0C698}"/>
    <cellStyle name="_P2 Innovation Flash v1.0" xfId="1643" xr:uid="{414C3892-9A9B-47EA-8477-3FCE8E1775EC}"/>
    <cellStyle name="_P2 Innovation Flash v1.0_BTC" xfId="2759" xr:uid="{4D2A1611-D03D-4A09-9354-EC5D03128A3B}"/>
    <cellStyle name="_P2 Innovation Flash v1.0_Sheet1" xfId="2760" xr:uid="{52F4302F-293C-4D41-8D68-0BD3DFACE2F2}"/>
    <cellStyle name="_P2 RSA R&amp;O" xfId="237" xr:uid="{0CE885FB-2D98-4B68-81A6-8B09274DDCF7}"/>
    <cellStyle name="_P2 RSA R&amp;O_Africa F11 BPM PACK P4" xfId="2761" xr:uid="{251F62A8-3878-4E86-B101-D76106224F47}"/>
    <cellStyle name="_P2 RSA R&amp;O_Book2 (2)" xfId="1644" xr:uid="{3D5150C3-3829-4F50-909B-4E9A0BE2EE26}"/>
    <cellStyle name="_P2 RSA R&amp;O_Executive Summmary (2)" xfId="1645" xr:uid="{3CBA3D7B-1D1F-45F4-837E-2A538D30F1E4}"/>
    <cellStyle name="_P2 RSA R&amp;O_F11 BPM Template_Nigeria (2)" xfId="1646" xr:uid="{2C07DAC6-C1BA-45F7-B4A5-8FE1B87FD1D5}"/>
    <cellStyle name="_P2 RSA R&amp;O_F11 P2 R&amp;O COGS Final" xfId="1647" xr:uid="{6662FFD2-05CB-4315-AFBB-B72C9C647730}"/>
    <cellStyle name="_P2 RSA R&amp;O_F11 P2 RO COGS" xfId="1648" xr:uid="{6C1DCDBB-2826-4722-8B73-F0555FC75F72}"/>
    <cellStyle name="_P2 RSA R&amp;O_F11 P2 RO COGS (4)" xfId="1649" xr:uid="{2C5CE914-DA37-4785-AA55-43CE40D06F0D}"/>
    <cellStyle name="_P2 RSA R&amp;O_F11 Plan NSV Impact of Price  Volume Scenerios (2)" xfId="1650" xr:uid="{3FD3C679-9E05-45DD-B4FE-A90164E95919}"/>
    <cellStyle name="_P2 RSA R&amp;O_F11 Plan NSV Impact of Price &amp; Volume Scenerios V3 " xfId="1651" xr:uid="{9145ECBC-F702-4C11-8B48-3B0B163C349F}"/>
    <cellStyle name="_P2 RSA R&amp;O_F11 Vol R&amp;O -P2 -V2 -Actual in AOP" xfId="1652" xr:uid="{EA29D543-04A7-4E7F-BB3C-3E33B7563F75}"/>
    <cellStyle name="_P2 RSA R&amp;O_P3F11 Account CoGS adjusted" xfId="1653" xr:uid="{C468DFE5-60A2-47D5-9DC0-106A5490A643}"/>
    <cellStyle name="_P2 RSA R&amp;O_Procurement Supply" xfId="1654" xr:uid="{850E73D9-B67C-4D0E-B716-3DE3E92FAA6A}"/>
    <cellStyle name="_P2 RSA R&amp;O_RSA F10 BPM PACK combined NEW V3" xfId="1655" xr:uid="{0490996D-55B4-4C1B-8F7B-0B9993762B6E}"/>
    <cellStyle name="_P2 RSA R&amp;O_RSA F10 BPM PACK combined NEW V3_Book2 (2)" xfId="1656" xr:uid="{61C21C2C-3EA6-4369-844F-7E8897548FCF}"/>
    <cellStyle name="_P2 RSA R&amp;O_RSA F10 BPM PACK combined NEW V3_F11 BPM Template_Nigeria (2)" xfId="1657" xr:uid="{8BB9DC27-4F60-47B3-BAC7-EA9B62C5DC6D}"/>
    <cellStyle name="_P2 RSA R&amp;O_RSA F10 BPM PACK combined NEW V3_F11 BPM Template_Nigeria (2)_F11 P6 BPM call Actions Nigeria" xfId="1658" xr:uid="{7C23479D-2629-4376-A0D2-5E9AE8DFC5F3}"/>
    <cellStyle name="_P2 RSA R&amp;O_RSA F10 BPM PACK combined NEW V3_F11 P6 BPM call Actions Nigeria" xfId="1659" xr:uid="{4FD73380-EECE-4C2B-AB4F-89A2497106F6}"/>
    <cellStyle name="_P2 RSA R&amp;O_RSA F10 BPM PACK combined NEW V3_F11 Plan NSV Impact of Price  Volume Scenerios (2)" xfId="1660" xr:uid="{D08F631F-526B-4046-91A8-BEE2A23DC6C9}"/>
    <cellStyle name="_P2 RSA R&amp;O_RSA F10 BPM PACK combined NEW V3_F11 Plan NSV Impact of Price &amp; Volume Scenerios V3 " xfId="1661" xr:uid="{F40551D7-EE60-4A30-8EF3-5591C8322311}"/>
    <cellStyle name="_P2 RSA R&amp;O_RSA F10 BPM PACK combined NEW V3_F11 Vol R&amp;O -P2 -V2 -Actual in AOP" xfId="1662" xr:uid="{F2A82AA2-283F-4A7A-9ED4-D5DC6E5AFEA4}"/>
    <cellStyle name="_P2 RSA R&amp;O_RSA F10 BPM PACK combined NEW V3_Monthly BPM for August" xfId="1663" xr:uid="{E642046D-69B3-4744-9E39-EA450BCA39AD}"/>
    <cellStyle name="_P2 RSA R&amp;O_RSA F10 BPM PACK combined NEW V3_NIBOL BPM page (3)" xfId="1664" xr:uid="{8B571BF8-4BF9-4DA8-8603-D07882DBB41F}"/>
    <cellStyle name="_P2 RSA R&amp;O_RSA F10 BPM PACK combined NEW V3_NIBOL REPORTING AS AT AUGUST 2010" xfId="1665" xr:uid="{CC0D53BF-E822-4E87-B515-4E5D28274F4F}"/>
    <cellStyle name="_P2 RSA R&amp;O_RSA F10 BPM PACK combined NEW V3_NIBOL REPORTING AS AT AUGUST 2010_F11 P6 BPM call Actions Nigeria" xfId="1666" xr:uid="{B0A3B0B4-3CAB-4205-90EE-1450503D3ABC}"/>
    <cellStyle name="_P3 Ghana F09 BPM PACK(values)" xfId="238" xr:uid="{DEF0F3E3-0344-44A0-8E0E-AE717182ED37}"/>
    <cellStyle name="_P3 Ghana F09 BPM PACK(values)_Africa F11 BPM PACK P4" xfId="2762" xr:uid="{8942CAC9-5D16-4EEA-A447-E5232E454773}"/>
    <cellStyle name="_P3 Ghana F09 BPM PACK(values)_Book2 (2)" xfId="1667" xr:uid="{F9164C7D-8852-47ED-B038-EBCCFA5AC7C2}"/>
    <cellStyle name="_P3 Ghana F09 BPM PACK(values)_Executive Summmary (2)" xfId="1668" xr:uid="{0D968D32-5F4D-487B-9C38-681FE02EF913}"/>
    <cellStyle name="_P3 Ghana F09 BPM PACK(values)_F11 BPM Template_Nigeria (2)" xfId="1669" xr:uid="{D6200056-BFFD-4D84-B7AA-FE6B68FF3ABD}"/>
    <cellStyle name="_P3 Ghana F09 BPM PACK(values)_F11 P2 R&amp;O COGS Final" xfId="1670" xr:uid="{7E33A076-344D-4E19-97DB-AF5BFC99AE09}"/>
    <cellStyle name="_P3 Ghana F09 BPM PACK(values)_F11 P2 RO COGS" xfId="1671" xr:uid="{808D0C50-8660-4859-B0FE-F1A5BE98B98E}"/>
    <cellStyle name="_P3 Ghana F09 BPM PACK(values)_F11 P2 RO COGS (4)" xfId="1672" xr:uid="{3A189B44-BABC-407F-B5C8-5DC8D60AA139}"/>
    <cellStyle name="_P3 Ghana F09 BPM PACK(values)_F11 Plan NSV Impact of Price  Volume Scenerios (2)" xfId="1673" xr:uid="{6F2FEEA8-C8BC-4ED8-A2D6-7885398404CC}"/>
    <cellStyle name="_P3 Ghana F09 BPM PACK(values)_F11 Plan NSV Impact of Price &amp; Volume Scenerios V3 " xfId="1674" xr:uid="{15B1237D-D5E9-4211-831B-343AAA778525}"/>
    <cellStyle name="_P3 Ghana F09 BPM PACK(values)_F11 Vol R&amp;O -P2 -V2 -Actual in AOP" xfId="1675" xr:uid="{F4C1D7C8-4BE1-45E8-8B02-7D36482AA6A1}"/>
    <cellStyle name="_P3 Ghana F09 BPM PACK(values)_P3F11 Account CoGS adjusted" xfId="1676" xr:uid="{77E5CB71-E569-47B3-9B0A-34B239E94561}"/>
    <cellStyle name="_P3 Ghana F09 BPM PACK(values)_Procurement Supply" xfId="1677" xr:uid="{86599FFC-4463-4FC3-8735-87B9B3753A11}"/>
    <cellStyle name="_P3 Ghana F09 BPM PACK(values)_RSA F10 BPM PACK combined NEW V3" xfId="1678" xr:uid="{954F3BF7-5DCD-41D3-A5D1-61DD1C5E6652}"/>
    <cellStyle name="_P3 Ghana F09 BPM PACK(values)_RSA F10 BPM PACK combined NEW V3_Book2 (2)" xfId="1679" xr:uid="{7029628B-5556-4606-8C05-90B9240E0B18}"/>
    <cellStyle name="_P3 Ghana F09 BPM PACK(values)_RSA F10 BPM PACK combined NEW V3_F11 BPM Template_Nigeria (2)" xfId="1680" xr:uid="{A334ABBD-71BB-491A-9459-701791589CDA}"/>
    <cellStyle name="_P3 Ghana F09 BPM PACK(values)_RSA F10 BPM PACK combined NEW V3_F11 BPM Template_Nigeria (2)_F11 P6 BPM call Actions Nigeria" xfId="1681" xr:uid="{136B1340-DE46-42C6-B85D-EC61ACB7A3AF}"/>
    <cellStyle name="_P3 Ghana F09 BPM PACK(values)_RSA F10 BPM PACK combined NEW V3_F11 P6 BPM call Actions Nigeria" xfId="1682" xr:uid="{83B9259B-18AC-483F-9A0F-1365BD2CDA22}"/>
    <cellStyle name="_P3 Ghana F09 BPM PACK(values)_RSA F10 BPM PACK combined NEW V3_F11 Plan NSV Impact of Price  Volume Scenerios (2)" xfId="1683" xr:uid="{77618A7E-4EDF-4423-801F-85CD9FC29DFB}"/>
    <cellStyle name="_P3 Ghana F09 BPM PACK(values)_RSA F10 BPM PACK combined NEW V3_F11 Plan NSV Impact of Price &amp; Volume Scenerios V3 " xfId="1684" xr:uid="{B15E3755-47BE-41FC-9E78-55D3DD527F1F}"/>
    <cellStyle name="_P3 Ghana F09 BPM PACK(values)_RSA F10 BPM PACK combined NEW V3_F11 Vol R&amp;O -P2 -V2 -Actual in AOP" xfId="1685" xr:uid="{4CB4E69E-A24B-42CB-8FB5-DE210C254976}"/>
    <cellStyle name="_P3 Ghana F09 BPM PACK(values)_RSA F10 BPM PACK combined NEW V3_Monthly BPM for August" xfId="1686" xr:uid="{5A3AB864-9226-4220-B8C5-7CC129BEE629}"/>
    <cellStyle name="_P3 Ghana F09 BPM PACK(values)_RSA F10 BPM PACK combined NEW V3_NIBOL BPM page (3)" xfId="1687" xr:uid="{6C5073B2-1EC7-42E7-AB51-A81E32A43CEC}"/>
    <cellStyle name="_P3 Ghana F09 BPM PACK(values)_RSA F10 BPM PACK combined NEW V3_NIBOL REPORTING AS AT AUGUST 2010" xfId="1688" xr:uid="{9F2478EC-E417-4D95-92CC-FB7CEAA6A6B8}"/>
    <cellStyle name="_P3 Ghana F09 BPM PACK(values)_RSA F10 BPM PACK combined NEW V3_NIBOL REPORTING AS AT AUGUST 2010_F11 P6 BPM call Actions Nigeria" xfId="1689" xr:uid="{D3222C08-2D99-4448-8627-65DCBF7F5BAA}"/>
    <cellStyle name="_P3 performance" xfId="2763" xr:uid="{E21256F9-9867-4AF6-BD5E-AE49B2FC5A9A}"/>
    <cellStyle name="_P4 Capex to report" xfId="2764" xr:uid="{2C2E0704-5C49-4811-8BCD-7409E5B79E59}"/>
    <cellStyle name="_P4 Ghana BPM PACK" xfId="1690" xr:uid="{18C3EC00-9F20-4088-9D38-D1D77B98E67B}"/>
    <cellStyle name="_P4 GLT Deck_v2 (3)" xfId="1691" xr:uid="{D937FDF3-35EA-4CBD-B7FD-3415C87E54A9}"/>
    <cellStyle name="_P5 ACTUAL (2)" xfId="239" xr:uid="{77304845-33BC-473B-BD29-02078C013777}"/>
    <cellStyle name="_P5 F10 Accounts" xfId="1692" xr:uid="{6C902FFD-168C-472E-8747-648CE02BD7B8}"/>
    <cellStyle name="_P6 BVE ANALYSIS" xfId="1693" xr:uid="{6905ABB0-1D61-4115-8E21-8609D64C0DD9}"/>
    <cellStyle name="_P6 F10 Accounts- 7th January (3) (2)" xfId="1694" xr:uid="{F94082FC-EC17-45B4-B25E-163F6B291A28}"/>
    <cellStyle name="_P6 F10 Accounts- 7th January (3) (4)" xfId="1695" xr:uid="{19BE0DE4-A8FD-4F22-82B5-F34C2E7D252F}"/>
    <cellStyle name="_P6 YTD WASTE REPORT" xfId="1696" xr:uid="{C25F2211-F89D-4A9F-A4D2-13EDF51290CD}"/>
    <cellStyle name="_P7 BVE ANALYSIS" xfId="1697" xr:uid="{B37F8F26-EC02-445A-B851-4310D9A2D67A}"/>
    <cellStyle name="_P7 Compliance Pack (2)" xfId="2765" xr:uid="{39032D69-0330-4D1B-AA30-F0C3014952C1}"/>
    <cellStyle name="_P7 F10 WASTE REPORT(final)-MAT RATE" xfId="1698" xr:uid="{B101E6F3-F9EE-47EB-85C6-686F7D90B44E}"/>
    <cellStyle name="_P7 YTD WASTE REPORT" xfId="1699" xr:uid="{CA054C63-D3CB-48E1-9FFF-8227534D8AC5}"/>
    <cellStyle name="_P9 Creditors Schedule" xfId="2766" xr:uid="{65BB1B39-42B9-4EDF-90C9-4C5FE7CBF0AD}"/>
    <cellStyle name="_P9 FX Diff posted into COGS" xfId="240" xr:uid="{202F834B-8D42-4191-ADEF-FE4A306501DB}"/>
    <cellStyle name="_P9 Ohd Analysis_Final" xfId="2767" xr:uid="{0AEC497F-285A-4533-BA67-260B6912BF07}"/>
    <cellStyle name="_PACK - F09 P10 Forecast Accuracy SA MARKET (incl CCU)" xfId="1700" xr:uid="{13658280-E14F-4E60-9EB9-F26E182F7544}"/>
    <cellStyle name="_Paye February 2009" xfId="241" xr:uid="{AC8E6F20-BD13-4561-9420-68EAA3C57ACD}"/>
    <cellStyle name="_Payroll Extract for P2 Savings Plan" xfId="242" xr:uid="{29DCFD13-EFA0-45A0-A889-DB23CB1611C5}"/>
    <cellStyle name="_Payroll Info_Employee_Vendor Codes_5030" xfId="243" xr:uid="{B2323D53-F3DB-4798-863D-A884075AFB3D}"/>
    <cellStyle name="_Payroll Info_Employee_Vendor Codes_5030 2" xfId="2768" xr:uid="{3597709D-AF2C-4F15-A4CE-56C8C6FBDBEA}"/>
    <cellStyle name="_Payroll Info_Employee_Vendor Codes_5030_Book2 (2)" xfId="1701" xr:uid="{4B5AC2F8-D7EE-4F23-9402-7CED38026324}"/>
    <cellStyle name="_Payroll Info_Employee_Vendor Codes_5030_Crates Disposal Schedule_P10_FY11" xfId="1702" xr:uid="{A379352B-5C46-4175-929D-7EB0AB7008AE}"/>
    <cellStyle name="_Payroll Info_Employee_Vendor Codes_5030_Procurement Supply" xfId="1703" xr:uid="{7D22BEF3-6EE5-429A-8148-33540F9E2B45}"/>
    <cellStyle name="_PAYROLL REPORT JUNE09-FINAL" xfId="1704" xr:uid="{A9A68695-2D36-4248-83DD-7E294DBF3836}"/>
    <cellStyle name="_PAYROLL REPORTS FEB 09-DRAFT3" xfId="244" xr:uid="{F90BB7E0-1C7C-4141-85A0-B1E3A41E9FAF}"/>
    <cellStyle name="_PAYROLL REPORTS FEB 09-DRAFT3 2" xfId="2769" xr:uid="{17FA41AE-9E59-4275-AECD-240C15D1D177}"/>
    <cellStyle name="_PAYROLL REPORTS FEB 09-DRAFT3_employee loans final" xfId="245" xr:uid="{EE9538AF-B293-4267-8DE9-9B19592F984C}"/>
    <cellStyle name="_PAYROLL REPORTS FEB 09-DRAFT3_GROUP LIFE ASSURANCE DATA_June 2009 (2)" xfId="2770" xr:uid="{18582E4B-6075-4858-ADAC-4557DDF2D754}"/>
    <cellStyle name="_PB 156  BEN L8 Captalisation Process &amp; Asset Creation Form" xfId="246" xr:uid="{541B8DD1-2F5C-49A7-A66D-9F4D0826C4C1}"/>
    <cellStyle name="_PCS as at  P11 " xfId="1705" xr:uid="{ACAE0BE8-4542-4F28-B355-764E556B3DEF}"/>
    <cellStyle name="_PCS as at P12 FY10" xfId="1706" xr:uid="{D3DD446E-D3E8-4FD9-8213-611FC44B3290}"/>
    <cellStyle name="_PCS P1 F10" xfId="247" xr:uid="{1F51226F-9DF9-420A-A194-24D5AD211283}"/>
    <cellStyle name="_PCS P1 F10_Book2 (2)" xfId="1707" xr:uid="{9389355B-F09D-4608-8C85-6EEBC2BF57C1}"/>
    <cellStyle name="_Pension Arrears1" xfId="2771" xr:uid="{045E2C9C-517C-4F31-88C3-01FF8539D962}"/>
    <cellStyle name="_Pension Fund Account P11" xfId="2772" xr:uid="{8D29F39C-9FF4-4B54-BE0E-EF50542EBB80}"/>
    <cellStyle name="_PH 142  heat exchanger Capitalisation Process &amp; Asset creation" xfId="248" xr:uid="{2E099DC3-E733-440E-BA4A-FAEE9746F4F0}"/>
    <cellStyle name="_PH 150  Manufacturing Execution Systems Capitalisation  Fixed Asset Form" xfId="249" xr:uid="{8F8637F2-AE2E-4055-A7AE-7F32A4D84C2A}"/>
    <cellStyle name="_PH 150  Manufacturing Execution Systems Capitalisation  Fixed Asset Form_Book2 (2)" xfId="1708" xr:uid="{CFDC5F42-512C-4DC9-B22E-453FC0823A8A}"/>
    <cellStyle name="_PH 151 Centrifuge replacement capitalization Docs &amp; Asset creation form" xfId="250" xr:uid="{651DA899-ABE3-43DD-8D0E-E4F1CBB20923}"/>
    <cellStyle name="_PH 151 Centrifuge replacement capitalization Docs &amp; Asset creation form_Book2 (2)" xfId="1709" xr:uid="{6A01296E-32A0-41C3-8F03-5E029A97B846}"/>
    <cellStyle name="_Plan Summary 1" xfId="251" xr:uid="{7EC40609-64F6-4A46-B98A-D244718F9219}"/>
    <cellStyle name="_Plan Summary 1_Africa F11 BPM PACK P4" xfId="2773" xr:uid="{19643FBB-9356-4FE1-848D-ACA9B5ACDF27}"/>
    <cellStyle name="_Plan Summary 1_Africa R&amp;O" xfId="2774" xr:uid="{9BB1FC2A-8017-4ED3-BFDF-16BCC60E0BD7}"/>
    <cellStyle name="_Plan Summary 1_Book2 (2)" xfId="1710" xr:uid="{F8C9324B-3BA7-477E-9D63-D37206CD8EEF}"/>
    <cellStyle name="_Plan Summary 1_BTC" xfId="2775" xr:uid="{BDAB0884-AEC3-4222-BCF8-C43BA86E83A9}"/>
    <cellStyle name="_Plan Summary 1_Executive Summmary (2)" xfId="1711" xr:uid="{D4DA2946-86C3-4CEA-82D8-F7DDC5DCC831}"/>
    <cellStyle name="_Plan Summary 1_F11 BPM Template_Nigeria (2)" xfId="1712" xr:uid="{B0CB7060-C07A-473C-9376-5F5BF158A2A5}"/>
    <cellStyle name="_Plan Summary 1_F11 P2 R&amp;O COGS Final" xfId="1713" xr:uid="{467FC0F6-85C6-49A1-BD21-616E387907A3}"/>
    <cellStyle name="_Plan Summary 1_F11 P2 RO COGS" xfId="1714" xr:uid="{1DAC34D4-D687-4546-A27F-F89907F3AB6F}"/>
    <cellStyle name="_Plan Summary 1_F11 P2 RO COGS (4)" xfId="1715" xr:uid="{4FBDFADC-1081-4247-9D22-E8B52C02CDE8}"/>
    <cellStyle name="_Plan Summary 1_F11 Plan NSV Impact of Price  Volume Scenerios (2)" xfId="1716" xr:uid="{EB58EC73-1807-4D28-AF80-AD3A59E10E72}"/>
    <cellStyle name="_Plan Summary 1_F11 Plan NSV Impact of Price &amp; Volume Scenerios V3 " xfId="1717" xr:uid="{5C3AE664-D9E1-47A8-A077-C59EF964B4C4}"/>
    <cellStyle name="_Plan Summary 1_F11 Vol R&amp;O -P2 -V2 -Actual in AOP" xfId="1718" xr:uid="{BF1E71BE-8638-48E8-910F-B84A7F894725}"/>
    <cellStyle name="_Plan Summary 1_P3F11 Account CoGS adjusted" xfId="1719" xr:uid="{3576C078-343A-424A-B8B8-110CADB1AD96}"/>
    <cellStyle name="_Plan Summary 1_Procurement Supply" xfId="1720" xr:uid="{915CAD9D-B330-40AC-83AB-5ED13F73F8D6}"/>
    <cellStyle name="_Plan Summary 1_RSA F10 BPM PACK combined NEW V3" xfId="1721" xr:uid="{D5DD867E-D9EA-4061-9CE1-198CE66E9897}"/>
    <cellStyle name="_Plan Summary 1_RSA F10 BPM PACK combined NEW V3_Book2 (2)" xfId="1722" xr:uid="{D1223287-7E09-4D51-A1B0-009248FE5BEE}"/>
    <cellStyle name="_Plan Summary 1_RSA F10 BPM PACK combined NEW V3_F11 BPM Template_Nigeria (2)" xfId="1723" xr:uid="{10F3C71F-8928-4272-9B66-07C092C8DA43}"/>
    <cellStyle name="_Plan Summary 1_RSA F10 BPM PACK combined NEW V3_F11 BPM Template_Nigeria (2)_F11 P6 BPM call Actions Nigeria" xfId="1724" xr:uid="{E40CEBA6-12F4-4E2F-AEFF-6162E88BD971}"/>
    <cellStyle name="_Plan Summary 1_RSA F10 BPM PACK combined NEW V3_F11 P6 BPM call Actions Nigeria" xfId="1725" xr:uid="{56349495-6298-4C34-B956-5D639425B33E}"/>
    <cellStyle name="_Plan Summary 1_RSA F10 BPM PACK combined NEW V3_F11 Plan NSV Impact of Price  Volume Scenerios (2)" xfId="1726" xr:uid="{7DC994F3-B6D1-456E-8DD2-2B0981AE9595}"/>
    <cellStyle name="_Plan Summary 1_RSA F10 BPM PACK combined NEW V3_F11 Plan NSV Impact of Price &amp; Volume Scenerios V3 " xfId="1727" xr:uid="{229B0405-A73C-4C03-AE9D-2064DA0770DE}"/>
    <cellStyle name="_Plan Summary 1_RSA F10 BPM PACK combined NEW V3_F11 Vol R&amp;O -P2 -V2 -Actual in AOP" xfId="1728" xr:uid="{77ACC790-25CF-425F-B5A1-6EDF2BB1C428}"/>
    <cellStyle name="_Plan Summary 1_RSA F10 BPM PACK combined NEW V3_Monthly BPM for August" xfId="1729" xr:uid="{E88042C2-AE5A-47A6-8FFC-EABEB2C0366B}"/>
    <cellStyle name="_Plan Summary 1_RSA F10 BPM PACK combined NEW V3_NIBOL BPM page (3)" xfId="1730" xr:uid="{D3DB934C-5A7F-49EE-854E-0F7CFBC8CD1E}"/>
    <cellStyle name="_Plan Summary 1_RSA F10 BPM PACK combined NEW V3_NIBOL REPORTING AS AT AUGUST 2010" xfId="1731" xr:uid="{01B4D9DB-E055-49CB-BFAC-8C2136D68F5D}"/>
    <cellStyle name="_Plan Summary 1_RSA F10 BPM PACK combined NEW V3_NIBOL REPORTING AS AT AUGUST 2010_F11 P6 BPM call Actions Nigeria" xfId="1732" xr:uid="{7263A05F-765B-4B52-9F7E-A7B6FD68937C}"/>
    <cellStyle name="_Plan Summary 1_Sheet1" xfId="2776" xr:uid="{68B38655-1352-46CC-9715-F12136B4BF3A}"/>
    <cellStyle name="_Plan Summary 1_Summary HY" xfId="2777" xr:uid="{F8D84D56-E0B8-43DB-9FBA-B906CAFF669A}"/>
    <cellStyle name="_Plan Summary 1_Summary HY_BTC" xfId="2778" xr:uid="{C86D6C85-0AD2-4232-A826-44C84757A92B}"/>
    <cellStyle name="_Plan Summary 1_Summary HY_R&amp;O to International HY" xfId="2779" xr:uid="{698D17FA-8964-452B-A3E4-D5701C3CC026}"/>
    <cellStyle name="_Plan Summary 1_Summary HY_Sheet1" xfId="2780" xr:uid="{A6627E54-67D2-43FA-B774-4F85D6187D68}"/>
    <cellStyle name="_PLs Jan 09" xfId="1733" xr:uid="{5BF5690B-E890-4466-94A1-4CCEFF08274A}"/>
    <cellStyle name="_PO 128   Ogba Gas Generator Final Capitalization Docs " xfId="252" xr:uid="{AED7C959-E972-4781-97EB-90FEF8D9B75A}"/>
    <cellStyle name="_PO 128   Ogba Gas Generator Final Capitalization Docs _Book2 (2)" xfId="1734" xr:uid="{EB4B7F3A-BBA9-4AA9-8E8D-F1648F6DCD69}"/>
    <cellStyle name="_PPT CASH FLOW" xfId="2781" xr:uid="{8793B00B-4DB4-4F60-B99D-C9B992FC5554}"/>
    <cellStyle name="_PremiumBeerMonthlyReport (080207)" xfId="1735" xr:uid="{4CD35405-1A6A-4004-B1A9-D73E37513A45}"/>
    <cellStyle name="_price" xfId="2782" xr:uid="{9BDD81BF-7BD1-4E71-AFFC-AFFAFB234BF3}"/>
    <cellStyle name="_price_BTC" xfId="2783" xr:uid="{104E31B2-9D4B-404B-BDE4-7C728FFD6C4F}"/>
    <cellStyle name="_price_Sheet1" xfId="2784" xr:uid="{7D54AABD-69A7-4BE0-A649-FFCB4ED86AC4}"/>
    <cellStyle name="_PRICING" xfId="253" xr:uid="{F7AFDDF2-2AB0-4E18-B226-1D9EC2FC2C17}"/>
    <cellStyle name="_Procurement S  D Savings Trackers" xfId="1736" xr:uid="{72006996-ABB2-4BDC-AB6B-3AAD5CC4DFAE}"/>
    <cellStyle name="_Project Control Statement for P07 FY10" xfId="1737" xr:uid="{288C9509-BBA6-4A9C-97E2-5896579DBA0A}"/>
    <cellStyle name="_Project Control Statement-P8 FY10" xfId="1738" xr:uid="{AA4A955F-30C7-4BC7-8EC1-F94D00B9EF3B}"/>
    <cellStyle name="_Q3 SOE Dep Relief_Backup" xfId="254" xr:uid="{362E06F7-939D-46E6-B397-D37FA9B1B09E}"/>
    <cellStyle name="_R&amp;O" xfId="2785" xr:uid="{3F3FAC3C-6449-491B-A20D-3DBCD1914996}"/>
    <cellStyle name="_R&amp;O BPM F10 P02" xfId="2786" xr:uid="{497C0538-C0FC-44B2-A779-80EDEA0DE6F2}"/>
    <cellStyle name="_R&amp;O BPM F10 P02_BTC" xfId="2787" xr:uid="{2C66D05B-0B0B-423B-B5E4-D98811EB3197}"/>
    <cellStyle name="_R&amp;O BPM F10 P02_Sheet1" xfId="2788" xr:uid="{0D1A6D84-EE86-44B6-925B-77918B219EF9}"/>
    <cellStyle name="_R&amp;O Diageo" xfId="2789" xr:uid="{4408F699-BA99-4A81-B24D-27613F181D09}"/>
    <cellStyle name="_R&amp;O Diageo_1" xfId="2790" xr:uid="{D2AE76E1-ED5F-4400-904B-5854E2F99ABD}"/>
    <cellStyle name="_R&amp;O HY AFRICA" xfId="255" xr:uid="{39E5C41B-E936-4858-98F5-5CDB141BF339}"/>
    <cellStyle name="_R&amp;O HY AFRICA_Africa F11 BPM PACK P4" xfId="2791" xr:uid="{F603E981-8507-4072-B77B-8CA036437059}"/>
    <cellStyle name="_R&amp;O HY AFRICA_Book2 (2)" xfId="1739" xr:uid="{1BA365EE-2933-4781-BE4C-3917C87D5FFA}"/>
    <cellStyle name="_R&amp;O HY AFRICA_Executive Summmary (2)" xfId="1740" xr:uid="{13A4950B-D2D0-41F2-B271-E2AE71824F23}"/>
    <cellStyle name="_R&amp;O HY AFRICA_F11 BPM Template_Nigeria (2)" xfId="1741" xr:uid="{3B0D4641-0BC5-4662-BBE1-C6C468C22C02}"/>
    <cellStyle name="_R&amp;O HY AFRICA_F11 P2 R&amp;O COGS Final" xfId="1742" xr:uid="{CE64A1B8-2092-4ED8-B479-D10737C0B528}"/>
    <cellStyle name="_R&amp;O HY AFRICA_F11 P2 RO COGS" xfId="1743" xr:uid="{43F16C3B-8812-4004-AE90-23B3F2FF3F99}"/>
    <cellStyle name="_R&amp;O HY AFRICA_F11 P2 RO COGS (4)" xfId="1744" xr:uid="{DF81EF12-4AF5-4AA6-B197-14D07A3F6E69}"/>
    <cellStyle name="_R&amp;O HY AFRICA_F11 Plan NSV Impact of Price  Volume Scenerios (2)" xfId="1745" xr:uid="{C8AD929D-93C5-4913-B57A-E21D66B19F86}"/>
    <cellStyle name="_R&amp;O HY AFRICA_F11 Plan NSV Impact of Price &amp; Volume Scenerios V3 " xfId="1746" xr:uid="{74E01D75-8ADB-40A8-B838-83D130ECAE47}"/>
    <cellStyle name="_R&amp;O HY AFRICA_F11 Vol R&amp;O -P2 -V2 -Actual in AOP" xfId="1747" xr:uid="{AF913529-CC37-46E4-8F7B-32E2AA371228}"/>
    <cellStyle name="_R&amp;O HY AFRICA_P3F11 Account CoGS adjusted" xfId="1748" xr:uid="{A2EC1D22-DF81-4F36-B1A8-FFB1A5433D03}"/>
    <cellStyle name="_R&amp;O HY AFRICA_Procurement Supply" xfId="1749" xr:uid="{A6109695-3221-4A3F-9B27-0CA3D43525A0}"/>
    <cellStyle name="_R&amp;O HY AFRICA_RSA F10 BPM PACK combined NEW V3" xfId="1750" xr:uid="{FBB9080E-C34B-48A9-BAC3-D4AEDE577712}"/>
    <cellStyle name="_R&amp;O HY AFRICA_RSA F10 BPM PACK combined NEW V3_Book2 (2)" xfId="1751" xr:uid="{91916970-A9A6-4793-AD7E-41B6F5C9CB4E}"/>
    <cellStyle name="_R&amp;O HY AFRICA_RSA F10 BPM PACK combined NEW V3_F11 BPM Template_Nigeria (2)" xfId="1752" xr:uid="{A56A4F53-3A02-4CCA-8472-83B8A091C241}"/>
    <cellStyle name="_R&amp;O HY AFRICA_RSA F10 BPM PACK combined NEW V3_F11 BPM Template_Nigeria (2)_F11 P6 BPM call Actions Nigeria" xfId="1753" xr:uid="{D5E787A0-9224-4964-9986-8076FB6C7137}"/>
    <cellStyle name="_R&amp;O HY AFRICA_RSA F10 BPM PACK combined NEW V3_F11 P6 BPM call Actions Nigeria" xfId="1754" xr:uid="{1C90D60C-2DC1-4F5E-996F-F1D178C0854B}"/>
    <cellStyle name="_R&amp;O HY AFRICA_RSA F10 BPM PACK combined NEW V3_F11 Plan NSV Impact of Price  Volume Scenerios (2)" xfId="1755" xr:uid="{698F4A14-CE19-41A9-B330-7584A3F5EC89}"/>
    <cellStyle name="_R&amp;O HY AFRICA_RSA F10 BPM PACK combined NEW V3_F11 Plan NSV Impact of Price &amp; Volume Scenerios V3 " xfId="1756" xr:uid="{BE229E2E-D506-4BDF-A1BA-5133E81701D5}"/>
    <cellStyle name="_R&amp;O HY AFRICA_RSA F10 BPM PACK combined NEW V3_F11 Vol R&amp;O -P2 -V2 -Actual in AOP" xfId="1757" xr:uid="{F28F4259-D0AB-4117-BEA0-D4394D4826AE}"/>
    <cellStyle name="_R&amp;O HY AFRICA_RSA F10 BPM PACK combined NEW V3_Monthly BPM for August" xfId="1758" xr:uid="{19B6B36B-AB17-4224-8760-4A7616699390}"/>
    <cellStyle name="_R&amp;O HY AFRICA_RSA F10 BPM PACK combined NEW V3_NIBOL BPM page (3)" xfId="1759" xr:uid="{58788BA2-D8B3-488E-9562-35A90BB2DA8B}"/>
    <cellStyle name="_R&amp;O HY AFRICA_RSA F10 BPM PACK combined NEW V3_NIBOL REPORTING AS AT AUGUST 2010" xfId="1760" xr:uid="{31B1E751-67F6-469F-9295-1C7112637369}"/>
    <cellStyle name="_R&amp;O HY AFRICA_RSA F10 BPM PACK combined NEW V3_NIBOL REPORTING AS AT AUGUST 2010_F11 P6 BPM call Actions Nigeria" xfId="1761" xr:uid="{A9886111-2DF2-44FF-931D-30C6A539524A}"/>
    <cellStyle name="_R&amp;O International" xfId="1762" xr:uid="{95E79C20-1680-4FB9-8304-F62C1DAF4E71}"/>
    <cellStyle name="_R&amp;O Modelo AOP Inorganico" xfId="256" xr:uid="{CF57B120-6C88-440B-B628-A6DB74E06AC2}"/>
    <cellStyle name="_R&amp;O Modelo AOP Inorganico FY" xfId="257" xr:uid="{E5094A2B-5047-42F7-A2A3-B415CEA0B31D}"/>
    <cellStyle name="_R&amp;O Modelo Escenario 1" xfId="258" xr:uid="{2C4228C0-99AE-4E4A-8A46-CE36D66F26EB}"/>
    <cellStyle name="_R&amp;O NAm" xfId="2792" xr:uid="{3F5AE209-A76E-4FBF-B0F8-8AB06FF89DAB}"/>
    <cellStyle name="_R&amp;O Regions" xfId="1763" xr:uid="{D95CC394-5F1A-4198-9739-DA53E55980E3}"/>
    <cellStyle name="_R&amp;O Regions_Africa R&amp;O" xfId="2793" xr:uid="{715824AA-5205-482D-83F2-33C2FEF48769}"/>
    <cellStyle name="_R&amp;O Regions_BTC" xfId="2794" xr:uid="{6A922CC6-DE0F-47C1-ABE9-7AF6A9CAF393}"/>
    <cellStyle name="_R&amp;O Regions_Sheet1" xfId="2795" xr:uid="{8886FEDD-82B0-4359-A12E-953730237B97}"/>
    <cellStyle name="_R&amp;Opps Andean" xfId="2796" xr:uid="{74BE44FB-FE9B-4CA2-9F38-3B6361213CCE}"/>
    <cellStyle name="_R&amp;Opps Andean FY" xfId="2797" xr:uid="{54C05A0C-836A-451B-8F42-140F7C755B47}"/>
    <cellStyle name="_R&amp;Opps Venezuela" xfId="259" xr:uid="{A043C68C-E1B9-46A3-9717-624D3E285E11}"/>
    <cellStyle name="_raw data" xfId="260" xr:uid="{09AD79E3-5A4C-4C8D-8194-8041BAF90FCF}"/>
    <cellStyle name="_Raw Materials P12" xfId="1764" xr:uid="{AB64F5DA-3D40-4E19-8218-9264A87CD358}"/>
    <cellStyle name="_Raw Materials P12 (2)" xfId="1765" xr:uid="{0016041A-49D2-486A-9E08-7EA7AFF4142F}"/>
    <cellStyle name="_Reclass of Old Malta Guinness bottles Provision (4)" xfId="261" xr:uid="{5A99E131-C766-46D0-A18E-9A2B9D5DD57B}"/>
    <cellStyle name="_Regional performance P07" xfId="1766" xr:uid="{709D0F81-62A6-4BCB-BDE0-1FD2635C080A}"/>
    <cellStyle name="_Reporting-Dec" xfId="1767" xr:uid="{6D41F38E-DEC9-4C34-B398-2DCC3592F342}"/>
    <cellStyle name="_Report-Jan-final" xfId="1768" xr:uid="{BDF04B19-E294-4F09-B410-68F8012DD146}"/>
    <cellStyle name="_Report-Jan-final_Flash for P9" xfId="1769" xr:uid="{860492D3-E284-4A5F-9CDF-A739EB719643}"/>
    <cellStyle name="_RO As at October 2008" xfId="262" xr:uid="{4D8F838C-9010-454C-B3C8-0AF94EA0AC91}"/>
    <cellStyle name="_RO Template" xfId="263" xr:uid="{E1302CE2-CFA2-4C66-B44E-35AFEAE0C2E7}"/>
    <cellStyle name="_RO template_FO8_FY" xfId="264" xr:uid="{9E286167-6100-416F-8660-DA3F42FF909D}"/>
    <cellStyle name="_RO template_FO8_H1" xfId="265" xr:uid="{7AE236AD-60A7-4DE8-B6BE-9E8D1CF89D4F}"/>
    <cellStyle name="_RO template_FO8_P3" xfId="266" xr:uid="{B4D7FDED-2335-4FF4-9EB4-EA8516BDEFB3}"/>
    <cellStyle name="_RO template_FO8_P8" xfId="267" xr:uid="{B901D97B-AD23-4DEA-96D6-8212D89AD362}"/>
    <cellStyle name="_RPO,RPL &amp; GSS support" xfId="268" xr:uid="{CC5F8E43-4685-43A8-B310-1472CED83875}"/>
    <cellStyle name="_RSA" xfId="269" xr:uid="{360AD69E-77DB-4D88-AA3B-E8E11C21C6E1}"/>
    <cellStyle name="_RSA Spirits (Venture)" xfId="1770" xr:uid="{7B917BE0-40B6-4602-B815-857AC63A24D4}"/>
    <cellStyle name="_RTD CHQ  SCHEDULE F'09@ 14 10 2009 (2)" xfId="270" xr:uid="{177F465B-10CC-4E3F-BB8A-EA7E4A98AA67}"/>
    <cellStyle name="_RTD CHQ  SCHEDULE F'09@ 14 10 2009 (2)_Book2 (2)" xfId="1771" xr:uid="{DC27E8E3-70AE-46D0-8126-D444CD795403}"/>
    <cellStyle name="_RTD CHQ  SCHEDULE F'09@ 14 10 2009 (2)_Procurement Supply" xfId="1772" xr:uid="{8FAAE36C-35C0-41B3-9CB5-C7F5DF14E570}"/>
    <cellStyle name="_RTD CHQ  SCHEDULE F'09@ 14 10 2009 (3)" xfId="271" xr:uid="{8C919455-F3D2-4792-BBA7-0084F00ACB51}"/>
    <cellStyle name="_RTD CHQ  SCHEDULE F'09@ 14 10 2009 (3)_Book2 (2)" xfId="1773" xr:uid="{E6687900-A9EE-4583-AB6E-0E74B1FD1B0E}"/>
    <cellStyle name="_RTD CHQ  SCHEDULE F'09@ 14 10 2009 (3)_Procurement Supply" xfId="1774" xr:uid="{1B78A859-D143-4AA2-9EF8-3B738DA899CD}"/>
    <cellStyle name="_RTD CHQ  SCHEDULE F'09@ 19 08 09 (2)" xfId="1775" xr:uid="{A95E70CB-94D2-4E4F-8D0D-B30F4F94E5C0}"/>
    <cellStyle name="_RTD CHQ  SCHEDULE F'09@ 21 10 2009 (3)" xfId="272" xr:uid="{1649B219-6F0F-46F4-A5F5-4A1A9E6A6985}"/>
    <cellStyle name="_RTD CHQ  SCHEDULE F'09@ 21 10 2009 (3)_Book2 (2)" xfId="1776" xr:uid="{21B150E2-432F-48ED-9CF1-130134C593AC}"/>
    <cellStyle name="_RTD CHQ  SCHEDULE F'09@ 21 10 2009 (3)_Procurement Supply" xfId="1777" xr:uid="{0EDA7D78-7D50-4D7F-A014-A83AAC214F93}"/>
    <cellStyle name="_RTD CHQ  SCHEDULE F'09@ 28 08 09 (5)" xfId="273" xr:uid="{B651E1B3-9595-4F4F-BFAE-03AC652428BE}"/>
    <cellStyle name="_RTD CHQ  SCHEDULE F'09@ 28 08 09 (5)_Book2 (2)" xfId="1778" xr:uid="{FA0E8939-7982-4268-A073-033A9E73E95C}"/>
    <cellStyle name="_RTD CHQ  SCHEDULE F'09@ 28 08 09 (5)_Procurement Supply" xfId="1779" xr:uid="{57D2E236-2735-484F-AE00-EE07DE9CF55F}"/>
    <cellStyle name="_RTD CHQ  SCHEDULE F10 @ 08 04 2010 (2)" xfId="1780" xr:uid="{7D3FF936-0C01-4EAE-B8B3-A07F2F65A8B6}"/>
    <cellStyle name="_RTD CHQ  SCHEDULE F10 @ 19 03 2010 xls" xfId="274" xr:uid="{BE097734-21B6-47AF-9C99-F1F89269A442}"/>
    <cellStyle name="_RTD CHQ  SCHEDULE F10@ 05 03 2010 (3)" xfId="275" xr:uid="{5CE9A0C4-850E-4C6E-ACF7-EA1FCFBF2FB9}"/>
    <cellStyle name="_RTD CHQ  SCHEDULE F10@ 25 02 2010 (2)" xfId="276" xr:uid="{DF6ACC71-180B-47F7-949E-C909DD6AF6BF}"/>
    <cellStyle name="_RTD CHQ  SCHEDULE F10@ 27 01 2010 (2)" xfId="277" xr:uid="{5732EF5E-18EF-46DB-B225-D03A89C1108E}"/>
    <cellStyle name="_RTD CHQ  SCHEDULE F10@ 28 10 2009 (3)" xfId="278" xr:uid="{B4DF8FC3-2584-43F9-A9A0-71D9BB479100}"/>
    <cellStyle name="_RTD CHQ  SCHEDULE F10@ 28 10 2009 (3)_Book2 (2)" xfId="1781" xr:uid="{E9E65B86-97C6-41B5-9A60-A8A60E5994C9}"/>
    <cellStyle name="_RTD CHQ  SCHEDULE F10@ 28 10 2009 (3)_Procurement Supply" xfId="1782" xr:uid="{E715130F-AEB0-443D-99BF-579E5B6992F4}"/>
    <cellStyle name="_RTD CHQ  SCHEDULE F10@ 30 11 2009" xfId="279" xr:uid="{46AE2C50-FC75-48F1-848D-C96215C7E31E}"/>
    <cellStyle name="_RTD CHQ  SCHEDULE F10@ 30 11 2009_Book2 (2)" xfId="1783" xr:uid="{C86E26D7-111F-41E3-83E9-8F22ABBFFD8F}"/>
    <cellStyle name="_RTD CHQ  SCHEDULE F10@ 30 11 2009_Procurement Supply" xfId="1784" xr:uid="{C9A83548-B0F2-45B8-B575-F44BADDC9BD0}"/>
    <cellStyle name="_SA - Monthly template - P4" xfId="280" xr:uid="{5ADE4D7B-DEC4-491C-B83D-C0594F64BD25}"/>
    <cellStyle name="_SA P7" xfId="281" xr:uid="{0A035115-FCF8-46CB-AED4-2507B0F7F95A}"/>
    <cellStyle name="_SA R&amp;O v2" xfId="282" xr:uid="{313B9FA8-3FF1-4FDA-BECE-E00AF06379E3}"/>
    <cellStyle name="_Sales - Depreciation (2) (2)" xfId="1785" xr:uid="{3EAA38E6-B4FE-4644-8A81-DC2707CE9337}"/>
    <cellStyle name="_Sales Total" xfId="1786" xr:uid="{C69679A0-F16A-47B4-8BAC-37995E768CE0}"/>
    <cellStyle name="_SALES TOTAL FINAL_27.07.2009" xfId="1787" xr:uid="{9279BC6A-2DBB-4B1D-8DA1-952577436B58}"/>
    <cellStyle name="_SAP Asset Verification 10-12-08" xfId="283" xr:uid="{7A927BC1-2EF9-49A3-AFEB-51F9419D4BBA}"/>
    <cellStyle name="_SAP Assets as @ P9 F08" xfId="284" xr:uid="{8921218D-D60F-46C2-AE81-5EA50942026A}"/>
    <cellStyle name="_SAP Chart of Accounts" xfId="285" xr:uid="{4AC83F48-69F1-4B5E-BBEE-3D3A54137A24}"/>
    <cellStyle name="_Scotch" xfId="1788" xr:uid="{A2AF3564-D037-4488-859E-51C55BB7BDA1}"/>
    <cellStyle name="_Scotch_LATAM RO V2 (2)" xfId="2798" xr:uid="{B1D7BC58-6F22-40FE-BA0B-174A01995346}"/>
    <cellStyle name="_Scotch_LATAM RO V2 (2)_BTC" xfId="2799" xr:uid="{E59A5D3B-AE56-440F-A3C5-0CE884179687}"/>
    <cellStyle name="_Scotch_LATAM RO V2 (2)_Sheet1" xfId="2800" xr:uid="{EDB058C6-0A77-439D-9B9D-C7DFD3F6DBDC}"/>
    <cellStyle name="_Sheet1" xfId="286" xr:uid="{B2808542-A6D7-4D4B-B9F7-550C1F7A1093}"/>
    <cellStyle name="_Sheet1_1" xfId="1789" xr:uid="{C0AE3554-1101-43F1-A4E3-22E6D6ADDAD2}"/>
    <cellStyle name="_Sheet1_1_Africa R&amp;O" xfId="2801" xr:uid="{1977C43A-A291-4DF6-BA5C-9E0089BDA088}"/>
    <cellStyle name="_Sheet1_1_Cash causal" xfId="2802" xr:uid="{C30DE9E4-1401-4F9A-ADFE-FC812A704F9D}"/>
    <cellStyle name="_Sheet1_1_R&amp;O to International HY" xfId="2803" xr:uid="{C4252DB4-A3B5-4268-9734-02085D0DC5AA}"/>
    <cellStyle name="_Sheet1_2" xfId="2804" xr:uid="{E5F3B696-FAC0-4B88-8462-0B454782DA19}"/>
    <cellStyle name="_Sheet1_Book1" xfId="1790" xr:uid="{72976CC2-F3E2-4ED7-98A3-7E7815313784}"/>
    <cellStyle name="_Sheet1_BRT template Africa RO P8" xfId="2805" xr:uid="{6346E587-5C64-4B0E-8EE5-BC3968133F4B}"/>
    <cellStyle name="_Sheet1_BRT template Africa RO P8_BTC" xfId="2806" xr:uid="{02FB985E-DED7-4031-A223-298BFB71C8B8}"/>
    <cellStyle name="_Sheet1_BRT template Africa RO P8_Sheet1" xfId="2807" xr:uid="{C5138E2E-3A51-4C6D-8BF7-1F3FAB482B46}"/>
    <cellStyle name="_Sheet1_CAMEROON F09 P3 BPM PACK " xfId="287" xr:uid="{69C60FB0-2F32-44C2-B90C-457FF433DD07}"/>
    <cellStyle name="_Sheet1_Cameroon F09 P4 BPM PACK v2 " xfId="288" xr:uid="{F8EF42CE-5A28-4E56-8061-3DDE80E01218}"/>
    <cellStyle name="_Sheet1_CAPEX workings" xfId="289" xr:uid="{DABB86C3-72E0-4E89-BA14-CA3076C9AA85}"/>
    <cellStyle name="_Sheet1_CAPEX workings_Africa F11 BPM PACK P4" xfId="2808" xr:uid="{A17444BD-6886-4BF3-BCBD-7B5CF112A0DA}"/>
    <cellStyle name="_Sheet1_CAPEX workings_Book2 (2)" xfId="1791" xr:uid="{D88E8B81-7956-49D7-8B1D-3247326C8C58}"/>
    <cellStyle name="_Sheet1_CAPEX workings_Executive Summmary (2)" xfId="1792" xr:uid="{30FD8F33-CA1E-4BCC-BC3F-E37FEA7CE4AB}"/>
    <cellStyle name="_Sheet1_CAPEX workings_F11 BPM Template_Nigeria (2)" xfId="1793" xr:uid="{1A33CCA4-3E8D-457F-8F3D-CB7BCA98D410}"/>
    <cellStyle name="_Sheet1_CAPEX workings_F11 P2 R&amp;O COGS Final" xfId="1794" xr:uid="{752FDD4A-149F-44F7-9F27-FCAA559AEC39}"/>
    <cellStyle name="_Sheet1_CAPEX workings_F11 P2 RO COGS" xfId="1795" xr:uid="{1A4052B7-E584-47CD-9A86-B9ADE1447AEA}"/>
    <cellStyle name="_Sheet1_CAPEX workings_F11 P2 RO COGS (4)" xfId="1796" xr:uid="{90DC7E31-D45F-4EAA-8A92-BF25F03CDF96}"/>
    <cellStyle name="_Sheet1_CAPEX workings_F11 Plan NSV Impact of Price  Volume Scenerios (2)" xfId="1797" xr:uid="{A4F6A612-D8EC-472F-A49C-9F3DACEBDB95}"/>
    <cellStyle name="_Sheet1_CAPEX workings_F11 Plan NSV Impact of Price &amp; Volume Scenerios V3 " xfId="1798" xr:uid="{6C01127B-D333-41D6-A8D8-C9AA64BC2B4E}"/>
    <cellStyle name="_Sheet1_CAPEX workings_F11 Vol R&amp;O -P2 -V2 -Actual in AOP" xfId="1799" xr:uid="{1C965403-AEB1-483E-A524-6A092B747DBD}"/>
    <cellStyle name="_Sheet1_CAPEX workings_P3F11 Account CoGS adjusted" xfId="1800" xr:uid="{619AC55D-ED6A-4C3A-A80E-C83A03F8DD11}"/>
    <cellStyle name="_Sheet1_CAPEX workings_Procurement Supply" xfId="1801" xr:uid="{479FDF42-94D4-482D-8FFB-8258333E5041}"/>
    <cellStyle name="_Sheet1_CAPEX workings_RSA F10 BPM PACK combined NEW V3" xfId="1802" xr:uid="{F9EEEBAC-1A7E-4C04-8DAB-9E30888CEE63}"/>
    <cellStyle name="_Sheet1_CAPEX workings_RSA F10 BPM PACK combined NEW V3_Book2 (2)" xfId="1803" xr:uid="{BCB9CA7F-AE38-40AA-9AC1-A11F4545F933}"/>
    <cellStyle name="_Sheet1_CAPEX workings_RSA F10 BPM PACK combined NEW V3_F11 BPM Template_Nigeria (2)" xfId="1804" xr:uid="{A4D94367-D500-43A3-9141-0F12594A3655}"/>
    <cellStyle name="_Sheet1_CAPEX workings_RSA F10 BPM PACK combined NEW V3_F11 BPM Template_Nigeria (2)_F11 P6 BPM call Actions Nigeria" xfId="1805" xr:uid="{3510204B-8D77-4493-9A1A-5C1305CF880C}"/>
    <cellStyle name="_Sheet1_CAPEX workings_RSA F10 BPM PACK combined NEW V3_F11 P6 BPM call Actions Nigeria" xfId="1806" xr:uid="{6F01BE5A-26F5-4CBC-AF91-C4C911B7D6FB}"/>
    <cellStyle name="_Sheet1_CAPEX workings_RSA F10 BPM PACK combined NEW V3_F11 Plan NSV Impact of Price  Volume Scenerios (2)" xfId="1807" xr:uid="{F62DBE52-937C-4C09-A44B-705C62702BF0}"/>
    <cellStyle name="_Sheet1_CAPEX workings_RSA F10 BPM PACK combined NEW V3_F11 Plan NSV Impact of Price &amp; Volume Scenerios V3 " xfId="1808" xr:uid="{7048EB37-59C3-4EB4-894F-A17C165FE4AE}"/>
    <cellStyle name="_Sheet1_CAPEX workings_RSA F10 BPM PACK combined NEW V3_F11 Vol R&amp;O -P2 -V2 -Actual in AOP" xfId="1809" xr:uid="{7A73DAFF-B552-4151-920F-B5F5A00ED80D}"/>
    <cellStyle name="_Sheet1_CAPEX workings_RSA F10 BPM PACK combined NEW V3_Monthly BPM for August" xfId="1810" xr:uid="{98E99B1F-5F92-41A8-AB78-3896B00D4305}"/>
    <cellStyle name="_Sheet1_CAPEX workings_RSA F10 BPM PACK combined NEW V3_NIBOL BPM page (3)" xfId="1811" xr:uid="{8A28B53A-1197-4F96-AD9E-23C6AD8730E0}"/>
    <cellStyle name="_Sheet1_CAPEX workings_RSA F10 BPM PACK combined NEW V3_NIBOL REPORTING AS AT AUGUST 2010" xfId="1812" xr:uid="{E896869C-CC3A-4379-8897-C59BB087563B}"/>
    <cellStyle name="_Sheet1_CAPEX workings_RSA F10 BPM PACK combined NEW V3_NIBOL REPORTING AS AT AUGUST 2010_F11 P6 BPM call Actions Nigeria" xfId="1813" xr:uid="{26BCC794-BB12-4D01-9466-AE5247C729F3}"/>
    <cellStyle name="_Sheet1_Cash Causal" xfId="1814" xr:uid="{7B33A8EA-AFE7-4408-A5C2-992CCCA440AE}"/>
    <cellStyle name="_Sheet1_EABLF09 BPM PACK NEW FINAL" xfId="290" xr:uid="{2B9C7A0D-03D2-4A4F-96B5-6BBC1C2C63B0}"/>
    <cellStyle name="_Sheet1_EABLF09 BPM PACKv2 (2)" xfId="291" xr:uid="{565A3267-570F-4516-AD50-F326B09F2E93}"/>
    <cellStyle name="_Sheet1_F09 FO vs. F10 Raw Materials Waterfall  @ the 2 rates" xfId="1815" xr:uid="{DC6ABD87-3C9D-4C50-89AC-9DEC348233E1}"/>
    <cellStyle name="_Sheet1_F10 AOP PRICES final" xfId="1816" xr:uid="{8F3FFA36-CB71-48A6-B40A-F774A18322CD}"/>
    <cellStyle name="_Sheet1_F10 Plan Regional CF_BS template" xfId="1817" xr:uid="{B4090C12-CF9A-444C-AB05-11BFB37910AC}"/>
    <cellStyle name="_Sheet1_F10 Plan Regional CF_BS template_Cash causal" xfId="2809" xr:uid="{F218BFFA-8A06-41B6-8DEF-BD490AC53CD2}"/>
    <cellStyle name="_Sheet1_F11 P2 R&amp;O COGS Final" xfId="1818" xr:uid="{2934AA03-AA1B-45CF-B752-E4A2A1034943}"/>
    <cellStyle name="_Sheet1_F11 PRICES Demand" xfId="1819" xr:uid="{74199241-58BA-493D-A1D8-657FC9E7EF0B}"/>
    <cellStyle name="_Sheet1_F11 Standard Prices - by Market" xfId="1820" xr:uid="{3735A037-7A3B-4909-954B-038E9A23E4D7}"/>
    <cellStyle name="_Sheet1_Ghana F09 BPM PACK- P5v2 " xfId="1821" xr:uid="{17270DE3-C87E-4B8E-932B-01C7FBC85DD9}"/>
    <cellStyle name="_Sheet1_Innovation" xfId="1822" xr:uid="{7D89BC69-4B1D-4FD1-9889-E70EA12FAFBD}"/>
    <cellStyle name="_Sheet1_NIG BSCF" xfId="1823" xr:uid="{52052206-E5CC-4089-B056-E9509060730E}"/>
    <cellStyle name="_Sheet1_NIGERIA BPM P3 Submission (2)" xfId="292" xr:uid="{46552A16-9224-46C9-BB30-1D0E8A1ED40E}"/>
    <cellStyle name="_Sheet1_Nigeria BPM P4 Submission" xfId="293" xr:uid="{D35B343C-B2DE-4E11-A3ED-0F73C4136FF0}"/>
    <cellStyle name="_Sheet1_P&amp;L- EABL VEN" xfId="1824" xr:uid="{218337E2-7B6B-475E-BE50-84420357AB02}"/>
    <cellStyle name="_Sheet1_P10 supply Corr (2)" xfId="1825" xr:uid="{FEA31EF0-4B2E-40CA-B1C3-69A1B8010DC6}"/>
    <cellStyle name="_Sheet1_P10 supply Corr (3)" xfId="1826" xr:uid="{E64E7675-3C27-48F1-913F-FE103F79C8F7}"/>
    <cellStyle name="_Sheet1_P11 PROCUREMENT SAVINGS" xfId="1827" xr:uid="{1CB02C01-C945-4B7A-AE36-0153BDC4B3EB}"/>
    <cellStyle name="_Sheet1_P3 Ghana F09 BPM PACK(values)" xfId="294" xr:uid="{C6D6B3C7-9EE7-419C-8A29-DB52B465843C}"/>
    <cellStyle name="_Sheet1_P4 Ghana BPM PACK" xfId="1828" xr:uid="{ABB9FACC-419E-47CE-86CB-F8EFC77359AA}"/>
    <cellStyle name="_Sheet1_p4pos" xfId="1829" xr:uid="{E15CC68B-680D-4E82-AABE-79A11F4F8C33}"/>
    <cellStyle name="_Sheet1_Procurement S  D Savings Trackers" xfId="1830" xr:uid="{B2EFE778-5C69-45D0-9A3F-C3A76CF95645}"/>
    <cellStyle name="_Sheet1_Procurement S  D Savings TrackersP5" xfId="1831" xr:uid="{E602FE90-E308-4ADC-8E8C-43FD4C0C90BF}"/>
    <cellStyle name="_Sheet1_Procurement S  D Savings TrackersP7a" xfId="1832" xr:uid="{3656E1EE-8C75-419C-B339-8E9355D669C8}"/>
    <cellStyle name="_Sheet1_Q3 Summary of PPV reconciliation" xfId="1833" xr:uid="{2DA5F248-5FDC-4072-AD64-EAC0E3B3B24F}"/>
    <cellStyle name="_Sheet1_Q3 Summary of PPV reconciliation (2)" xfId="1834" xr:uid="{737519B0-CD61-4852-8C5F-18E8EF29F3C1}"/>
    <cellStyle name="_Sheet1_Q3-Q4 R&amp;O" xfId="2810" xr:uid="{7348B3DD-C56D-40D2-8FD4-A6DA2A2F67AD}"/>
    <cellStyle name="_Sheet1_Q3-Q4 R&amp;O_BTC" xfId="2811" xr:uid="{EDA3390F-1877-48EE-9C45-A70EC2DA2758}"/>
    <cellStyle name="_Sheet1_Q3-Q4 R&amp;O_Sheet1" xfId="2812" xr:uid="{18738131-C941-443E-A770-1D12D2F65F96}"/>
    <cellStyle name="_Sheet1_R&amp;O Diageo" xfId="2813" xr:uid="{A9F65B6E-279D-4BD4-AB9A-2352E5D526F4}"/>
    <cellStyle name="_Sheet1_RO Template" xfId="295" xr:uid="{A292A734-0DE8-433F-99D1-7F5518F5A2F3}"/>
    <cellStyle name="_Sheet1_RO Template_Africa F11 BPM PACK P4" xfId="2814" xr:uid="{AE1CD124-1AC1-44C4-B24B-60A1AF40F8E9}"/>
    <cellStyle name="_Sheet1_RO Template_Book2 (2)" xfId="1835" xr:uid="{7C405DB4-0E2A-4CC3-9D5C-09575D84DA2D}"/>
    <cellStyle name="_Sheet1_RO Template_Executive Summmary (2)" xfId="1836" xr:uid="{701D0025-7BB1-47F4-8F7A-87B26300D516}"/>
    <cellStyle name="_Sheet1_RO Template_F11 BPM Template_Nigeria (2)" xfId="1837" xr:uid="{C6E825F1-D610-4919-952C-6D011A010F49}"/>
    <cellStyle name="_Sheet1_RO Template_F11 P2 R&amp;O COGS Final" xfId="1838" xr:uid="{B44BEB70-0C60-4CE8-9634-7E3FCD586F7B}"/>
    <cellStyle name="_Sheet1_RO Template_F11 P2 RO COGS" xfId="1839" xr:uid="{EB0002B2-F9A1-480B-A1E2-50A38D5C9847}"/>
    <cellStyle name="_Sheet1_RO Template_F11 P2 RO COGS (4)" xfId="1840" xr:uid="{830A7BC9-77C6-4294-8897-8901AACA5AC0}"/>
    <cellStyle name="_Sheet1_RO Template_F11 Plan NSV Impact of Price  Volume Scenerios (2)" xfId="1841" xr:uid="{82786BAC-B3A3-499E-9AD8-989F159AAB09}"/>
    <cellStyle name="_Sheet1_RO Template_F11 Plan NSV Impact of Price &amp; Volume Scenerios V3 " xfId="1842" xr:uid="{06F0C767-9AC4-451E-97CB-525DEF300A98}"/>
    <cellStyle name="_Sheet1_RO Template_F11 Vol R&amp;O -P2 -V2 -Actual in AOP" xfId="1843" xr:uid="{ACBF1D33-EF9B-4722-ABF6-8385899EAC98}"/>
    <cellStyle name="_Sheet1_RO Template_P3F11 Account CoGS adjusted" xfId="1844" xr:uid="{566B6491-31BE-4D60-9EE4-E9B389631B96}"/>
    <cellStyle name="_Sheet1_RO Template_Procurement Supply" xfId="1845" xr:uid="{2F4E635A-CF69-4C44-BCAF-A4D0522B09EC}"/>
    <cellStyle name="_Sheet1_RO Template_RSA F10 BPM PACK combined NEW V3" xfId="1846" xr:uid="{C960C5C5-296A-45CC-9B3E-60E4FBBA6CDA}"/>
    <cellStyle name="_Sheet1_RO Template_RSA F10 BPM PACK combined NEW V3_Book2 (2)" xfId="1847" xr:uid="{74CDC8F1-F80D-41E0-8D4B-4D7376C93E80}"/>
    <cellStyle name="_Sheet1_RO Template_RSA F10 BPM PACK combined NEW V3_F11 BPM Template_Nigeria (2)" xfId="1848" xr:uid="{8965D594-55EB-4544-9EF3-9BE4A513A83D}"/>
    <cellStyle name="_Sheet1_RO Template_RSA F10 BPM PACK combined NEW V3_F11 BPM Template_Nigeria (2)_F11 P6 BPM call Actions Nigeria" xfId="1849" xr:uid="{26FA9B5D-33ED-4882-8A4C-44C1632B030D}"/>
    <cellStyle name="_Sheet1_RO Template_RSA F10 BPM PACK combined NEW V3_F11 P6 BPM call Actions Nigeria" xfId="1850" xr:uid="{CDF514ED-559D-4727-A1D7-654B904FF34D}"/>
    <cellStyle name="_Sheet1_RO Template_RSA F10 BPM PACK combined NEW V3_F11 Plan NSV Impact of Price  Volume Scenerios (2)" xfId="1851" xr:uid="{80C8C01B-C1A3-4B22-9378-6999D90302BF}"/>
    <cellStyle name="_Sheet1_RO Template_RSA F10 BPM PACK combined NEW V3_F11 Plan NSV Impact of Price &amp; Volume Scenerios V3 " xfId="1852" xr:uid="{474AC280-C3CE-44BC-8C78-ACC3A7F18B49}"/>
    <cellStyle name="_Sheet1_RO Template_RSA F10 BPM PACK combined NEW V3_F11 Vol R&amp;O -P2 -V2 -Actual in AOP" xfId="1853" xr:uid="{BA2D0D02-E536-454F-A81E-B06B9920C4A4}"/>
    <cellStyle name="_Sheet1_RO Template_RSA F10 BPM PACK combined NEW V3_Monthly BPM for August" xfId="1854" xr:uid="{8169FFE0-F932-496F-B88A-D2CBE5A79B56}"/>
    <cellStyle name="_Sheet1_RO Template_RSA F10 BPM PACK combined NEW V3_NIBOL BPM page (3)" xfId="1855" xr:uid="{875A0310-7F2D-4666-A54A-B95226A36CC9}"/>
    <cellStyle name="_Sheet1_RO Template_RSA F10 BPM PACK combined NEW V3_NIBOL REPORTING AS AT AUGUST 2010" xfId="1856" xr:uid="{586DF42C-F33C-477C-A950-6BAEDCB5CA3A}"/>
    <cellStyle name="_Sheet1_RO Template_RSA F10 BPM PACK combined NEW V3_NIBOL REPORTING AS AT AUGUST 2010_F11 P6 BPM call Actions Nigeria" xfId="1857" xr:uid="{06522193-82F0-4D84-9EBB-8412D4BEA10B}"/>
    <cellStyle name="_Sheet1_Sheet1" xfId="2815" xr:uid="{1D4E658C-E322-47D1-AE4E-B82D9476A5F1}"/>
    <cellStyle name="_Sheet1_Sheet1_BRT template Africa RO P8" xfId="2816" xr:uid="{9B757791-3F71-4FF1-B8D1-4E1F102E4AD9}"/>
    <cellStyle name="_Sheet1_Sheet1_BTC" xfId="2817" xr:uid="{1C8CB72D-85CC-4A52-A805-71F4A6DFC7B5}"/>
    <cellStyle name="_Sheet1_Sheet1_Q3-Q4 R&amp;O" xfId="2818" xr:uid="{C92F968C-15E0-4DB8-AF3B-E136304122FD}"/>
    <cellStyle name="_Sheet1_Sheet1_Sheet1" xfId="2819" xr:uid="{DFC30FEC-4C97-4251-8DCE-F7E8961F2176}"/>
    <cellStyle name="_Sheet1_Sheet1_Sheet2" xfId="2820" xr:uid="{B4462005-58F0-4FFF-9516-37DAB8FF9199}"/>
    <cellStyle name="_Sheet1_Sheet1_Sheet3" xfId="2821" xr:uid="{CA1D6BD9-5CCF-42CB-9DED-8D65AB9FB0E1}"/>
    <cellStyle name="_Sheet1_Sheet2" xfId="2822" xr:uid="{683F6A9A-5FF7-4347-9CF5-01948105D8C3}"/>
    <cellStyle name="_Sheet1_Sheet2_BTC" xfId="2823" xr:uid="{58789B66-4468-46DE-8A52-86FDAAACCD8E}"/>
    <cellStyle name="_Sheet1_Sheet2_Sheet1" xfId="2824" xr:uid="{5D817192-BE8C-4350-931B-5AE96CF908C8}"/>
    <cellStyle name="_Sheet1_Sheet3" xfId="2825" xr:uid="{19762FED-49DB-4975-8558-FA9518C5090F}"/>
    <cellStyle name="_Sheet1_Sheet3_BTC" xfId="2826" xr:uid="{0BECDD2C-4C74-43B5-8D67-470B9A3D09FF}"/>
    <cellStyle name="_Sheet1_Sheet3_Sheet1" xfId="2827" xr:uid="{A12355CD-CEE9-4A51-906C-0765FDDCA1AF}"/>
    <cellStyle name="_Sheet1_SOUTH AFRICA F09 BPM PACK_SUBMITTED" xfId="296" xr:uid="{5D65E2CA-C109-44BB-AB2E-B123B0407387}"/>
    <cellStyle name="_Sheet1_SOUTH AFRICA F09 BPM PACKv2_VALUES" xfId="297" xr:uid="{0768F9DF-0DF5-4A16-A0A5-59900C84B24F}"/>
    <cellStyle name="_Sheet1_Supply CorrP12 (2)" xfId="1858" xr:uid="{1AA3D8A5-9911-41BE-8FB1-7D3B5A0B4EC1}"/>
    <cellStyle name="_Sheet1_Supply Q3" xfId="1859" xr:uid="{C981216C-ADCD-4FA8-989F-2477AF1B6651}"/>
    <cellStyle name="_Sheet1_ZOP06" xfId="1860" xr:uid="{CA32AE26-B147-487B-A036-043C1AB1687D}"/>
    <cellStyle name="_Sheet1_ZOP10" xfId="1861" xr:uid="{A8768BD8-2C95-4CD1-9ABD-693C93B55E55}"/>
    <cellStyle name="_Sheet2" xfId="298" xr:uid="{0E0016D8-48B9-4254-80F0-B9E14A9B341A}"/>
    <cellStyle name="_Sheet3" xfId="299" xr:uid="{028BDD7E-804B-4075-A728-C1E46915AD30}"/>
    <cellStyle name="_Sheet6" xfId="1862" xr:uid="{1ABAC55D-BF2C-49A8-B651-F2015C629D01}"/>
    <cellStyle name="_SIWESS NYSC &amp; IA December 09" xfId="2828" xr:uid="{B23F08B2-8418-4FE4-9D61-2932317D0CBE}"/>
    <cellStyle name="_South Africa" xfId="300" xr:uid="{68A9475A-B822-4D18-960F-FCBCB319F9F9}"/>
    <cellStyle name="_SOUTH AFRICA F09 BPM PACK_SUBMITTED" xfId="301" xr:uid="{CE0DADF9-0D19-4703-AD3C-CBA5A7D174C2}"/>
    <cellStyle name="_SOUTH AFRICA F09 BPM PACK_SUBMITTED_Africa F11 BPM PACK P4" xfId="2829" xr:uid="{C584A2D1-5044-4338-8EA7-B3F905E2C6CB}"/>
    <cellStyle name="_SOUTH AFRICA F09 BPM PACK_SUBMITTED_Book2 (2)" xfId="1863" xr:uid="{AB41A60C-6676-426C-B841-01C6635D0E1D}"/>
    <cellStyle name="_SOUTH AFRICA F09 BPM PACK_SUBMITTED_Executive Summmary (2)" xfId="1864" xr:uid="{01706994-7AA7-4583-86A3-D49E125AA7CF}"/>
    <cellStyle name="_SOUTH AFRICA F09 BPM PACK_SUBMITTED_F11 BPM Template_Nigeria (2)" xfId="1865" xr:uid="{02C9EAEF-EB0C-4BA2-866D-C7194C0EAD15}"/>
    <cellStyle name="_SOUTH AFRICA F09 BPM PACK_SUBMITTED_F11 P2 R&amp;O COGS Final" xfId="1866" xr:uid="{04A13137-D287-4572-84C8-0CA9B3C62429}"/>
    <cellStyle name="_SOUTH AFRICA F09 BPM PACK_SUBMITTED_F11 P2 RO COGS" xfId="1867" xr:uid="{88E53D6B-8DD3-425E-A373-F01C75C4F988}"/>
    <cellStyle name="_SOUTH AFRICA F09 BPM PACK_SUBMITTED_F11 P2 RO COGS (4)" xfId="1868" xr:uid="{1DEB2B4D-BF41-43FA-AEC8-CA80D933AC6A}"/>
    <cellStyle name="_SOUTH AFRICA F09 BPM PACK_SUBMITTED_F11 Plan NSV Impact of Price  Volume Scenerios (2)" xfId="1869" xr:uid="{FE0B87C6-7751-4601-B0F8-332D4560D5B2}"/>
    <cellStyle name="_SOUTH AFRICA F09 BPM PACK_SUBMITTED_F11 Plan NSV Impact of Price &amp; Volume Scenerios V3 " xfId="1870" xr:uid="{3DD27B94-41AC-4B20-AFCB-50F40F4074FA}"/>
    <cellStyle name="_SOUTH AFRICA F09 BPM PACK_SUBMITTED_F11 Vol R&amp;O -P2 -V2 -Actual in AOP" xfId="1871" xr:uid="{949D1A91-9C00-433A-91C9-1A9889462821}"/>
    <cellStyle name="_SOUTH AFRICA F09 BPM PACK_SUBMITTED_P3F11 Account CoGS adjusted" xfId="1872" xr:uid="{D614B54C-F866-48B5-AAC9-244E20077CA7}"/>
    <cellStyle name="_SOUTH AFRICA F09 BPM PACK_SUBMITTED_Procurement Supply" xfId="1873" xr:uid="{51C3A139-0492-4F20-9901-BFC727384753}"/>
    <cellStyle name="_SOUTH AFRICA F09 BPM PACK_SUBMITTED_RSA F10 BPM PACK combined NEW V3" xfId="1874" xr:uid="{AFE470E8-91CD-46B5-9F87-A3C0472AB0D4}"/>
    <cellStyle name="_SOUTH AFRICA F09 BPM PACK_SUBMITTED_RSA F10 BPM PACK combined NEW V3_Book2 (2)" xfId="1875" xr:uid="{D06AAC53-5657-4784-B6F4-62F54F433937}"/>
    <cellStyle name="_SOUTH AFRICA F09 BPM PACK_SUBMITTED_RSA F10 BPM PACK combined NEW V3_F11 BPM Template_Nigeria (2)" xfId="1876" xr:uid="{6C73D0B9-25E2-40C6-811B-8F90BAC9FE21}"/>
    <cellStyle name="_SOUTH AFRICA F09 BPM PACK_SUBMITTED_RSA F10 BPM PACK combined NEW V3_F11 BPM Template_Nigeria (2)_F11 P6 BPM call Actions Nigeria" xfId="1877" xr:uid="{BA8B0027-40BC-4890-8070-65032438197C}"/>
    <cellStyle name="_SOUTH AFRICA F09 BPM PACK_SUBMITTED_RSA F10 BPM PACK combined NEW V3_F11 P6 BPM call Actions Nigeria" xfId="1878" xr:uid="{51428E0E-6BF6-47F9-B28F-65E260B02F0D}"/>
    <cellStyle name="_SOUTH AFRICA F09 BPM PACK_SUBMITTED_RSA F10 BPM PACK combined NEW V3_F11 Plan NSV Impact of Price  Volume Scenerios (2)" xfId="1879" xr:uid="{3791DCDA-88CD-4B7D-BE50-6438B6101239}"/>
    <cellStyle name="_SOUTH AFRICA F09 BPM PACK_SUBMITTED_RSA F10 BPM PACK combined NEW V3_F11 Plan NSV Impact of Price &amp; Volume Scenerios V3 " xfId="1880" xr:uid="{FDE02B95-CB51-4347-9080-165F1F70C6ED}"/>
    <cellStyle name="_SOUTH AFRICA F09 BPM PACK_SUBMITTED_RSA F10 BPM PACK combined NEW V3_F11 Vol R&amp;O -P2 -V2 -Actual in AOP" xfId="1881" xr:uid="{FACB5938-05D5-44E5-80B6-D4DC397D96D5}"/>
    <cellStyle name="_SOUTH AFRICA F09 BPM PACK_SUBMITTED_RSA F10 BPM PACK combined NEW V3_Monthly BPM for August" xfId="1882" xr:uid="{55CF9A07-0CD0-46FF-B30D-4EC46C4CF0C6}"/>
    <cellStyle name="_SOUTH AFRICA F09 BPM PACK_SUBMITTED_RSA F10 BPM PACK combined NEW V3_NIBOL BPM page (3)" xfId="1883" xr:uid="{3C56C20F-C089-48D1-A383-845794924CBE}"/>
    <cellStyle name="_SOUTH AFRICA F09 BPM PACK_SUBMITTED_RSA F10 BPM PACK combined NEW V3_NIBOL REPORTING AS AT AUGUST 2010" xfId="1884" xr:uid="{FE41CD49-2A85-470A-9B1E-D904976918AF}"/>
    <cellStyle name="_SOUTH AFRICA F09 BPM PACK_SUBMITTED_RSA F10 BPM PACK combined NEW V3_NIBOL REPORTING AS AT AUGUST 2010_F11 P6 BPM call Actions Nigeria" xfId="1885" xr:uid="{C05C3E9F-B628-420E-8DF7-5F779974DCC8}"/>
    <cellStyle name="_SOUTH AFRICA F09 BPM PACKv2_VALUES" xfId="302" xr:uid="{DC86D8E3-C2B4-45C3-992B-FD2241F0E028}"/>
    <cellStyle name="_SOUTH AFRICA F09 BPM PACKv2_VALUES_Africa F11 BPM PACK P4" xfId="2830" xr:uid="{D0A9D5E0-0B01-496A-8C4A-7799DB20A6CD}"/>
    <cellStyle name="_SOUTH AFRICA F09 BPM PACKv2_VALUES_Book2 (2)" xfId="1886" xr:uid="{41DA47AE-30F5-45D9-8602-616811EF06B4}"/>
    <cellStyle name="_SOUTH AFRICA F09 BPM PACKv2_VALUES_Executive Summmary (2)" xfId="1887" xr:uid="{9E0973D0-FD97-4E96-B36A-B868720976BC}"/>
    <cellStyle name="_SOUTH AFRICA F09 BPM PACKv2_VALUES_F11 BPM Template_Nigeria (2)" xfId="1888" xr:uid="{EC4E9A66-5CA7-4861-9FC5-7219C587772C}"/>
    <cellStyle name="_SOUTH AFRICA F09 BPM PACKv2_VALUES_F11 P2 R&amp;O COGS Final" xfId="1889" xr:uid="{ED2A5A5E-E366-4524-8F6B-2931BB3A2CEB}"/>
    <cellStyle name="_SOUTH AFRICA F09 BPM PACKv2_VALUES_F11 P2 RO COGS" xfId="1890" xr:uid="{1A179AE9-8EB9-4D22-8D8F-0329F1283376}"/>
    <cellStyle name="_SOUTH AFRICA F09 BPM PACKv2_VALUES_F11 P2 RO COGS (4)" xfId="1891" xr:uid="{EB512838-2245-4AF8-9680-4CF66DD0936E}"/>
    <cellStyle name="_SOUTH AFRICA F09 BPM PACKv2_VALUES_F11 Plan NSV Impact of Price  Volume Scenerios (2)" xfId="1892" xr:uid="{AB241364-21F3-4F1F-96E0-4A3176F07D08}"/>
    <cellStyle name="_SOUTH AFRICA F09 BPM PACKv2_VALUES_F11 Plan NSV Impact of Price &amp; Volume Scenerios V3 " xfId="1893" xr:uid="{234F09C2-2253-44F9-9156-177F28756D2D}"/>
    <cellStyle name="_SOUTH AFRICA F09 BPM PACKv2_VALUES_F11 Vol R&amp;O -P2 -V2 -Actual in AOP" xfId="1894" xr:uid="{4DDC673B-0F30-4C16-984B-7949CACBB1F9}"/>
    <cellStyle name="_SOUTH AFRICA F09 BPM PACKv2_VALUES_P3F11 Account CoGS adjusted" xfId="1895" xr:uid="{2525D716-B305-4CA5-A5CB-7E97DA9E41A2}"/>
    <cellStyle name="_SOUTH AFRICA F09 BPM PACKv2_VALUES_Procurement Supply" xfId="1896" xr:uid="{DF71B408-0AD2-40F2-867E-EA6D63AA97AF}"/>
    <cellStyle name="_SOUTH AFRICA F09 BPM PACKv2_VALUES_RSA F10 BPM PACK combined NEW V3" xfId="1897" xr:uid="{CEE7C02A-CA23-49CB-8663-990B7DCF5613}"/>
    <cellStyle name="_SOUTH AFRICA F09 BPM PACKv2_VALUES_RSA F10 BPM PACK combined NEW V3_Book2 (2)" xfId="1898" xr:uid="{008C9C22-85B1-4C10-9DD7-17DC5C9C16D9}"/>
    <cellStyle name="_SOUTH AFRICA F09 BPM PACKv2_VALUES_RSA F10 BPM PACK combined NEW V3_F11 BPM Template_Nigeria (2)" xfId="1899" xr:uid="{1D1780C1-1022-4566-B08A-4081348F4E29}"/>
    <cellStyle name="_SOUTH AFRICA F09 BPM PACKv2_VALUES_RSA F10 BPM PACK combined NEW V3_F11 BPM Template_Nigeria (2)_F11 P6 BPM call Actions Nigeria" xfId="1900" xr:uid="{FB5A8651-9EF1-47F5-AF86-8A024C2B916F}"/>
    <cellStyle name="_SOUTH AFRICA F09 BPM PACKv2_VALUES_RSA F10 BPM PACK combined NEW V3_F11 P6 BPM call Actions Nigeria" xfId="1901" xr:uid="{FF76FE72-2C04-4620-BBD1-DF997E96E33B}"/>
    <cellStyle name="_SOUTH AFRICA F09 BPM PACKv2_VALUES_RSA F10 BPM PACK combined NEW V3_F11 Plan NSV Impact of Price  Volume Scenerios (2)" xfId="1902" xr:uid="{B7367AA6-D9AB-4E09-A586-CE15CC3546DD}"/>
    <cellStyle name="_SOUTH AFRICA F09 BPM PACKv2_VALUES_RSA F10 BPM PACK combined NEW V3_F11 Plan NSV Impact of Price &amp; Volume Scenerios V3 " xfId="1903" xr:uid="{CEA438C8-E6FC-4BA1-8DE7-D28F6CFD96E0}"/>
    <cellStyle name="_SOUTH AFRICA F09 BPM PACKv2_VALUES_RSA F10 BPM PACK combined NEW V3_F11 Vol R&amp;O -P2 -V2 -Actual in AOP" xfId="1904" xr:uid="{971CF80C-73D8-40FF-A208-21D33AF19497}"/>
    <cellStyle name="_SOUTH AFRICA F09 BPM PACKv2_VALUES_RSA F10 BPM PACK combined NEW V3_Monthly BPM for August" xfId="1905" xr:uid="{69C03EB0-775D-450C-ACDE-4E756FB672F9}"/>
    <cellStyle name="_SOUTH AFRICA F09 BPM PACKv2_VALUES_RSA F10 BPM PACK combined NEW V3_NIBOL BPM page (3)" xfId="1906" xr:uid="{D91304D1-ABDC-488C-A30C-B6F5E5A4CB33}"/>
    <cellStyle name="_SOUTH AFRICA F09 BPM PACKv2_VALUES_RSA F10 BPM PACK combined NEW V3_NIBOL REPORTING AS AT AUGUST 2010" xfId="1907" xr:uid="{EFE1BC6B-B186-4D2B-B74F-FE60C322E029}"/>
    <cellStyle name="_SOUTH AFRICA F09 BPM PACKv2_VALUES_RSA F10 BPM PACK combined NEW V3_NIBOL REPORTING AS AT AUGUST 2010_F11 P6 BPM call Actions Nigeria" xfId="1908" xr:uid="{E516CE25-31DC-44C4-BDB4-B2AD1FD59CCF}"/>
    <cellStyle name="_SPN LOAN REC AS AT JUNE 2010 (3)" xfId="303" xr:uid="{708B8868-9426-4211-9FDE-169304F2C549}"/>
    <cellStyle name="_SPN LOAN REC AS AT JUNE 2010 (4)" xfId="304" xr:uid="{11C070B9-66AA-4CAD-AEF4-74E3A7E99FF1}"/>
    <cellStyle name="_Stock Report- P7 F09" xfId="305" xr:uid="{31CA4BCC-8356-4971-B5CC-64ACEA8D8D7A}"/>
    <cellStyle name="_Summarised HR - Phased" xfId="2831" xr:uid="{F67F7AA6-E424-4E1F-9761-E96163066620}"/>
    <cellStyle name="_Summarised HR - Phased v2" xfId="2832" xr:uid="{9B544D97-F06A-4E20-B5B3-9978B7A23ACA}"/>
    <cellStyle name="_Summarised Marketing - Phased" xfId="2833" xr:uid="{E455EAB5-E48B-47B4-8C80-CA5C8BCC9188}"/>
    <cellStyle name="_SUMMARY OF WASTE FOR YTD P8 - BW" xfId="1909" xr:uid="{D84FBBEE-357F-4218-BED2-B8FDCDB593F2}"/>
    <cellStyle name="_SUMMARY OF WASTE FOR YTD P8-BENIN" xfId="1910" xr:uid="{A14BC8C9-5635-4C5A-9D2A-1EEA57D0BA84}"/>
    <cellStyle name="_SUMMARY OF WASTE FOR YTD P8-OGBA" xfId="1911" xr:uid="{AB66289F-758E-49E7-A4E5-4B93BBC83A80}"/>
    <cellStyle name="_SUMMARY OF WASTE FOR YTD P9" xfId="1912" xr:uid="{94AB0212-828C-4B28-86F1-0B68D149DF02}"/>
    <cellStyle name="_SUMMARY OF WASTE FOR YTD P9 - BW" xfId="1913" xr:uid="{AFDFF5B8-38FF-413F-8101-D51FC393FCE5}"/>
    <cellStyle name="_Summary UMark Final " xfId="306" xr:uid="{FCB9D0EA-344E-4754-84D1-DAC65BEC52FD}"/>
    <cellStyle name="_Supply" xfId="1914" xr:uid="{E1559323-47A0-4825-8495-0867B4504CD6}"/>
    <cellStyle name="_Supply Focus P7 1902" xfId="1915" xr:uid="{06BE3F45-4969-473A-B25C-E759884355B5}"/>
    <cellStyle name="_Supply Focus P7 1902_Book2 (2)" xfId="1916" xr:uid="{8B511EE8-1E27-4E15-8FD8-43388C338595}"/>
    <cellStyle name="_Supply templates" xfId="307" xr:uid="{1B17CC75-1948-4AF0-B771-C6C7C9B52A4C}"/>
    <cellStyle name="_Supply_Africa R&amp;O" xfId="2834" xr:uid="{FD4F7B87-875A-4030-8B1B-52175E01B222}"/>
    <cellStyle name="_Supply_BTC" xfId="2835" xr:uid="{DBDF8BBA-89B2-4CBB-B1D9-91FA837229A9}"/>
    <cellStyle name="_Supply_Sheet1" xfId="2836" xr:uid="{5F8E87A7-0474-4B2F-B3E8-36181E5117F0}"/>
    <cellStyle name="_Synopsis-Nov 08" xfId="1917" xr:uid="{14EB082F-DD8C-468B-BBB8-74CD1C8D1964}"/>
    <cellStyle name="_TANZ" xfId="1918" xr:uid="{5941504E-AC76-45B8-9EF3-26E333559240}"/>
    <cellStyle name="_Tax Calculation" xfId="308" xr:uid="{53E195EE-18E5-4130-8FE6-7CBA73FD12B1}"/>
    <cellStyle name="_TC" xfId="1919" xr:uid="{6081D27E-D89A-4A51-947A-14CA725DF708}"/>
    <cellStyle name="_Temporary Pay March 09" xfId="309" xr:uid="{2A97E5F1-164E-4285-90B3-E400ABBBC80F}"/>
    <cellStyle name="_Temporary Pay March 09 2" xfId="2837" xr:uid="{E8133BB0-4196-47D1-BE8C-D9E100EFA257}"/>
    <cellStyle name="_Temporary Pay March 09_employee loans final" xfId="310" xr:uid="{D7DD7462-9145-4B95-BBF7-3E9696E5AE12}"/>
    <cellStyle name="_Thailand BPM Brand Commentary_Oct08" xfId="1920" xr:uid="{DD6E7B82-F3CF-44A7-A11D-649FE0D32603}"/>
    <cellStyle name="_Thailand BPM_Jun08_JWRL Updated" xfId="1921" xr:uid="{BB48D1F5-63C2-471E-8589-A050E0EA42D5}"/>
    <cellStyle name="_Thailand BPM_May08" xfId="1922" xr:uid="{18FBCC76-C515-446B-8D48-8161E2D93F8E}"/>
    <cellStyle name="_Thailand S&amp;OP Deck-JUN08-Demandreview8" xfId="1923" xr:uid="{1D5898EA-E6FC-4FD1-8BFB-2E06B417B9A3}"/>
    <cellStyle name="_THAILAND_P12_ BPM" xfId="1924" xr:uid="{9BBCA6CE-3515-410C-8ED7-47FECE666A33}"/>
    <cellStyle name="_to edith and linda" xfId="1925" xr:uid="{31DC2B0D-46FB-440B-9BAD-9D0E644EAAB7}"/>
    <cellStyle name="_Total F10 AOP Phased by functions" xfId="1926" xr:uid="{D65D541C-86FE-4E55-8D55-5935553EB407}"/>
    <cellStyle name="_Total Supply excl NAWINE" xfId="2838" xr:uid="{DBC06A06-0F69-47E8-B2BD-0D79F8B6D08E}"/>
    <cellStyle name="_Trade Debt  Overdue Schedule 30 04 2010" xfId="311" xr:uid="{777E2AA1-80E9-4E06-9880-A9BFBCE8AAC0}"/>
    <cellStyle name="_TRADE PARTNERSHIP" xfId="312" xr:uid="{2E7F88F2-7E98-4671-8B78-35DC57D0C1D7}"/>
    <cellStyle name="_UBL" xfId="1927" xr:uid="{75F77161-C660-46C5-8C72-6CF134A79596}"/>
    <cellStyle name="_UBL Balance sheet - Oct'08" xfId="313" xr:uid="{7D50AF16-22AB-424B-A5B2-FBE185C9E985}"/>
    <cellStyle name="_UBL-MOR Dec'08" xfId="314" xr:uid="{813EC77F-D79D-4395-B224-8ABDF5246232}"/>
    <cellStyle name="_UDV F09 P02 PL" xfId="315" xr:uid="{456D8E9A-659C-49A9-900C-2B635205F889}"/>
    <cellStyle name="_UDV F09 P07 PL (Final)" xfId="1928" xr:uid="{3C7308B5-7567-4301-8289-108C5ECF28CD}"/>
    <cellStyle name="_UDV R&amp;O Analysis" xfId="1929" xr:uid="{110AB659-DEB4-429E-95A9-D50C2DD044CE}"/>
    <cellStyle name="_Unremited Pension Arrears (3)" xfId="2839" xr:uid="{97653E70-2677-4383-9524-9D3C6C32FF31}"/>
    <cellStyle name="_Updated Cash RO (2)" xfId="1930" xr:uid="{756D976D-FB64-4EF2-A3FC-F8BA02B9275C}"/>
    <cellStyle name="_Updated debtors - P2" xfId="2840" xr:uid="{127090E0-248B-4C96-98B3-603EDC1555FC}"/>
    <cellStyle name="_v_gtme" xfId="316" xr:uid="{514D8C0D-91B9-4CD1-B0AD-803BCE37030B}"/>
    <cellStyle name="_variance_vs_jan_R&amp;O" xfId="1931" xr:uid="{265D7255-D96B-421B-8BCA-1326B563BDA6}"/>
    <cellStyle name="_Venture" xfId="1932" xr:uid="{F237DC65-9849-40EE-AF91-0BD6A8C85BC9}"/>
    <cellStyle name="_Venture Africa" xfId="317" xr:uid="{FC9FC4AC-AC9D-4430-8347-D5B91B050716}"/>
    <cellStyle name="_VENTURE BPM PACK P3 " xfId="318" xr:uid="{F5D931DC-7CD4-44F4-B83E-37DB922ACDBB}"/>
    <cellStyle name="_VENTURE BPM PACK P3 _Africa F11 BPM PACK P4" xfId="2841" xr:uid="{F24A58D6-CAFE-43BC-8CCE-06CB2A6C1463}"/>
    <cellStyle name="_VENTURE BPM PACK P3 _Book2 (2)" xfId="1933" xr:uid="{9DC597BD-372C-463A-BB9C-E849726CEC97}"/>
    <cellStyle name="_VENTURE BPM PACK P3 _Executive Summmary (2)" xfId="1934" xr:uid="{4CBA1C93-3A12-457B-A1CB-721FA6AE08E3}"/>
    <cellStyle name="_VENTURE BPM PACK P3 _F11 BPM Template_Nigeria (2)" xfId="1935" xr:uid="{D066033B-8570-4773-9DA1-5662F17466AB}"/>
    <cellStyle name="_VENTURE BPM PACK P3 _F11 P2 R&amp;O COGS Final" xfId="1936" xr:uid="{1EA72A74-58A3-4ACB-874C-D5DF0E7125B9}"/>
    <cellStyle name="_VENTURE BPM PACK P3 _F11 P2 RO COGS" xfId="1937" xr:uid="{6503BD47-5465-4105-A4FE-8319C2790986}"/>
    <cellStyle name="_VENTURE BPM PACK P3 _F11 P2 RO COGS (4)" xfId="1938" xr:uid="{6DF97323-83B2-4A3D-8875-8926A32E4BA9}"/>
    <cellStyle name="_VENTURE BPM PACK P3 _F11 Plan NSV Impact of Price  Volume Scenerios (2)" xfId="1939" xr:uid="{1D0DB5D4-0887-4C79-9022-52F7C5744A93}"/>
    <cellStyle name="_VENTURE BPM PACK P3 _F11 Plan NSV Impact of Price &amp; Volume Scenerios V3 " xfId="1940" xr:uid="{672C7EE8-B8C1-422E-B8A6-4BB0332393A6}"/>
    <cellStyle name="_VENTURE BPM PACK P3 _F11 Vol R&amp;O -P2 -V2 -Actual in AOP" xfId="1941" xr:uid="{524B6C37-273B-4980-8D4B-246D00BCB556}"/>
    <cellStyle name="_VENTURE BPM PACK P3 _P3F11 Account CoGS adjusted" xfId="1942" xr:uid="{72BF5AD1-AF84-4418-BD74-0A33AFFA9333}"/>
    <cellStyle name="_VENTURE BPM PACK P3 _Procurement Supply" xfId="1943" xr:uid="{7086DE65-E218-4E20-8E47-EFE75764EF3B}"/>
    <cellStyle name="_VENTURE BPM PACK P3 _RSA F10 BPM PACK combined NEW V3" xfId="1944" xr:uid="{C99ABAB8-D8E3-4CA8-AEBB-D6E0E32F973D}"/>
    <cellStyle name="_VENTURE BPM PACK P3 _RSA F10 BPM PACK combined NEW V3_Book2 (2)" xfId="1945" xr:uid="{2E518BAB-35F1-486D-854B-167EE9A7697D}"/>
    <cellStyle name="_VENTURE BPM PACK P3 _RSA F10 BPM PACK combined NEW V3_F11 BPM Template_Nigeria (2)" xfId="1946" xr:uid="{87BAB2E7-B668-46B2-89C5-08A60BB84BE4}"/>
    <cellStyle name="_VENTURE BPM PACK P3 _RSA F10 BPM PACK combined NEW V3_F11 BPM Template_Nigeria (2)_F11 P6 BPM call Actions Nigeria" xfId="1947" xr:uid="{E0A7CB9A-BA64-4CF8-8866-A9BC15507B4B}"/>
    <cellStyle name="_VENTURE BPM PACK P3 _RSA F10 BPM PACK combined NEW V3_F11 P6 BPM call Actions Nigeria" xfId="1948" xr:uid="{FC7275F5-EC29-4C0D-842D-A17460EDA465}"/>
    <cellStyle name="_VENTURE BPM PACK P3 _RSA F10 BPM PACK combined NEW V3_F11 Plan NSV Impact of Price  Volume Scenerios (2)" xfId="1949" xr:uid="{7E48B6F3-A008-481B-9F29-EF9B875935CB}"/>
    <cellStyle name="_VENTURE BPM PACK P3 _RSA F10 BPM PACK combined NEW V3_F11 Plan NSV Impact of Price &amp; Volume Scenerios V3 " xfId="1950" xr:uid="{B3B17F05-F17C-44A8-8179-D580782A17B0}"/>
    <cellStyle name="_VENTURE BPM PACK P3 _RSA F10 BPM PACK combined NEW V3_F11 Vol R&amp;O -P2 -V2 -Actual in AOP" xfId="1951" xr:uid="{5D6FCA9B-4445-4BCA-A8C0-0D1FE0104396}"/>
    <cellStyle name="_VENTURE BPM PACK P3 _RSA F10 BPM PACK combined NEW V3_Monthly BPM for August" xfId="1952" xr:uid="{28CF45F7-AB73-44B8-B767-4EEC94FAE493}"/>
    <cellStyle name="_VENTURE BPM PACK P3 _RSA F10 BPM PACK combined NEW V3_NIBOL BPM page (3)" xfId="1953" xr:uid="{F4F8C439-0397-4B7C-BD5C-1DCBF3463A38}"/>
    <cellStyle name="_VENTURE BPM PACK P3 _RSA F10 BPM PACK combined NEW V3_NIBOL REPORTING AS AT AUGUST 2010" xfId="1954" xr:uid="{E43B68F6-C1EF-40A3-AE89-2DE1095F8EAB}"/>
    <cellStyle name="_VENTURE BPM PACK P3 _RSA F10 BPM PACK combined NEW V3_NIBOL REPORTING AS AT AUGUST 2010_F11 P6 BPM call Actions Nigeria" xfId="1955" xr:uid="{83AB1697-AB4E-4395-B1FA-5BAD7206D4AE}"/>
    <cellStyle name="_Venture_BTC" xfId="2842" xr:uid="{27DC46A0-6A09-4F73-B8AE-3491DD16A69E}"/>
    <cellStyle name="_Venture_Sheet1" xfId="2843" xr:uid="{991F87C6-6403-49EF-9A33-8746D3F7ADFF}"/>
    <cellStyle name="_VPMC test" xfId="319" xr:uid="{9830DD33-536C-492D-B0B7-B8796B8D61CF}"/>
    <cellStyle name="_VS FY" xfId="320" xr:uid="{FA01AB05-BADB-45B8-B063-84A2C6500A59}"/>
    <cellStyle name="_VS FY_Africa F11 BPM PACK P4" xfId="2844" xr:uid="{1B144131-107C-4190-82CD-2CBBBBE5B824}"/>
    <cellStyle name="_VS FY_Book2 (2)" xfId="1956" xr:uid="{CA009FD8-BE85-40F5-8328-C98E61290246}"/>
    <cellStyle name="_VS FY_Executive Summmary (2)" xfId="1957" xr:uid="{D989B18A-1585-43C9-9F1E-756ACC83F0B7}"/>
    <cellStyle name="_VS FY_F11 BPM Template_Nigeria (2)" xfId="1958" xr:uid="{9A4EAE31-5633-4740-9493-4999A661BC30}"/>
    <cellStyle name="_VS FY_F11 P2 R&amp;O COGS Final" xfId="1959" xr:uid="{2B4FECFF-EE2F-41B8-8B6D-D0EA08C51F5D}"/>
    <cellStyle name="_VS FY_F11 P2 RO COGS" xfId="1960" xr:uid="{8E8B779E-072B-4EE1-B1CB-A9298A17E67C}"/>
    <cellStyle name="_VS FY_F11 P2 RO COGS (4)" xfId="1961" xr:uid="{CE75D432-ADE3-47B4-95D4-060E76491CB1}"/>
    <cellStyle name="_VS FY_F11 Plan NSV Impact of Price  Volume Scenerios (2)" xfId="1962" xr:uid="{8A06240A-12A0-4CCC-91E9-590E3735D2B7}"/>
    <cellStyle name="_VS FY_F11 Plan NSV Impact of Price &amp; Volume Scenerios V3 " xfId="1963" xr:uid="{2B1E9BD3-B2A9-495A-AAD6-A215CA027EF3}"/>
    <cellStyle name="_VS FY_F11 Vol R&amp;O -P2 -V2 -Actual in AOP" xfId="1964" xr:uid="{BF983F1A-C339-4056-A708-81F46DE72CEF}"/>
    <cellStyle name="_VS FY_P3F11 Account CoGS adjusted" xfId="1965" xr:uid="{505F28AE-E86C-43CB-8195-D2678D0A5368}"/>
    <cellStyle name="_VS FY_Procurement Supply" xfId="1966" xr:uid="{A18E93B5-E16B-4861-9E4E-C6DADD2AB133}"/>
    <cellStyle name="_VS FY_RSA F10 BPM PACK combined NEW V3" xfId="1967" xr:uid="{7B091788-032A-46C2-8310-1C74863EF6C7}"/>
    <cellStyle name="_VS FY_RSA F10 BPM PACK combined NEW V3_Book2 (2)" xfId="1968" xr:uid="{12CC0040-D39B-4BB4-88F3-89CCB9C8B67F}"/>
    <cellStyle name="_VS FY_RSA F10 BPM PACK combined NEW V3_F11 BPM Template_Nigeria (2)" xfId="1969" xr:uid="{8FC1F6CC-5AAD-4025-90D0-95CFA93568FC}"/>
    <cellStyle name="_VS FY_RSA F10 BPM PACK combined NEW V3_F11 BPM Template_Nigeria (2)_F11 P6 BPM call Actions Nigeria" xfId="1970" xr:uid="{21F825C8-9CE9-47B0-8702-AE0926F01013}"/>
    <cellStyle name="_VS FY_RSA F10 BPM PACK combined NEW V3_F11 P6 BPM call Actions Nigeria" xfId="1971" xr:uid="{A4C07878-AEDF-4DE8-B6A1-FC84A81B413D}"/>
    <cellStyle name="_VS FY_RSA F10 BPM PACK combined NEW V3_F11 Plan NSV Impact of Price  Volume Scenerios (2)" xfId="1972" xr:uid="{E1D398F2-F846-4E0C-B335-C652A9FDCDFC}"/>
    <cellStyle name="_VS FY_RSA F10 BPM PACK combined NEW V3_F11 Plan NSV Impact of Price &amp; Volume Scenerios V3 " xfId="1973" xr:uid="{B3688746-D9C4-4148-AD44-0C4DE3E567AB}"/>
    <cellStyle name="_VS FY_RSA F10 BPM PACK combined NEW V3_F11 Vol R&amp;O -P2 -V2 -Actual in AOP" xfId="1974" xr:uid="{463DB7D4-F74E-4B8C-9202-EB0EC2FB3195}"/>
    <cellStyle name="_VS FY_RSA F10 BPM PACK combined NEW V3_Monthly BPM for August" xfId="1975" xr:uid="{C95B8BE2-64DC-4F7A-8832-3CDC30B37FCA}"/>
    <cellStyle name="_VS FY_RSA F10 BPM PACK combined NEW V3_NIBOL BPM page (3)" xfId="1976" xr:uid="{F64B6CB7-452D-4662-957C-01861B1852F3}"/>
    <cellStyle name="_VS FY_RSA F10 BPM PACK combined NEW V3_NIBOL REPORTING AS AT AUGUST 2010" xfId="1977" xr:uid="{5DCE7E07-8F2E-48EE-9A51-55C345FDC272}"/>
    <cellStyle name="_VS FY_RSA F10 BPM PACK combined NEW V3_NIBOL REPORTING AS AT AUGUST 2010_F11 P6 BPM call Actions Nigeria" xfId="1978" xr:uid="{1EB8D897-F2D6-45D0-8F18-C52233A02065}"/>
    <cellStyle name="_VS H1" xfId="1979" xr:uid="{FB2D8CB2-0B46-4BEA-920E-0D1662A55784}"/>
    <cellStyle name="_VS HY" xfId="1980" xr:uid="{EAB0C33C-27DC-404F-BCAC-FA7C5E50F579}"/>
    <cellStyle name="_Vs HY F09  Outlook" xfId="1981" xr:uid="{8F878003-1212-404E-B2B6-6763646DA3C3}"/>
    <cellStyle name="_WA budget SAP_ GSS forecast upated P7 with telecon 1402 (3)" xfId="321" xr:uid="{C9167720-A3C5-4552-A158-0E1084C272CF}"/>
    <cellStyle name="_WA Everest summary with Donald 030507" xfId="322" xr:uid="{0C47B4BF-8CF2-4D55-A422-3A9AF9B62728}"/>
    <cellStyle name="_WA SAP YTD F08 P3 (5)" xfId="323" xr:uid="{39DDD34E-6CE6-47C2-AE1D-18C57537EB52}"/>
    <cellStyle name="_WASTE REPORT UPDATE-250510" xfId="1982" xr:uid="{AD0B4454-AD96-4C9D-A77E-467EA1049DBB}"/>
    <cellStyle name="_Wastes and Breakages for December 09 - Consolidated (3)" xfId="1983" xr:uid="{8DE3345E-6FC3-4032-BEB8-26C692B32CAC}"/>
    <cellStyle name="_Week Ending 01 05 2009" xfId="324" xr:uid="{6E0EABC2-3E6A-44FE-8364-4D97A23BDBD6}"/>
    <cellStyle name="_Week Ending 13 03 2009" xfId="325" xr:uid="{33ED77EC-E11A-408A-9831-01F0FFF9D513}"/>
    <cellStyle name="_Week Ending 22052009" xfId="326" xr:uid="{FF98A638-D36F-4594-A08A-50A8A639EFF9}"/>
    <cellStyle name="_Week Ending 22052009 2" xfId="2845" xr:uid="{D5647149-7946-4E32-8CEC-493BDA3264F9}"/>
    <cellStyle name="_Week Ending 22052009_employee loans final" xfId="327" xr:uid="{463FB5FD-04B6-4EBA-A206-14227B672BD1}"/>
    <cellStyle name="_Week Ending 30 04 2009" xfId="328" xr:uid="{B5478459-CB53-4BA6-BCAD-353F6D03A821}"/>
    <cellStyle name="_White Spirits" xfId="2846" xr:uid="{5A0BA9D2-75D5-4642-B9EE-06ACA20CAFF6}"/>
    <cellStyle name="_White Spirits_BTC" xfId="2847" xr:uid="{713786E5-3BE6-444F-B21B-516C1816475A}"/>
    <cellStyle name="_White Spirits_Sheet1" xfId="2848" xr:uid="{53DE68A0-9CC7-41BD-9916-54666F43548D}"/>
    <cellStyle name="_Working Capital Commentary P12 F09 vs AOP" xfId="1984" xr:uid="{8A286B9E-4CE0-497C-89EE-8D0F40E7C155}"/>
    <cellStyle name="_YTD P05 F10 BVE BPM TRACKER" xfId="2849" xr:uid="{4F73C4BC-50CF-4725-9D21-EA5B0D0225FC}"/>
    <cellStyle name="_YTD P07 F10 BVE BPM TRACKER" xfId="2850" xr:uid="{CF5E701D-236F-49A8-B8A6-6DEBCB5B41CA}"/>
    <cellStyle name="_YTD P2 F10 supply and demand procurement tracker - actuals" xfId="2851" xr:uid="{E6496A70-B934-47D6-9997-8E55D35C0E9B}"/>
    <cellStyle name="_YTD P3 F10 supply and demand procurement tracker - actuals (final to share)" xfId="2852" xr:uid="{E2E772ED-BE1F-49FB-836F-44844CDD2CBD}"/>
    <cellStyle name="_YTD P4 F10 supply and demand procurement tracker_061109 (2)" xfId="2853" xr:uid="{095BF721-C0C4-48E2-AA41-85288373E2E4}"/>
    <cellStyle name="_YTD P5 F10 supply and demand procurement tracker_041209" xfId="2854" xr:uid="{9F42C712-4F63-47A0-8E82-DF491562F079}"/>
    <cellStyle name="_YTD P6 F10 supply and demand procurement tracker - actuals (2)" xfId="2855" xr:uid="{CB0A9CF6-0834-43F0-A7A1-53BE4D285444}"/>
    <cellStyle name="_YTD P7 F10 supply and demand procurement" xfId="2856" xr:uid="{604F7394-654B-4D8E-B26B-7053D1DE1A57}"/>
    <cellStyle name="_YTD P7 F10 supply and demand procurement (F)" xfId="2857" xr:uid="{B429C6AC-B09C-4B58-9887-2980E84E3566}"/>
    <cellStyle name="_YTD UNCAPITALIZED PROJECT BALANCES F09" xfId="329" xr:uid="{180BF02E-987D-42E9-9BFA-1C9581948BE8}"/>
    <cellStyle name="_YTD UNCAPITALIZED PROJECT BALANCES F09_Book2 (2)" xfId="1985" xr:uid="{62794F1D-8097-4854-B54A-04C94C97D567}"/>
    <cellStyle name="_급여및 퇴직급여" xfId="1986" xr:uid="{70ACF4C6-74B1-4401-BDB8-3BC925E60683}"/>
    <cellStyle name="_별첨(계획서및실적서양식)" xfId="1987" xr:uid="{E1E6E0C0-B3A0-4E31-8F45-FFD7EE721F20}"/>
    <cellStyle name="_별첨(계획서및실적서양식)_1" xfId="1988" xr:uid="{FFC25B3A-0411-4A89-AF14-1CAA1E4F666B}"/>
    <cellStyle name="_별첨(계획서및실적서양식)_1_Battleground_JWRL_Apr08" xfId="1989" xr:uid="{B2EE6B45-48CB-4450-874C-07C0A6632514}"/>
    <cellStyle name="_별첨(계획서및실적서양식)_1_Battlegrounds Mar" xfId="1990" xr:uid="{FF78C4FA-8795-4F6A-A9E8-154BF7C9DC01}"/>
    <cellStyle name="_별첨(계획서및실적서양식)_1_Book1" xfId="1991" xr:uid="{0F357AB8-6261-4D7C-97C6-F691DCBC5C75}"/>
    <cellStyle name="_별첨(계획서및실적서양식)_1_Book11" xfId="1992" xr:uid="{D1AB3525-9121-4D2A-BBA4-E7A2AE0F9906}"/>
    <cellStyle name="_별첨(계획서및실적서양식)_1_Book2" xfId="1993" xr:uid="{6ACD5959-133B-4289-BB08-0474D8AD7C43}"/>
    <cellStyle name="_별첨(계획서및실적서양식)_1_Consensus Meeting Pack F09 P2" xfId="1994" xr:uid="{24B4B5BE-C401-4A7B-86C0-89109DD4026C}"/>
    <cellStyle name="_별첨(계획서및실적서양식)_1_Diageo Japan - P12 BPM" xfId="1995" xr:uid="{DF4A290C-FB91-4096-BBAC-56CF5D3DF26E}"/>
    <cellStyle name="_별첨(계획서및실적서양식)_1_DJ BPM Mission Tracker - WIP v2 (060704)" xfId="1996" xr:uid="{C2FF5665-9D85-4160-87AC-F1E7AA0ABF1C}"/>
    <cellStyle name="_별첨(계획서및실적서양식)_1_DJ BPM Mission Tracker (060804)" xfId="1997" xr:uid="{FCD77F8C-C76C-4ED2-80CF-E40395400F64}"/>
    <cellStyle name="_별첨(계획서및실적서양식)_1_DJ_P11_ BPM_updated(8-June-06)" xfId="1998" xr:uid="{3E04D1BD-8FCE-4B75-8267-99E45F03F9CB}"/>
    <cellStyle name="_별첨(계획서및실적서양식)_1_Draft PL Template_Korea (2)" xfId="1999" xr:uid="{C5BD3826-9640-4AC5-89A2-C76A867CD32C}"/>
    <cellStyle name="_별첨(계획서및실적서양식)_1_Exec P&amp;L F07 P1" xfId="2000" xr:uid="{9B5CCA29-B34C-499C-966E-DAF7F6B5DD8C}"/>
    <cellStyle name="_별첨(계획서및실적서양식)_1_Exec P&amp;L P12" xfId="2001" xr:uid="{9B66513A-28CE-47EF-8FF8-EBC33502C904}"/>
    <cellStyle name="_별첨(계획서및실적서양식)_1_F06 P12 BPM call Finance (060704)" xfId="2002" xr:uid="{6553903E-73F0-45F1-B9B7-522147605317}"/>
    <cellStyle name="_별첨(계획서및실적서양식)_1_F06 P12 THAILAND 2BPM" xfId="2003" xr:uid="{0917AEA2-CAEA-441F-8E62-9FD83EDABCEB}"/>
    <cellStyle name="_별첨(계획서및실적서양식)_1_F06 P12 THAILAND BPM2" xfId="2004" xr:uid="{B52EBBB2-B28B-47BC-9A75-382BF8CF8EA2}"/>
    <cellStyle name="_별첨(계획서및실적서양식)_1_F07 Mission Tracker (060724)" xfId="2005" xr:uid="{761B0957-E426-45DB-922A-CF6272531933}"/>
    <cellStyle name="_별첨(계획서및실적서양식)_1_F07 P1 BPM call Finance (060804)" xfId="2006" xr:uid="{559F42A8-9274-4857-B53D-C9397A49F74A}"/>
    <cellStyle name="_별첨(계획서및실적서양식)_1_F07 P1 THAILAND BPM" xfId="2007" xr:uid="{A6A5FDAB-4054-4613-96CC-05D1C49E513F}"/>
    <cellStyle name="_별첨(계획서및실적서양식)_1_F07 P11 THAILAND BPM (Internal) revised" xfId="2008" xr:uid="{A12DA6F6-0894-486D-BE65-D6120542BB23}"/>
    <cellStyle name="_별첨(계획서및실적서양식)_1_F07 P2 THAILAND BPM Back-up - Market Share Data" xfId="2009" xr:uid="{9259BCFD-3338-4A0C-9E8D-EB11B2FC6F8A}"/>
    <cellStyle name="_별첨(계획서및실적서양식)_1_F07 P6 THAILAND BPM" xfId="2010" xr:uid="{54D904CF-C58E-4990-BE9A-84F300AFB505}"/>
    <cellStyle name="_별첨(계획서및실적서양식)_1_F07 Risks and Opps" xfId="2011" xr:uid="{0DA77C3A-CB83-47C1-B563-D224675B491E}"/>
    <cellStyle name="_별첨(계획서및실적서양식)_1_F08 P1 THAILAND FD Pack" xfId="2012" xr:uid="{CF8AA535-7BF5-43D8-A9C1-915A4EFF2AF5}"/>
    <cellStyle name="_별첨(계획서및실적서양식)_1_F08 P10 THAILAND BPM (Internal)" xfId="2013" xr:uid="{3F14A378-44BE-4037-BCD3-FE11EF78E62D}"/>
    <cellStyle name="_별첨(계획서및실적서양식)_1_F08 P8 THAILAND BPM (Internal)" xfId="2014" xr:uid="{BD618F53-6328-40F2-9EF5-FFF187BD8BCB}"/>
    <cellStyle name="_별첨(계획서및실적서양식)_1_F08 Thailand BPM_JWBL Jun08" xfId="2015" xr:uid="{10DA7D16-1B4B-4650-989F-4A10628963F0}"/>
    <cellStyle name="_별첨(계획서및실적서양식)_1_June Partnership Contract Commentary" xfId="2016" xr:uid="{8E655702-FC5B-49E2-8253-933649B439C0}"/>
    <cellStyle name="_별첨(계획서및실적서양식)_1_KOREA_P10_ BPM(8-May-06)" xfId="2017" xr:uid="{E532E455-707A-44D9-BE6E-4A2F61AFC306}"/>
    <cellStyle name="_별첨(계획서및실적서양식)_1_KOREA_P10_ BPM(9-May-06)" xfId="2018" xr:uid="{7A31A44C-7658-4F96-A0D9-188C10798D26}"/>
    <cellStyle name="_별첨(계획서및실적서양식)_1_KOREA_P10_ BPM_updated(1-June-06)" xfId="2019" xr:uid="{DC631B2B-9219-4B43-9E79-BCAF76A65688}"/>
    <cellStyle name="_별첨(계획서및실적서양식)_1_Market Share - BPM Pack June06" xfId="2020" xr:uid="{88398305-AFA6-435C-AF87-1E86ACFCB258}"/>
    <cellStyle name="_별첨(계획서및실적서양식)_1_Market share (5)" xfId="2021" xr:uid="{30D39DF3-FFCA-4F5F-A4F5-8F3013C98DB0}"/>
    <cellStyle name="_별첨(계획서및실적서양식)_1_OTCB Thailand BPM_Apr08" xfId="2022" xr:uid="{5364D2D4-F0BB-4A91-BE77-B8A4A5217DB5}"/>
    <cellStyle name="_별첨(계획서및실적서양식)_1_P12 BPM" xfId="2023" xr:uid="{3487004B-4B90-424C-820D-751C0B9DB91C}"/>
    <cellStyle name="_별첨(계획서및실적서양식)_1_Thailand BPM Brand Commentary_Oct08" xfId="2024" xr:uid="{E92E9B24-BD5E-4112-94CA-691AA08C9935}"/>
    <cellStyle name="_별첨(계획서및실적서양식)_1_Thailand BPM_Jun08_JWRL Updated" xfId="2025" xr:uid="{16D95C4F-4721-4BF0-8B11-C5DAB5A45D7C}"/>
    <cellStyle name="_별첨(계획서및실적서양식)_1_Thailand BPM_May08" xfId="2026" xr:uid="{988F346F-3F5F-44A6-A89E-4F8E804BD3D4}"/>
    <cellStyle name="_별첨(계획서및실적서양식)_1_Thailand S&amp;OP Deck-JUN08-Demandreview8" xfId="2027" xr:uid="{5BADAC09-EB34-42E6-A7C1-AF5E13AF614E}"/>
    <cellStyle name="_별첨(계획서및실적서양식)_1_THAILAND_P12_ BPM" xfId="2028" xr:uid="{8A529537-7BFB-4B05-B7C8-120D423FBAB6}"/>
    <cellStyle name="_양식" xfId="2029" xr:uid="{E24CEA81-BD93-487A-9C82-272DE5495252}"/>
    <cellStyle name="_양식_1" xfId="2030" xr:uid="{E31DBF35-5E56-4CD4-91E4-1824BF803D8D}"/>
    <cellStyle name="_양식_2" xfId="2031" xr:uid="{067435CE-6703-451C-B15B-B2E0178D0A49}"/>
    <cellStyle name="_양식_Battleground_JWRL_Apr08" xfId="2032" xr:uid="{70177DD2-E271-4C19-90F8-445128976D93}"/>
    <cellStyle name="_양식_Battlegrounds Mar" xfId="2033" xr:uid="{850A6ABF-CDDA-435F-BBF4-C41C6752117B}"/>
    <cellStyle name="_양식_Book1" xfId="2034" xr:uid="{A6D7AD05-4890-4EB1-A895-731659C5148C}"/>
    <cellStyle name="_양식_Book11" xfId="2035" xr:uid="{05C6ECBB-E500-48C0-B2D2-67600F464632}"/>
    <cellStyle name="_양식_Book2" xfId="2036" xr:uid="{0F4672E9-D840-482F-B466-1BE04A692DB3}"/>
    <cellStyle name="_양식_Consensus Meeting Pack F09 P2" xfId="2037" xr:uid="{EF200ECA-8682-4035-B5D4-91595248DC03}"/>
    <cellStyle name="_양식_Diageo Japan - P12 BPM" xfId="2038" xr:uid="{8CF869AB-3BA2-489C-90F3-3E44FD5086E1}"/>
    <cellStyle name="_양식_DJ BPM Mission Tracker - WIP v2 (060704)" xfId="2039" xr:uid="{EF7C8D66-FCC7-4282-A2FE-AA12963B10DD}"/>
    <cellStyle name="_양식_DJ BPM Mission Tracker (060804)" xfId="2040" xr:uid="{6C9D2A5A-3826-48CA-A1F8-C3EDE8500FF0}"/>
    <cellStyle name="_양식_DJ_P11_ BPM_updated(8-June-06)" xfId="2041" xr:uid="{988D1062-F632-4148-B416-154DE285C666}"/>
    <cellStyle name="_양식_Draft PL Template_Korea (2)" xfId="2042" xr:uid="{7147871A-1B14-4E56-A725-1996F66DE585}"/>
    <cellStyle name="_양식_Exec P&amp;L F07 P1" xfId="2043" xr:uid="{AE6EC4C3-6C51-4362-AD81-028C57BC46E0}"/>
    <cellStyle name="_양식_Exec P&amp;L P12" xfId="2044" xr:uid="{354ED3B3-A8DE-409D-9C4C-31367614B6BD}"/>
    <cellStyle name="_양식_F06 P12 BPM call Finance (060704)" xfId="2045" xr:uid="{A96EDD59-5926-4094-AD1D-3B4AD172B922}"/>
    <cellStyle name="_양식_F06 P12 THAILAND 2BPM" xfId="2046" xr:uid="{13FF6691-528E-4292-B15F-354B2E066607}"/>
    <cellStyle name="_양식_F06 P12 THAILAND BPM2" xfId="2047" xr:uid="{29617AF1-6C58-4FB3-94AE-BE1D65203C9A}"/>
    <cellStyle name="_양식_F07 Mission Tracker (060724)" xfId="2048" xr:uid="{24120029-09B7-4E89-BCFA-63FDEE1D4E58}"/>
    <cellStyle name="_양식_F07 P1 BPM call Finance (060804)" xfId="2049" xr:uid="{E8995C70-2C57-404E-BCDF-B95B28B43489}"/>
    <cellStyle name="_양식_F07 P1 THAILAND BPM" xfId="2050" xr:uid="{A27442F2-EE6D-4EE2-ACF4-8797A19DABE9}"/>
    <cellStyle name="_양식_F07 P11 THAILAND BPM (Internal) revised" xfId="2051" xr:uid="{325B949F-A65E-4844-8C8F-38A48E9CFBB2}"/>
    <cellStyle name="_양식_F07 P2 THAILAND BPM Back-up - Market Share Data" xfId="2052" xr:uid="{15C3B1BC-0459-4F3E-96BE-48B36F795EA2}"/>
    <cellStyle name="_양식_F07 P6 THAILAND BPM" xfId="2053" xr:uid="{5342A756-5775-4429-B69F-DA8FF8AC93C3}"/>
    <cellStyle name="_양식_F07 Risks and Opps" xfId="2054" xr:uid="{8F9BDF13-E7AE-4526-A11F-478A1C9DB629}"/>
    <cellStyle name="_양식_F08 P1 THAILAND FD Pack" xfId="2055" xr:uid="{3C90B9DD-B9D2-42B2-88BB-9528680F3E64}"/>
    <cellStyle name="_양식_F08 P10 THAILAND BPM (Internal)" xfId="2056" xr:uid="{23F7CE83-A2D0-451D-B6C2-B2DDAD1CF78C}"/>
    <cellStyle name="_양식_F08 P8 THAILAND BPM (Internal)" xfId="2057" xr:uid="{24A52CE1-E6A6-4540-B24A-5638983EBE34}"/>
    <cellStyle name="_양식_F08 Thailand BPM_JWBL Jun08" xfId="2058" xr:uid="{5D95C65D-C75F-433B-86FD-AF1B8EB98911}"/>
    <cellStyle name="_양식_June Partnership Contract Commentary" xfId="2059" xr:uid="{1B77E743-087B-485C-86C1-AE042088E200}"/>
    <cellStyle name="_양식_KOREA_P10_ BPM(8-May-06)" xfId="2060" xr:uid="{A316A498-97BF-46CD-ABE6-D93C00FFB76C}"/>
    <cellStyle name="_양식_KOREA_P10_ BPM(9-May-06)" xfId="2061" xr:uid="{883D3365-1593-4700-80B5-125AD0C4444F}"/>
    <cellStyle name="_양식_KOREA_P10_ BPM_updated(1-June-06)" xfId="2062" xr:uid="{10CAE345-47A1-432B-A2E3-C2324E8C2E6C}"/>
    <cellStyle name="_양식_Market Share - BPM Pack June06" xfId="2063" xr:uid="{565CB07A-7CBC-4869-9113-F69644278931}"/>
    <cellStyle name="_양식_Market share (5)" xfId="2064" xr:uid="{1ED8111B-5174-4ACC-9508-BEA3E8A907A3}"/>
    <cellStyle name="_양식_OTCB Thailand BPM_Apr08" xfId="2065" xr:uid="{852D3772-64DE-423E-A9B5-EBE7BA86CC5E}"/>
    <cellStyle name="_양식_P12 BPM" xfId="2066" xr:uid="{C3BE099B-E0CD-4BDB-9D8F-51CA7C914CF9}"/>
    <cellStyle name="_양식_Thailand BPM Brand Commentary_Oct08" xfId="2067" xr:uid="{E3DBDEFD-36FF-42B8-AEBF-8B3DCC8E7DED}"/>
    <cellStyle name="_양식_Thailand BPM_Jun08_JWRL Updated" xfId="2068" xr:uid="{F671351A-DFEC-421D-9644-6D95B8FA41FB}"/>
    <cellStyle name="_양식_Thailand BPM_May08" xfId="2069" xr:uid="{2ED08B66-5536-4CFE-8B5E-962C73D2DA35}"/>
    <cellStyle name="_양식_Thailand S&amp;OP Deck-JUN08-Demandreview8" xfId="2070" xr:uid="{DED9AA79-F238-48EF-AF7D-FD5063320AA7}"/>
    <cellStyle name="_양식_THAILAND_P12_ BPM" xfId="2071" xr:uid="{DB66AF45-8B8C-4B45-AA45-C87DC212A0B1}"/>
    <cellStyle name="_유첨3(서식)" xfId="2072" xr:uid="{CF0025DC-0760-4FC3-9195-8C094425B4D2}"/>
    <cellStyle name="_유첨3(서식)_1" xfId="2073" xr:uid="{32388CA3-7AD0-4613-AAF3-0989680AB9BD}"/>
    <cellStyle name="_유첨3(서식)_Battleground_JWRL_Apr08" xfId="2074" xr:uid="{9EA98EFA-6A79-419B-9B26-7C94A14C3E87}"/>
    <cellStyle name="_유첨3(서식)_Battlegrounds Mar" xfId="2075" xr:uid="{211EDFFF-261C-44C1-85CD-DA55F976ABA2}"/>
    <cellStyle name="_유첨3(서식)_Book1" xfId="2076" xr:uid="{B235310E-DE3B-4DFF-ADE6-C9B13EE732CB}"/>
    <cellStyle name="_유첨3(서식)_Book11" xfId="2077" xr:uid="{1FD7FB62-2C1A-4DB0-8D4B-83E0C8F87A8E}"/>
    <cellStyle name="_유첨3(서식)_Book2" xfId="2078" xr:uid="{1E47A278-250E-4DA8-B87D-BA5062CBD866}"/>
    <cellStyle name="_유첨3(서식)_Consensus Meeting Pack F09 P2" xfId="2079" xr:uid="{3CB50DB4-2F1C-4AEA-9187-F0AD46954522}"/>
    <cellStyle name="_유첨3(서식)_Diageo Japan - P12 BPM" xfId="2080" xr:uid="{E3D18215-E38A-4FC3-9CA2-FC606B513462}"/>
    <cellStyle name="_유첨3(서식)_DJ BPM Mission Tracker - WIP v2 (060704)" xfId="2081" xr:uid="{574ABC9E-C96C-4AF3-8B07-516F19C48237}"/>
    <cellStyle name="_유첨3(서식)_DJ BPM Mission Tracker (060804)" xfId="2082" xr:uid="{9ECFB215-7682-4119-BE99-322904058291}"/>
    <cellStyle name="_유첨3(서식)_DJ_P11_ BPM_updated(8-June-06)" xfId="2083" xr:uid="{59E82010-CD7B-4327-B754-99DA0B6890D3}"/>
    <cellStyle name="_유첨3(서식)_Draft PL Template_Korea (2)" xfId="2084" xr:uid="{EFE7D3B8-E760-4314-B255-D17E32FF7DAC}"/>
    <cellStyle name="_유첨3(서식)_Exec P&amp;L F07 P1" xfId="2085" xr:uid="{FA0841D6-D3D0-49AA-907B-A03989A3352D}"/>
    <cellStyle name="_유첨3(서식)_Exec P&amp;L P12" xfId="2086" xr:uid="{D72B3494-6E98-49EB-BAFC-87396EE22BB4}"/>
    <cellStyle name="_유첨3(서식)_F06 P12 BPM call Finance (060704)" xfId="2087" xr:uid="{AB3F82C2-9836-461E-B833-3F2E8356EA5F}"/>
    <cellStyle name="_유첨3(서식)_F06 P12 THAILAND 2BPM" xfId="2088" xr:uid="{4AD4BE6B-7D58-4E46-A7BF-46F93EF20B82}"/>
    <cellStyle name="_유첨3(서식)_F06 P12 THAILAND BPM2" xfId="2089" xr:uid="{6271DD30-5B3F-4873-AE24-094F77534A00}"/>
    <cellStyle name="_유첨3(서식)_F07 Mission Tracker (060724)" xfId="2090" xr:uid="{DF973147-05BE-4065-98C4-047AA9EA16D1}"/>
    <cellStyle name="_유첨3(서식)_F07 P1 BPM call Finance (060804)" xfId="2091" xr:uid="{82DEBB3E-C46E-4C3B-AE38-C2AABBA7FE4E}"/>
    <cellStyle name="_유첨3(서식)_F07 P1 THAILAND BPM" xfId="2092" xr:uid="{6D6D7014-A3C4-401D-A7FB-6414029A7256}"/>
    <cellStyle name="_유첨3(서식)_F07 P11 THAILAND BPM (Internal) revised" xfId="2093" xr:uid="{F8429514-66A3-4A76-9BEF-EBCB44F5CA53}"/>
    <cellStyle name="_유첨3(서식)_F07 P2 THAILAND BPM Back-up - Market Share Data" xfId="2094" xr:uid="{5DFED9EF-FBF2-4B0F-B6DB-FF0EC2B56730}"/>
    <cellStyle name="_유첨3(서식)_F07 P6 THAILAND BPM" xfId="2095" xr:uid="{57504C6C-E3C6-4B59-A586-06591A0EF930}"/>
    <cellStyle name="_유첨3(서식)_F07 Risks and Opps" xfId="2096" xr:uid="{6C6B49A3-3A7E-4DB5-ADCC-F19EFE657DC7}"/>
    <cellStyle name="_유첨3(서식)_F08 P1 THAILAND FD Pack" xfId="2097" xr:uid="{05A39E12-A22A-485B-B466-922D481C2C74}"/>
    <cellStyle name="_유첨3(서식)_F08 P10 THAILAND BPM (Internal)" xfId="2098" xr:uid="{0309B69B-FD6C-4C85-A14E-1006FAC81352}"/>
    <cellStyle name="_유첨3(서식)_F08 P8 THAILAND BPM (Internal)" xfId="2099" xr:uid="{07BC051B-46C3-4B84-9C12-77A6D04D1BBF}"/>
    <cellStyle name="_유첨3(서식)_F08 Thailand BPM_JWBL Jun08" xfId="2100" xr:uid="{F935CC98-3227-408F-881C-426DE5F7BABF}"/>
    <cellStyle name="_유첨3(서식)_June Partnership Contract Commentary" xfId="2101" xr:uid="{0AE70617-D030-40F8-A673-CE267F2773E1}"/>
    <cellStyle name="_유첨3(서식)_KOREA_P10_ BPM(8-May-06)" xfId="2102" xr:uid="{8C328EA8-F9C0-4AA7-A375-A5A21FA044A4}"/>
    <cellStyle name="_유첨3(서식)_KOREA_P10_ BPM(9-May-06)" xfId="2103" xr:uid="{8FD2929E-1FA2-4F80-BBB9-EC5454E02E37}"/>
    <cellStyle name="_유첨3(서식)_KOREA_P10_ BPM_updated(1-June-06)" xfId="2104" xr:uid="{FD0CF6E3-E52B-4FB0-BBC2-C7EB5A39DF0C}"/>
    <cellStyle name="_유첨3(서식)_Market Share - BPM Pack June06" xfId="2105" xr:uid="{0BCCDFD8-6DFA-4C2F-83A5-3019F4043EAC}"/>
    <cellStyle name="_유첨3(서식)_Market share (5)" xfId="2106" xr:uid="{945242C0-3B09-4B9B-BF74-EEAD0E058D1C}"/>
    <cellStyle name="_유첨3(서식)_OTCB Thailand BPM_Apr08" xfId="2107" xr:uid="{87DC6B34-E576-49B5-80BD-CC3CAB19B967}"/>
    <cellStyle name="_유첨3(서식)_P12 BPM" xfId="2108" xr:uid="{8BF7C796-15DC-4EAE-A791-F85B6F33E33B}"/>
    <cellStyle name="_유첨3(서식)_Thailand BPM Brand Commentary_Oct08" xfId="2109" xr:uid="{B0506E17-7546-4622-A45C-FB4B31498B12}"/>
    <cellStyle name="_유첨3(서식)_Thailand BPM_Jun08_JWRL Updated" xfId="2110" xr:uid="{577D60DC-6AA3-4A8F-AAD8-DFE1D1DF8050}"/>
    <cellStyle name="_유첨3(서식)_Thailand BPM_May08" xfId="2111" xr:uid="{8B3B8752-E02D-4D2E-A3A9-F7D561E41781}"/>
    <cellStyle name="_유첨3(서식)_Thailand S&amp;OP Deck-JUN08-Demandreview8" xfId="2112" xr:uid="{EA0BBE9C-B679-44C9-8450-4BDE0D51638E}"/>
    <cellStyle name="_유첨3(서식)_THAILAND_P12_ BPM" xfId="2113" xr:uid="{0BCF1F28-8388-436C-96AC-F8442CAFA195}"/>
    <cellStyle name="_지정과제2차심의list" xfId="2114" xr:uid="{3B3F4DE4-3451-4EC1-A70B-31FE64A8174E}"/>
    <cellStyle name="_지정과제2차심의list_1" xfId="2115" xr:uid="{5376F7C2-AEE3-4863-9FC5-03E145AAB0E9}"/>
    <cellStyle name="_지정과제2차심의list_2" xfId="2116" xr:uid="{D4B11BF8-03B1-41F9-A4D2-444E99B92F1D}"/>
    <cellStyle name="_지정과제2차심의list_2_Battleground_JWRL_Apr08" xfId="2117" xr:uid="{AE3E9FB6-8797-4DE2-9105-010FAB633B9C}"/>
    <cellStyle name="_지정과제2차심의list_2_Battlegrounds Mar" xfId="2118" xr:uid="{0C264451-2C5F-4A04-B47A-FB9B4171D354}"/>
    <cellStyle name="_지정과제2차심의list_2_Book1" xfId="2119" xr:uid="{D91E8A7E-6D7E-43FB-922D-8D64675DD5A7}"/>
    <cellStyle name="_지정과제2차심의list_2_Book11" xfId="2120" xr:uid="{A89AE56A-C456-4805-BDAE-264822F03838}"/>
    <cellStyle name="_지정과제2차심의list_2_Book2" xfId="2121" xr:uid="{CCDB4CFC-4D64-4963-83B8-A3FF886359C6}"/>
    <cellStyle name="_지정과제2차심의list_2_Consensus Meeting Pack F09 P2" xfId="2122" xr:uid="{FD766071-9A65-42F8-A883-27DC142AE572}"/>
    <cellStyle name="_지정과제2차심의list_2_Diageo Japan - P12 BPM" xfId="2123" xr:uid="{CD47A944-E65A-46C9-9D2C-531CFB48D3FB}"/>
    <cellStyle name="_지정과제2차심의list_2_DJ BPM Mission Tracker - WIP v2 (060704)" xfId="2124" xr:uid="{AEE7E6E0-4C6B-4826-8D80-D54D544DF668}"/>
    <cellStyle name="_지정과제2차심의list_2_DJ BPM Mission Tracker (060804)" xfId="2125" xr:uid="{564FC79C-69D2-41B9-9152-B21A5A2E43D5}"/>
    <cellStyle name="_지정과제2차심의list_2_DJ_P11_ BPM_updated(8-June-06)" xfId="2126" xr:uid="{F80645B4-F06E-46AB-B5DF-30FDC3C73375}"/>
    <cellStyle name="_지정과제2차심의list_2_Draft PL Template_Korea (2)" xfId="2127" xr:uid="{58BC0219-EA57-46E3-9358-3067B053AE5D}"/>
    <cellStyle name="_지정과제2차심의list_2_Exec P&amp;L F07 P1" xfId="2128" xr:uid="{7A7E53FD-9B95-419B-BA1E-FC1194512C9F}"/>
    <cellStyle name="_지정과제2차심의list_2_Exec P&amp;L P12" xfId="2129" xr:uid="{05435384-FDF7-4612-9B04-77604686386B}"/>
    <cellStyle name="_지정과제2차심의list_2_F06 P12 BPM call Finance (060704)" xfId="2130" xr:uid="{096C0869-C793-4AC0-B64C-B411FF9FB397}"/>
    <cellStyle name="_지정과제2차심의list_2_F06 P12 THAILAND 2BPM" xfId="2131" xr:uid="{4FF10708-4777-4A3C-A010-DFD4D7448034}"/>
    <cellStyle name="_지정과제2차심의list_2_F06 P12 THAILAND BPM2" xfId="2132" xr:uid="{8330FD79-DCF8-4D16-B267-32EB3A0A356C}"/>
    <cellStyle name="_지정과제2차심의list_2_F07 Mission Tracker (060724)" xfId="2133" xr:uid="{E2BBD8A2-758D-4327-9A5F-200AD6264230}"/>
    <cellStyle name="_지정과제2차심의list_2_F07 P1 BPM call Finance (060804)" xfId="2134" xr:uid="{7A60ABDA-FF44-455B-B8AB-C8CBDD569618}"/>
    <cellStyle name="_지정과제2차심의list_2_F07 P1 THAILAND BPM" xfId="2135" xr:uid="{DC9A389F-F505-47FB-9A39-AD1806C2C48D}"/>
    <cellStyle name="_지정과제2차심의list_2_F07 P11 THAILAND BPM (Internal) revised" xfId="2136" xr:uid="{6EA4B7F2-6DEA-4C66-84D1-1435116DE19D}"/>
    <cellStyle name="_지정과제2차심의list_2_F07 P2 THAILAND BPM Back-up - Market Share Data" xfId="2137" xr:uid="{F836C90D-03B7-45F2-800C-DB1BB6999BC5}"/>
    <cellStyle name="_지정과제2차심의list_2_F07 P6 THAILAND BPM" xfId="2138" xr:uid="{83C65069-46D6-4588-9D18-B64529141120}"/>
    <cellStyle name="_지정과제2차심의list_2_F07 Risks and Opps" xfId="2139" xr:uid="{F2B82921-B183-4F64-960B-153095196307}"/>
    <cellStyle name="_지정과제2차심의list_2_F08 P1 THAILAND FD Pack" xfId="2140" xr:uid="{43CD8285-EDC1-42B0-8493-41ED7D0C6984}"/>
    <cellStyle name="_지정과제2차심의list_2_F08 P10 THAILAND BPM (Internal)" xfId="2141" xr:uid="{95FC517B-D0D3-4245-849C-2403D964449E}"/>
    <cellStyle name="_지정과제2차심의list_2_F08 P8 THAILAND BPM (Internal)" xfId="2142" xr:uid="{3877E7CF-759C-477D-BCDF-E72F1E2DCA6E}"/>
    <cellStyle name="_지정과제2차심의list_2_F08 Thailand BPM_JWBL Jun08" xfId="2143" xr:uid="{FA4BA7A3-9D5E-475A-B34D-30BCC166F8B7}"/>
    <cellStyle name="_지정과제2차심의list_2_June Partnership Contract Commentary" xfId="2144" xr:uid="{BBDEDE86-466A-4770-AACE-6B54A73CBF17}"/>
    <cellStyle name="_지정과제2차심의list_2_KOREA_P10_ BPM(8-May-06)" xfId="2145" xr:uid="{D67303D9-78C9-4F97-958C-B6C3869C40DB}"/>
    <cellStyle name="_지정과제2차심의list_2_KOREA_P10_ BPM(9-May-06)" xfId="2146" xr:uid="{6E1E5265-6E55-4394-9C92-70440EEF1B0A}"/>
    <cellStyle name="_지정과제2차심의list_2_KOREA_P10_ BPM_updated(1-June-06)" xfId="2147" xr:uid="{C44AA6BA-808B-4059-84FE-E474512895C1}"/>
    <cellStyle name="_지정과제2차심의list_2_Market Share - BPM Pack June06" xfId="2148" xr:uid="{731CB791-FCCF-4396-A49A-E073EC2B01D7}"/>
    <cellStyle name="_지정과제2차심의list_2_Market share (5)" xfId="2149" xr:uid="{541C1C82-A558-44D5-A641-6965BF123E6E}"/>
    <cellStyle name="_지정과제2차심의list_2_OTCB Thailand BPM_Apr08" xfId="2150" xr:uid="{F83D0AAF-02FF-487E-8FA3-8880E1532565}"/>
    <cellStyle name="_지정과제2차심의list_2_P12 BPM" xfId="2151" xr:uid="{3BA2A280-07FF-41FC-B87B-ACC26105AA97}"/>
    <cellStyle name="_지정과제2차심의list_2_Thailand BPM Brand Commentary_Oct08" xfId="2152" xr:uid="{858781C5-87AB-42D9-A9EA-FC0D5E65281D}"/>
    <cellStyle name="_지정과제2차심의list_2_Thailand BPM_Jun08_JWRL Updated" xfId="2153" xr:uid="{491E2BCC-5855-4873-96AB-688CC0B01A4B}"/>
    <cellStyle name="_지정과제2차심의list_2_Thailand BPM_May08" xfId="2154" xr:uid="{BF8974E4-1802-4F59-BB4F-DC4DAF64D488}"/>
    <cellStyle name="_지정과제2차심의list_2_Thailand S&amp;OP Deck-JUN08-Demandreview8" xfId="2155" xr:uid="{337EC098-7CF8-4D37-91E8-DC5DEC5F2876}"/>
    <cellStyle name="_지정과제2차심의list_2_THAILAND_P12_ BPM" xfId="2156" xr:uid="{94ACA67C-78BA-4D3F-9131-979A6F0DB3D6}"/>
    <cellStyle name="_지정과제2차심의결과" xfId="2157" xr:uid="{E3423A25-9985-4946-9377-278DE6ED9A7E}"/>
    <cellStyle name="_지정과제2차심의결과(금액조정후최종)" xfId="2158" xr:uid="{AD85500D-91D4-42CB-BAB9-307D20C5A3AC}"/>
    <cellStyle name="_지정과제2차심의결과(금액조정후최종)_1" xfId="2159" xr:uid="{8492CE13-FBF4-4B66-8969-CBD9AD637E5D}"/>
    <cellStyle name="_지정과제2차심의결과(금액조정후최종)_Battleground_JWRL_Apr08" xfId="2160" xr:uid="{AA71FE9A-01F6-417A-8515-ED752116FF2E}"/>
    <cellStyle name="_지정과제2차심의결과(금액조정후최종)_Battlegrounds Mar" xfId="2161" xr:uid="{CB09C87D-DA49-48AB-ABC8-AD7BD4545838}"/>
    <cellStyle name="_지정과제2차심의결과(금액조정후최종)_Book1" xfId="2162" xr:uid="{03A5E5EF-4121-4ADD-9B3E-50D0FFC7CE7A}"/>
    <cellStyle name="_지정과제2차심의결과(금액조정후최종)_Book11" xfId="2163" xr:uid="{C01FAE0F-DAFC-4497-B63F-EDEF03708F24}"/>
    <cellStyle name="_지정과제2차심의결과(금액조정후최종)_Book2" xfId="2164" xr:uid="{E6E81BB8-4652-4471-919C-CB395A8A70C7}"/>
    <cellStyle name="_지정과제2차심의결과(금액조정후최종)_Consensus Meeting Pack F09 P2" xfId="2165" xr:uid="{1F61C028-602E-4077-921B-105D1F3435D4}"/>
    <cellStyle name="_지정과제2차심의결과(금액조정후최종)_Diageo Japan - P12 BPM" xfId="2166" xr:uid="{BD601B2A-7F4F-4082-8872-8E369DB0173D}"/>
    <cellStyle name="_지정과제2차심의결과(금액조정후최종)_DJ BPM Mission Tracker - WIP v2 (060704)" xfId="2167" xr:uid="{D09C3206-BF93-4399-A680-58E2D2DD370C}"/>
    <cellStyle name="_지정과제2차심의결과(금액조정후최종)_DJ BPM Mission Tracker (060804)" xfId="2168" xr:uid="{60EF2389-0C71-4A9D-90E0-610E4D6B942E}"/>
    <cellStyle name="_지정과제2차심의결과(금액조정후최종)_DJ_P11_ BPM_updated(8-June-06)" xfId="2169" xr:uid="{D6F98C7F-1198-491B-AE87-CD15B309D44D}"/>
    <cellStyle name="_지정과제2차심의결과(금액조정후최종)_Draft PL Template_Korea (2)" xfId="2170" xr:uid="{5BA080A5-D6C2-423A-9DED-1809EEED1CBF}"/>
    <cellStyle name="_지정과제2차심의결과(금액조정후최종)_Exec P&amp;L F07 P1" xfId="2171" xr:uid="{EF98A3F3-8CA9-4F44-BE37-FBC8CE352D8B}"/>
    <cellStyle name="_지정과제2차심의결과(금액조정후최종)_Exec P&amp;L P12" xfId="2172" xr:uid="{5F0E5F61-8E40-436D-8BFA-4BCB2CD24922}"/>
    <cellStyle name="_지정과제2차심의결과(금액조정후최종)_F06 P12 BPM call Finance (060704)" xfId="2173" xr:uid="{C38B5D3A-9498-45F4-908B-BB24E30ECDDF}"/>
    <cellStyle name="_지정과제2차심의결과(금액조정후최종)_F06 P12 THAILAND 2BPM" xfId="2174" xr:uid="{240D7138-10A8-45D5-BB51-454D06AAC00A}"/>
    <cellStyle name="_지정과제2차심의결과(금액조정후최종)_F06 P12 THAILAND BPM2" xfId="2175" xr:uid="{278BCD5F-5BEA-4956-AACE-23E11BA3D1E7}"/>
    <cellStyle name="_지정과제2차심의결과(금액조정후최종)_F07 Mission Tracker (060724)" xfId="2176" xr:uid="{FCD26852-830C-448E-957E-729B677C6A70}"/>
    <cellStyle name="_지정과제2차심의결과(금액조정후최종)_F07 P1 BPM call Finance (060804)" xfId="2177" xr:uid="{508E119D-382E-4F65-97F7-33AA5A994652}"/>
    <cellStyle name="_지정과제2차심의결과(금액조정후최종)_F07 P1 THAILAND BPM" xfId="2178" xr:uid="{246E6CCE-3C56-4EB3-948F-CE5CAD06FBA9}"/>
    <cellStyle name="_지정과제2차심의결과(금액조정후최종)_F07 P11 THAILAND BPM (Internal) revised" xfId="2179" xr:uid="{BEA3793D-D626-4443-AA2F-4410E4320B4B}"/>
    <cellStyle name="_지정과제2차심의결과(금액조정후최종)_F07 P2 THAILAND BPM Back-up - Market Share Data" xfId="2180" xr:uid="{1F497D4E-495F-4D20-BDCF-EB6D1465642C}"/>
    <cellStyle name="_지정과제2차심의결과(금액조정후최종)_F07 P6 THAILAND BPM" xfId="2181" xr:uid="{263D1F76-FBA5-40B1-9A6F-2F612F88BC71}"/>
    <cellStyle name="_지정과제2차심의결과(금액조정후최종)_F07 Risks and Opps" xfId="2182" xr:uid="{06BBDF08-D570-42AA-A65D-68F36F947BA8}"/>
    <cellStyle name="_지정과제2차심의결과(금액조정후최종)_F08 P1 THAILAND FD Pack" xfId="2183" xr:uid="{3E785C2E-9C6F-4011-A189-8F320E758B07}"/>
    <cellStyle name="_지정과제2차심의결과(금액조정후최종)_F08 P10 THAILAND BPM (Internal)" xfId="2184" xr:uid="{FAD09FF3-FFB3-4C03-A175-9E2FE94B8AAB}"/>
    <cellStyle name="_지정과제2차심의결과(금액조정후최종)_F08 P8 THAILAND BPM (Internal)" xfId="2185" xr:uid="{A347AEBC-A863-4186-B67B-C3D265EFBD49}"/>
    <cellStyle name="_지정과제2차심의결과(금액조정후최종)_F08 Thailand BPM_JWBL Jun08" xfId="2186" xr:uid="{F51EB76C-318B-478C-B6B0-88774A058A4E}"/>
    <cellStyle name="_지정과제2차심의결과(금액조정후최종)_June Partnership Contract Commentary" xfId="2187" xr:uid="{F7628FB0-8999-4740-AF1A-58670125FB22}"/>
    <cellStyle name="_지정과제2차심의결과(금액조정후최종)_KOREA_P10_ BPM(8-May-06)" xfId="2188" xr:uid="{998B188C-459D-4637-B2B8-72B7C2933E40}"/>
    <cellStyle name="_지정과제2차심의결과(금액조정후최종)_KOREA_P10_ BPM(9-May-06)" xfId="2189" xr:uid="{4EA39DD2-3130-4063-9ECF-3D3EADA66F60}"/>
    <cellStyle name="_지정과제2차심의결과(금액조정후최종)_KOREA_P10_ BPM_updated(1-June-06)" xfId="2190" xr:uid="{E45CE7C7-D10B-4F59-8430-3986A6087918}"/>
    <cellStyle name="_지정과제2차심의결과(금액조정후최종)_Market Share - BPM Pack June06" xfId="2191" xr:uid="{393F703B-E67E-4F84-92C1-45C7FF87FABF}"/>
    <cellStyle name="_지정과제2차심의결과(금액조정후최종)_Market share (5)" xfId="2192" xr:uid="{CD2F996B-E625-468A-8CC4-B60BB1A4702B}"/>
    <cellStyle name="_지정과제2차심의결과(금액조정후최종)_OTCB Thailand BPM_Apr08" xfId="2193" xr:uid="{AE819853-C49A-4465-9096-361A91B2AFDE}"/>
    <cellStyle name="_지정과제2차심의결과(금액조정후최종)_P12 BPM" xfId="2194" xr:uid="{88ACD0FF-3AF2-4DB9-9CC4-01254E98B9A0}"/>
    <cellStyle name="_지정과제2차심의결과(금액조정후최종)_Thailand BPM Brand Commentary_Oct08" xfId="2195" xr:uid="{B400B599-C60D-4B7B-8C9D-9179E0ABEB17}"/>
    <cellStyle name="_지정과제2차심의결과(금액조정후최종)_Thailand BPM_Jun08_JWRL Updated" xfId="2196" xr:uid="{4C632B67-A653-4722-AF12-65786436CE77}"/>
    <cellStyle name="_지정과제2차심의결과(금액조정후최종)_Thailand BPM_May08" xfId="2197" xr:uid="{53128879-D5EB-4EB7-AD71-D0744D779305}"/>
    <cellStyle name="_지정과제2차심의결과(금액조정후최종)_Thailand S&amp;OP Deck-JUN08-Demandreview8" xfId="2198" xr:uid="{9B83B049-A36B-4DEF-8A4A-50BF1991CDA5}"/>
    <cellStyle name="_지정과제2차심의결과(금액조정후최종)_THAILAND_P12_ BPM" xfId="2199" xr:uid="{A71097A1-2C11-44A6-A587-3F8A23420EF4}"/>
    <cellStyle name="_지정과제2차심의결과_1" xfId="2200" xr:uid="{A6944752-9CDE-4075-B352-41FF446A3C1B}"/>
    <cellStyle name="_지정과제2차심의결과_Battleground_JWRL_Apr08" xfId="2201" xr:uid="{202138A1-2232-4E8E-9BFA-6639899C7695}"/>
    <cellStyle name="_지정과제2차심의결과_Battlegrounds Mar" xfId="2202" xr:uid="{5AE04219-BEC9-4380-A287-5A9610B4EEC4}"/>
    <cellStyle name="_지정과제2차심의결과_Book1" xfId="2203" xr:uid="{9EB0E190-9385-49EE-8492-27D3E4139432}"/>
    <cellStyle name="_지정과제2차심의결과_Book11" xfId="2204" xr:uid="{ECD7A921-3B65-4909-8332-61177E8AA92F}"/>
    <cellStyle name="_지정과제2차심의결과_Book2" xfId="2205" xr:uid="{93B79BC9-9849-4052-A07F-2FF94B952CEF}"/>
    <cellStyle name="_지정과제2차심의결과_Consensus Meeting Pack F09 P2" xfId="2206" xr:uid="{4284551B-F6A9-444F-B869-62BA81E02C20}"/>
    <cellStyle name="_지정과제2차심의결과_Diageo Japan - P12 BPM" xfId="2207" xr:uid="{10BD8771-91E6-42C9-8D21-FB741EF7D9EC}"/>
    <cellStyle name="_지정과제2차심의결과_DJ BPM Mission Tracker - WIP v2 (060704)" xfId="2208" xr:uid="{336A8FE2-14B1-4D65-97A9-657EB5F0D533}"/>
    <cellStyle name="_지정과제2차심의결과_DJ BPM Mission Tracker (060804)" xfId="2209" xr:uid="{C5D2FF5F-3878-4132-902A-11C10A4B8D5E}"/>
    <cellStyle name="_지정과제2차심의결과_DJ_P11_ BPM_updated(8-June-06)" xfId="2210" xr:uid="{D1B7A845-8C40-4878-8DEC-D620E670069F}"/>
    <cellStyle name="_지정과제2차심의결과_Draft PL Template_Korea (2)" xfId="2211" xr:uid="{D055E31E-162C-4F9F-9EC6-4F4B9B201AC5}"/>
    <cellStyle name="_지정과제2차심의결과_Exec P&amp;L F07 P1" xfId="2212" xr:uid="{31FA6358-CD95-4FAA-A638-24B5B727AEC4}"/>
    <cellStyle name="_지정과제2차심의결과_Exec P&amp;L P12" xfId="2213" xr:uid="{3C5DF8B5-A208-4C53-9B76-FE0ABB5A65E9}"/>
    <cellStyle name="_지정과제2차심의결과_F06 P12 BPM call Finance (060704)" xfId="2214" xr:uid="{D4A92C50-6523-4F5F-A869-87F31A737D1F}"/>
    <cellStyle name="_지정과제2차심의결과_F06 P12 THAILAND 2BPM" xfId="2215" xr:uid="{2755F053-90EA-40FD-A106-D6057CE423DB}"/>
    <cellStyle name="_지정과제2차심의결과_F06 P12 THAILAND BPM2" xfId="2216" xr:uid="{BF7C5A64-3252-4D54-9C3F-75FBC4379B59}"/>
    <cellStyle name="_지정과제2차심의결과_F07 Mission Tracker (060724)" xfId="2217" xr:uid="{AA14B68E-326D-4DFA-A5B2-9A2BA5CFFD34}"/>
    <cellStyle name="_지정과제2차심의결과_F07 P1 BPM call Finance (060804)" xfId="2218" xr:uid="{847FD28B-C939-4854-88D1-D11E1E7DC22B}"/>
    <cellStyle name="_지정과제2차심의결과_F07 P1 THAILAND BPM" xfId="2219" xr:uid="{FF0257C8-D3F8-4502-8A84-23F8E1229CD2}"/>
    <cellStyle name="_지정과제2차심의결과_F07 P11 THAILAND BPM (Internal) revised" xfId="2220" xr:uid="{9828E5A1-FBF5-42B9-9116-D2A143459288}"/>
    <cellStyle name="_지정과제2차심의결과_F07 P2 THAILAND BPM Back-up - Market Share Data" xfId="2221" xr:uid="{EC896308-FE12-43DE-87D8-AA069E3A6699}"/>
    <cellStyle name="_지정과제2차심의결과_F07 P6 THAILAND BPM" xfId="2222" xr:uid="{E528ECF7-C551-4675-A9F1-A6CD0604AE90}"/>
    <cellStyle name="_지정과제2차심의결과_F07 Risks and Opps" xfId="2223" xr:uid="{91E60AF9-3318-424D-82FC-671C2F1657B2}"/>
    <cellStyle name="_지정과제2차심의결과_F08 P1 THAILAND FD Pack" xfId="2224" xr:uid="{77517883-11D9-4A09-B77A-32CEE941DE6D}"/>
    <cellStyle name="_지정과제2차심의결과_F08 P10 THAILAND BPM (Internal)" xfId="2225" xr:uid="{D8740112-9A5A-4634-ACFB-ED2C28DF39BC}"/>
    <cellStyle name="_지정과제2차심의결과_F08 P8 THAILAND BPM (Internal)" xfId="2226" xr:uid="{E7D10DA5-4A23-4DB4-8D89-046850968474}"/>
    <cellStyle name="_지정과제2차심의결과_F08 Thailand BPM_JWBL Jun08" xfId="2227" xr:uid="{9F6703FE-B2F2-4615-8E7A-527D7C8BA20B}"/>
    <cellStyle name="_지정과제2차심의결과_June Partnership Contract Commentary" xfId="2228" xr:uid="{41B47843-99E9-41AD-A5AF-4892303F388A}"/>
    <cellStyle name="_지정과제2차심의결과_KOREA_P10_ BPM(8-May-06)" xfId="2229" xr:uid="{370C9982-DC63-4AEF-AD9D-C407CE8FFB30}"/>
    <cellStyle name="_지정과제2차심의결과_KOREA_P10_ BPM(9-May-06)" xfId="2230" xr:uid="{04271F1B-2930-45A9-951A-0CBB2F7BD403}"/>
    <cellStyle name="_지정과제2차심의결과_KOREA_P10_ BPM_updated(1-June-06)" xfId="2231" xr:uid="{40763808-C0ED-4C0E-AB08-6ED58B9D9B24}"/>
    <cellStyle name="_지정과제2차심의결과_Market Share - BPM Pack June06" xfId="2232" xr:uid="{5F22D0ED-B877-485F-8848-416D4CCE9508}"/>
    <cellStyle name="_지정과제2차심의결과_Market share (5)" xfId="2233" xr:uid="{8C648839-9429-4898-916A-7D0F0DCD1967}"/>
    <cellStyle name="_지정과제2차심의결과_OTCB Thailand BPM_Apr08" xfId="2234" xr:uid="{54F5D6EC-CAC8-457A-A0F8-F3C1790BF6F5}"/>
    <cellStyle name="_지정과제2차심의결과_P12 BPM" xfId="2235" xr:uid="{AA7FD3A8-7D4F-4A96-B0E6-36E2DD09CA81}"/>
    <cellStyle name="_지정과제2차심의결과_Thailand BPM Brand Commentary_Oct08" xfId="2236" xr:uid="{0DC170D2-29FE-4E97-B698-4DCC7B450DF5}"/>
    <cellStyle name="_지정과제2차심의결과_Thailand BPM_Jun08_JWRL Updated" xfId="2237" xr:uid="{A7D1DA44-996B-40E0-BCD3-CDE876B1933A}"/>
    <cellStyle name="_지정과제2차심의결과_Thailand BPM_May08" xfId="2238" xr:uid="{CC4A4A04-C4C9-4318-B64A-294D2A62D34A}"/>
    <cellStyle name="_지정과제2차심의결과_Thailand S&amp;OP Deck-JUN08-Demandreview8" xfId="2239" xr:uid="{527E184B-3F54-41C7-AF9F-D1566D0026E5}"/>
    <cellStyle name="_지정과제2차심의결과_THAILAND_P12_ BPM" xfId="2240" xr:uid="{3B7ABC23-0908-4310-ADF4-9A296EFBE710}"/>
    <cellStyle name="_집중관리(981231)" xfId="2241" xr:uid="{B8777E1E-25F9-47C6-93E7-3F5345E2B359}"/>
    <cellStyle name="_집중관리(981231)_1" xfId="2242" xr:uid="{9F374508-21E2-41D8-AB9E-02692DB4D0EB}"/>
    <cellStyle name="_집중관리(981231)_1_Battleground_JWRL_Apr08" xfId="2243" xr:uid="{53AB15E9-849F-4913-812C-326E86B9C16E}"/>
    <cellStyle name="_집중관리(981231)_1_Battlegrounds Mar" xfId="2244" xr:uid="{A7E66A51-7AEE-4308-9BC9-864FCCBE723D}"/>
    <cellStyle name="_집중관리(981231)_1_Book1" xfId="2245" xr:uid="{31DB2636-6BCA-4FB7-9421-EAA5608AA60B}"/>
    <cellStyle name="_집중관리(981231)_1_Book11" xfId="2246" xr:uid="{A6BA5966-B521-454C-9733-5D5AEF3E98A4}"/>
    <cellStyle name="_집중관리(981231)_1_Book2" xfId="2247" xr:uid="{E14F5FAB-4F08-4EEE-BFF9-19992DA02CB3}"/>
    <cellStyle name="_집중관리(981231)_1_Consensus Meeting Pack F09 P2" xfId="2248" xr:uid="{AEF4EEC9-E148-41E3-8ADC-575B20474320}"/>
    <cellStyle name="_집중관리(981231)_1_Diageo Japan - P12 BPM" xfId="2249" xr:uid="{ED002C2B-1D7F-42ED-A986-1FFF6A9AD2F9}"/>
    <cellStyle name="_집중관리(981231)_1_DJ BPM Mission Tracker - WIP v2 (060704)" xfId="2250" xr:uid="{66E9245D-5144-4119-B404-CFF16459683B}"/>
    <cellStyle name="_집중관리(981231)_1_DJ BPM Mission Tracker (060804)" xfId="2251" xr:uid="{F213FF19-B4A2-4427-829E-D72D3BDB4F0C}"/>
    <cellStyle name="_집중관리(981231)_1_DJ_P11_ BPM_updated(8-June-06)" xfId="2252" xr:uid="{6680D54C-A06E-4C21-AA71-AAEE7EF106CF}"/>
    <cellStyle name="_집중관리(981231)_1_Draft PL Template_Korea (2)" xfId="2253" xr:uid="{8B19C7FB-9FF7-4024-A93B-EE5C06DAB484}"/>
    <cellStyle name="_집중관리(981231)_1_Exec P&amp;L F07 P1" xfId="2254" xr:uid="{580A71B0-07B9-42D0-9600-03787D9D8EB3}"/>
    <cellStyle name="_집중관리(981231)_1_Exec P&amp;L P12" xfId="2255" xr:uid="{F18DF848-1326-4B6E-B159-10C313BB2EDE}"/>
    <cellStyle name="_집중관리(981231)_1_F06 P12 BPM call Finance (060704)" xfId="2256" xr:uid="{A302D57A-ADB4-4C55-82A6-3964F3DCB48F}"/>
    <cellStyle name="_집중관리(981231)_1_F06 P12 THAILAND 2BPM" xfId="2257" xr:uid="{F8ADB188-D70A-4DA4-BE16-29648C1BA70E}"/>
    <cellStyle name="_집중관리(981231)_1_F06 P12 THAILAND BPM2" xfId="2258" xr:uid="{1007E08A-F35F-4601-9F7E-67CA0558EEE2}"/>
    <cellStyle name="_집중관리(981231)_1_F07 Mission Tracker (060724)" xfId="2259" xr:uid="{C2ABBE43-962C-4709-AEE2-BDCFF173079C}"/>
    <cellStyle name="_집중관리(981231)_1_F07 P1 BPM call Finance (060804)" xfId="2260" xr:uid="{9220EA53-9626-4B33-B6A6-CFAE9425FD32}"/>
    <cellStyle name="_집중관리(981231)_1_F07 P1 THAILAND BPM" xfId="2261" xr:uid="{F5F168CF-779B-470F-ADA3-DAB69B722D78}"/>
    <cellStyle name="_집중관리(981231)_1_F07 P11 THAILAND BPM (Internal) revised" xfId="2262" xr:uid="{D50C1C5C-F2C4-4F9E-8F8A-C8237782BB94}"/>
    <cellStyle name="_집중관리(981231)_1_F07 P2 THAILAND BPM Back-up - Market Share Data" xfId="2263" xr:uid="{3A6147A1-3615-4EF1-8678-A9DC736B211C}"/>
    <cellStyle name="_집중관리(981231)_1_F07 P6 THAILAND BPM" xfId="2264" xr:uid="{4B346CE0-F037-4B78-8C47-A86B24494115}"/>
    <cellStyle name="_집중관리(981231)_1_F07 Risks and Opps" xfId="2265" xr:uid="{1D103F91-27AC-485F-96A8-CCD5A45F52E7}"/>
    <cellStyle name="_집중관리(981231)_1_F08 P1 THAILAND FD Pack" xfId="2266" xr:uid="{7FC2FD81-D3EF-40AE-AFEE-B4F0E03C5C71}"/>
    <cellStyle name="_집중관리(981231)_1_F08 P10 THAILAND BPM (Internal)" xfId="2267" xr:uid="{B90551DF-BB8A-4481-9F7A-C9E9BC94EB60}"/>
    <cellStyle name="_집중관리(981231)_1_F08 P8 THAILAND BPM (Internal)" xfId="2268" xr:uid="{C2FBD6C5-CD0D-49B1-89C8-8159CB7AF5E8}"/>
    <cellStyle name="_집중관리(981231)_1_F08 Thailand BPM_JWBL Jun08" xfId="2269" xr:uid="{63E246CD-A569-4106-BA22-A718C762F604}"/>
    <cellStyle name="_집중관리(981231)_1_June Partnership Contract Commentary" xfId="2270" xr:uid="{5C590225-7DD2-427A-A914-D182DDB0E04D}"/>
    <cellStyle name="_집중관리(981231)_1_KOREA_P10_ BPM(8-May-06)" xfId="2271" xr:uid="{7777333E-1213-4155-8EB6-953D2A3CD707}"/>
    <cellStyle name="_집중관리(981231)_1_KOREA_P10_ BPM(9-May-06)" xfId="2272" xr:uid="{77001410-42A5-4CF8-A834-5B06CF533334}"/>
    <cellStyle name="_집중관리(981231)_1_KOREA_P10_ BPM_updated(1-June-06)" xfId="2273" xr:uid="{DAF91566-5E3D-4A5D-A0A3-9A1F4C723A79}"/>
    <cellStyle name="_집중관리(981231)_1_Market Share - BPM Pack June06" xfId="2274" xr:uid="{ACAA65DA-9422-43CF-9107-D956CB52A8BE}"/>
    <cellStyle name="_집중관리(981231)_1_Market share (5)" xfId="2275" xr:uid="{F616FFFE-D8D3-409B-A3DB-805A5E934F54}"/>
    <cellStyle name="_집중관리(981231)_1_OTCB Thailand BPM_Apr08" xfId="2276" xr:uid="{2A741A1C-916E-425F-9970-042E63E71633}"/>
    <cellStyle name="_집중관리(981231)_1_P12 BPM" xfId="2277" xr:uid="{463F888E-2CA9-42C9-A12A-512375DC31A5}"/>
    <cellStyle name="_집중관리(981231)_1_Thailand BPM Brand Commentary_Oct08" xfId="2278" xr:uid="{0635588F-17D5-43DB-AE3F-3C69E153699A}"/>
    <cellStyle name="_집중관리(981231)_1_Thailand BPM_Jun08_JWRL Updated" xfId="2279" xr:uid="{6B1E7878-C5CC-4881-9E9C-051B4AE62810}"/>
    <cellStyle name="_집중관리(981231)_1_Thailand BPM_May08" xfId="2280" xr:uid="{4DAB2A7C-4317-4071-B47B-7869FA10C919}"/>
    <cellStyle name="_집중관리(981231)_1_Thailand S&amp;OP Deck-JUN08-Demandreview8" xfId="2281" xr:uid="{6D957EE8-FD33-4794-9821-51A26A5F720E}"/>
    <cellStyle name="_집중관리(981231)_1_THAILAND_P12_ BPM" xfId="2282" xr:uid="{1443E4FE-0812-4441-8001-5BAB49E35375}"/>
    <cellStyle name="_집중관리(지정과제및 양식)" xfId="2283" xr:uid="{D75C7141-5FCB-46E5-9729-DE9278F4D824}"/>
    <cellStyle name="_집중관리(지정과제및 양식)_1" xfId="2284" xr:uid="{9401A24D-46A2-4395-9A97-67C05E43E2BF}"/>
    <cellStyle name="_집중관리(지정과제및 양식)_Battleground_JWRL_Apr08" xfId="2285" xr:uid="{AE9CB305-7FE8-4C47-AFAA-ACDBAAAC7490}"/>
    <cellStyle name="_집중관리(지정과제및 양식)_Battlegrounds Mar" xfId="2286" xr:uid="{0CA4D6AD-FD68-4B33-9437-73FA80576C55}"/>
    <cellStyle name="_집중관리(지정과제및 양식)_Book1" xfId="2287" xr:uid="{A34AF9F1-344F-4B52-8F9B-5C67FC08D5C9}"/>
    <cellStyle name="_집중관리(지정과제및 양식)_Book11" xfId="2288" xr:uid="{DCD374D5-D598-4842-91AF-7144D88653E0}"/>
    <cellStyle name="_집중관리(지정과제및 양식)_Book2" xfId="2289" xr:uid="{57D9FDF4-8034-47B0-A313-A1D212B1CD28}"/>
    <cellStyle name="_집중관리(지정과제및 양식)_Consensus Meeting Pack F09 P2" xfId="2290" xr:uid="{0B66C8C8-C1DD-46F6-B6A8-8FD4E9B13943}"/>
    <cellStyle name="_집중관리(지정과제및 양식)_Diageo Japan - P12 BPM" xfId="2291" xr:uid="{26EDF60A-FF21-4B39-B02A-9CA64E06346D}"/>
    <cellStyle name="_집중관리(지정과제및 양식)_DJ BPM Mission Tracker - WIP v2 (060704)" xfId="2292" xr:uid="{CC943948-AB92-4065-AE8B-13BC9C08F5AB}"/>
    <cellStyle name="_집중관리(지정과제및 양식)_DJ BPM Mission Tracker (060804)" xfId="2293" xr:uid="{185E1A36-530F-457C-BC80-C9FB51B5C388}"/>
    <cellStyle name="_집중관리(지정과제및 양식)_DJ_P11_ BPM_updated(8-June-06)" xfId="2294" xr:uid="{E56F7EE5-5EC4-47D1-801C-671F7A252BE2}"/>
    <cellStyle name="_집중관리(지정과제및 양식)_Draft PL Template_Korea (2)" xfId="2295" xr:uid="{186D1089-2970-40A6-B5FC-B3E8FC125E93}"/>
    <cellStyle name="_집중관리(지정과제및 양식)_Exec P&amp;L F07 P1" xfId="2296" xr:uid="{A888F044-38B3-4F42-8C08-8CFE4DB17D2A}"/>
    <cellStyle name="_집중관리(지정과제및 양식)_Exec P&amp;L P12" xfId="2297" xr:uid="{7F59863A-D5FE-4CDE-AC84-962C0883A636}"/>
    <cellStyle name="_집중관리(지정과제및 양식)_F06 P12 BPM call Finance (060704)" xfId="2298" xr:uid="{BDE9AA24-12AC-443A-B349-213C24E92B82}"/>
    <cellStyle name="_집중관리(지정과제및 양식)_F06 P12 THAILAND 2BPM" xfId="2299" xr:uid="{340D7F6D-3AEC-40FE-81AF-E4E8B52A9EA0}"/>
    <cellStyle name="_집중관리(지정과제및 양식)_F06 P12 THAILAND BPM2" xfId="2300" xr:uid="{BCABC6BE-D7A8-43D1-B661-C234FA1F5C64}"/>
    <cellStyle name="_집중관리(지정과제및 양식)_F07 Mission Tracker (060724)" xfId="2301" xr:uid="{AC98CD68-1B2C-430D-AC02-4839E1D77E0C}"/>
    <cellStyle name="_집중관리(지정과제및 양식)_F07 P1 BPM call Finance (060804)" xfId="2302" xr:uid="{C8178278-5A08-42C1-B774-87C814811F5B}"/>
    <cellStyle name="_집중관리(지정과제및 양식)_F07 P1 THAILAND BPM" xfId="2303" xr:uid="{DAA8B0CF-83BF-4EF8-B4EF-63B29B4DDCF0}"/>
    <cellStyle name="_집중관리(지정과제및 양식)_F07 P11 THAILAND BPM (Internal) revised" xfId="2304" xr:uid="{3898FE74-1BE1-455B-BA6C-7274F2FD759B}"/>
    <cellStyle name="_집중관리(지정과제및 양식)_F07 P2 THAILAND BPM Back-up - Market Share Data" xfId="2305" xr:uid="{381216A0-5AAE-4B56-9E61-BAED77750FD3}"/>
    <cellStyle name="_집중관리(지정과제및 양식)_F07 P6 THAILAND BPM" xfId="2306" xr:uid="{337E47E1-3699-42C2-8F5F-70D727141422}"/>
    <cellStyle name="_집중관리(지정과제및 양식)_F07 Risks and Opps" xfId="2307" xr:uid="{AFBDB8E6-96EF-4FEA-A08A-A9E0188E87F4}"/>
    <cellStyle name="_집중관리(지정과제및 양식)_F08 P1 THAILAND FD Pack" xfId="2308" xr:uid="{95B64C01-070B-4DDA-95F7-F26B9AD7C9C9}"/>
    <cellStyle name="_집중관리(지정과제및 양식)_F08 P10 THAILAND BPM (Internal)" xfId="2309" xr:uid="{8EDC3A67-6133-4FD3-B17C-AE94846DAEBE}"/>
    <cellStyle name="_집중관리(지정과제및 양식)_F08 P8 THAILAND BPM (Internal)" xfId="2310" xr:uid="{82AC2390-76E0-40FA-80F0-2880496D2E0B}"/>
    <cellStyle name="_집중관리(지정과제및 양식)_F08 Thailand BPM_JWBL Jun08" xfId="2311" xr:uid="{5A465A22-DACB-409D-9371-5E70C0AA7D23}"/>
    <cellStyle name="_집중관리(지정과제및 양식)_June Partnership Contract Commentary" xfId="2312" xr:uid="{DFEF85A9-95FA-451A-9FEB-D588F6520A01}"/>
    <cellStyle name="_집중관리(지정과제및 양식)_KOREA_P10_ BPM(8-May-06)" xfId="2313" xr:uid="{9B29C813-9A1B-4F02-86C6-A2524CB0C104}"/>
    <cellStyle name="_집중관리(지정과제및 양식)_KOREA_P10_ BPM(9-May-06)" xfId="2314" xr:uid="{0DD04F8A-8C9F-46B0-AE22-47122BB9F489}"/>
    <cellStyle name="_집중관리(지정과제및 양식)_KOREA_P10_ BPM_updated(1-June-06)" xfId="2315" xr:uid="{E12DFD18-8C74-4B23-A8E6-192ACD5F601D}"/>
    <cellStyle name="_집중관리(지정과제및 양식)_Market Share - BPM Pack June06" xfId="2316" xr:uid="{D59E6CC7-533C-4454-99F9-425DAA46430C}"/>
    <cellStyle name="_집중관리(지정과제및 양식)_Market share (5)" xfId="2317" xr:uid="{01235259-B06A-4035-A9F0-18CB987567BB}"/>
    <cellStyle name="_집중관리(지정과제및 양식)_OTCB Thailand BPM_Apr08" xfId="2318" xr:uid="{5264AFFE-6A1D-4F1D-8FDC-D4F362800F1D}"/>
    <cellStyle name="_집중관리(지정과제및 양식)_P12 BPM" xfId="2319" xr:uid="{B08BDE0B-2607-4FE1-BF55-61F2C45910AA}"/>
    <cellStyle name="_집중관리(지정과제및 양식)_Thailand BPM Brand Commentary_Oct08" xfId="2320" xr:uid="{AACD2143-86E6-4D69-97B3-64E24FA281B8}"/>
    <cellStyle name="_집중관리(지정과제및 양식)_Thailand BPM_Jun08_JWRL Updated" xfId="2321" xr:uid="{C7A0BCFD-1B67-45F2-AF55-64E05607EBC0}"/>
    <cellStyle name="_집중관리(지정과제및 양식)_Thailand BPM_May08" xfId="2322" xr:uid="{F0B1CD4D-B977-431A-88D0-6DC7A625958F}"/>
    <cellStyle name="_집중관리(지정과제및 양식)_Thailand S&amp;OP Deck-JUN08-Demandreview8" xfId="2323" xr:uid="{AF6E9563-ACC9-497F-AC2D-9EAF68BCB4D7}"/>
    <cellStyle name="_집중관리(지정과제및 양식)_THAILAND_P12_ BPM" xfId="2324" xr:uid="{D042420F-6B2A-4DCF-96EA-1269CADF691C}"/>
    <cellStyle name="،솃?" xfId="2325" xr:uid="{482CECBC-251C-4515-955F-CAF48BFF178A}"/>
    <cellStyle name="¤d¤A?[0]_01YTDAUG" xfId="2326" xr:uid="{5A6F3FE0-3DD8-42BE-B34B-43E873B3AFAA}"/>
    <cellStyle name="¤d¤A?_01YTDAUG" xfId="2327" xr:uid="{25D48CC0-D39B-4E3B-A7CD-40B10A80C57A}"/>
    <cellStyle name="=C:\WINNT\SYSTEM32\COMMAND.COM" xfId="330" xr:uid="{0EFD8425-58C9-4173-8EA9-763AD9926053}"/>
    <cellStyle name="=C:\WINNT35\SYSTEM32\COMMAND.COM" xfId="2328" xr:uid="{494D0440-9757-44CB-962D-86803AC5F0C3}"/>
    <cellStyle name="•W€_95SBDD01" xfId="2329" xr:uid="{40ABA5FE-1F3B-42AF-A152-EC18577CC1CE}"/>
    <cellStyle name="•W_95SBDD01" xfId="331" xr:uid="{4106C37E-653B-4878-ACEB-D84158B74D99}"/>
    <cellStyle name="0" xfId="332" xr:uid="{A68E60B8-4A98-4C43-BA46-E08D469AA807}"/>
    <cellStyle name="0,0_x000a__x000a_NA_x000a__x000a_" xfId="333" xr:uid="{237E4825-3D29-4694-9492-36BED05AAC55}"/>
    <cellStyle name="0,0_x000d__x000a_NA_x000d__x000a_" xfId="334" xr:uid="{2868289A-C9FB-49E3-AA6A-5A16B7F00DE5}"/>
    <cellStyle name="0_Africa Exec F11 PL Shape - Nigeria" xfId="2858" xr:uid="{AA82229F-8CB7-4CB6-934F-4D2BD3B9F0F0}"/>
    <cellStyle name="0_Book2 (2)" xfId="2330" xr:uid="{4294AB63-6F54-4FDB-A3AE-E98050D4AF00}"/>
    <cellStyle name="0_Cash causal" xfId="2859" xr:uid="{3DF741AB-A321-4591-A9BD-C8BCDB46EF97}"/>
    <cellStyle name="0_F11 AOP NSV (2)" xfId="2331" xr:uid="{8B5F3587-EFB1-40A1-A84E-976061F6FB04}"/>
    <cellStyle name="0_F11 AOP PL Phased Financials -Spirit" xfId="717" xr:uid="{B4CFF6E6-B1E1-42E5-AAE7-416D9A33CA6F}"/>
    <cellStyle name="0_F11 BPM Template_Nigeria (2)" xfId="2332" xr:uid="{875EF212-B80B-46A0-86EF-16CD88BBCCD3}"/>
    <cellStyle name="0_F11 P2 R&amp;O COGS Final" xfId="2333" xr:uid="{035441C7-A0B6-4855-9FEE-2E51066DB957}"/>
    <cellStyle name="0_F11 P2 RO COGS" xfId="2334" xr:uid="{3B092B35-0EAC-40C6-BDA8-DF7C62191E3D}"/>
    <cellStyle name="0_F11 P2 RO COGS (4)" xfId="2335" xr:uid="{1BD605D9-628A-4F7D-B25B-95BD2C13B5D9}"/>
    <cellStyle name="0_F11 Plan NSV Impact of Price  Volume Scenerios (2)" xfId="2336" xr:uid="{29329CFE-7757-44B8-9AC0-B40BAD1D4EA9}"/>
    <cellStyle name="0_F11 Plan NSV Impact of Price &amp; Volume Scenerios V3 " xfId="2337" xr:uid="{981E5102-3A9A-43BD-8117-0C1C2409A974}"/>
    <cellStyle name="0_F11 Vol R&amp;O -P2 -V2 -Actual in AOP" xfId="2338" xr:uid="{6FB4F010-24EF-40CB-9E7A-0EE603F1DD3F}"/>
    <cellStyle name="0_Gold value chain - v2.4" xfId="718" xr:uid="{CDD8DC9F-AF7A-4902-B893-AF697C63D402}"/>
    <cellStyle name="0_Gold value chain - v2.4_P3F11 Account CoGS adjusted" xfId="2339" xr:uid="{EEB3B0AF-3315-4445-A32B-98571EB25F47}"/>
    <cellStyle name="0_Nigeria data bundle" xfId="2340" xr:uid="{3749EE2C-8C14-4A9D-A833-06379C082BD6}"/>
    <cellStyle name="0_Procurement Supply" xfId="2341" xr:uid="{1852FBBF-9F00-47F5-AA85-D167594AC0F3}"/>
    <cellStyle name="0_R&amp;Os" xfId="2860" xr:uid="{F0B702A1-E69B-4635-B603-0804A19A67C5}"/>
    <cellStyle name="0_R&amp;Os_Africa F11 BPM PACK P02" xfId="2861" xr:uid="{9E37FD34-0D89-4D63-8EE1-2167AAA74EFF}"/>
    <cellStyle name="0_R&amp;Os_BTC" xfId="2862" xr:uid="{6CA0E6EA-6130-4372-B565-6985E88CA6F1}"/>
    <cellStyle name="0_R&amp;Os_Sheet1" xfId="2863" xr:uid="{9CA1DAFB-FDDD-48EB-BF2E-FE6D00C98179}"/>
    <cellStyle name="0_RSA F10 BPM PACK combined NEW V3" xfId="2342" xr:uid="{FFD40F11-E109-452A-81A0-C503AE8D6D6C}"/>
    <cellStyle name="0_RSA F10 BPM PACK combined NEW V3_Book2 (2)" xfId="2343" xr:uid="{9F4F36B7-B842-42A6-9E8E-0D3CDBC0CEF7}"/>
    <cellStyle name="0_RSA F10 BPM PACK combined NEW V3_F11 BPM Template_Nigeria (2)" xfId="2344" xr:uid="{C18DF776-5990-4FB3-B99A-1A2E0AC99129}"/>
    <cellStyle name="0_RSA F10 BPM PACK combined NEW V3_F11 BPM Template_Nigeria (2)_F11 P6 BPM call Actions Nigeria" xfId="2345" xr:uid="{EE8AD5B8-1D89-4F3F-86CB-0082670A60E6}"/>
    <cellStyle name="0_RSA F10 BPM PACK combined NEW V3_F11 P6 BPM call Actions Nigeria" xfId="2346" xr:uid="{1925100B-C93D-4D1A-B1EE-E7A801CD4063}"/>
    <cellStyle name="0_RSA F10 BPM PACK combined NEW V3_F11 Plan NSV Impact of Price  Volume Scenerios (2)" xfId="2347" xr:uid="{79B05C75-FF18-4B47-98CE-34D25C3931F4}"/>
    <cellStyle name="0_RSA F10 BPM PACK combined NEW V3_F11 Plan NSV Impact of Price &amp; Volume Scenerios V3 " xfId="2348" xr:uid="{4BDBEB48-A976-4E4B-874C-5B40FF6ACB5F}"/>
    <cellStyle name="0_RSA F10 BPM PACK combined NEW V3_F11 Vol R&amp;O -P2 -V2 -Actual in AOP" xfId="2349" xr:uid="{2FD4B8E6-9E11-4E64-B18B-BA14C9986353}"/>
    <cellStyle name="0_RSA F10 BPM PACK combined NEW V3_Monthly BPM for August" xfId="2350" xr:uid="{8783C77C-8DDE-4131-B50C-8CE5AE475AA3}"/>
    <cellStyle name="0_RSA F10 BPM PACK combined NEW V3_NIBOL BPM page (3)" xfId="2351" xr:uid="{A343C077-4E2D-40EA-8EAD-70092EE52F23}"/>
    <cellStyle name="0_RSA F10 BPM PACK combined NEW V3_NIBOL REPORTING AS AT AUGUST 2010" xfId="2352" xr:uid="{1B5FFB32-9BAA-4518-9F1F-DE608AF69577}"/>
    <cellStyle name="0_RSA F10 BPM PACK combined NEW V3_NIBOL REPORTING AS AT AUGUST 2010_F11 P6 BPM call Actions Nigeria" xfId="2353" xr:uid="{2B5FAE22-0F39-4C0E-9016-55FC2AC06E37}"/>
    <cellStyle name="0_Xl0000007" xfId="2864" xr:uid="{0194C263-D921-4852-989A-7918F3A5A366}"/>
    <cellStyle name="¹eºÐA²_±aA¸" xfId="2354" xr:uid="{3F057406-F5E0-4D2A-9886-FD583A3D5E65}"/>
    <cellStyle name="¹éºÐÀ²_±âÅ¸" xfId="2355" xr:uid="{8467EF1C-0DFF-43DC-8798-EDF7E974410F}"/>
    <cellStyle name="20 % - Accent1" xfId="335" xr:uid="{E9731537-A0DE-4841-B395-DB528B15A87D}"/>
    <cellStyle name="20 % - Accent2" xfId="336" xr:uid="{DDD01097-7EF0-4455-993A-2FF95D8A2682}"/>
    <cellStyle name="20 % - Accent3" xfId="337" xr:uid="{D191B45D-4715-4825-B47A-94B7983ED14F}"/>
    <cellStyle name="20 % - Accent4" xfId="338" xr:uid="{FE02DDB4-CC56-48C7-8682-6109CF284138}"/>
    <cellStyle name="20 % - Accent5" xfId="339" xr:uid="{5AB885F1-B425-4CE6-AC8E-22C4BB0966F7}"/>
    <cellStyle name="20 % - Accent6" xfId="340" xr:uid="{F211E413-31BB-4918-9EC3-A2D1E4794E76}"/>
    <cellStyle name="20% - 1. jelölőszín" xfId="341" xr:uid="{227B02C6-8F63-41C8-B624-9748DEB362BD}"/>
    <cellStyle name="20% - 2. jelölőszín" xfId="342" xr:uid="{956A5C73-8D03-4EC5-9D56-AFFBF4BA6F1C}"/>
    <cellStyle name="20% - 3. jelölőszín" xfId="343" xr:uid="{139ADACA-6421-412A-9118-0225161B22CE}"/>
    <cellStyle name="20% - 4. jelölőszín" xfId="344" xr:uid="{380D6627-0919-4BE1-813F-C9A4A1D8BF20}"/>
    <cellStyle name="20% - 5. jelölőszín" xfId="345" xr:uid="{D4F4C138-4462-42D3-B189-8D7124036A68}"/>
    <cellStyle name="20% - 6. jelölőszín" xfId="346" xr:uid="{5D69B71E-0052-4CF1-9444-3C06E996352D}"/>
    <cellStyle name="20% - Accent1 2" xfId="347" xr:uid="{2B4DBB78-2A9B-4841-A1CC-3C838887A357}"/>
    <cellStyle name="20% - Accent1 2 2" xfId="3590" xr:uid="{8D18AC33-0745-4823-8AE7-F47AAA745BBD}"/>
    <cellStyle name="20% - Accent2 2" xfId="348" xr:uid="{B4CF523E-52E3-47CB-A0DE-9DB8814525AB}"/>
    <cellStyle name="20% - Accent2 2 2" xfId="3591" xr:uid="{A9A404A1-D101-411E-890C-6E0D15984039}"/>
    <cellStyle name="20% - Accent3 2" xfId="349" xr:uid="{F0633309-5C63-477A-A64E-3CE20AB1156E}"/>
    <cellStyle name="20% - Accent3 2 2" xfId="3592" xr:uid="{6EB0E343-AC1C-448E-97F9-53C852F39981}"/>
    <cellStyle name="20% - Accent4 2" xfId="350" xr:uid="{D57ACAA3-4180-4978-95D8-554BB8CA3FC3}"/>
    <cellStyle name="20% - Accent4 2 2" xfId="3593" xr:uid="{B5BED32D-CF86-4B71-A34B-67062620C002}"/>
    <cellStyle name="20% - Accent5 2" xfId="351" xr:uid="{B0EFD88F-82CB-4CCC-A80C-0BDD2EEAA30C}"/>
    <cellStyle name="20% - Accent5 2 2" xfId="3594" xr:uid="{AEBF90AE-A9AD-43CE-B804-4C3A17A2C763}"/>
    <cellStyle name="20% - Accent6 2" xfId="352" xr:uid="{B620AACA-F02A-46C0-8230-E6AC703A896A}"/>
    <cellStyle name="20% - Accent6 2 2" xfId="3595" xr:uid="{6E512B8D-430C-4B05-AC1C-2148FFE22BC3}"/>
    <cellStyle name="20% - Colore 1" xfId="353" xr:uid="{9958E700-75EB-4201-A9D9-E73E219A47D8}"/>
    <cellStyle name="20% - Colore 2" xfId="354" xr:uid="{193AFD97-1111-4C97-AD9E-24ED0E50B3C9}"/>
    <cellStyle name="20% - Colore 3" xfId="355" xr:uid="{7D4F7B28-43A2-4138-8BCE-462E33AE3FC1}"/>
    <cellStyle name="20% - Colore 4" xfId="356" xr:uid="{D84A68BA-1E38-4C53-8810-E00C6CAA9B43}"/>
    <cellStyle name="20% - Colore 5" xfId="357" xr:uid="{C56A8A5A-2B88-4A69-8478-EE71EDC735BC}"/>
    <cellStyle name="20% - Colore 6" xfId="358" xr:uid="{AC29F90D-9D37-4C12-A5FF-BF4B0B3FC5F1}"/>
    <cellStyle name="20% - Énfasis1" xfId="359" xr:uid="{4BEBD5FA-673F-40CA-A993-7849F37C24F1}"/>
    <cellStyle name="20% - Énfasis2" xfId="360" xr:uid="{A5F66597-9D08-45CA-942D-0864822D7C6A}"/>
    <cellStyle name="20% - Énfasis3" xfId="361" xr:uid="{83B0E7B5-BC70-49D7-A8F5-A5E6A43646EB}"/>
    <cellStyle name="20% - Énfasis4" xfId="362" xr:uid="{6CC4A451-F07C-430E-9BE9-8125738EB791}"/>
    <cellStyle name="20% - Énfasis5" xfId="363" xr:uid="{F36D52D5-50D5-4478-A552-DCD52C4A6921}"/>
    <cellStyle name="20% - Énfasis6" xfId="364" xr:uid="{42096CA7-43E4-4588-8F7A-278037E947B4}"/>
    <cellStyle name="³f¹o [0]_01YTDAUG" xfId="2356" xr:uid="{7177A0D9-F82B-47CD-B188-D25515B8D6C7}"/>
    <cellStyle name="³f¹o_01YTDAUG" xfId="2357" xr:uid="{102AC262-568A-436B-BA70-0DB3D64BCC6D}"/>
    <cellStyle name="40 % - Accent1" xfId="365" xr:uid="{AA16CD0D-263D-4DF9-8F4A-8D49AB0852E0}"/>
    <cellStyle name="40 % - Accent2" xfId="366" xr:uid="{CDA52144-D9F4-4725-9FCD-EE2F6E1DC4D7}"/>
    <cellStyle name="40 % - Accent3" xfId="367" xr:uid="{12667185-F36E-4D77-8959-BB532C0879A3}"/>
    <cellStyle name="40 % - Accent4" xfId="368" xr:uid="{57B49F97-562F-4B40-A87B-59187A84B7BC}"/>
    <cellStyle name="40 % - Accent5" xfId="369" xr:uid="{2C44CD0C-6B97-4A21-A702-E6913F385FB5}"/>
    <cellStyle name="40 % - Accent6" xfId="370" xr:uid="{374CEC0A-DBC7-4B85-8221-19EE075145BD}"/>
    <cellStyle name="40% - 1. jelölőszín" xfId="371" xr:uid="{4B5D11A9-F76B-45B2-A7F2-8ACECF6133C4}"/>
    <cellStyle name="40% - 2. jelölőszín" xfId="372" xr:uid="{A1639FEC-16BC-4C59-AC57-FE66FCD65151}"/>
    <cellStyle name="40% - 3. jelölőszín" xfId="373" xr:uid="{04CE46B3-17D9-4537-A9EE-CF1362A97E65}"/>
    <cellStyle name="40% - 4. jelölőszín" xfId="374" xr:uid="{0A0A718E-FAAD-4C62-BA28-60AEEBBEFFBD}"/>
    <cellStyle name="40% - 5. jelölőszín" xfId="375" xr:uid="{E9AC68E7-A5F2-4FE1-B4F3-CC480341D99D}"/>
    <cellStyle name="40% - 6. jelölőszín" xfId="376" xr:uid="{9BEC89FF-B49B-437C-B916-60485E71690A}"/>
    <cellStyle name="40% - Accent1 2" xfId="377" xr:uid="{667CEFB8-F73B-4062-9E0F-92BAC79007D5}"/>
    <cellStyle name="40% - Accent1 2 2" xfId="3596" xr:uid="{D883E7A7-350B-4962-BD35-1F866339CEBB}"/>
    <cellStyle name="40% - Accent2 2" xfId="378" xr:uid="{F4C64623-A83A-4127-A0F4-32F547819DE4}"/>
    <cellStyle name="40% - Accent2 2 2" xfId="3597" xr:uid="{A5E97F83-2005-4474-8F8E-F84F595D8C5D}"/>
    <cellStyle name="40% - Accent3 2" xfId="379" xr:uid="{BF6160F6-3D1D-4065-B853-23414EB082E3}"/>
    <cellStyle name="40% - Accent3 2 2" xfId="3598" xr:uid="{6C88424F-D74C-47C0-BCEE-7147D2769C92}"/>
    <cellStyle name="40% - Accent4 2" xfId="380" xr:uid="{92785017-1825-4B6B-9E3D-3591956384F2}"/>
    <cellStyle name="40% - Accent4 2 2" xfId="3599" xr:uid="{E5564960-A6A0-40A5-9FFA-55340586B93E}"/>
    <cellStyle name="40% - Accent5 2" xfId="381" xr:uid="{59A67F40-4973-4AD0-91C0-601D1798BFE0}"/>
    <cellStyle name="40% - Accent5 2 2" xfId="3600" xr:uid="{5653A7DE-A57A-4846-B6AF-BB594B5EFA48}"/>
    <cellStyle name="40% - Accent6 2" xfId="382" xr:uid="{5BA7FF3B-5718-47EF-A24D-E7E10C3E8789}"/>
    <cellStyle name="40% - Accent6 2 2" xfId="3601" xr:uid="{0004F8E6-943A-4909-B156-7DEEB5C2C5F8}"/>
    <cellStyle name="40% - Colore 1" xfId="383" xr:uid="{B0BEBD82-834E-45AC-9C92-AAC575B657DD}"/>
    <cellStyle name="40% - Colore 2" xfId="384" xr:uid="{488DC5E8-BC76-40EA-9DD4-B48975EDE3E4}"/>
    <cellStyle name="40% - Colore 3" xfId="385" xr:uid="{8E9F0B07-9700-47D1-863B-166581F8D452}"/>
    <cellStyle name="40% - Colore 4" xfId="386" xr:uid="{84FCE2D0-D8D6-4D69-A6DC-CDFAB0EDE6C7}"/>
    <cellStyle name="40% - Colore 5" xfId="387" xr:uid="{41215399-8228-4C30-963B-DB041A0C2DA6}"/>
    <cellStyle name="40% - Colore 6" xfId="388" xr:uid="{DDE04A51-2FB3-4338-9408-64CEF07C2973}"/>
    <cellStyle name="40% - Énfasis1" xfId="389" xr:uid="{D2D97FFE-F7D9-429B-8A46-1E3E36AE609A}"/>
    <cellStyle name="40% - Énfasis2" xfId="390" xr:uid="{D6BDA502-03C1-45B1-BD4C-F7A09887BCBA}"/>
    <cellStyle name="40% - Énfasis3" xfId="391" xr:uid="{4F2B30F3-00AB-4057-B683-FC9EF2CC2545}"/>
    <cellStyle name="40% - Énfasis4" xfId="392" xr:uid="{A0D19DAF-0BD8-4866-B533-8908A72C7789}"/>
    <cellStyle name="40% - Énfasis5" xfId="393" xr:uid="{E44A0A84-5B6F-463A-AD4D-C8F8DF2629C6}"/>
    <cellStyle name="40% - Énfasis6" xfId="394" xr:uid="{E5CCCFCB-E82A-4888-BB10-582A4DABEF3B}"/>
    <cellStyle name="60 % - Accent1" xfId="395" xr:uid="{F895ED97-2237-41C1-B866-63B9B3BE8CA5}"/>
    <cellStyle name="60 % - Accent2" xfId="396" xr:uid="{D7B0D15B-50F0-49BF-9CBA-9C16FD30ABDE}"/>
    <cellStyle name="60 % - Accent3" xfId="397" xr:uid="{AAED7933-3F9C-4FEC-B34D-F7DBF4FA6B24}"/>
    <cellStyle name="60 % - Accent4" xfId="398" xr:uid="{74CB504E-4059-4661-9A35-DF95C9D221B1}"/>
    <cellStyle name="60 % - Accent5" xfId="399" xr:uid="{21E99CC0-244D-42EB-BE07-17B21F2DE40E}"/>
    <cellStyle name="60 % - Accent6" xfId="400" xr:uid="{DE46B3E1-C884-4C64-A981-DA26E9BDBE6F}"/>
    <cellStyle name="60% - 1. jelölőszín" xfId="401" xr:uid="{F8BD61A2-8006-4D48-A9B3-1DC22423CA64}"/>
    <cellStyle name="60% - 2. jelölőszín" xfId="402" xr:uid="{40BD61A8-36ED-401B-A9EC-BA5254BB1973}"/>
    <cellStyle name="60% - 3. jelölőszín" xfId="403" xr:uid="{55E34000-C379-4810-8817-5F41545DB714}"/>
    <cellStyle name="60% - 4. jelölőszín" xfId="404" xr:uid="{98411762-B4CA-42CB-9F29-05EFAD0CCFA7}"/>
    <cellStyle name="60% - 5. jelölőszín" xfId="405" xr:uid="{79A41B91-9362-46A9-BBDB-3E4B5A1877B9}"/>
    <cellStyle name="60% - 6. jelölőszín" xfId="406" xr:uid="{74F99EAA-4E5F-49BB-AF0E-80AD1C57DF2B}"/>
    <cellStyle name="60% - Accent1 2" xfId="407" xr:uid="{38556488-26E9-4971-8B8E-8B4FEBEDB174}"/>
    <cellStyle name="60% - Accent2 2" xfId="408" xr:uid="{F5DB2BBF-FEA2-4F72-81ED-B1F3E958989A}"/>
    <cellStyle name="60% - Accent3 2" xfId="409" xr:uid="{0737F3FC-1182-4BCA-9D1D-9F846AC99626}"/>
    <cellStyle name="60% - Accent4 2" xfId="410" xr:uid="{C59D4D7B-E5BC-48E9-904D-EE23F1A61D70}"/>
    <cellStyle name="60% - Accent5 2" xfId="411" xr:uid="{F5D823D1-BB60-4F18-8803-51A902F802F4}"/>
    <cellStyle name="60% - Accent6 2" xfId="412" xr:uid="{C90EC1D0-AA37-4B8A-A4A2-DC6BD99FD257}"/>
    <cellStyle name="60% - Colore 1" xfId="413" xr:uid="{FCB5DED1-3457-4BBE-9ECE-CD94DF50DCA9}"/>
    <cellStyle name="60% - Colore 2" xfId="414" xr:uid="{85A64A0C-FE61-4BB6-A882-FBE6BF881B70}"/>
    <cellStyle name="60% - Colore 3" xfId="415" xr:uid="{1B69C9A6-6709-4FC0-8018-3F8374BFC803}"/>
    <cellStyle name="60% - Colore 4" xfId="416" xr:uid="{73EB2BAB-B0D0-4A60-AF1B-5A13B4BD4029}"/>
    <cellStyle name="60% - Colore 5" xfId="417" xr:uid="{8DE651E1-F5E5-4E73-8C09-C1E65E41EDCC}"/>
    <cellStyle name="60% - Colore 6" xfId="418" xr:uid="{AA9D79DD-2620-4CCF-840E-CCCBE0648DB0}"/>
    <cellStyle name="60% - Énfasis1" xfId="419" xr:uid="{FA9501D3-0A93-4097-A598-6FEEDB91E75E}"/>
    <cellStyle name="60% - Énfasis2" xfId="420" xr:uid="{74F54B6D-F5C2-421B-959B-D78EBC92DE66}"/>
    <cellStyle name="60% - Énfasis3" xfId="421" xr:uid="{552926A4-86F5-45E9-B2FD-31C15DCA87C4}"/>
    <cellStyle name="60% - Énfasis4" xfId="422" xr:uid="{85D2A1F6-057B-4DE7-B17E-3CAB22FDBA0C}"/>
    <cellStyle name="60% - Énfasis5" xfId="423" xr:uid="{13506C03-9C80-48DA-98DA-3E6D7C7578B3}"/>
    <cellStyle name="60% - Énfasis6" xfId="424" xr:uid="{0950D4C2-EA98-4C22-9878-308E04E18A12}"/>
    <cellStyle name="8" xfId="425" xr:uid="{5B2BF2B0-6703-4685-9C2B-CB221622CAEA}"/>
    <cellStyle name="8_Book2 (2)" xfId="2358" xr:uid="{38284FF7-70C4-4511-86C6-F20ADE3D8F1C}"/>
    <cellStyle name="8_Procurement Supply" xfId="2359" xr:uid="{E51038B3-2406-4958-9AD8-A3B14CCE91F8}"/>
    <cellStyle name="à" xfId="2360" xr:uid="{1F0D32C0-33CC-49B9-84DD-CCB3C710BF61}"/>
    <cellStyle name="Accent1 - 20%" xfId="719" xr:uid="{97CE40A3-EC9B-4AC7-B270-AD6519A655F1}"/>
    <cellStyle name="Accent1 - 40%" xfId="720" xr:uid="{6D384C10-651C-4B90-8F43-41C2242FDC0C}"/>
    <cellStyle name="Accent1 - 60%" xfId="721" xr:uid="{AF2A078A-C496-4709-9058-4A977AA2B1CA}"/>
    <cellStyle name="Accent1 10" xfId="2865" xr:uid="{BECC0BEE-07DF-469A-B719-C3616918A15C}"/>
    <cellStyle name="Accent1 2" xfId="426" xr:uid="{DE785AF0-69FC-40A6-9D0C-878EAE8C047F}"/>
    <cellStyle name="Accent1 3" xfId="2866" xr:uid="{118DFC40-765E-4D52-A53F-079CA80F9A1B}"/>
    <cellStyle name="Accent1 4" xfId="2867" xr:uid="{6DAD9DDA-AF0A-46BE-9A82-447A8EAE2251}"/>
    <cellStyle name="Accent1 5" xfId="2868" xr:uid="{71EE8AF1-BB63-427E-AE4E-9E32CF400F87}"/>
    <cellStyle name="Accent1 6" xfId="2869" xr:uid="{5545D48E-7529-49F8-8A03-543CD5D3A33D}"/>
    <cellStyle name="Accent1 7" xfId="2870" xr:uid="{D9DEAA77-E429-4A92-A31E-E71A7ED9B008}"/>
    <cellStyle name="Accent1 8" xfId="2871" xr:uid="{339A23EE-7210-40E6-8EFC-93420A0B380C}"/>
    <cellStyle name="Accent1 9" xfId="2872" xr:uid="{24A62A52-3C23-427E-8EC7-A055E7B86D67}"/>
    <cellStyle name="Accent2 - 20%" xfId="722" xr:uid="{546526D5-07A2-41FC-83C2-445E1D7391C1}"/>
    <cellStyle name="Accent2 - 40%" xfId="723" xr:uid="{DC4DF09B-8D65-4F98-888B-88161AF3EDDC}"/>
    <cellStyle name="Accent2 - 60%" xfId="724" xr:uid="{934CE547-69E0-4827-880A-28343A248591}"/>
    <cellStyle name="Accent2 10" xfId="2873" xr:uid="{8BC5307A-A962-45B7-9D6C-478E1BF8DE35}"/>
    <cellStyle name="Accent2 2" xfId="427" xr:uid="{8123CCA5-C287-4F31-9E90-E94740BDACEF}"/>
    <cellStyle name="Accent2 3" xfId="2874" xr:uid="{2331E589-5F35-4B1B-A6CA-6DBAE8124DC1}"/>
    <cellStyle name="Accent2 4" xfId="2875" xr:uid="{3FB03B42-0A9C-4BCF-89A1-FCB156C151B3}"/>
    <cellStyle name="Accent2 5" xfId="2876" xr:uid="{81E52CBC-83EE-4F1E-A0C2-FEF4C7D9D8E1}"/>
    <cellStyle name="Accent2 6" xfId="2877" xr:uid="{DAEC010F-3547-488B-9F9E-BAC07C309A6D}"/>
    <cellStyle name="Accent2 7" xfId="2878" xr:uid="{D64B19DC-C591-4A94-A90A-10583FEABAE9}"/>
    <cellStyle name="Accent2 8" xfId="2879" xr:uid="{C61734B6-AF2F-4527-94B4-18BA28C57B5D}"/>
    <cellStyle name="Accent2 9" xfId="2880" xr:uid="{0A70C085-4F0A-471F-B989-0F0FF8BE865E}"/>
    <cellStyle name="Accent3 - 20%" xfId="725" xr:uid="{BE69398F-6D35-4F4E-829F-747CC6A9910E}"/>
    <cellStyle name="Accent3 - 40%" xfId="726" xr:uid="{EE1E5AE8-4ADB-4520-8CA9-C84B5AC20403}"/>
    <cellStyle name="Accent3 - 60%" xfId="727" xr:uid="{0D1DD94F-321D-427D-9A0D-EDB723B6C394}"/>
    <cellStyle name="Accent3 10" xfId="2881" xr:uid="{4C0E4021-49AF-4FDA-A72C-9B1FCA874D56}"/>
    <cellStyle name="Accent3 2" xfId="428" xr:uid="{7D3366AD-116C-4C7E-8F5B-09325EFAE692}"/>
    <cellStyle name="Accent3 3" xfId="2882" xr:uid="{A69DA8CB-2F68-435C-9FBE-49C31280261E}"/>
    <cellStyle name="Accent3 4" xfId="2883" xr:uid="{AFADFE92-8DD2-4A65-BDC1-D301A8F48818}"/>
    <cellStyle name="Accent3 5" xfId="2884" xr:uid="{C97A073C-8B50-4FB8-A65B-2FDC88C00158}"/>
    <cellStyle name="Accent3 6" xfId="2885" xr:uid="{674B6D63-C344-4122-83F1-8C1B70FAD2B9}"/>
    <cellStyle name="Accent3 7" xfId="2886" xr:uid="{2333BA22-B0BF-42F1-AF8D-4E8AE229E478}"/>
    <cellStyle name="Accent3 8" xfId="2887" xr:uid="{0CAA46EA-EBFD-4072-9FD0-79E36EF5D4A1}"/>
    <cellStyle name="Accent3 9" xfId="2888" xr:uid="{B894E55C-03BA-4C5A-BFC1-D7D30E9B44E0}"/>
    <cellStyle name="Accent4 - 20%" xfId="728" xr:uid="{4E2AD374-46E3-422B-A3FB-B46C19DF7C32}"/>
    <cellStyle name="Accent4 - 40%" xfId="729" xr:uid="{1F8143EC-D4DD-40A9-88B9-3AA23B2D4762}"/>
    <cellStyle name="Accent4 - 60%" xfId="730" xr:uid="{EB46612C-3868-468F-AC7D-D2CEA8905E47}"/>
    <cellStyle name="Accent4 10" xfId="2889" xr:uid="{49CDFD6B-E9F9-49F7-85E8-A40A562004A3}"/>
    <cellStyle name="Accent4 2" xfId="429" xr:uid="{23990363-709A-43C5-8BC0-06B91B4FAB6A}"/>
    <cellStyle name="Accent4 3" xfId="2890" xr:uid="{2AD518FC-82E5-466A-A3C1-91FD85D7E208}"/>
    <cellStyle name="Accent4 4" xfId="2891" xr:uid="{8E7C9802-8631-4BF6-B8A7-3F2B67DC1953}"/>
    <cellStyle name="Accent4 5" xfId="2892" xr:uid="{3706769B-AF14-47F0-8FC4-188B8AC7B4E4}"/>
    <cellStyle name="Accent4 6" xfId="2893" xr:uid="{336510DB-2286-49CD-8B63-F9A7C6CBDF3A}"/>
    <cellStyle name="Accent4 7" xfId="2894" xr:uid="{964F8A49-38F4-437D-BA02-F2530BC4970F}"/>
    <cellStyle name="Accent4 8" xfId="2895" xr:uid="{FA016A7F-43D2-4C70-A894-EDD967521D46}"/>
    <cellStyle name="Accent4 9" xfId="2896" xr:uid="{F0820232-C035-4857-9A3A-6E72BC9F2605}"/>
    <cellStyle name="Accent5 - 20%" xfId="731" xr:uid="{AC3151A3-5CD1-4B5F-92D0-55178D5E1D9F}"/>
    <cellStyle name="Accent5 - 40%" xfId="732" xr:uid="{61B1761E-87B7-42C5-B67E-344FDAE33600}"/>
    <cellStyle name="Accent5 - 60%" xfId="733" xr:uid="{F350B6AA-A459-4342-819B-E06A6A104CE1}"/>
    <cellStyle name="Accent5 10" xfId="2897" xr:uid="{D4926FBC-FC0C-4102-AE9F-E42519653F60}"/>
    <cellStyle name="Accent5 2" xfId="430" xr:uid="{13A0C876-3554-4249-8D11-113ED2FF9276}"/>
    <cellStyle name="Accent5 3" xfId="2898" xr:uid="{35B6BAA0-61ED-4846-80CD-7E5478EBA656}"/>
    <cellStyle name="Accent5 4" xfId="2899" xr:uid="{78404562-26C4-40E9-AFDF-F92942F41941}"/>
    <cellStyle name="Accent5 5" xfId="2900" xr:uid="{F2554521-55D8-45B1-AD33-90B31379DEF3}"/>
    <cellStyle name="Accent5 6" xfId="2901" xr:uid="{6B86A43C-D129-4CD1-AB11-111B521445F8}"/>
    <cellStyle name="Accent5 7" xfId="2902" xr:uid="{FCF54073-E7DC-43AB-8092-502522019BEF}"/>
    <cellStyle name="Accent5 8" xfId="2903" xr:uid="{435EFD06-054E-415C-9FE0-240F736130F6}"/>
    <cellStyle name="Accent5 9" xfId="2904" xr:uid="{0F740D2B-6EF3-45B2-815C-9A7832129B53}"/>
    <cellStyle name="Accent6 - 20%" xfId="734" xr:uid="{01837E84-75E0-4407-9413-E249A531A72F}"/>
    <cellStyle name="Accent6 - 40%" xfId="735" xr:uid="{60F82986-703A-41C6-991A-2B5693AADE1E}"/>
    <cellStyle name="Accent6 - 60%" xfId="736" xr:uid="{7274EB62-3F98-4C25-AD6C-A8B239E33524}"/>
    <cellStyle name="Accent6 10" xfId="2905" xr:uid="{EAE67385-D84F-48F2-87C8-2BAE86A042FA}"/>
    <cellStyle name="Accent6 2" xfId="431" xr:uid="{716E80BD-42F0-47AA-AC3E-B8764546B473}"/>
    <cellStyle name="Accent6 3" xfId="2906" xr:uid="{AECA9A2B-3493-4DA4-97BB-223B565471B8}"/>
    <cellStyle name="Accent6 4" xfId="2907" xr:uid="{85542468-0597-494A-AE5E-17C1A4E65BD1}"/>
    <cellStyle name="Accent6 5" xfId="2908" xr:uid="{C3E3E211-0771-4557-A693-E664BC505A09}"/>
    <cellStyle name="Accent6 6" xfId="2909" xr:uid="{A4ED8DBE-9097-473E-99AF-2D4998EE88CF}"/>
    <cellStyle name="Accent6 7" xfId="2910" xr:uid="{21DA53BB-A1E8-4471-91C3-A57A83E5CFC8}"/>
    <cellStyle name="Accent6 8" xfId="2911" xr:uid="{527C239A-2775-41AA-B30F-19A6E4DF321A}"/>
    <cellStyle name="Accent6 9" xfId="2912" xr:uid="{AD0E21F3-F156-4B5A-8B21-6CBF659FD903}"/>
    <cellStyle name="Activity" xfId="432" xr:uid="{903A1AAB-FB42-420E-ADD0-C9511284B14A}"/>
    <cellStyle name="ÅëÈ­ [0]_  Á¾  ÇÕ  " xfId="2361" xr:uid="{89B20691-EAC6-4F3E-B94C-C2F8E78A45DF}"/>
    <cellStyle name="AeE­ [0]_±aA¸" xfId="2362" xr:uid="{0EDFBD7B-19E1-400D-BC63-112FB9114CFA}"/>
    <cellStyle name="ÅëÈ­_  Á¾  ÇÕ  " xfId="2363" xr:uid="{2E918D54-8C44-4553-9143-346B65D4B37F}"/>
    <cellStyle name="AeE­_±aA¸" xfId="2364" xr:uid="{D030D493-EA0C-49B9-9B1C-BAFB83276117}"/>
    <cellStyle name="AlternateInputHeading" xfId="2913" xr:uid="{9E6B68F9-F1C6-45CE-BDF8-E2771721949A}"/>
    <cellStyle name="args.style" xfId="2365" xr:uid="{1CCFFDFF-BFEC-4B43-8E29-76993E4CADB0}"/>
    <cellStyle name="ass" xfId="2366" xr:uid="{10521D4D-EEC0-4F8F-B8C1-03FEB3CB6E4A}"/>
    <cellStyle name="ÄÞ¸¶ [0]_  Á¾  ÇÕ  " xfId="2367" xr:uid="{11C32371-5CFD-4DA5-8FE9-7354B131EC54}"/>
    <cellStyle name="AÞ¸¶ [0]_±aA¸" xfId="2368" xr:uid="{36943AE0-E299-4ED8-B13D-6EC27CA9D98D}"/>
    <cellStyle name="ÄÞ¸¶_  Á¾  ÇÕ  " xfId="2369" xr:uid="{229C6501-5D23-4FE7-A5CB-67476822FDD5}"/>
    <cellStyle name="AÞ¸¶_±aA¸" xfId="2370" xr:uid="{1521EC3E-C956-4AD5-99D9-1EBA2953CB13}"/>
    <cellStyle name="Avertissement" xfId="433" xr:uid="{829DB62D-1172-4670-BAEF-FF71707EFA56}"/>
    <cellStyle name="Background" xfId="2914" xr:uid="{9442B9F0-3B14-46F9-BD52-177CEF637935}"/>
    <cellStyle name="Bad 2" xfId="434" xr:uid="{1ABC3575-22A3-4A12-8A8E-AFEB6BDF6D3A}"/>
    <cellStyle name="beach" xfId="435" xr:uid="{39F470F0-9D78-4F4A-98DC-2E7C131FE423}"/>
    <cellStyle name="BeneInput" xfId="2915" xr:uid="{789112FE-7AA5-4FD6-91E0-D9953C0F924E}"/>
    <cellStyle name="Besuchter Hyperlink_F03 PP Germany Hub" xfId="2371" xr:uid="{A8D1B230-6EA4-495D-A34E-F8C81274090D}"/>
    <cellStyle name="Bevitel" xfId="436" xr:uid="{6309C265-4E07-4457-AC4E-9F91F399A676}"/>
    <cellStyle name="Bold" xfId="2916" xr:uid="{560889B7-C9B4-428E-B938-D8171722D698}"/>
    <cellStyle name="BoldLeft" xfId="2917" xr:uid="{B88FF4E8-6824-49E8-AB5E-EA2D1976B94B}"/>
    <cellStyle name="BoldLgeUnd" xfId="2918" xr:uid="{3239F9DD-C7C6-4C18-B0F2-76232A9CDEBA}"/>
    <cellStyle name="BoldProtUnd" xfId="2919" xr:uid="{0E18B355-8581-4669-A57F-80BEFE638BEF}"/>
    <cellStyle name="BoldTop" xfId="2920" xr:uid="{067FBF87-F6F8-4F0A-B111-F0F2F197BE59}"/>
    <cellStyle name="BoldTopLeft" xfId="2921" xr:uid="{767874A3-F665-4AD5-93BA-2A1EEB133871}"/>
    <cellStyle name="Border" xfId="437" xr:uid="{78F164B3-F381-49B7-8C2F-716546A7A103}"/>
    <cellStyle name="Border Pattern" xfId="2922" xr:uid="{F7A1EAE6-8657-41CD-8462-909CB605E61A}"/>
    <cellStyle name="Border_Africa F11 BPM PACK P4" xfId="2923" xr:uid="{6E8D570E-9078-4AF4-8752-76022C58D56A}"/>
    <cellStyle name="BordersAll" xfId="2924" xr:uid="{760259AF-B088-4924-B974-425CAADA3736}"/>
    <cellStyle name="BordersAllNoRight" xfId="2925" xr:uid="{E0BDD139-F9AB-4469-A70A-88B0CD7452CC}"/>
    <cellStyle name="Box" xfId="2926" xr:uid="{E08ECBDE-0FE1-41D2-9E78-0C130E603B85}"/>
    <cellStyle name="BoxDate" xfId="2927" xr:uid="{23892D30-F7AD-4424-A9CF-F12275E25336}"/>
    <cellStyle name="BoxLeft" xfId="2928" xr:uid="{7B4FCE17-080E-4840-9F46-ECBB41C43DB5}"/>
    <cellStyle name="BoxNumber" xfId="2929" xr:uid="{121AC369-6D3B-4A12-A234-C79F13C005AF}"/>
    <cellStyle name="Brand Label" xfId="2372" xr:uid="{5B426C44-F0CF-4A48-9A66-2E6E0A957F1C}"/>
    <cellStyle name="BridgeToReturn" xfId="2930" xr:uid="{383361F2-6B7D-497E-A1FE-209C25600786}"/>
    <cellStyle name="Buena" xfId="438" xr:uid="{D16F3E82-93ED-4D13-B9A6-FA9BF8F0A405}"/>
    <cellStyle name="Ç¥ÁØ_  Á¾  ÇÕ  " xfId="2373" xr:uid="{0C8134E4-6F37-4785-847E-00AC384B10AB}"/>
    <cellStyle name="C￥AØ_~ME00001" xfId="2374" xr:uid="{8C098B17-02A3-494C-BBEA-0C4E292B547C}"/>
    <cellStyle name="Calc Currency (0)" xfId="2375" xr:uid="{66360A84-456B-439A-8695-048312DB4931}"/>
    <cellStyle name="Calced" xfId="2931" xr:uid="{B5362D85-A4A0-4DFC-AB9C-27F4C7790E5B}"/>
    <cellStyle name="CalcNumber" xfId="2932" xr:uid="{C6A7A879-6BB6-4BB0-86A7-E39FA2DBAD06}"/>
    <cellStyle name="CalcNumberX" xfId="2933" xr:uid="{CF89CEA3-CEED-40A7-9DCC-18A5FE74FFF0}"/>
    <cellStyle name="Calcolo" xfId="439" xr:uid="{4614DEEF-C72B-4CB5-86DE-8F5FD101D091}"/>
    <cellStyle name="CalcPercent" xfId="2934" xr:uid="{9F4E0422-05E3-40DA-8036-FAAAA234A345}"/>
    <cellStyle name="CalcPercent4" xfId="2935" xr:uid="{6F14EE53-D199-4CD3-81D9-767A8C22636C}"/>
    <cellStyle name="CalcPercent8" xfId="2936" xr:uid="{C32548E0-4810-4E94-9DE4-9A09FA5E709C}"/>
    <cellStyle name="CalcPercentX" xfId="2937" xr:uid="{0B4A3411-79EF-4593-88A0-52A676BC6E67}"/>
    <cellStyle name="Calcul" xfId="440" xr:uid="{2B567344-5FB4-4E15-A660-2106211F70FA}"/>
    <cellStyle name="Calculation 2" xfId="441" xr:uid="{833623C5-A0F3-4172-A435-CB51D801781C}"/>
    <cellStyle name="Cálculo" xfId="442" xr:uid="{E0D2FA52-F830-4F86-A0EE-D2E90130BDCA}"/>
    <cellStyle name="category" xfId="2376" xr:uid="{D09F8639-5ABE-428A-B6EE-9BB94314FB5B}"/>
    <cellStyle name="cdo" xfId="443" xr:uid="{692B8058-C37D-4666-BAF4-DE85B239B759}"/>
    <cellStyle name="Celda de comprobación" xfId="444" xr:uid="{538552A6-CAD6-4CC5-99E5-1FDA0385875E}"/>
    <cellStyle name="Celda vinculada" xfId="445" xr:uid="{7BF2CBDB-95DB-4437-B1C4-E3E5FF157AD8}"/>
    <cellStyle name="Cella collegata" xfId="446" xr:uid="{E238F745-4C34-4BC1-BBA9-863D2233DE25}"/>
    <cellStyle name="Cella da controllare" xfId="447" xr:uid="{F7A608B3-8087-4B7A-B5FE-E0B05A4305F3}"/>
    <cellStyle name="Cellule liée" xfId="448" xr:uid="{63265AB7-D40D-4B4E-82FD-8E58F4E55AAA}"/>
    <cellStyle name="Center" xfId="449" xr:uid="{EE56D412-848D-4D05-A047-BC47ED82B548}"/>
    <cellStyle name="CenterBold" xfId="2938" xr:uid="{86BC5E97-FC0B-44D8-9C00-CAA10010D3AB}"/>
    <cellStyle name="Check Cell 2" xfId="450" xr:uid="{1B1AA07C-1937-481A-9559-6766E20B893C}"/>
    <cellStyle name="Cím" xfId="451" xr:uid="{0F3AF870-BD20-48D9-934A-3EB4B7641331}"/>
    <cellStyle name="Címsor 1" xfId="452" xr:uid="{9F9B7D7D-82CF-4AA7-B019-622E07CFBF15}"/>
    <cellStyle name="Címsor 2" xfId="453" xr:uid="{2D8A84EF-62D5-4E1C-839E-E39D5A9E928F}"/>
    <cellStyle name="Címsor 3" xfId="454" xr:uid="{C6538612-D565-4C60-89B2-C0D3B03DFA55}"/>
    <cellStyle name="Címsor 4" xfId="455" xr:uid="{B507BEC1-91A6-495C-A739-481A0F95385A}"/>
    <cellStyle name="ColLevel_" xfId="456" xr:uid="{B27191F3-FE10-4F0D-B25E-F323FA59A675}"/>
    <cellStyle name="Colore 1" xfId="457" xr:uid="{A7EC423E-739A-4A43-BF0B-FA27E8DD7E31}"/>
    <cellStyle name="Colore 2" xfId="458" xr:uid="{16546449-EE20-4598-8E83-124131A5C64F}"/>
    <cellStyle name="Colore 3" xfId="459" xr:uid="{D16DE48D-52D8-4698-8D77-A48DA66ADDDB}"/>
    <cellStyle name="Colore 4" xfId="460" xr:uid="{DAC65514-1B49-490C-9080-8ECA4F2F5296}"/>
    <cellStyle name="Colore 5" xfId="461" xr:uid="{E3470812-3E68-4836-84A8-5F98CF6B68A9}"/>
    <cellStyle name="Colore 6" xfId="462" xr:uid="{0BE98C7C-88FD-4E67-926E-04F195D8A8F3}"/>
    <cellStyle name="Column Heading Bold" xfId="2939" xr:uid="{894A5D09-9148-4959-B9E1-B0F757BBBA78}"/>
    <cellStyle name="Column_Title" xfId="463" xr:uid="{695B2266-4ACA-44FE-A611-47D30612BBC3}"/>
    <cellStyle name="ColumnHead" xfId="464" xr:uid="{DFB6BFA5-8B5B-4D7B-8F28-DB0229950696}"/>
    <cellStyle name="ColumnHeading" xfId="2940" xr:uid="{3FA67B00-253B-4380-9B93-13FAF588DB2F}"/>
    <cellStyle name="ColumnHeadingBoldLeft" xfId="2941" xr:uid="{6F5F2784-F105-4BE0-95A0-F0A5097EC857}"/>
    <cellStyle name="ColumnHeadingLeft" xfId="2942" xr:uid="{D6E040E2-53A1-4946-BD55-0BDB26FB9898}"/>
    <cellStyle name="ColumnHeadingSmall" xfId="2943" xr:uid="{21B832F0-579A-4B56-BCB8-107B7A2CF874}"/>
    <cellStyle name="ColumnNumbers" xfId="2944" xr:uid="{3D7AAB46-3E72-4AFF-8361-AD314FB2E667}"/>
    <cellStyle name="Comma" xfId="1" builtinId="3"/>
    <cellStyle name="Comma  - Style1" xfId="465" xr:uid="{79CEB68E-3A32-4EDA-93A8-AB8DD037C99B}"/>
    <cellStyle name="Comma  - Style2" xfId="466" xr:uid="{28788E61-09E3-4DD2-BE66-40C9666E0C67}"/>
    <cellStyle name="Comma  - Style3" xfId="467" xr:uid="{57660E0B-DE86-448E-8E85-7849CABDF982}"/>
    <cellStyle name="Comma  - Style4" xfId="468" xr:uid="{E62411C4-C454-40E4-83FF-8FEE7B5EA203}"/>
    <cellStyle name="Comma  - Style5" xfId="469" xr:uid="{E17558D2-4E7A-48FD-B3FB-97B4C6C04A9B}"/>
    <cellStyle name="Comma  - Style6" xfId="470" xr:uid="{8F049440-C02B-47FE-88CE-3B24EAEEA057}"/>
    <cellStyle name="Comma  - Style7" xfId="471" xr:uid="{B8FB472C-A55D-4646-8AB8-4A0B8B4DE07D}"/>
    <cellStyle name="Comma  - Style8" xfId="472" xr:uid="{79ECBB36-9ED1-419F-BCE4-E39E33482983}"/>
    <cellStyle name="Comma [0]=" xfId="2945" xr:uid="{3ECF261E-E8C6-42DC-855C-DF69246FFE37}"/>
    <cellStyle name="Comma [0]=right" xfId="2946" xr:uid="{028D509B-BBEB-42EE-9C2D-A8FC123C6213}"/>
    <cellStyle name="Comma 10" xfId="473" xr:uid="{CDF0D475-79A3-4964-8AC2-EFE8A83F300C}"/>
    <cellStyle name="Comma 11" xfId="474" xr:uid="{7D08976C-6855-4BB2-BBD5-00E8DAD23196}"/>
    <cellStyle name="Comma 12" xfId="475" xr:uid="{EF0571D6-5511-4FA3-9E40-7CE12C086157}"/>
    <cellStyle name="Comma 13" xfId="3" xr:uid="{14C862AE-09E4-45AD-B096-C81AF40ACA14}"/>
    <cellStyle name="Comma 13 2" xfId="2947" xr:uid="{4160755F-45D6-4A35-B2F0-BD8F6FAA8143}"/>
    <cellStyle name="Comma 13 2 2" xfId="2948" xr:uid="{B3511D32-A763-4B1C-9129-7EA9A367FB5F}"/>
    <cellStyle name="Comma 13 3" xfId="2949" xr:uid="{F2E4DC6B-D610-4E49-B894-2FC36391B1D9}"/>
    <cellStyle name="Comma 14" xfId="476" xr:uid="{AE24ECB7-E068-4543-9C72-76FCFC59D8F1}"/>
    <cellStyle name="Comma 14 2" xfId="2950" xr:uid="{62C4AA99-AF32-4B4E-B088-A314DB752798}"/>
    <cellStyle name="Comma 14 3" xfId="2951" xr:uid="{11A41878-7E96-4130-90BF-0A95B0A36399}"/>
    <cellStyle name="Comma 14 4" xfId="2952" xr:uid="{949724CF-16BC-46C2-B0BF-E91DD7496526}"/>
    <cellStyle name="Comma 14 5" xfId="2953" xr:uid="{F504E75D-DE6B-427A-A8E6-7A4EFA9C8F23}"/>
    <cellStyle name="Comma 14 6" xfId="2954" xr:uid="{DB4837E6-50E1-4460-A537-570A99F42E89}"/>
    <cellStyle name="Comma 15" xfId="477" xr:uid="{D45DD23E-F0C8-46C1-9B4A-185A1F144995}"/>
    <cellStyle name="Comma 15 2" xfId="2377" xr:uid="{012BE254-E910-4BC9-9670-003E82C4DCD4}"/>
    <cellStyle name="Comma 15 2 2" xfId="2378" xr:uid="{50F496A4-41C1-491B-B19D-6B3F15EB23C2}"/>
    <cellStyle name="Comma 15 2 2 2" xfId="2955" xr:uid="{09EA0E97-F06B-416D-B649-16FE7CD8177E}"/>
    <cellStyle name="Comma 15 2 3" xfId="2956" xr:uid="{F956371E-DAFB-4A11-A41B-986FF537F70D}"/>
    <cellStyle name="Comma 15 3" xfId="2957" xr:uid="{8B6B5A8D-E37E-4870-88EC-4FA945967867}"/>
    <cellStyle name="Comma 16" xfId="478" xr:uid="{2FCAF7C0-5F62-4BE0-AE24-51BF9E9E841A}"/>
    <cellStyle name="Comma 16 2" xfId="2958" xr:uid="{0208B1C9-11A2-4880-9562-65DF5E4CB605}"/>
    <cellStyle name="Comma 17" xfId="479" xr:uid="{339537A9-7788-450E-8753-570E553989A4}"/>
    <cellStyle name="Comma 17 2" xfId="2379" xr:uid="{21C2B7A2-9F5B-4802-8FFA-DDB746A8A484}"/>
    <cellStyle name="Comma 17 2 2" xfId="2959" xr:uid="{5B32D29A-C48E-4DC0-89E0-A7B1C375FE72}"/>
    <cellStyle name="Comma 17 3" xfId="2960" xr:uid="{91640CEC-E4C5-4F35-98D6-64DB6F6AC183}"/>
    <cellStyle name="Comma 18" xfId="480" xr:uid="{692A9117-97F4-4B01-ABFC-842D4367C708}"/>
    <cellStyle name="Comma 18 2" xfId="3602" xr:uid="{5FE55B5B-F75C-4B8A-900A-ED3BFD692136}"/>
    <cellStyle name="Comma 19" xfId="481" xr:uid="{FAC2F6F7-1DD0-4995-A7C1-F904B95C85A1}"/>
    <cellStyle name="Comma 19 2" xfId="3603" xr:uid="{432A225F-8140-4185-9A9D-7D0597427509}"/>
    <cellStyle name="Comma 2" xfId="6" xr:uid="{90AFA086-DF3D-4E03-9B66-7525BF0EC95B}"/>
    <cellStyle name="Comma 2 10" xfId="2961" xr:uid="{8036B8E0-4BD7-47F1-96E2-0E15CD80E7E5}"/>
    <cellStyle name="Comma 2 11" xfId="2962" xr:uid="{CA454462-46BF-461C-B768-920BF7B008EA}"/>
    <cellStyle name="Comma 2 12" xfId="2963" xr:uid="{CADE6628-C126-4143-8A15-9E7FF1A37165}"/>
    <cellStyle name="Comma 2 13" xfId="2964" xr:uid="{A82E7FD5-81DC-41C4-A9FB-C81E8938C60F}"/>
    <cellStyle name="Comma 2 14" xfId="2965" xr:uid="{69286452-3563-477A-9FB3-2479AFAC56C2}"/>
    <cellStyle name="Comma 2 15" xfId="2966" xr:uid="{C3F77C7C-7BF4-47B1-9A6E-560919422BBC}"/>
    <cellStyle name="Comma 2 16" xfId="2967" xr:uid="{DB34C7B6-BB21-4D66-BE0D-F5A41271513C}"/>
    <cellStyle name="Comma 2 17" xfId="2968" xr:uid="{E71E4606-28A2-44C5-B347-167C1D40BC5A}"/>
    <cellStyle name="Comma 2 18" xfId="2969" xr:uid="{779EC7DE-505B-4417-846F-F69F5C61EDBC}"/>
    <cellStyle name="Comma 2 19" xfId="2970" xr:uid="{17B09BF1-C840-4E7D-A17C-E3469493A4DB}"/>
    <cellStyle name="Comma 2 2" xfId="482" xr:uid="{C133E279-E544-45EF-928A-A771EBFA7432}"/>
    <cellStyle name="Comma 2 2 2" xfId="737" xr:uid="{3FE91AE1-62F9-437E-B782-0ADDBAAD62AF}"/>
    <cellStyle name="Comma 2 2 2 2" xfId="2971" xr:uid="{F531659B-1891-40F6-8C7F-AEE3923BC815}"/>
    <cellStyle name="Comma 2 2 2 3" xfId="2972" xr:uid="{14E2232F-05F3-4FA2-9E75-A56B0251C978}"/>
    <cellStyle name="Comma 2 2 2 4" xfId="2973" xr:uid="{BC5B8BA8-6FDC-46A7-92F7-F3B43BD4CBDF}"/>
    <cellStyle name="Comma 2 2 3" xfId="2974" xr:uid="{AE6E6369-0416-4573-8CB8-7E83EE814D2B}"/>
    <cellStyle name="Comma 2 2 4" xfId="2975" xr:uid="{3ED5249E-A29B-4510-B223-FA1BC986C841}"/>
    <cellStyle name="Comma 2 2 5" xfId="2976" xr:uid="{E74BB07C-3C84-48B1-BC8D-39101B1FE3F6}"/>
    <cellStyle name="Comma 2 20" xfId="2977" xr:uid="{B501145F-B801-4981-8FB7-31E431DBFACD}"/>
    <cellStyle name="Comma 2 21" xfId="2978" xr:uid="{1EF69815-C718-410A-822E-41380646FB5D}"/>
    <cellStyle name="Comma 2 22" xfId="2979" xr:uid="{C354F2BF-83E4-4C1C-A11A-F3E30FFE742C}"/>
    <cellStyle name="Comma 2 23" xfId="2980" xr:uid="{E3FFF4A0-A759-4935-8AFA-D1AB45C7489E}"/>
    <cellStyle name="Comma 2 24" xfId="2981" xr:uid="{5A30372D-A5EF-4847-AA2A-DD3CEA2D609B}"/>
    <cellStyle name="Comma 2 25" xfId="2982" xr:uid="{ACCD9DF6-83B2-41A3-976B-C02D58A92ECC}"/>
    <cellStyle name="Comma 2 26" xfId="2983" xr:uid="{02D3C9FF-B990-4C9C-B259-EE841A5C8AC9}"/>
    <cellStyle name="Comma 2 27" xfId="2984" xr:uid="{37B22BDA-B1DE-4BE2-940D-5A4655FAB7EF}"/>
    <cellStyle name="Comma 2 28" xfId="2985" xr:uid="{B42983BD-F951-41BC-BBAF-8C20012E9526}"/>
    <cellStyle name="Comma 2 29" xfId="2986" xr:uid="{AC056BB7-2CCB-4913-A9DF-D33947C24DF5}"/>
    <cellStyle name="Comma 2 3" xfId="2380" xr:uid="{6DC7286C-94C8-4479-B230-F3B7B1F92184}"/>
    <cellStyle name="Comma 2 3 2" xfId="2987" xr:uid="{A8B99E57-C1A6-4357-B2A3-8F418F04413E}"/>
    <cellStyle name="Comma 2 3 3" xfId="2988" xr:uid="{77143421-882A-427B-9112-69BE9788632F}"/>
    <cellStyle name="Comma 2 3 3 2" xfId="2989" xr:uid="{42A403EA-73C3-417A-9B54-8926DF091DFB}"/>
    <cellStyle name="Comma 2 3 4" xfId="2990" xr:uid="{7E28D187-A043-4788-AAB7-F5F472A09215}"/>
    <cellStyle name="Comma 2 3 5" xfId="2991" xr:uid="{92BF8C38-77BC-4A43-B84B-EF7A88B827C6}"/>
    <cellStyle name="Comma 2 30" xfId="2992" xr:uid="{DCC03649-EF3C-43E8-B7E8-E9BA0C53AF4A}"/>
    <cellStyle name="Comma 2 31" xfId="2993" xr:uid="{C142E409-7DE7-4459-B96A-4E021C37193F}"/>
    <cellStyle name="Comma 2 32" xfId="2994" xr:uid="{2BD53C8F-2799-46B6-8C87-061D79AEDBAD}"/>
    <cellStyle name="Comma 2 33" xfId="2995" xr:uid="{38B9EBC1-8EBD-4072-B8F3-37C36204C750}"/>
    <cellStyle name="Comma 2 34" xfId="2996" xr:uid="{D318F51C-B3FA-410D-B299-BB367BFCE694}"/>
    <cellStyle name="Comma 2 35" xfId="2997" xr:uid="{02D563D9-6E01-431C-AAD6-5ADE01027764}"/>
    <cellStyle name="Comma 2 36" xfId="2998" xr:uid="{9A02D852-CBF0-436B-A975-9FDC2F55F191}"/>
    <cellStyle name="Comma 2 37" xfId="2999" xr:uid="{66F3AE71-DE2C-4D9A-8195-CE390A4494DF}"/>
    <cellStyle name="Comma 2 38" xfId="3584" xr:uid="{0AF8A2AA-B06D-4EB0-A9C4-164B4EC345A8}"/>
    <cellStyle name="Comma 2 4" xfId="3000" xr:uid="{4986AB2E-96E2-449D-9B4A-BAE76DEA5ED2}"/>
    <cellStyle name="Comma 2 5" xfId="3001" xr:uid="{3BCFE93F-89D9-4B28-9208-E3DF77BF745A}"/>
    <cellStyle name="Comma 2 6" xfId="3002" xr:uid="{4F27F68B-7C0C-40CE-8FF9-801817DBDDAA}"/>
    <cellStyle name="Comma 2 7" xfId="3003" xr:uid="{F963CAC0-1A00-4C35-9DA5-57613D5B3EC6}"/>
    <cellStyle name="Comma 2 7 2" xfId="3004" xr:uid="{CB06CA47-BEFE-4631-BAD5-BCFC75793B61}"/>
    <cellStyle name="Comma 2 8" xfId="3005" xr:uid="{E2452109-C394-4F61-A139-E941925DB38E}"/>
    <cellStyle name="Comma 2 9" xfId="3006" xr:uid="{712B163E-67F3-4ED1-9E2E-96916FD51CB9}"/>
    <cellStyle name="Comma 2_Africa F11 BPM PACK P4" xfId="3007" xr:uid="{22ED2EEE-7B08-4FB5-9ABA-2F3ABA154101}"/>
    <cellStyle name="Comma 20" xfId="483" xr:uid="{45BED835-FCD3-4E37-BBAC-78AFA72425D9}"/>
    <cellStyle name="Comma 20 2" xfId="713" xr:uid="{117E396E-D3C0-41F6-95ED-DCD406439800}"/>
    <cellStyle name="Comma 20 2 2" xfId="3611" xr:uid="{BC0F71A5-60B0-4D5D-ABA0-EB2B4D29684F}"/>
    <cellStyle name="Comma 20 3" xfId="3604" xr:uid="{D9E768B3-09AB-4C6F-A3C7-F1A0A05FC213}"/>
    <cellStyle name="Comma 21" xfId="712" xr:uid="{CB5AB61A-20DC-486E-B8C1-89D68348812C}"/>
    <cellStyle name="Comma 22" xfId="2381" xr:uid="{EEBBE5FD-FD57-4D6B-BD1E-A8BAD4CB15D8}"/>
    <cellStyle name="Comma 23" xfId="2382" xr:uid="{39F0000C-33DF-41DC-B0F4-EDD3C467AE74}"/>
    <cellStyle name="Comma 24" xfId="2383" xr:uid="{499AFB10-3B11-40CE-A8B0-8A5A10653EDF}"/>
    <cellStyle name="Comma 25" xfId="2384" xr:uid="{829F12A6-8CA3-4B7F-9AD9-7DFC2DAA9853}"/>
    <cellStyle name="Comma 26" xfId="2385" xr:uid="{E0DEF55D-A997-464E-9858-491A88419EC7}"/>
    <cellStyle name="Comma 27" xfId="2386" xr:uid="{977CEDE3-230E-400A-B14B-15D22B643889}"/>
    <cellStyle name="Comma 28" xfId="2545" xr:uid="{94192C6B-198C-4629-B271-A2490E747928}"/>
    <cellStyle name="Comma 28 2" xfId="3582" xr:uid="{9F28EEFD-8A26-452A-B232-59D29961AE75}"/>
    <cellStyle name="Comma 28 2 2" xfId="3634" xr:uid="{1C7EA514-3BD6-4F4D-8877-CF3CA5EEE542}"/>
    <cellStyle name="Comma 28 3" xfId="3620" xr:uid="{AEA608BE-172F-4EBB-AA22-ABA6BE0E4FDE}"/>
    <cellStyle name="Comma 29" xfId="3008" xr:uid="{E5255918-5BE8-4AA6-9092-4D1ED10F7144}"/>
    <cellStyle name="Comma 3" xfId="10" xr:uid="{62624830-E77D-4EB4-B630-FB5D28DA59A6}"/>
    <cellStyle name="Comma 3 2" xfId="3009" xr:uid="{BB70515E-B33F-49F9-A6B1-2CD689B7FB32}"/>
    <cellStyle name="Comma 3 2 2" xfId="3010" xr:uid="{5AA2A3F0-48FD-41C6-990D-C7E815E67EA3}"/>
    <cellStyle name="Comma 3 3" xfId="3011" xr:uid="{6710F23D-F50A-44A9-AE22-9A40784453DD}"/>
    <cellStyle name="Comma 3 3 2" xfId="3012" xr:uid="{7680F2DC-BBDD-4A1F-899F-EE9F93022DD4}"/>
    <cellStyle name="Comma 3 4" xfId="3013" xr:uid="{A18A4206-B85A-4107-9A94-60DD8CDAF3A3}"/>
    <cellStyle name="Comma 3 5" xfId="3014" xr:uid="{32E72A38-DFAB-408B-BBAC-A6DFA9FE2F3A}"/>
    <cellStyle name="Comma 3 6" xfId="3015" xr:uid="{CA5E4D69-4442-4458-8B1D-504C13AD024B}"/>
    <cellStyle name="Comma 3 7" xfId="3016" xr:uid="{2612DBBE-3C50-421E-96CD-7CECF0F7FCA3}"/>
    <cellStyle name="Comma 3 8" xfId="3017" xr:uid="{CB6556D0-5A37-4AF3-9AB9-85FDC0B491B3}"/>
    <cellStyle name="Comma 3 9" xfId="2547" xr:uid="{16CDCFF8-E341-4E83-A07E-1CA2172117D0}"/>
    <cellStyle name="Comma 3_F11 P2 Zanzibar accruals and other reclass" xfId="3018" xr:uid="{A041B66C-F5FF-475C-A3CC-232D7668558E}"/>
    <cellStyle name="Comma 30" xfId="3019" xr:uid="{96713ADD-5FE6-46BC-81F1-5DED6CD81748}"/>
    <cellStyle name="Comma 31" xfId="3020" xr:uid="{A2F27E3A-5C12-4C31-8E5F-21F8038257DA}"/>
    <cellStyle name="Comma 32" xfId="3021" xr:uid="{EE0B142A-AEA6-42C4-8955-F2ABA3282C55}"/>
    <cellStyle name="Comma 33" xfId="3022" xr:uid="{12F9CCF3-7A38-4BC6-B894-271335059D05}"/>
    <cellStyle name="Comma 34" xfId="3023" xr:uid="{84A3B71D-5ED2-4C98-8B23-11A5826182E0}"/>
    <cellStyle name="Comma 35" xfId="3024" xr:uid="{239BF9B5-F028-43C2-9C80-9B77E020799D}"/>
    <cellStyle name="Comma 36" xfId="3025" xr:uid="{459F73D7-FF41-4BD8-A08D-D199FC7416DA}"/>
    <cellStyle name="Comma 37" xfId="3026" xr:uid="{99625BC3-585B-44ED-A04B-06BE4D4D9F08}"/>
    <cellStyle name="Comma 38" xfId="3027" xr:uid="{58C2C17B-9A77-42DF-98F8-3DC403D508B7}"/>
    <cellStyle name="Comma 39" xfId="3028" xr:uid="{47CCA1B3-11CA-41C1-92ED-1FD4A5E62E0E}"/>
    <cellStyle name="Comma 4" xfId="31" xr:uid="{EF0E41FF-B593-4C8A-B1FD-D4A13F4DC4F6}"/>
    <cellStyle name="Comma 4 2" xfId="2387" xr:uid="{720CAC6C-A5DB-4BC6-A7C2-79738602A162}"/>
    <cellStyle name="Comma 4 2 2" xfId="3029" xr:uid="{F3869978-8A86-4A42-9426-388E67AFD7C3}"/>
    <cellStyle name="Comma 4 2 3" xfId="3030" xr:uid="{4C7C12CA-CC8F-4FDB-A967-6901387F38C5}"/>
    <cellStyle name="Comma 4 2 4" xfId="3031" xr:uid="{15EA1B18-E99F-437B-8D03-482347F81A51}"/>
    <cellStyle name="Comma 40" xfId="3032" xr:uid="{56697FA1-8E55-4966-9C4E-D4D9DB5405E4}"/>
    <cellStyle name="Comma 41" xfId="3033" xr:uid="{8094D348-C55C-445D-B9C4-D5C545B29AE9}"/>
    <cellStyle name="Comma 42" xfId="3034" xr:uid="{490FD675-1815-43A7-8BAB-8A5DB60EC5BB}"/>
    <cellStyle name="Comma 43" xfId="3035" xr:uid="{3D1684AF-41DA-4FC3-9CED-192F2A4121C1}"/>
    <cellStyle name="Comma 44" xfId="3036" xr:uid="{A941890A-088F-497C-9643-8DFA2AC108CB}"/>
    <cellStyle name="Comma 45" xfId="3037" xr:uid="{BA5DD23E-C756-465D-819F-E3F27E77058B}"/>
    <cellStyle name="Comma 46" xfId="3038" xr:uid="{0A373B5B-8E5A-41B3-91B7-81A23C28AC27}"/>
    <cellStyle name="Comma 47" xfId="3039" xr:uid="{13ED3BE2-E661-45EC-B65E-1E123A5EBF28}"/>
    <cellStyle name="Comma 48" xfId="3040" xr:uid="{98A33750-87A0-4D73-9DC2-8AFA3FD1D14D}"/>
    <cellStyle name="Comma 49" xfId="3041" xr:uid="{AB0AC9BC-D462-4264-B920-D258E734361F}"/>
    <cellStyle name="Comma 5" xfId="484" xr:uid="{BFFA4548-790D-4BF9-A654-5C0AC210A099}"/>
    <cellStyle name="Comma 5 2" xfId="3042" xr:uid="{9E0981BE-DAA8-4739-830A-2B4ABFA1E2CA}"/>
    <cellStyle name="Comma 5 3" xfId="3043" xr:uid="{3F0F4B3C-7398-4271-B402-FC1E966E2771}"/>
    <cellStyle name="Comma 5 4" xfId="3044" xr:uid="{A469DEDD-DFC6-40EA-824B-B461FA19126B}"/>
    <cellStyle name="Comma 5 5" xfId="3045" xr:uid="{5379EBEA-3DE7-4FA2-9AE0-448183C2597A}"/>
    <cellStyle name="Comma 5_F11 P2 Zanzibar accruals and other reclass" xfId="3046" xr:uid="{1878BB25-2DFD-4649-A1A9-778244960CD3}"/>
    <cellStyle name="Comma 50" xfId="3047" xr:uid="{27B4086D-33A1-4B4D-8333-303D76318F26}"/>
    <cellStyle name="Comma 51" xfId="2388" xr:uid="{F148653D-2974-4746-91CB-3B9F0F248126}"/>
    <cellStyle name="Comma 52" xfId="3048" xr:uid="{34EC9FBC-3F2B-4CE9-A445-B76461DD75E3}"/>
    <cellStyle name="Comma 53" xfId="3049" xr:uid="{F6FD0429-9748-4F43-B30F-6CB3914CA828}"/>
    <cellStyle name="Comma 54" xfId="3050" xr:uid="{1F58EE09-76AD-43A2-8D3A-70B2D97F07E2}"/>
    <cellStyle name="Comma 55" xfId="3051" xr:uid="{7A0A1DC5-29EE-48EC-91B2-CDC2F514D6DE}"/>
    <cellStyle name="Comma 56" xfId="3052" xr:uid="{0B73ECAB-607E-4B9B-831F-D3CDC517DA35}"/>
    <cellStyle name="Comma 57" xfId="3576" xr:uid="{24C467AC-41CA-4459-A147-F41B09B4F893}"/>
    <cellStyle name="Comma 57 2" xfId="3631" xr:uid="{F6B87A90-A462-4DB4-AA9C-01718B50BB66}"/>
    <cellStyle name="Comma 58" xfId="3579" xr:uid="{8D7E629A-8374-4F1C-A888-DB0835905280}"/>
    <cellStyle name="Comma 58 2" xfId="3633" xr:uid="{DEE40D83-6890-4CF9-BF9E-9D9678557C52}"/>
    <cellStyle name="Comma 59" xfId="3589" xr:uid="{CDF680F4-9518-429F-A42C-FA2CE1CFEC73}"/>
    <cellStyle name="Comma 6" xfId="485" xr:uid="{983922DD-A164-4612-9D05-3A950E597C5C}"/>
    <cellStyle name="Comma 6 2" xfId="2389" xr:uid="{D77DD3AA-06C4-4705-B648-7004104FC873}"/>
    <cellStyle name="Comma 6 3" xfId="3053" xr:uid="{38F92E5B-9DF6-4698-B2CC-D5133EB0F5DE}"/>
    <cellStyle name="Comma 6 4" xfId="3054" xr:uid="{EC61FE8C-1F72-4893-BFFC-B705CF229F5C}"/>
    <cellStyle name="Comma 6 5" xfId="3055" xr:uid="{EFDE487C-B9D7-48EC-94B6-7FD094F8CFE3}"/>
    <cellStyle name="Comma 6 6" xfId="3056" xr:uid="{7F96E0D6-DE91-4B96-9632-42D639BB8DC4}"/>
    <cellStyle name="Comma 60" xfId="3616" xr:uid="{AE20A59E-0451-4FB5-B92B-59345161B77A}"/>
    <cellStyle name="Comma 61" xfId="3637" xr:uid="{492010E7-78F3-4596-B2F0-0FF2F7AB72BC}"/>
    <cellStyle name="Comma 62" xfId="3638" xr:uid="{020A186C-7962-4DBC-883D-A8881ABA248A}"/>
    <cellStyle name="Comma 63" xfId="3658" xr:uid="{337A6ACE-A02D-4C78-94A8-79D1C4CF1D2B}"/>
    <cellStyle name="Comma 64" xfId="3661" xr:uid="{73F11E3D-798B-4825-8EDF-3C39B7E7535E}"/>
    <cellStyle name="Comma 65" xfId="3651" xr:uid="{11DAC9DC-CE79-4620-8496-87D395F24D7F}"/>
    <cellStyle name="Comma 66" xfId="3654" xr:uid="{E8131E2F-C767-4258-AC83-20CA32D1C0E4}"/>
    <cellStyle name="Comma 67" xfId="3662" xr:uid="{1E3A9909-4553-4C5F-BE31-5A8D86056CE7}"/>
    <cellStyle name="Comma 68" xfId="3657" xr:uid="{40F1DF08-90DF-4878-A476-38614D6E2B3D}"/>
    <cellStyle name="Comma 69" xfId="3641" xr:uid="{78E59B99-BB16-40EF-A7DD-6C8674C0E809}"/>
    <cellStyle name="Comma 7" xfId="486" xr:uid="{004131FF-4950-4A6F-AE9C-2A67AF86FB04}"/>
    <cellStyle name="Comma 7 2" xfId="487" xr:uid="{08EC1442-3CF9-440E-B5FD-306416AF2ED9}"/>
    <cellStyle name="Comma 7 3" xfId="3057" xr:uid="{927D6A19-6903-4B8E-A8D6-6C7AFDEE2449}"/>
    <cellStyle name="Comma 70" xfId="3650" xr:uid="{4FC5B384-0724-4374-9633-9D476F4272B0}"/>
    <cellStyle name="Comma 71" xfId="3639" xr:uid="{2DD55F84-CFA0-4702-B8DA-0E31675B9C90}"/>
    <cellStyle name="Comma 72" xfId="3645" xr:uid="{85357725-5C66-4413-8A71-FD5CB020ABFD}"/>
    <cellStyle name="Comma 73" xfId="3665" xr:uid="{ED302F9C-1ED4-4182-97D7-2BF726B63E39}"/>
    <cellStyle name="Comma 8" xfId="488" xr:uid="{93F63596-9409-43CF-B88E-7CF7FE6DD7A5}"/>
    <cellStyle name="Comma 8 2" xfId="12" xr:uid="{BC3E2AA9-437D-4047-9D79-A3F7D4DDAD5B}"/>
    <cellStyle name="Comma 9" xfId="489" xr:uid="{16D01AEA-D762-4768-950F-5F80CAEA2ECF}"/>
    <cellStyle name="Comma0" xfId="490" xr:uid="{B69256DA-982D-49A7-B3FC-32DB8A1CBEAD}"/>
    <cellStyle name="Comment" xfId="3058" xr:uid="{2B953FE7-65DD-450E-95EB-0324CC7EF4D7}"/>
    <cellStyle name="Commentaire" xfId="491" xr:uid="{9C055E26-71F8-4F28-83E8-B020329A8BE5}"/>
    <cellStyle name="Commentaire 2" xfId="2390" xr:uid="{C0F868EC-536B-4018-876D-61956B4397AA}"/>
    <cellStyle name="Commentaire 3" xfId="2391" xr:uid="{19044D37-EDEA-462D-B606-45A00BDD143C}"/>
    <cellStyle name="Commentaire 4" xfId="2392" xr:uid="{CB4D3A6F-B222-4D0F-8D97-F9505F025326}"/>
    <cellStyle name="Commentaire 5" xfId="2393" xr:uid="{748DCF7E-FEDA-45ED-80CA-2B0ABC516CA1}"/>
    <cellStyle name="Commentaire 6" xfId="2394" xr:uid="{6EE5F540-D5E0-40CB-BD74-2C992DFEFA39}"/>
    <cellStyle name="Copied" xfId="2395" xr:uid="{B816DBE9-67C6-470D-A301-6E012A43AAA9}"/>
    <cellStyle name="cost_%" xfId="492" xr:uid="{1FDBF15C-BBB3-4D15-8E8C-2AC9785B3CFB}"/>
    <cellStyle name="COST1" xfId="2396" xr:uid="{1816F88D-EE75-41EB-ACE6-046F33E4322F}"/>
    <cellStyle name="CPA_ABS" xfId="3059" xr:uid="{311CC2B8-C3F4-4486-AB84-B5CFACFFDC0F}"/>
    <cellStyle name="Cross Reference" xfId="3060" xr:uid="{AC00B399-6BCB-4504-9396-66FA9DFFE79B}"/>
    <cellStyle name="Currency" xfId="3673" builtinId="4"/>
    <cellStyle name="Currency 2" xfId="493" xr:uid="{1A4A72E2-A919-43EC-B08D-918345D0E917}"/>
    <cellStyle name="Currency0" xfId="494" xr:uid="{41364E8C-6249-4AB7-9F76-AEE10C40615F}"/>
    <cellStyle name="Currency1" xfId="495" xr:uid="{B2F173C7-1B3F-4D6B-ADC7-2AAE6290518D}"/>
    <cellStyle name="Cᕵ" xfId="2397" xr:uid="{5F70B6A7-42F4-4EBB-A005-72ADD0E9BA78}"/>
    <cellStyle name="DarkBorder" xfId="3061" xr:uid="{20399654-3414-49F3-B8F5-2B7657925CD4}"/>
    <cellStyle name="Data" xfId="2398" xr:uid="{30C61046-33F8-4DE4-BBCD-C666E40BD93B}"/>
    <cellStyle name="DataEntry" xfId="3062" xr:uid="{23FD62BC-A268-447B-BD2F-2B2B968B4287}"/>
    <cellStyle name="Date" xfId="496" xr:uid="{5D9D8E50-31EC-472E-A84F-51A561E87001}"/>
    <cellStyle name="DateProtected" xfId="3063" xr:uid="{AB1D0699-0459-49DA-9479-DA404B7AF517}"/>
    <cellStyle name="DateProtectedLeft" xfId="3064" xr:uid="{F230E1B3-DB0B-4387-8FE0-78DEE5298E43}"/>
    <cellStyle name="Decimal1" xfId="3065" xr:uid="{07E2B61B-FEED-40FC-93B1-8A8779CCDC6D}"/>
    <cellStyle name="Description" xfId="3066" xr:uid="{CC56E666-7D2D-4639-A07F-05CDF45C6B23}"/>
    <cellStyle name="Descriptions" xfId="3067" xr:uid="{31000B5E-BFC3-4F6F-BAF2-8C20E90816D6}"/>
    <cellStyle name="Dezimal [0]_data" xfId="2399" xr:uid="{EC8EC850-ED85-4CF9-AA4E-E63DA749F3BB}"/>
    <cellStyle name="Dezimal_data" xfId="2400" xr:uid="{994DB8B9-C83C-49DC-AF84-A53F78AF63E5}"/>
    <cellStyle name="DoubleUnderscore" xfId="3068" xr:uid="{424F702A-5DB2-4D56-932B-CED8007E6107}"/>
    <cellStyle name="Dziesiętny [0]_~0025096" xfId="2401" xr:uid="{8A5879E2-A673-4FAC-9A86-E504C4B67DF5}"/>
    <cellStyle name="Dziesiętny_~0025096" xfId="2402" xr:uid="{86E67D67-3E04-4770-A692-EC9D1CFFD913}"/>
    <cellStyle name="Ellenőrzőcella" xfId="497" xr:uid="{5A5BC250-2F63-4341-AA53-9A19A430A310}"/>
    <cellStyle name="Emphasis 1" xfId="738" xr:uid="{168C847C-D002-4D8C-B16A-6B0572A75C68}"/>
    <cellStyle name="Emphasis 2" xfId="739" xr:uid="{CA75D2ED-4FE8-420F-8368-EFA1BB332FDF}"/>
    <cellStyle name="Emphasis 3" xfId="740" xr:uid="{BE5BCCF8-1402-4137-B61B-B379CE32EC65}"/>
    <cellStyle name="Encabezado 4" xfId="498" xr:uid="{4AD9E8D9-197A-4A18-9CAB-22BCDEAE18FB}"/>
    <cellStyle name="Énfasis1" xfId="499" xr:uid="{6D6FC2EE-B3AE-4C4B-A77A-EBDF743344C4}"/>
    <cellStyle name="Énfasis2" xfId="500" xr:uid="{5505E918-8C0F-471B-A2AB-6819550488D9}"/>
    <cellStyle name="Énfasis3" xfId="501" xr:uid="{CCE4C9A2-853E-4A16-99B1-2D7BFB24F293}"/>
    <cellStyle name="Énfasis4" xfId="502" xr:uid="{1ACB5050-3E7E-43E0-9A1D-85602BA174BC}"/>
    <cellStyle name="Énfasis5" xfId="503" xr:uid="{461D94C8-453D-4D5C-853B-706397C850FE}"/>
    <cellStyle name="Énfasis6" xfId="504" xr:uid="{4CBED763-0C17-401B-BF3C-156DFFA3647F}"/>
    <cellStyle name="EnterDate" xfId="3069" xr:uid="{28C2B0F2-E016-4790-90FB-C1D1DC4B7AE3}"/>
    <cellStyle name="Entered" xfId="2403" xr:uid="{F2A5DD21-8E0D-48E2-B22C-C58B2D69CFE7}"/>
    <cellStyle name="EnterNumber" xfId="3070" xr:uid="{B09E974E-9B84-445C-9F6C-C7D6BB8B9B91}"/>
    <cellStyle name="EnterString" xfId="3071" xr:uid="{CC1921D0-46BA-4177-92C1-38475D38703E}"/>
    <cellStyle name="Entrada" xfId="505" xr:uid="{033E109C-DFC5-4E0D-B6B5-5BD9F73E76F6}"/>
    <cellStyle name="Entrée" xfId="506" xr:uid="{677CF5FF-8DAD-4B9E-8E22-A76726236273}"/>
    <cellStyle name="Estilo 1" xfId="507" xr:uid="{C04C9115-F039-45CF-8BF5-E28AE5ABF297}"/>
    <cellStyle name="Euro" xfId="508" xr:uid="{2803FC4C-980F-440E-A88D-4194ED2887C7}"/>
    <cellStyle name="Explanatory Text 2" xfId="509" xr:uid="{1254F958-B6A4-4D49-A03A-0F10456D1D45}"/>
    <cellStyle name="F2" xfId="3072" xr:uid="{9446C06F-99B9-465A-92A5-E4C4BC1480A1}"/>
    <cellStyle name="F3" xfId="3073" xr:uid="{DB36ADA6-4667-446D-B02B-7E8B072C53F3}"/>
    <cellStyle name="F4" xfId="3074" xr:uid="{531D940E-E8BC-4674-AF02-D1C623BBFBA9}"/>
    <cellStyle name="F5" xfId="3075" xr:uid="{5D7159A2-B99E-495F-9850-A2B916CB5A1B}"/>
    <cellStyle name="F6" xfId="3076" xr:uid="{0B033851-4892-4143-97F6-D8CD55967252}"/>
    <cellStyle name="F7" xfId="3077" xr:uid="{FB4FDAB2-D3EC-49AB-90BD-EAB7F71FAB27}"/>
    <cellStyle name="F8" xfId="3078" xr:uid="{5D56844C-B20C-47A3-9790-1E132CE8E3EC}"/>
    <cellStyle name="Figyelmeztetés" xfId="510" xr:uid="{6F41379B-856E-48E0-A1EC-4EA305ECA700}"/>
    <cellStyle name="Fill Box" xfId="3079" xr:uid="{5FBB2A1E-8490-4E86-AE64-730F0185EDC4}"/>
    <cellStyle name="Fixed" xfId="511" xr:uid="{77DD98F2-D790-45DB-9CA8-5E6A26C130C5}"/>
    <cellStyle name="Foreground" xfId="3080" xr:uid="{EA93D96F-246C-4310-94E5-53353CA83802}"/>
    <cellStyle name="Formula" xfId="512" xr:uid="{893B5FA5-AA3F-401B-8A1D-D2723BA8ECE9}"/>
    <cellStyle name="General" xfId="3081" xr:uid="{B4566154-D000-42B2-AAEF-25A0F222B1C5}"/>
    <cellStyle name="GeneralCenter" xfId="3082" xr:uid="{DCF8CCCF-FD4C-4439-92D3-5A310C20C881}"/>
    <cellStyle name="Good 2" xfId="513" xr:uid="{4BDD1626-47BC-42C5-8EDD-CBEB2CFFC7BC}"/>
    <cellStyle name="green" xfId="514" xr:uid="{B2702FA5-F9F8-4972-9F23-C4C4C9EC59D9}"/>
    <cellStyle name="Grey" xfId="515" xr:uid="{25549BF3-A22E-4639-A282-DC9FBBB107EE}"/>
    <cellStyle name="GreyOrWhite" xfId="516" xr:uid="{C80A4CC0-0E35-496F-B0B6-C9A56A45734F}"/>
    <cellStyle name="GreyUnlocked" xfId="3083" xr:uid="{7509866E-9E2A-43E6-9F8D-D467E93CB146}"/>
    <cellStyle name="GridCell" xfId="3084" xr:uid="{C03DE1E1-006A-4B34-B815-F71346FD07A4}"/>
    <cellStyle name="HEADER" xfId="2404" xr:uid="{0B4FDF0F-7C7B-4C22-BA15-40D99585EAE3}"/>
    <cellStyle name="Header1" xfId="517" xr:uid="{8D51B79C-20DB-401D-8A66-759B207A6492}"/>
    <cellStyle name="Header2" xfId="518" xr:uid="{F30B6112-0BFD-450B-8F70-534D38696E8A}"/>
    <cellStyle name="HEADING" xfId="519" xr:uid="{73581F2A-2027-4B81-8880-7662CFF35776}"/>
    <cellStyle name="Heading 1 2" xfId="520" xr:uid="{AB608F93-3229-4115-8EE0-02D1C2A6CA68}"/>
    <cellStyle name="Heading 2 2" xfId="521" xr:uid="{D53C6383-6C13-450C-B447-AE6AF32D3C4D}"/>
    <cellStyle name="Heading 3 2" xfId="522" xr:uid="{861C7BA0-F8C3-41C3-A2BA-562C663EA421}"/>
    <cellStyle name="Heading 4 2" xfId="523" xr:uid="{2C61EB4E-CEE7-4EAF-A622-C414BDA81ACB}"/>
    <cellStyle name="heading, 1,A MAJOR/BOLD" xfId="2405" xr:uid="{94AFB331-404D-4EB4-BF91-BAE951F3C41D}"/>
    <cellStyle name="Heading1" xfId="3085" xr:uid="{672A291B-82E2-4FA8-B2F6-4E6782AE9591}"/>
    <cellStyle name="Heading2" xfId="3086" xr:uid="{6F3D46E6-A93F-42C9-94DD-41C26261CECD}"/>
    <cellStyle name="Heading2Blue" xfId="3087" xr:uid="{C53986D4-98B9-4853-A2FE-868ABCD1A1AD}"/>
    <cellStyle name="Heading2Shaded" xfId="3088" xr:uid="{2AA3C7F5-A281-4EA2-A9BF-3B4C5B9DBC7A}"/>
    <cellStyle name="Heading3" xfId="3089" xr:uid="{4F7DAA7C-E6F4-4504-9E02-BD6DB306780F}"/>
    <cellStyle name="HI" xfId="3090" xr:uid="{DFFDC0CE-7957-496C-930C-67C11567FF19}"/>
    <cellStyle name="Hidden" xfId="3091" xr:uid="{278BBEB4-4B07-4665-AFB7-7842C8EC3A9C}"/>
    <cellStyle name="HiddenForDisplay" xfId="3092" xr:uid="{AF00A28F-7AC7-4DDA-8FBF-C1605A68C59C}"/>
    <cellStyle name="HiddenShaded" xfId="3093" xr:uid="{9AC040C8-71D9-4D7C-A289-9262DF56F998}"/>
    <cellStyle name="HiddenUnits" xfId="3094" xr:uid="{5D0B2F7A-38EE-46FC-9EFE-BAF62CD4823B}"/>
    <cellStyle name="Hipervínculo visitado_LE3centraltemplates" xfId="2406" xr:uid="{39301AF0-5C3F-482B-B1A2-65911398C4BD}"/>
    <cellStyle name="Hivatkozott cella" xfId="524" xr:uid="{95D9D59A-7040-40F7-9F31-1AE63340A89E}"/>
    <cellStyle name="Hyperlink 10" xfId="3095" xr:uid="{54BF7AD9-7CA9-4DB5-84DE-A95C296A448A}"/>
    <cellStyle name="Hyperlink 11" xfId="3096" xr:uid="{D94309B4-A092-4035-8FF7-63EAE45A7569}"/>
    <cellStyle name="Hyperlink 12" xfId="3097" xr:uid="{6D3B1639-51D2-450C-9372-F5FD24A10E2C}"/>
    <cellStyle name="Hyperlink 13" xfId="3098" xr:uid="{171D255A-9B80-4BE5-9599-7B0C6A204DEC}"/>
    <cellStyle name="Hyperlink 14" xfId="3099" xr:uid="{A11A4990-6D3E-4B27-A607-AE9E4530FCD3}"/>
    <cellStyle name="Hyperlink 15" xfId="3100" xr:uid="{CBCF177F-B792-4201-B11B-68DE6EE468A7}"/>
    <cellStyle name="Hyperlink 16" xfId="3101" xr:uid="{3F5C5138-D1DA-4D9E-8786-361C2A5BAB84}"/>
    <cellStyle name="Hyperlink 17" xfId="3102" xr:uid="{15FB58B9-E439-444E-84D7-5690CE050DEB}"/>
    <cellStyle name="Hyperlink 18" xfId="3103" xr:uid="{24533C12-86C7-408A-8618-5560D245200B}"/>
    <cellStyle name="Hyperlink 19" xfId="3104" xr:uid="{7FFB5146-BAC5-4E36-AD1A-8891FB64F1A5}"/>
    <cellStyle name="Hyperlink 2" xfId="3105" xr:uid="{D467C4A8-F825-4B27-BEBE-7DFAB56A0B27}"/>
    <cellStyle name="Hyperlink 2 2" xfId="3106" xr:uid="{DED0C5F1-3370-4A2F-BD46-C242589AB541}"/>
    <cellStyle name="Hyperlink 20" xfId="3107" xr:uid="{881750E2-0083-43C6-B9F0-D4FB6467DD8E}"/>
    <cellStyle name="Hyperlink 21" xfId="3108" xr:uid="{C92134BD-E13B-4277-BB35-5822E01AFD87}"/>
    <cellStyle name="Hyperlink 22" xfId="3109" xr:uid="{F1F16BAC-C044-4234-A04C-97CE9242EB87}"/>
    <cellStyle name="Hyperlink 23" xfId="3110" xr:uid="{B4457E15-B0B4-4904-B7CB-1A43098A132E}"/>
    <cellStyle name="Hyperlink 24" xfId="3111" xr:uid="{0F45F02E-C710-4626-A546-63F3F6AFFD92}"/>
    <cellStyle name="Hyperlink 25" xfId="3112" xr:uid="{905D63F0-4F6B-4032-A71B-626D588295EB}"/>
    <cellStyle name="Hyperlink 26" xfId="3113" xr:uid="{DBF5469D-3BAB-4A34-8409-8BA12FFA7AEF}"/>
    <cellStyle name="Hyperlink 27" xfId="3114" xr:uid="{573E3E80-17AB-4F42-865A-7F0733B182D9}"/>
    <cellStyle name="Hyperlink 28" xfId="3115" xr:uid="{DCC8556E-85BD-47E7-B1B9-DB2DA72E127D}"/>
    <cellStyle name="Hyperlink 29" xfId="3116" xr:uid="{C275D5ED-C3AC-4478-BE4A-88CF5B0E6064}"/>
    <cellStyle name="Hyperlink 3" xfId="3117" xr:uid="{E2D47179-76EE-4EA6-958D-02E148AA0FA3}"/>
    <cellStyle name="Hyperlink 30" xfId="3118" xr:uid="{045B2AA0-4E64-4BC3-A427-BEA616523570}"/>
    <cellStyle name="Hyperlink 31" xfId="3119" xr:uid="{F492B128-2816-438D-8D07-86C1A39833F9}"/>
    <cellStyle name="Hyperlink 32" xfId="3120" xr:uid="{C57C1B05-C888-413A-9AA5-4A1D9FFCDA10}"/>
    <cellStyle name="Hyperlink 33" xfId="3121" xr:uid="{280F8EE3-225F-4ABD-A158-FEA10B28805B}"/>
    <cellStyle name="Hyperlink 34" xfId="3122" xr:uid="{040F51C1-9327-42E7-AE2C-B5ED52E3792C}"/>
    <cellStyle name="Hyperlink 35" xfId="3123" xr:uid="{3856BDA4-993B-4330-A935-CD2E7E1C2B4D}"/>
    <cellStyle name="Hyperlink 36" xfId="3124" xr:uid="{483C9D36-D9E9-4AF6-A3DD-F9A53DF9BA33}"/>
    <cellStyle name="Hyperlink 37" xfId="3125" xr:uid="{50005D29-12C1-477F-AF4E-BBA18C62EAEC}"/>
    <cellStyle name="Hyperlink 38" xfId="3126" xr:uid="{D94A9620-529E-4586-AFC0-CDC988A288CD}"/>
    <cellStyle name="Hyperlink 39" xfId="3127" xr:uid="{A344C3C9-F74C-40DD-9022-ADD8434A712D}"/>
    <cellStyle name="Hyperlink 4" xfId="3128" xr:uid="{CACC7152-94D8-47E0-9A63-80060082B3A5}"/>
    <cellStyle name="Hyperlink 40" xfId="3129" xr:uid="{3A7F381A-C042-46C1-A22D-AE8834A4430C}"/>
    <cellStyle name="Hyperlink 41" xfId="3130" xr:uid="{F49547CA-79AD-45F7-95A2-91EB18B93483}"/>
    <cellStyle name="Hyperlink 42" xfId="3131" xr:uid="{3919D7E9-D013-444E-8DDB-87111AB8843B}"/>
    <cellStyle name="Hyperlink 43" xfId="3132" xr:uid="{BB707F4A-9C76-4785-82E4-7E89B19533AC}"/>
    <cellStyle name="Hyperlink 44" xfId="3133" xr:uid="{8F6F89C1-2894-4025-BB37-15EED697F7E2}"/>
    <cellStyle name="Hyperlink 45" xfId="3134" xr:uid="{78BCF519-DEE8-4E46-B90A-D7595C76E2F2}"/>
    <cellStyle name="Hyperlink 46" xfId="3135" xr:uid="{D90F8CAD-176D-41E9-960B-AE0250CDC68F}"/>
    <cellStyle name="Hyperlink 47" xfId="3136" xr:uid="{DD9EA412-6F58-4A7D-8F41-7F73A27B34D0}"/>
    <cellStyle name="Hyperlink 48" xfId="3137" xr:uid="{E3EECACD-6FD2-4BFF-BB14-6D6C68AD66F0}"/>
    <cellStyle name="Hyperlink 49" xfId="3138" xr:uid="{96D6849D-7D62-49C4-9C84-2262759CF85B}"/>
    <cellStyle name="Hyperlink 5" xfId="3139" xr:uid="{454E96A7-BF60-4668-A871-3E8960042E59}"/>
    <cellStyle name="Hyperlink 50" xfId="3140" xr:uid="{42A62FCC-65CE-4149-B691-FED112006879}"/>
    <cellStyle name="Hyperlink 6" xfId="3141" xr:uid="{B1796260-E097-4FD7-A093-B0285218A52A}"/>
    <cellStyle name="Hyperlink 7" xfId="3142" xr:uid="{05D66F79-7344-4E87-8864-9E266EE05011}"/>
    <cellStyle name="Hyperlink 8" xfId="3143" xr:uid="{3CE95421-5187-4409-902D-2F05BA16987C}"/>
    <cellStyle name="Hyperlink 9" xfId="3144" xr:uid="{B74C7FD7-3914-4A42-A997-FDC50D0D3039}"/>
    <cellStyle name="in £'000" xfId="525" xr:uid="{B8E85A39-7A26-4BCE-A105-4D45372C2D66}"/>
    <cellStyle name="inc_var" xfId="526" xr:uid="{C2DBC312-5863-4DF2-ACFE-67DF3CB3D2B0}"/>
    <cellStyle name="Incorrecto" xfId="527" xr:uid="{ECE7A9F9-DCB3-4ADE-B168-6DD3C4C996E0}"/>
    <cellStyle name="Input [yellow]" xfId="528" xr:uid="{CCC2C6AC-5FBA-497C-BC6F-F2B713AE7C72}"/>
    <cellStyle name="Input 10" xfId="3145" xr:uid="{2E7F7B71-9102-4072-A69D-034EDFEEEE18}"/>
    <cellStyle name="Input 2" xfId="529" xr:uid="{DA245BF8-7CA4-460A-AC5F-A149CC2057E2}"/>
    <cellStyle name="Input 3" xfId="3146" xr:uid="{B51DD8D0-4918-4B1C-B3AA-EEE7C7691346}"/>
    <cellStyle name="Input 4" xfId="3147" xr:uid="{1FB2623C-58E8-4F09-81F5-2631D7ED0F7A}"/>
    <cellStyle name="Input 5" xfId="3148" xr:uid="{B10F4AF2-149A-4A00-8F27-CD79FFB5627D}"/>
    <cellStyle name="Input 6" xfId="3149" xr:uid="{4A1D246D-BCB3-4784-A0E2-30933E929235}"/>
    <cellStyle name="Input 7" xfId="3150" xr:uid="{A8009B8A-F797-46DF-BD38-301954AC1690}"/>
    <cellStyle name="Input 8" xfId="3151" xr:uid="{46851434-F2E1-4A01-AA9C-876083015DC0}"/>
    <cellStyle name="Input 9" xfId="3152" xr:uid="{DA03BFCE-3A43-4D9B-A310-3A52EE0E5792}"/>
    <cellStyle name="Input Cells" xfId="2407" xr:uid="{02A42BE2-BDAB-405F-A978-9C43019056F7}"/>
    <cellStyle name="InputBackground" xfId="3153" xr:uid="{6DCD39A1-FA5C-45BE-A4F8-690F36B9122C}"/>
    <cellStyle name="InputBox" xfId="3154" xr:uid="{A78924EE-4269-4048-9D71-031DFC4A049A}"/>
    <cellStyle name="InputCell" xfId="3155" xr:uid="{92E9D026-C062-4D62-BAFB-2BB2A4B49F08}"/>
    <cellStyle name="InputCell35Characters" xfId="3156" xr:uid="{29A92572-9CAD-418D-BC89-38785CA7C37A}"/>
    <cellStyle name="InputCellAmtOrPct" xfId="3157" xr:uid="{03A524CD-C007-484B-84A7-32140CE2A681}"/>
    <cellStyle name="InputCellAorL" xfId="3158" xr:uid="{AB0A47EB-D2DC-4D44-A598-A0D50F79E5D4}"/>
    <cellStyle name="InputCellCenter" xfId="3159" xr:uid="{0A3C19ED-4ED0-46F0-9602-5E4A209335F1}"/>
    <cellStyle name="InputCellCentered" xfId="3160" xr:uid="{6FA4886F-6C33-4C77-A60C-F1B2913B2A5F}"/>
    <cellStyle name="InputCellCorN" xfId="3161" xr:uid="{920AB7A0-EB23-4C3A-8391-D00C08953A0A}"/>
    <cellStyle name="InputCellDate" xfId="3162" xr:uid="{277248E1-497E-43F0-824E-E3C2CE960DC1}"/>
    <cellStyle name="InputCellGeneral" xfId="3163" xr:uid="{0FDA4C1F-A051-426B-9D0C-BABF237B17FB}"/>
    <cellStyle name="InputCellLabel" xfId="3164" xr:uid="{571F2433-665D-4C60-BB95-BB0EE3CD8FA0}"/>
    <cellStyle name="InputCellLabelCentered" xfId="3165" xr:uid="{21828C9F-6D97-4441-950D-94695BB32781}"/>
    <cellStyle name="InputCellLeft" xfId="3166" xr:uid="{D776574D-FF9F-4209-BDF6-E8B7EFE5B4CA}"/>
    <cellStyle name="InputCellMethod" xfId="3167" xr:uid="{E2E7EB02-D696-4058-BCD4-8B41D2C4F684}"/>
    <cellStyle name="InputCellNA" xfId="3168" xr:uid="{8B1BC486-A213-4C5F-A584-DBF76BF377E0}"/>
    <cellStyle name="InputCellNegative" xfId="3169" xr:uid="{D06EEC99-281B-4472-86E2-63D257AE32E0}"/>
    <cellStyle name="InputCellNormal" xfId="3170" xr:uid="{7D441C0E-5046-4562-A3CC-C4659FD31215}"/>
    <cellStyle name="InputCellPercent" xfId="3171" xr:uid="{CA2E7DE0-77E4-4A05-B97C-3F3B1A3B406E}"/>
    <cellStyle name="InputCellPercent0" xfId="3172" xr:uid="{DDA35C92-43E8-475D-BB01-6C657BB1D8BB}"/>
    <cellStyle name="InputCellPercentwSpaces" xfId="3173" xr:uid="{2C58EA0D-9A49-4B41-BB01-F8129807543F}"/>
    <cellStyle name="InputCellPerfInput" xfId="3174" xr:uid="{6A8DB0C7-FE48-4C8C-8168-3CB453D4E214}"/>
    <cellStyle name="InputCellText" xfId="3175" xr:uid="{3C4960D2-22A0-4454-B547-A4FCB1576B4B}"/>
    <cellStyle name="InputCellUnits" xfId="3176" xr:uid="{EFA1BFC6-01CC-47B8-8105-EF6349820B8F}"/>
    <cellStyle name="InputCellUpperCentered" xfId="3177" xr:uid="{EC7B79A8-8CCE-4F2B-ABEF-15A20C4D835B}"/>
    <cellStyle name="InputCellViewOnly" xfId="3178" xr:uid="{0029B588-80CB-4A7A-921A-285778EDE3D8}"/>
    <cellStyle name="InputCellYOnly" xfId="3179" xr:uid="{8DE0A7C7-8352-43D5-A4F1-3B34EADD9151}"/>
    <cellStyle name="InputCellYorN" xfId="3180" xr:uid="{A98F9325-FA78-478F-B3CC-F8237328ADB0}"/>
    <cellStyle name="InputComma" xfId="3181" xr:uid="{36D771E8-3D78-44CE-A1E7-18781854AD03}"/>
    <cellStyle name="InputComment" xfId="3182" xr:uid="{C6CCDF2F-7CB6-406B-B4F6-9CBC7B876FBD}"/>
    <cellStyle name="InputCompleteWD" xfId="3183" xr:uid="{C94E8709-932D-41D4-93E5-52D3808CC430}"/>
    <cellStyle name="InputDate" xfId="3184" xr:uid="{8B9D1152-B182-4DEA-B349-D10B7F95852B}"/>
    <cellStyle name="InputDescriptions" xfId="3185" xr:uid="{E6638B70-F6CD-43E4-91C3-62CB09176028}"/>
    <cellStyle name="InputGeneral" xfId="3186" xr:uid="{3C6E6AEF-1225-43AD-A9A4-81533F33D7E3}"/>
    <cellStyle name="InputHeading1" xfId="3187" xr:uid="{F5A9CBC6-CDB7-4B33-AE52-A069A91FD741}"/>
    <cellStyle name="InputNoComma" xfId="3188" xr:uid="{D488C34E-68C5-4C0F-BCB5-0CC787185225}"/>
    <cellStyle name="InputNoDecimal" xfId="3189" xr:uid="{C98E0A3A-D9CA-4A53-9A29-C69C1EF7E158}"/>
    <cellStyle name="InputNumber" xfId="3190" xr:uid="{D9D0666C-55EC-4D53-A76C-419E4654FE22}"/>
    <cellStyle name="InputNumber2" xfId="3191" xr:uid="{D73B1D17-BE74-4D29-94DF-AFBD05AE650A}"/>
    <cellStyle name="InputNumber3" xfId="3192" xr:uid="{97589EAA-FF14-42B2-A011-5F15C0972E34}"/>
    <cellStyle name="InputNumber4" xfId="3193" xr:uid="{6F7B62CB-71F0-415F-8005-BA0BD78EB7BD}"/>
    <cellStyle name="InputNumber5" xfId="3194" xr:uid="{190F5F01-E41C-45CC-B484-1BCBB1E1B269}"/>
    <cellStyle name="InputNumberX" xfId="3195" xr:uid="{86B4CEB5-A83A-40E3-A38C-8566FE005778}"/>
    <cellStyle name="InputPct" xfId="3196" xr:uid="{4F7EF5CD-EC12-4DD6-8803-B75119931DAF}"/>
    <cellStyle name="InputPercent" xfId="3197" xr:uid="{77338FDB-1802-4B5B-B9BE-2A87A2E016DA}"/>
    <cellStyle name="InputPercent4" xfId="3198" xr:uid="{B3E51B98-287F-4CD3-840F-F6BFFDB13221}"/>
    <cellStyle name="InputPercentX" xfId="3199" xr:uid="{9594D0DD-CB2D-4978-B9B0-B9CF792B8942}"/>
    <cellStyle name="InputText" xfId="3200" xr:uid="{BB65CCF5-89AC-49BD-B605-34546E7037A4}"/>
    <cellStyle name="InputTextNOT" xfId="3201" xr:uid="{873A7678-63DE-42F9-95C9-F2205D4F6524}"/>
    <cellStyle name="InputTextRight" xfId="3202" xr:uid="{DF490EEB-B441-4E1F-BF52-4B5F03D7CBF2}"/>
    <cellStyle name="InputTextSmall" xfId="3203" xr:uid="{EC97CFCE-449D-45E9-BF93-25023A36DFA1}"/>
    <cellStyle name="InputTextSmallCtr" xfId="3204" xr:uid="{406782CA-A51E-4F88-BBA1-3EED9251C3AA}"/>
    <cellStyle name="InputTextTabbed" xfId="3205" xr:uid="{FA26C07B-8C3B-4726-8D1B-873BA48171AF}"/>
    <cellStyle name="InputUnd" xfId="3206" xr:uid="{49A63068-7BF5-4DB4-88C7-45D97979DBCC}"/>
    <cellStyle name="Insatisfaisant" xfId="530" xr:uid="{04CD31BD-BB2A-4B9F-860E-14B532A64BEC}"/>
    <cellStyle name="Item" xfId="3207" xr:uid="{E658859F-8548-4ED0-8645-E5DCE6C9BAAD}"/>
    <cellStyle name="Jegyzet" xfId="531" xr:uid="{4BA0C754-949F-4FD9-B0F3-0981315212E0}"/>
    <cellStyle name="Jelölőszín (1)" xfId="532" xr:uid="{36514095-432F-4DA8-9305-186C6E27DC16}"/>
    <cellStyle name="Jelölőszín (2)" xfId="533" xr:uid="{4CCDA86A-6E96-49C7-82CB-24944D53BCB5}"/>
    <cellStyle name="Jelölőszín (3)" xfId="534" xr:uid="{0EC1CF43-BEA4-4E41-9DAC-75DD110F18EA}"/>
    <cellStyle name="Jelölőszín (4)" xfId="535" xr:uid="{D6A8E5EE-B3D4-484B-B1EF-0F63E3BBD067}"/>
    <cellStyle name="Jelölőszín (5)" xfId="536" xr:uid="{E8662B7A-3917-4B9D-8502-A11AB31F16BF}"/>
    <cellStyle name="Jelölőszín (6)" xfId="537" xr:uid="{F72941D1-AF16-4C1F-94CC-3DD69C0B2712}"/>
    <cellStyle name="Jó" xfId="538" xr:uid="{E287C54C-3961-4AD7-92E7-D2E95E1F901D}"/>
    <cellStyle name="JustifyWrap" xfId="3208" xr:uid="{A68ADB2A-B2FE-4E2F-A8DD-FA822633D853}"/>
    <cellStyle name="Kimenet" xfId="539" xr:uid="{124F4BCB-D58F-4A41-BD98-6ADB59671C95}"/>
    <cellStyle name="KPMG Heading 1" xfId="2408" xr:uid="{3DE88081-88D7-456F-8014-187F79023CF9}"/>
    <cellStyle name="KPMG Heading 2" xfId="2409" xr:uid="{D10B9578-791E-4E28-99A9-E0AE36B60BB4}"/>
    <cellStyle name="KPMG Heading 3" xfId="2410" xr:uid="{FF979955-8A6D-4EFA-8521-0A78E04E72D4}"/>
    <cellStyle name="KPMG Heading 4" xfId="2411" xr:uid="{35B0241D-FC51-425C-922E-15C60F802D24}"/>
    <cellStyle name="KPMG Normal" xfId="2412" xr:uid="{1ADF6678-44D2-463F-B7B6-10E8792E9F6F}"/>
    <cellStyle name="KPMG Normal Text" xfId="2413" xr:uid="{0EE7E94C-A081-4B35-802A-B7487A5C344A}"/>
    <cellStyle name="KPMG Normal_closing balance reporting" xfId="2414" xr:uid="{976125EA-4FC0-47C7-86B2-C1769E3AD946}"/>
    <cellStyle name="Left Border" xfId="3209" xr:uid="{FE068EB1-6891-4BB4-A083-D4EAAAAC88A9}"/>
    <cellStyle name="Lien hypertexte visité_Tool" xfId="540" xr:uid="{8A95D885-B684-4E84-9031-940E29424CEB}"/>
    <cellStyle name="Lien hypertexte_maj_clés coûts 3&amp;4" xfId="541" xr:uid="{ED7F34D3-45B6-4F43-A9B0-67250361F5F2}"/>
    <cellStyle name="LifeExpectancy" xfId="3210" xr:uid="{DC4246E6-09DF-46E1-8764-87479588A821}"/>
    <cellStyle name="LightShadingLife" xfId="3211" xr:uid="{B9A96DEA-1967-48B2-8DCB-EFEEB8CE7DFE}"/>
    <cellStyle name="LightShadingYear" xfId="3212" xr:uid="{8716CC4D-DC9A-42F7-BEC7-89835055C48E}"/>
    <cellStyle name="Linked Cell 2" xfId="542" xr:uid="{8FFA96A3-E746-471E-B3D2-5B5868F70A78}"/>
    <cellStyle name="Linked Cells" xfId="2415" xr:uid="{DEED128F-3B3C-4973-A1B5-DBF578B9E04A}"/>
    <cellStyle name="macroname" xfId="543" xr:uid="{8F9990BA-0F56-48DD-9D20-F974E5B2FCA0}"/>
    <cellStyle name="Magyarázó szöveg" xfId="544" xr:uid="{0F219214-0013-4A52-A6CE-F875F9BE4A4C}"/>
    <cellStyle name="měny_A2003 data A" xfId="545" xr:uid="{2C683180-6F4A-4602-9D3F-460FF2BA8354}"/>
    <cellStyle name="Millares [0]_AdjustedMATvols2" xfId="2416" xr:uid="{43693D17-C0D5-4056-80D1-35EA680D0F17}"/>
    <cellStyle name="Millares_AdjustedMATvols2" xfId="2417" xr:uid="{5436BD60-7C41-46C0-BAEB-DE5CD5517E95}"/>
    <cellStyle name="Milliers [0]_ Car Body sheet" xfId="546" xr:uid="{FCA503DD-6017-4430-94E9-B90BED5356EB}"/>
    <cellStyle name="Milliers 2" xfId="2418" xr:uid="{D240DC1D-28F5-4B38-B4C3-5DEF05E8FF0C}"/>
    <cellStyle name="Milliers_ Car Body sheet" xfId="547" xr:uid="{6C8B3F5F-7BB4-488D-9C10-7FCFD4198C62}"/>
    <cellStyle name="Mills pt1" xfId="548" xr:uid="{984DB842-4296-4019-8EDF-E29FD7849705}"/>
    <cellStyle name="MissionTitle" xfId="549" xr:uid="{58280CCE-9622-441B-908B-9906344D052C}"/>
    <cellStyle name="Model" xfId="2419" xr:uid="{130F9721-FB76-45EA-A734-DDC148398C0A}"/>
    <cellStyle name="Mon?aire [0]_!!!GO" xfId="2420" xr:uid="{250E7DBF-D5FE-4EDF-B32F-8C227153DA93}"/>
    <cellStyle name="Mon?aire_!!!GO" xfId="2421" xr:uid="{2C7A4798-FD3C-4277-83ED-5397A7631FE8}"/>
    <cellStyle name="Moneda [0]_AdjustedMATvols2" xfId="2422" xr:uid="{10CFEF3F-E3FC-428D-831E-AE0F241793C1}"/>
    <cellStyle name="Moneda_AdjustedMATvols2" xfId="2423" xr:uid="{5F99436F-2F2D-4EB1-B214-8C74C13ACDDD}"/>
    <cellStyle name="Monétaire [0]_ Car Body sheet" xfId="550" xr:uid="{6BFD8A5E-96A2-4A58-8CA0-2C848EAB5C8A}"/>
    <cellStyle name="Monétaire_ Car Body sheet" xfId="551" xr:uid="{741FAD73-8890-4F1F-A9C4-CB13E319F0DC}"/>
    <cellStyle name="MyCur" xfId="552" xr:uid="{9296A720-1500-495D-B3ED-8364D8FE43D8}"/>
    <cellStyle name="MyCur2" xfId="553" xr:uid="{301230C1-EC5E-44D1-AE73-9F977C373D08}"/>
    <cellStyle name="MyNumber" xfId="554" xr:uid="{6CB32002-C8C3-4EF8-BF63-6E640B763F61}"/>
    <cellStyle name="MyPercent" xfId="555" xr:uid="{CD41E0E5-194C-49B2-8748-CF18A5A8DEB1}"/>
    <cellStyle name="Neutral 2" xfId="556" xr:uid="{B4CF7805-D5D9-442E-BF27-77A0749B645F}"/>
    <cellStyle name="Neutrale" xfId="557" xr:uid="{1C8E6978-2BEF-4F31-9885-9D76FD43C6A0}"/>
    <cellStyle name="Neutre" xfId="558" xr:uid="{85516953-409E-4CA0-B4CB-F19A9F94D894}"/>
    <cellStyle name="no dec" xfId="559" xr:uid="{02F6BE49-63DF-44D0-9DD1-E1D58284883B}"/>
    <cellStyle name="No-definido" xfId="560" xr:uid="{51123303-87E0-4153-B426-49A25E95246C}"/>
    <cellStyle name="Non défini" xfId="2424" xr:uid="{61BC0917-FCF8-4894-8146-CDA92B1CA1E5}"/>
    <cellStyle name="NoOp" xfId="3213" xr:uid="{09358482-3F38-4E9A-BA97-29E318E86543}"/>
    <cellStyle name="Normal" xfId="0" builtinId="0"/>
    <cellStyle name="Normal - Style1" xfId="13" xr:uid="{2534350D-7251-4E0C-BF1E-4A0F654E8B66}"/>
    <cellStyle name="Normal - 유형1" xfId="2425" xr:uid="{245690A2-69E7-4A27-A614-CB61D18EBB93}"/>
    <cellStyle name="Normal - 유형2" xfId="2426" xr:uid="{474C2DE8-C7F2-45BF-BE47-5602C1EF68F0}"/>
    <cellStyle name="Normal - 유형3" xfId="2427" xr:uid="{60958F02-8437-499D-93B2-382C1D20561D}"/>
    <cellStyle name="Normal - 유형4" xfId="2428" xr:uid="{E1668632-3DDA-40A5-A45C-FB2454DAB784}"/>
    <cellStyle name="Normal - 유형5" xfId="2429" xr:uid="{C70DC11A-F07A-4FD6-985B-2B297626D2DB}"/>
    <cellStyle name="Normal - 유형6" xfId="2430" xr:uid="{AC0109F1-7BBC-4EAC-8AF7-8C0207FC12DE}"/>
    <cellStyle name="Normal - 유형7" xfId="2431" xr:uid="{8A2369E0-61A1-4169-AF0D-11DF86577DFC}"/>
    <cellStyle name="Normal - 유형8" xfId="2432" xr:uid="{278EDAF4-F6D6-481B-8BEC-96ABC84A7716}"/>
    <cellStyle name="Normal 10" xfId="745" xr:uid="{7D0AA6F7-5280-444E-AFEF-603287C4DCD3}"/>
    <cellStyle name="Normal 10 2" xfId="3214" xr:uid="{AC18EB2C-1F4D-4B31-8833-B89891154F91}"/>
    <cellStyle name="Normal 10 3" xfId="3614" xr:uid="{1E059DBD-A659-4990-99A4-8D275F05E3DE}"/>
    <cellStyle name="Normal 11" xfId="2433" xr:uid="{6B13EE43-9DAF-473E-9067-463CCE408E58}"/>
    <cellStyle name="Normal 11 2" xfId="3215" xr:uid="{E2483845-8473-4A1C-8E45-335DC893880D}"/>
    <cellStyle name="Normal 11 3" xfId="3216" xr:uid="{2CD38540-27C6-46BE-8AD7-9CBA5C48109F}"/>
    <cellStyle name="Normal 12" xfId="2434" xr:uid="{F78EFAA9-99A7-4FCE-92DF-1D1E9CD3C4E8}"/>
    <cellStyle name="Normal 12 2" xfId="2435" xr:uid="{E2FFD9DC-CCD7-4EA9-BEF9-D3F2511D4926}"/>
    <cellStyle name="Normal 12 2 2" xfId="3217" xr:uid="{00905BC5-C270-458D-93BA-1AD12396182C}"/>
    <cellStyle name="Normal 13" xfId="2436" xr:uid="{CAA2ACFC-291E-48C4-A5E8-674B2CF57EE4}"/>
    <cellStyle name="Normal 14" xfId="2437" xr:uid="{6E35AC2A-EBC8-4F88-B3E7-2F76579F9483}"/>
    <cellStyle name="Normal 15" xfId="2438" xr:uid="{463D6E1C-95AA-465C-8555-5ADC4554DA5A}"/>
    <cellStyle name="Normal 16" xfId="2540" xr:uid="{9C7AB454-24D4-49E9-BCD4-7B857E71BC37}"/>
    <cellStyle name="Normal 16 2" xfId="3218" xr:uid="{6B7271BB-2202-44A9-BC2A-FFBA68FAA0FC}"/>
    <cellStyle name="Normal 16 3" xfId="3618" xr:uid="{062C231F-B89D-4D01-A239-29C679990BBD}"/>
    <cellStyle name="Normal 17" xfId="3219" xr:uid="{661B4725-295F-433F-A984-5DEC64F1524B}"/>
    <cellStyle name="Normal 17 2" xfId="3220" xr:uid="{18FB545A-7BFA-4E08-A8DD-BEA62CD6A44D}"/>
    <cellStyle name="Normal 17 2 2" xfId="3622" xr:uid="{1AF004F8-FAD7-4A26-8545-F4E75965285A}"/>
    <cellStyle name="Normal 17 3" xfId="3621" xr:uid="{E9B1CE17-D0E8-430B-AEBA-D5C484DC9415}"/>
    <cellStyle name="Normal 18" xfId="3221" xr:uid="{2EC65739-C893-42DB-9B20-F62E8682E39F}"/>
    <cellStyle name="Normal 18 2" xfId="3623" xr:uid="{7AF10800-274E-46A9-AE11-08F3A1634455}"/>
    <cellStyle name="Normal 18 3" xfId="3222" xr:uid="{B350C474-5C21-4E08-A9B2-7206DEDF6F25}"/>
    <cellStyle name="Normal 18 3 2" xfId="3624" xr:uid="{AF18AC20-9F60-4B0E-AD11-069BD286BE9D}"/>
    <cellStyle name="Normal 19" xfId="3223" xr:uid="{6E5EADEC-AED2-400D-AEF2-F81FD41F2EFC}"/>
    <cellStyle name="Normal 19 2" xfId="3625" xr:uid="{94DE438B-2C53-4E27-83AB-06CF60CC875A}"/>
    <cellStyle name="Normal 2" xfId="5" xr:uid="{C5D7CD8D-69F1-4ACF-9DE7-A9D34A967C2A}"/>
    <cellStyle name="Normal 2 10" xfId="2546" xr:uid="{6669BB6D-B019-4AF0-A822-B00E5A969D85}"/>
    <cellStyle name="Normal 2 11" xfId="3224" xr:uid="{2318B03E-5873-4947-B3D5-0E2227CBDE47}"/>
    <cellStyle name="Normal 2 12" xfId="3225" xr:uid="{65FB9734-2919-4458-802B-F7D12EE4136C}"/>
    <cellStyle name="Normal 2 13" xfId="3226" xr:uid="{1C578591-FA7B-45E3-B8F6-2DABAA0C0990}"/>
    <cellStyle name="Normal 2 14" xfId="3227" xr:uid="{E3BB3ED2-8227-45B1-9B80-5B04A1A89A31}"/>
    <cellStyle name="Normal 2 15" xfId="3228" xr:uid="{483A6C78-DB5D-4D4D-9FFA-463B4748942B}"/>
    <cellStyle name="Normal 2 16" xfId="3229" xr:uid="{78374E86-66FD-4A54-B634-7657C218A2CF}"/>
    <cellStyle name="Normal 2 17" xfId="3230" xr:uid="{A3C51943-4784-4AC5-B217-0621B774E40F}"/>
    <cellStyle name="Normal 2 18" xfId="3231" xr:uid="{3FDBF2E5-475C-4AA5-9E9E-D914F73C6D52}"/>
    <cellStyle name="Normal 2 19" xfId="3232" xr:uid="{50050A61-9842-46D5-A885-857B515323BA}"/>
    <cellStyle name="Normal 2 2" xfId="14" xr:uid="{9D15FB26-852A-48BC-BA6B-A9F882A38418}"/>
    <cellStyle name="Normal 2 2 2" xfId="3233" xr:uid="{39F64C18-AD17-4C99-9BD7-0CD1C3C09D8F}"/>
    <cellStyle name="Normal 2 2 54" xfId="3234" xr:uid="{7D0248E2-BA59-4F97-8BED-C74697BCDB6A}"/>
    <cellStyle name="Normal 2 20" xfId="3235" xr:uid="{8B74EFD4-37B3-481F-AFA3-3BEB1CFE3883}"/>
    <cellStyle name="Normal 2 21" xfId="3236" xr:uid="{72A51129-1611-4F5E-BCE3-E296C8C09BE8}"/>
    <cellStyle name="Normal 2 22" xfId="3237" xr:uid="{EA9E5518-C46F-4250-94EF-105E7FC19A6B}"/>
    <cellStyle name="Normal 2 23" xfId="3238" xr:uid="{BAD8C484-89A6-4D23-9B7C-BCAA84973E77}"/>
    <cellStyle name="Normal 2 24" xfId="3239" xr:uid="{9E026E2D-F7C5-44E8-97C4-1D1F9FC7C88C}"/>
    <cellStyle name="Normal 2 25" xfId="3240" xr:uid="{846443E4-A231-4978-8A34-56B1BEA42C3F}"/>
    <cellStyle name="Normal 2 26" xfId="3241" xr:uid="{886A569B-D6A2-48E6-98AD-75EC5DC950B9}"/>
    <cellStyle name="Normal 2 27" xfId="3242" xr:uid="{5A541EDD-05E1-45FA-A47A-6CB71662A88B}"/>
    <cellStyle name="Normal 2 28" xfId="3243" xr:uid="{1232DF87-7609-4B06-B484-160183621FC0}"/>
    <cellStyle name="Normal 2 29" xfId="3244" xr:uid="{D6FE7DFD-9C11-4EDE-97DA-9FC884C4D952}"/>
    <cellStyle name="Normal 2 3" xfId="2439" xr:uid="{94AD0571-A3B8-4A7B-87CA-5E927B1B0B1F}"/>
    <cellStyle name="Normal 2 3 2" xfId="3245" xr:uid="{C8137DDA-17EE-435E-AE41-E76991A1EA3D}"/>
    <cellStyle name="Normal 2 3 3" xfId="3615" xr:uid="{C772B36E-C353-4C7A-A0F4-B8F22C1F0F6C}"/>
    <cellStyle name="Normal 2 30" xfId="3246" xr:uid="{72EC7E6D-E685-4B78-BD80-DA8CCDF02104}"/>
    <cellStyle name="Normal 2 31" xfId="3247" xr:uid="{A5FE4C10-FCCC-4F8F-8609-FE5429964B9E}"/>
    <cellStyle name="Normal 2 32" xfId="3248" xr:uid="{AE59AE6B-D2AF-4FFA-BCBD-83EB1DCD6629}"/>
    <cellStyle name="Normal 2 33" xfId="3249" xr:uid="{2571695B-EFBC-476A-9435-39801CA7BCCD}"/>
    <cellStyle name="Normal 2 34" xfId="3250" xr:uid="{F80D4D89-5D5D-425A-B820-8908D2BEEAB4}"/>
    <cellStyle name="Normal 2 34 2" xfId="3626" xr:uid="{38F3E1CC-01C5-44B4-B4FC-7CE83BC75FF2}"/>
    <cellStyle name="Normal 2 35" xfId="3251" xr:uid="{274A0C90-6DA3-46A3-AC69-DAB2E913AEC7}"/>
    <cellStyle name="Normal 2 4" xfId="3252" xr:uid="{A25488E4-EE35-436C-8924-4573F661CF13}"/>
    <cellStyle name="Normal 2 5" xfId="3253" xr:uid="{18C242BA-0FFE-47FE-9C2D-4383624A21F5}"/>
    <cellStyle name="Normal 2 6" xfId="3254" xr:uid="{B65F0533-92DD-4D3B-96E2-B9A9CE82F385}"/>
    <cellStyle name="Normal 2 7" xfId="3255" xr:uid="{D1A4F01A-81C0-4DB5-8E51-CCFD622E5138}"/>
    <cellStyle name="Normal 2 8" xfId="3256" xr:uid="{7BB07EE0-1B35-4AC1-A086-A395E60DCE67}"/>
    <cellStyle name="Normal 2 9" xfId="3257" xr:uid="{172EE4E2-80B5-4079-8671-B8DBAD2AF05C}"/>
    <cellStyle name="Normal 2_Book1" xfId="2440" xr:uid="{4A6008B9-A443-4FDC-BA8A-8032E2B280F0}"/>
    <cellStyle name="Normal 20" xfId="3258" xr:uid="{180911E2-ED7C-4F23-AC74-29022C8C0B9C}"/>
    <cellStyle name="Normal 20 2" xfId="3627" xr:uid="{7E682F25-1218-491B-9C95-CB19E1AA2D71}"/>
    <cellStyle name="Normal 21" xfId="3575" xr:uid="{F667FBE9-5445-4091-AAEE-75D76560241C}"/>
    <cellStyle name="Normal 21 2" xfId="3577" xr:uid="{B8911667-C24B-4F39-BF72-51B96C287C0D}"/>
    <cellStyle name="Normal 22" xfId="3259" xr:uid="{6E100D19-7FB4-4C05-A8CF-8A0A0F15FEDF}"/>
    <cellStyle name="Normal 22 2" xfId="15" xr:uid="{20F81A0B-01B8-4FFE-B649-5FB7BFAD068A}"/>
    <cellStyle name="Normal 22 3" xfId="3628" xr:uid="{14B80248-23E0-410D-A5CA-BE7E73DC9E21}"/>
    <cellStyle name="Normal 23" xfId="2" xr:uid="{60248C93-2709-4AA3-AFA0-19F895C01EB4}"/>
    <cellStyle name="Normal 24" xfId="11" xr:uid="{958BEC82-73CB-4E68-8E6E-BA5C2B94DA81}"/>
    <cellStyle name="Normal 25" xfId="3583" xr:uid="{64D94D11-6751-47CA-977E-BD2FD62325C5}"/>
    <cellStyle name="Normal 26" xfId="16" xr:uid="{3DA71030-E100-4225-92A4-86A51C750A33}"/>
    <cellStyle name="Normal 27" xfId="17" xr:uid="{9DEE77E5-6AE6-4565-BAA4-A7F16DDC37D8}"/>
    <cellStyle name="Normal 28" xfId="18" xr:uid="{F7FCC228-2085-476A-B2DD-DFAEE11FA6AC}"/>
    <cellStyle name="Normal 29" xfId="19" xr:uid="{48AF5A26-A1DC-46B0-A3B6-2B92F6AA8A85}"/>
    <cellStyle name="Normal 3" xfId="7" xr:uid="{2609EB69-92AC-4D1A-914C-F105558F61F7}"/>
    <cellStyle name="Normal 3 10" xfId="3260" xr:uid="{D0357670-75EE-4A82-A933-2BB76694BF34}"/>
    <cellStyle name="Normal 3 11" xfId="3261" xr:uid="{91D0D7D8-2276-4737-B1A4-37922EDFF9B6}"/>
    <cellStyle name="Normal 3 12" xfId="3262" xr:uid="{C30B75BC-FE8C-4D77-AFBB-2237426E5270}"/>
    <cellStyle name="Normal 3 13" xfId="3263" xr:uid="{AEA951A2-E274-4ED5-B5DF-24FD41082D33}"/>
    <cellStyle name="Normal 3 14" xfId="3264" xr:uid="{36223323-D88D-4559-B752-463ECB7FF7D9}"/>
    <cellStyle name="Normal 3 15" xfId="3265" xr:uid="{555813E1-4FA8-47B2-938B-5073363E7867}"/>
    <cellStyle name="Normal 3 16" xfId="3585" xr:uid="{4378734C-7096-4B96-BC58-E1BFFDCCD367}"/>
    <cellStyle name="Normal 3 2" xfId="2441" xr:uid="{1F8F748D-7B8B-4707-8483-BA6E764EA6E5}"/>
    <cellStyle name="Normal 3 2 2" xfId="3266" xr:uid="{A9E33182-CC0F-488B-A7E0-19E572D301C3}"/>
    <cellStyle name="Normal 3 3" xfId="3267" xr:uid="{BBEDD6C3-E7FB-4055-B6D0-6092F6B7C243}"/>
    <cellStyle name="Normal 3 4" xfId="3268" xr:uid="{81615FE0-AB7A-45B7-AD85-6DEFB418859C}"/>
    <cellStyle name="Normal 3 5" xfId="3269" xr:uid="{A1620F3F-7CCE-4859-BF49-253FB5F15D5D}"/>
    <cellStyle name="Normal 3 6" xfId="3270" xr:uid="{7611B0D3-89A1-4B3A-82EE-DB915E6C1CE5}"/>
    <cellStyle name="Normal 3 7" xfId="3271" xr:uid="{F8E25DBE-024D-47B2-AA73-E7F29F6D90E0}"/>
    <cellStyle name="Normal 3 8" xfId="3272" xr:uid="{F950E24D-D6B8-4F9D-A082-322BDAC62275}"/>
    <cellStyle name="Normal 3 9" xfId="3273" xr:uid="{ECE60591-87D6-490D-BDBD-14B806B92AF7}"/>
    <cellStyle name="Normal 3_Book1" xfId="2442" xr:uid="{8E09F7BA-58DB-4093-8403-9D3100328F5C}"/>
    <cellStyle name="Normal 30" xfId="20" xr:uid="{AF928A26-5E90-48C3-859D-A41321BD9B44}"/>
    <cellStyle name="Normal 31" xfId="21" xr:uid="{012C0C23-19B4-4E92-A024-3D53F2AA72C0}"/>
    <cellStyle name="Normal 32" xfId="3617" xr:uid="{B2A1DE04-8979-45F7-8825-5C604ED03FF2}"/>
    <cellStyle name="Normal 33" xfId="3636" xr:uid="{EC3D82E5-2AB7-4E11-9FD4-BEE74482A3B7}"/>
    <cellStyle name="Normal 34" xfId="4" xr:uid="{756F07CA-25D8-4019-B2B1-3D53163E5347}"/>
    <cellStyle name="Normal 35" xfId="22" xr:uid="{4178F3A5-D2B4-4E7F-BC1C-66231796FA02}"/>
    <cellStyle name="Normal 36" xfId="23" xr:uid="{F1CFABAE-DCD0-478E-9910-1E2538DF7719}"/>
    <cellStyle name="Normal 37" xfId="24" xr:uid="{43E73153-95D3-4299-8301-7F8172F21E0A}"/>
    <cellStyle name="Normal 38" xfId="8" xr:uid="{025F6C10-8F47-4EDC-B29F-3E5379A19648}"/>
    <cellStyle name="Normal 39" xfId="25" xr:uid="{49D56EB2-EA66-4FE4-8954-64F39D3C1666}"/>
    <cellStyle name="Normal 4" xfId="26" xr:uid="{D15999B8-BE81-4377-98D3-09BB2ED74C86}"/>
    <cellStyle name="Normal 4 2" xfId="3274" xr:uid="{245B1581-3888-46C1-BD56-698DD236A07C}"/>
    <cellStyle name="Normal 4 2 2" xfId="3629" xr:uid="{F285DFCA-3DFB-4E39-ABA3-AF89ED1C5ACC}"/>
    <cellStyle name="Normal 4 3" xfId="3275" xr:uid="{474F0368-F7DF-42BB-913C-8E03E75CDD90}"/>
    <cellStyle name="Normal 4 4" xfId="3587" xr:uid="{D2991CC2-0522-4749-B5C4-4207A531AAB0}"/>
    <cellStyle name="Normal 4_NBC TAT Template" xfId="3276" xr:uid="{D16D0918-151A-4674-92AE-B0AAF6A86D69}"/>
    <cellStyle name="Normal 40" xfId="3659" xr:uid="{2542BC78-643C-4D27-97C2-92F2BA4A3459}"/>
    <cellStyle name="Normal 41" xfId="27" xr:uid="{AE444ED0-2596-4877-88C6-AE4429AC802B}"/>
    <cellStyle name="Normal 42" xfId="28" xr:uid="{DFA92DA1-BED1-4129-A6CE-53F608D4FA6F}"/>
    <cellStyle name="Normal 43" xfId="3652" xr:uid="{6EE95A2E-8CB0-4845-9A9A-838DC933102B}"/>
    <cellStyle name="Normal 44" xfId="3666" xr:uid="{1F18062B-A823-4196-9A14-D1AA8AFF5BBB}"/>
    <cellStyle name="Normal 45" xfId="3653" xr:uid="{45CEA04E-742A-4300-8EDE-C3E891193E69}"/>
    <cellStyle name="Normal 46" xfId="3655" xr:uid="{E74F27B5-6C92-4446-A013-863E4CA92736}"/>
    <cellStyle name="Normal 47" xfId="3660" xr:uid="{40E99747-B0F6-4F21-8425-A8455E3C953E}"/>
    <cellStyle name="Normal 48" xfId="3649" xr:uid="{4418750E-C2B1-4A76-949A-DB6A3400BE43}"/>
    <cellStyle name="Normal 49" xfId="3640" xr:uid="{C2515710-0922-4B4D-A606-688AEC49A2AA}"/>
    <cellStyle name="Normal 5" xfId="29" xr:uid="{B204F6F2-E243-4155-BD87-B25177AA6742}"/>
    <cellStyle name="Normal 5 10" xfId="3588" xr:uid="{BECCC9EA-CF31-4EDD-BE78-B62D29D5170C}"/>
    <cellStyle name="Normal 5 2" xfId="3277" xr:uid="{B112F73E-5216-4F58-9BB5-93A0D7E80E6B}"/>
    <cellStyle name="Normal 5 3" xfId="3278" xr:uid="{71CE34DB-D1C8-47F7-BF8E-9E2C4081F84A}"/>
    <cellStyle name="Normal 5 4" xfId="3279" xr:uid="{1BBBBDF5-FF98-4EB2-BBED-D938F3AD3955}"/>
    <cellStyle name="Normal 5 5" xfId="3280" xr:uid="{C1E4DF7E-4E65-4D89-904F-4878B4A4A3DD}"/>
    <cellStyle name="Normal 5 6" xfId="3281" xr:uid="{03065444-2DD7-4CDA-BF40-4788DF2C420A}"/>
    <cellStyle name="Normal 5 7" xfId="3282" xr:uid="{F273E6D4-1F16-4D49-914A-96AF6D5CA63D}"/>
    <cellStyle name="Normal 5 8" xfId="3283" xr:uid="{203415B8-FDEB-408F-9217-CF7235C6C74F}"/>
    <cellStyle name="Normal 5 9" xfId="3284" xr:uid="{0928F087-3179-49CA-B16A-01F74211FD1B}"/>
    <cellStyle name="Normal 50" xfId="3648" xr:uid="{A941C500-7E34-40AF-9D99-08982CB16A31}"/>
    <cellStyle name="Normal 51" xfId="3642" xr:uid="{C30B81B5-3ED8-4016-84BF-CD9BE17A7D59}"/>
    <cellStyle name="Normal 52" xfId="3664" xr:uid="{5D33FA10-653D-4B62-8874-8D5F8427FE0B}"/>
    <cellStyle name="Normal 6" xfId="30" xr:uid="{ECDD94C9-7803-4768-83D0-4F7600B3C810}"/>
    <cellStyle name="Normal 6 2" xfId="3285" xr:uid="{58950882-F33A-4FFC-9E03-ED4AEF238031}"/>
    <cellStyle name="Normal 7" xfId="561" xr:uid="{48481F22-36A8-4E32-9C25-B7D91562B3DD}"/>
    <cellStyle name="Normal 7 10" xfId="3605" xr:uid="{C7604AED-A569-4A6F-A482-F75F05E86D45}"/>
    <cellStyle name="Normal 7 2" xfId="3286" xr:uid="{AD9DDFFD-B9A0-4FC1-9B9D-434FEF089188}"/>
    <cellStyle name="Normal 7 3" xfId="3287" xr:uid="{89433EE2-E300-440E-BB31-455B539EA528}"/>
    <cellStyle name="Normal 7 4" xfId="3288" xr:uid="{2444980F-E740-40C3-89FB-6AFD1D924B45}"/>
    <cellStyle name="Normal 7 5" xfId="3289" xr:uid="{889EDE38-1FFE-4F60-AE80-45357664D2A5}"/>
    <cellStyle name="Normal 7 6" xfId="3290" xr:uid="{817BA1A6-6AB6-49B2-933A-48D8CDFED62C}"/>
    <cellStyle name="Normal 7 7" xfId="3291" xr:uid="{520A6540-3B20-4247-975C-B6C138A3613D}"/>
    <cellStyle name="Normal 7 8" xfId="3292" xr:uid="{7DF7C12E-640F-4751-8BB8-D1A4F4938C58}"/>
    <cellStyle name="Normal 7 9" xfId="3293" xr:uid="{E99B0A1F-D81B-40D2-9603-77E55BE7E17F}"/>
    <cellStyle name="Normal 70" xfId="3294" xr:uid="{77B3BC10-961A-49BF-AAFE-B6ADD1DF466B}"/>
    <cellStyle name="Normal 8" xfId="562" xr:uid="{B0DABE3A-4A70-442F-932F-4658A600BE5E}"/>
    <cellStyle name="Normal 8 2" xfId="3295" xr:uid="{FE0FE198-8824-4A49-AC71-60E36D782E90}"/>
    <cellStyle name="Normal 8 3" xfId="3606" xr:uid="{8A413D76-B689-4958-A78C-2DA351098903}"/>
    <cellStyle name="Normal 9" xfId="563" xr:uid="{4DBF09F4-E36F-44DF-830F-FBBBE48D9A70}"/>
    <cellStyle name="Normal 9 2" xfId="743" xr:uid="{FDFE2E83-2C3B-429B-BE7A-5E7E67A26553}"/>
    <cellStyle name="Normal 9 2 2" xfId="3296" xr:uid="{E7EBE394-8CBE-4830-AFEE-131D5FFBE15F}"/>
    <cellStyle name="Normal 9 2 2 2" xfId="3630" xr:uid="{DD42C2EE-81F0-4FEE-9500-C37338537D0F}"/>
    <cellStyle name="Normal 9 2 3" xfId="3612" xr:uid="{FD1C7EA3-C42E-4E5B-920C-C7C5372A4C3F}"/>
    <cellStyle name="Normal 9 3" xfId="3607" xr:uid="{283C8FFA-7728-48FE-A1E9-B15E4E65931B}"/>
    <cellStyle name="Normál_2004-ről áthozott mínusz szabik" xfId="564" xr:uid="{1EA76C1E-4A8E-4E5B-85C0-270DC9C796F5}"/>
    <cellStyle name="Normal1" xfId="2443" xr:uid="{2F1DBDA3-006F-4AAC-869C-13C0F465E610}"/>
    <cellStyle name="NormalA1" xfId="3297" xr:uid="{44B68BFD-0038-465B-B24F-9056DF8BA047}"/>
    <cellStyle name="NormalBlue" xfId="3298" xr:uid="{AE569C81-AA86-411B-BB32-4D54E68A2EF4}"/>
    <cellStyle name="NormalBot" xfId="3299" xr:uid="{33BD7C1A-CDC5-46A3-8AB6-4BD7632D41C7}"/>
    <cellStyle name="NormalBotRight" xfId="3300" xr:uid="{E905F783-F1A1-4851-85E4-C55A08E99302}"/>
    <cellStyle name="NormalCenter" xfId="3301" xr:uid="{6FB8A8FD-FFDE-4341-91DF-B91712E65B73}"/>
    <cellStyle name="NormalCenterWrap" xfId="3302" xr:uid="{674873CE-535D-41E1-9691-CC6ED923391F}"/>
    <cellStyle name="Normaleb" xfId="3303" xr:uid="{955D6BCC-8C7D-460D-A129-AA3C8D38834F}"/>
    <cellStyle name="NormalLeftBorder" xfId="3304" xr:uid="{02EAEE3A-3D2B-4D16-87A6-1A5D8F6718D7}"/>
    <cellStyle name="NormalLeftBotBorder" xfId="3305" xr:uid="{D39E272F-0D85-4E41-A599-53005511E684}"/>
    <cellStyle name="NormalLefToptBorder" xfId="3306" xr:uid="{7619F57E-90F7-48EE-BE97-FD852769921A}"/>
    <cellStyle name="normální_Revised Synergy Templates - 27 Jan updated" xfId="565" xr:uid="{12E1B060-DD92-4893-92CE-62D598EBAB31}"/>
    <cellStyle name="NormalNoDecimals" xfId="3307" xr:uid="{22A41592-5190-4202-8AF6-03D87E1F056E}"/>
    <cellStyle name="Normalny_~0025096" xfId="2444" xr:uid="{76C7769F-7994-439C-87F8-F1501DA3A8BC}"/>
    <cellStyle name="NormalRed" xfId="3308" xr:uid="{9265AFF5-8FA6-40F4-8247-007E64F21F83}"/>
    <cellStyle name="Normalright" xfId="3309" xr:uid="{0C88159D-8D92-4523-8F9B-2CBA8A941DA5}"/>
    <cellStyle name="NormalSmall" xfId="3310" xr:uid="{BEDCC3D1-6742-4C23-8D6E-4DCA6C2E948A}"/>
    <cellStyle name="NormalSmallCenter" xfId="3311" xr:uid="{2B8E5514-3893-4D7F-A9BF-DC787C09ED3D}"/>
    <cellStyle name="NormalSmallWrap" xfId="3312" xr:uid="{C2F820C4-7DC4-46BC-953F-720FF5F45A56}"/>
    <cellStyle name="NormalTopBorder" xfId="3313" xr:uid="{0C5276B9-FDA8-4845-B22F-20E20ADFE748}"/>
    <cellStyle name="NormalTopRight" xfId="3314" xr:uid="{B7CE5AF8-34F1-4DF8-B1B9-49BB2AB39B7F}"/>
    <cellStyle name="NormalToptBorder" xfId="3315" xr:uid="{28DE5228-CEDA-4902-84E4-D391D92823A2}"/>
    <cellStyle name="NormalTotals" xfId="3316" xr:uid="{FBBEB343-56AA-4566-89B9-58AAC6E23AAD}"/>
    <cellStyle name="NormalUnprotected" xfId="3317" xr:uid="{DD0D516E-18C0-4451-802C-585FE4AD54FD}"/>
    <cellStyle name="Normalwrap" xfId="3318" xr:uid="{741AB669-7B6F-48A9-94E9-65F8D945EF58}"/>
    <cellStyle name="Nota" xfId="566" xr:uid="{7E09678D-DA7C-4A14-921A-0A3AB36423DB}"/>
    <cellStyle name="Notas" xfId="567" xr:uid="{D2F4C24E-EAC6-45E8-9849-19F9608AA7C8}"/>
    <cellStyle name="NotCalced" xfId="3319" xr:uid="{A93ABBB2-41DF-4EA7-8F02-AF157C768705}"/>
    <cellStyle name="Note 10" xfId="3320" xr:uid="{C78AC106-4F5B-4BB0-974A-926C15B957D3}"/>
    <cellStyle name="Note 11" xfId="3321" xr:uid="{4F46BFD6-4650-4F13-9414-76DBA731D472}"/>
    <cellStyle name="Note 12" xfId="3322" xr:uid="{B4DC48BC-F82C-4B25-BDB6-876810F754E0}"/>
    <cellStyle name="Note 13" xfId="3323" xr:uid="{F3922CF6-9991-4C03-AF8D-C0EC46CE2F33}"/>
    <cellStyle name="Note 14" xfId="3324" xr:uid="{9709020B-944E-4601-8E26-86E268275EFD}"/>
    <cellStyle name="Note 15" xfId="3325" xr:uid="{27A6BEEE-0280-419E-A00C-E1D610A8205F}"/>
    <cellStyle name="Note 16" xfId="3326" xr:uid="{F4C44664-555F-4C32-B442-86629F8C063B}"/>
    <cellStyle name="Note 17" xfId="3327" xr:uid="{19B87D84-123D-4257-8202-D9A32A65AD0F}"/>
    <cellStyle name="Note 18" xfId="3328" xr:uid="{22F1A72C-55C5-47D4-8924-FA6EC27830B0}"/>
    <cellStyle name="Note 19" xfId="3329" xr:uid="{C7F045C8-1522-4696-B7CD-EA9D7144CEB2}"/>
    <cellStyle name="Note 2" xfId="568" xr:uid="{4B24C4FA-4331-4EEB-8077-C84A7E2DF91C}"/>
    <cellStyle name="Note 2 2" xfId="3608" xr:uid="{49AFDB6A-D9EB-46F2-9B12-B96ED3347658}"/>
    <cellStyle name="Note 20" xfId="3330" xr:uid="{F3448496-8E71-4C0D-810C-16EF02F7DDD8}"/>
    <cellStyle name="Note 21" xfId="3331" xr:uid="{FC75160C-3ADC-4868-A889-AB35B33187BB}"/>
    <cellStyle name="Note 22" xfId="3332" xr:uid="{4E6938A2-BAC8-4696-84ED-7CE5BEA37B48}"/>
    <cellStyle name="Note 23" xfId="3333" xr:uid="{A78B97B1-FBB4-4A9B-B6AD-F39D48A7248C}"/>
    <cellStyle name="Note 24" xfId="3334" xr:uid="{9DD1F4AE-DE1A-4FFD-BDAD-11B8D1A99B53}"/>
    <cellStyle name="Note 25" xfId="3335" xr:uid="{D0EBA7BE-1DEA-4045-957A-77AAA48FACA4}"/>
    <cellStyle name="Note 26" xfId="3336" xr:uid="{EA825516-C968-44C6-89A9-9779E6DE18FA}"/>
    <cellStyle name="Note 27" xfId="3337" xr:uid="{D43C6808-D838-48FC-92F4-532B1536B7FB}"/>
    <cellStyle name="Note 28" xfId="3338" xr:uid="{CC3B96B1-5C83-464C-B2C0-6071706DD1AB}"/>
    <cellStyle name="Note 29" xfId="3339" xr:uid="{E0AC567C-4AAB-4775-9270-A8723A2E090C}"/>
    <cellStyle name="Note 3" xfId="3340" xr:uid="{26E2BECC-1B9D-410F-A4F8-09F725EFF365}"/>
    <cellStyle name="Note 30" xfId="3341" xr:uid="{9FF01A1B-E15A-4031-B572-24778D870F40}"/>
    <cellStyle name="Note 31" xfId="3342" xr:uid="{CA40333D-5E76-4EBC-98EF-D4C13559BDFC}"/>
    <cellStyle name="Note 32" xfId="3343" xr:uid="{8F342B89-24EB-48CB-8843-3FB304D826DA}"/>
    <cellStyle name="Note 33" xfId="3344" xr:uid="{E2F814B3-0E92-4093-B59E-A912B4C353C9}"/>
    <cellStyle name="Note 34" xfId="3345" xr:uid="{FD36C421-2926-4BC8-828D-07F723EBB28A}"/>
    <cellStyle name="Note 35" xfId="3346" xr:uid="{7A7E5ABA-25E6-441B-98CA-08024265CD03}"/>
    <cellStyle name="Note 36" xfId="3347" xr:uid="{9F89ECEE-8F36-483A-9345-E7B4ABEB0A49}"/>
    <cellStyle name="Note 37" xfId="3348" xr:uid="{8306B553-974B-4224-8CFF-46F20D9D93C4}"/>
    <cellStyle name="Note 38" xfId="3349" xr:uid="{79219644-6E51-4763-9C75-A6C19F3A3256}"/>
    <cellStyle name="Note 39" xfId="3350" xr:uid="{F406B7A1-6B88-4AA6-9C6E-99D730427FD9}"/>
    <cellStyle name="Note 4" xfId="3351" xr:uid="{25FF8AF3-38ED-4316-B366-F0B4B618DEF2}"/>
    <cellStyle name="Note 40" xfId="3352" xr:uid="{86CB2413-B942-401B-9ECC-E683D33AAE6F}"/>
    <cellStyle name="Note 41" xfId="3353" xr:uid="{4AC129AB-4E9C-4B00-A3D5-AFC1E705A90E}"/>
    <cellStyle name="Note 42" xfId="3354" xr:uid="{73093E67-EDD1-4B70-B869-5B0EE03B620C}"/>
    <cellStyle name="Note 43" xfId="3355" xr:uid="{553FD2E3-1DA8-4306-BBCF-BB20EECB496C}"/>
    <cellStyle name="Note 44" xfId="3356" xr:uid="{6ADE0247-71B8-4F43-8B5E-5750D250484D}"/>
    <cellStyle name="Note 45" xfId="3357" xr:uid="{92F7ECF4-362F-43DF-B284-CD5DB7346C43}"/>
    <cellStyle name="Note 46" xfId="3358" xr:uid="{2F20A88B-EBD4-4877-808C-C20E6D04B429}"/>
    <cellStyle name="Note 47" xfId="3359" xr:uid="{D0C2BD7A-3E9A-4235-BF71-6B437DCD42BD}"/>
    <cellStyle name="Note 48" xfId="3360" xr:uid="{C6A42B07-3719-44A8-8CA5-A6C175696DDD}"/>
    <cellStyle name="Note 49" xfId="3361" xr:uid="{B0CBC095-E006-45BE-8F7F-6537592614E2}"/>
    <cellStyle name="Note 5" xfId="3362" xr:uid="{E1D74AE1-5A11-4AF8-A6F8-9BCCFA655CD5}"/>
    <cellStyle name="Note 50" xfId="3363" xr:uid="{1020D045-1AFA-4BCA-86B7-0EC45BEC517D}"/>
    <cellStyle name="Note 6" xfId="3364" xr:uid="{F7CD563E-9FDC-4F25-BCA2-5590D5CBDB42}"/>
    <cellStyle name="Note 7" xfId="3365" xr:uid="{9D488521-EF5C-431A-86DD-019DFD5EF02A}"/>
    <cellStyle name="Note 8" xfId="3366" xr:uid="{88E34ABD-AAEE-4CC1-AD81-ED665B4111EA}"/>
    <cellStyle name="Note 9" xfId="3367" xr:uid="{48F62203-1361-4F36-B1F4-22A71406E7F8}"/>
    <cellStyle name="Number, 1 dec" xfId="2445" xr:uid="{0D5E5D64-DAA2-4F5E-A1C4-6CDC29589F3D}"/>
    <cellStyle name="NumericCalc" xfId="3368" xr:uid="{8B7A90BC-115E-4E71-AC39-BE048C468F48}"/>
    <cellStyle name="Összesen" xfId="569" xr:uid="{D0F9BE86-FC57-4942-B40D-E559F8228BEE}"/>
    <cellStyle name="Output 2" xfId="570" xr:uid="{05FD9115-BD24-4453-9CEF-32C31E0DF244}"/>
    <cellStyle name="Output Amounts" xfId="2446" xr:uid="{E2DFB7F7-2051-4B8C-8B88-04AC998D7A51}"/>
    <cellStyle name="Output Column Headings" xfId="2447" xr:uid="{8763A5F9-5F05-478B-85C1-D76B26C4E159}"/>
    <cellStyle name="Output Line Items" xfId="2448" xr:uid="{CA62BF78-4081-44B4-B7C4-B7D2B00A0240}"/>
    <cellStyle name="Output Report Heading" xfId="2449" xr:uid="{5A3487F2-D7AE-4A26-A6A4-B143DA55EB24}"/>
    <cellStyle name="Output Report Title" xfId="2450" xr:uid="{BCE75D28-3A58-4F3D-8327-643575C6B655}"/>
    <cellStyle name="OutstandingShares" xfId="3369" xr:uid="{4307D85D-2B21-4C2E-BFCA-0FC416B37897}"/>
    <cellStyle name="Override" xfId="3370" xr:uid="{1C9021EE-66FE-4EA1-9CCA-310206E449E0}"/>
    <cellStyle name="p" xfId="2451" xr:uid="{126A9E01-AA6E-40E0-8EDD-23B0E268524F}"/>
    <cellStyle name="per.style" xfId="2452" xr:uid="{A32DDCA1-5932-4110-A2A4-D72EF0B695F4}"/>
    <cellStyle name="Percent [2]" xfId="571" xr:uid="{9D8376A8-3434-41B5-8CFD-A14CECDF1AD5}"/>
    <cellStyle name="Percent 10" xfId="2453" xr:uid="{EA0BD182-ED32-41F4-AF1C-1DB98F25028B}"/>
    <cellStyle name="Percent 11" xfId="2454" xr:uid="{EDB9EBA1-A077-4864-99C0-6DFF1A16F62D}"/>
    <cellStyle name="Percent 12" xfId="2455" xr:uid="{33AC0AA6-9EC9-4EE4-88C1-8FAEB3EF1BB9}"/>
    <cellStyle name="Percent 13" xfId="3371" xr:uid="{D28305DF-2B17-4AFF-8A93-E9800441728D}"/>
    <cellStyle name="Percent 14" xfId="3372" xr:uid="{3330E07B-D014-4207-A50E-915729FCDE3A}"/>
    <cellStyle name="Percent 15" xfId="3373" xr:uid="{C4CFA4FB-60C8-49E2-A5A6-1CBEEF94B96D}"/>
    <cellStyle name="Percent 16" xfId="3374" xr:uid="{13179414-7445-48FE-8551-84CA8B9C116F}"/>
    <cellStyle name="Percent 17" xfId="3375" xr:uid="{89160FC3-8E4F-4DD9-B00C-84DE280FFCDA}"/>
    <cellStyle name="Percent 18" xfId="3376" xr:uid="{CCDA144C-9602-4F7A-8D3C-42A5A9ED25F4}"/>
    <cellStyle name="Percent 19" xfId="3377" xr:uid="{99FED803-834D-45D0-8DA4-EE1EED4E0CEB}"/>
    <cellStyle name="Percent 2" xfId="9" xr:uid="{95F01EBF-C395-40D2-99B6-58E8A455F3EF}"/>
    <cellStyle name="Percent 2 2" xfId="2456" xr:uid="{8DA918F1-7C4B-4CBB-A02E-26691B7C9E19}"/>
    <cellStyle name="Percent 2 2 2" xfId="3378" xr:uid="{DA14C163-71C0-45F1-BAFE-375E8C471AFB}"/>
    <cellStyle name="Percent 2 3" xfId="2548" xr:uid="{0D00B44A-45A9-4EAF-A115-B7DAEE4E7C06}"/>
    <cellStyle name="Percent 2 4" xfId="3586" xr:uid="{D7CACB40-7CA1-4C2D-B1AC-1C604AC10FB1}"/>
    <cellStyle name="Percent 20" xfId="3379" xr:uid="{8C7CC8E2-0D22-43CA-9DB6-91F43D4349DB}"/>
    <cellStyle name="Percent 21" xfId="3380" xr:uid="{4A11A834-0B36-4393-B98E-F7538045A6BF}"/>
    <cellStyle name="Percent 22" xfId="3381" xr:uid="{8BF505B5-2AB0-4F9A-B908-350223FA24A8}"/>
    <cellStyle name="Percent 23" xfId="3382" xr:uid="{E2689562-4262-4659-820C-2536DE41E71D}"/>
    <cellStyle name="Percent 24" xfId="3383" xr:uid="{7029DD0C-03A3-4578-A044-27A4CDD31619}"/>
    <cellStyle name="Percent 25" xfId="3384" xr:uid="{C13D89C7-3FF4-44B2-B7F5-446062FADF1C}"/>
    <cellStyle name="Percent 26" xfId="3385" xr:uid="{D1160207-1CF5-4E60-94CE-20607820E598}"/>
    <cellStyle name="Percent 27" xfId="3386" xr:uid="{BF09754B-07EA-4767-8A4F-5C9B90EBF3DB}"/>
    <cellStyle name="Percent 28" xfId="3387" xr:uid="{167C0F2E-5C83-4D7D-BCAB-79DB1DD8E3BF}"/>
    <cellStyle name="Percent 29" xfId="3388" xr:uid="{59BB0801-4531-4B33-84B5-19F20C164C52}"/>
    <cellStyle name="Percent 3" xfId="572" xr:uid="{8476E9B2-06C3-412F-A28A-19B011C6E124}"/>
    <cellStyle name="Percent 3 2" xfId="3389" xr:uid="{5CEF4E25-31D7-41BA-AFBB-80ACB7E70F94}"/>
    <cellStyle name="Percent 30" xfId="3390" xr:uid="{1F99B1C0-B716-43C3-8501-F9E0700D54B3}"/>
    <cellStyle name="Percent 31" xfId="3391" xr:uid="{8EFA78E9-6B14-40E8-9CC3-93BD8626BD15}"/>
    <cellStyle name="Percent 32" xfId="3392" xr:uid="{C6CD17D6-957C-4437-B409-ABCD10A047EB}"/>
    <cellStyle name="Percent 33" xfId="3393" xr:uid="{4E4F9CF9-9E38-4D6C-A937-A05322D9E669}"/>
    <cellStyle name="Percent 34" xfId="3394" xr:uid="{049DA2BC-CC83-4070-AB63-3C4DB939FB38}"/>
    <cellStyle name="Percent 35" xfId="3395" xr:uid="{54D2E193-1A67-412E-9DC7-45257E6D9BC3}"/>
    <cellStyle name="Percent 36" xfId="3396" xr:uid="{92F4706E-E79D-4C02-8ECF-C6B5B9C37DB5}"/>
    <cellStyle name="Percent 37" xfId="3397" xr:uid="{22AE0662-9926-4224-9B5E-BE863586446F}"/>
    <cellStyle name="Percent 38" xfId="3398" xr:uid="{EF7A51EF-68E8-49CF-BC58-803A8E752DB2}"/>
    <cellStyle name="Percent 39" xfId="3399" xr:uid="{B9BD72C0-D64F-488A-A49B-CE054BD4A0BF}"/>
    <cellStyle name="Percent 4" xfId="573" xr:uid="{60CCA337-821B-4A1F-88A3-FDCCF998433F}"/>
    <cellStyle name="Percent 40" xfId="3400" xr:uid="{D602517F-AC8F-4F28-985F-89D1386F2091}"/>
    <cellStyle name="Percent 41" xfId="3401" xr:uid="{78A0B41A-2702-4A36-B814-6392A83EC822}"/>
    <cellStyle name="Percent 42" xfId="3402" xr:uid="{4824A926-3535-4DEC-8213-7F69DEAECBEA}"/>
    <cellStyle name="Percent 43" xfId="3403" xr:uid="{9D73DD4C-D98D-4C67-8F4F-6675BE16FCF0}"/>
    <cellStyle name="Percent 44" xfId="3404" xr:uid="{5EF009A7-D4C2-4382-91A2-D7DA3885BDEC}"/>
    <cellStyle name="Percent 45" xfId="3405" xr:uid="{58AB6008-A0E1-4BFC-9A33-C4D43472B1FA}"/>
    <cellStyle name="Percent 46" xfId="3406" xr:uid="{D137D999-DDA4-4019-B91F-D66E040FE2D3}"/>
    <cellStyle name="Percent 47" xfId="3407" xr:uid="{B3DE59A6-4EDC-45E6-B63F-8C5E685A1D43}"/>
    <cellStyle name="Percent 48" xfId="3408" xr:uid="{0F021449-0E00-4CA4-A65A-5540A9CC5FCF}"/>
    <cellStyle name="Percent 49" xfId="3409" xr:uid="{98062EE4-2E43-4817-9297-5FE3EF2D4512}"/>
    <cellStyle name="Percent 5" xfId="574" xr:uid="{023B5E10-E947-42F0-96E1-7422E453CA15}"/>
    <cellStyle name="Percent 50" xfId="3410" xr:uid="{4A9A0ACB-CB2E-4AB9-A7B6-267D994EF703}"/>
    <cellStyle name="Percent 51" xfId="3411" xr:uid="{66B86CB0-18AA-4366-9158-F404484537F0}"/>
    <cellStyle name="Percent 52" xfId="3632" xr:uid="{52F332A6-A3DE-4A47-989D-EF8ABB19421A}"/>
    <cellStyle name="Percent 53" xfId="3635" xr:uid="{E4AB3D34-7A6D-4AEF-8DD8-78896262A908}"/>
    <cellStyle name="Percent 54" xfId="3578" xr:uid="{65318890-5DED-4F2B-B7F7-CF69FC5F0CDF}"/>
    <cellStyle name="Percent 55" xfId="3670" xr:uid="{1D64D5FA-754E-4940-9FB4-CDB58536D5FC}"/>
    <cellStyle name="Percent 56" xfId="3644" xr:uid="{AF2EFE9A-215A-44F0-A1E8-18836FD29DF9}"/>
    <cellStyle name="Percent 57" xfId="3667" xr:uid="{6933A893-E751-44FC-80FE-65824BA5F6E8}"/>
    <cellStyle name="Percent 58" xfId="3671" xr:uid="{1B20612B-1BD6-41F8-9136-87FE83784012}"/>
    <cellStyle name="Percent 59" xfId="3663" xr:uid="{FE206376-1E07-4151-95AF-013AB475594C}"/>
    <cellStyle name="Percent 6" xfId="575" xr:uid="{0388D3C1-C029-48FC-B126-71F8BC02A38A}"/>
    <cellStyle name="Percent 6 2" xfId="744" xr:uid="{A3C8F529-1C0F-483E-8835-399C9D43C563}"/>
    <cellStyle name="Percent 6 2 2" xfId="2457" xr:uid="{20CF1E79-CE69-489E-A035-F40631D72247}"/>
    <cellStyle name="Percent 6 2 2 2" xfId="3412" xr:uid="{D62B15E1-E535-49E3-B42E-A98C869688AC}"/>
    <cellStyle name="Percent 6 2 3" xfId="3613" xr:uid="{628D7FD3-DFB3-45BB-9344-82105F5744FD}"/>
    <cellStyle name="Percent 6 3" xfId="3413" xr:uid="{E6982F19-A5D3-4C9A-AAC5-CA9B408347A6}"/>
    <cellStyle name="Percent 6 4" xfId="3609" xr:uid="{D509469D-603E-4303-8173-2BD749852C96}"/>
    <cellStyle name="Percent 60" xfId="3668" xr:uid="{F0463C6B-7074-49B2-BFB4-531EB876CF38}"/>
    <cellStyle name="Percent 61" xfId="3646" xr:uid="{5A5D7007-8F39-4F78-A550-BFC0DB5826E3}"/>
    <cellStyle name="Percent 62" xfId="3669" xr:uid="{24EC7107-5D74-4534-808A-CF95745AD816}"/>
    <cellStyle name="Percent 63" xfId="3672" xr:uid="{621CE6BF-ECBF-44F2-9903-CEB992765717}"/>
    <cellStyle name="Percent 64" xfId="3647" xr:uid="{D72E0DA9-110E-47C0-91F7-17A604FBE130}"/>
    <cellStyle name="Percent 65" xfId="3643" xr:uid="{CCBA2EAE-677E-4E13-AA9A-B017E8AADA1B}"/>
    <cellStyle name="Percent 66" xfId="3656" xr:uid="{9AA4DB8F-EE53-46E9-AB36-40DCF194C0C7}"/>
    <cellStyle name="Percent 7" xfId="576" xr:uid="{9FEABAC8-ED5A-4E49-9402-A6B1DA5BFB67}"/>
    <cellStyle name="Percent 7 2" xfId="3610" xr:uid="{8CBEDE7E-E779-4728-85C7-4E590FCCE40E}"/>
    <cellStyle name="Percent 8" xfId="2458" xr:uid="{F9522455-A641-45E0-8E6D-07DCBFFBF6E3}"/>
    <cellStyle name="Percent 9" xfId="2459" xr:uid="{A936C6C1-50B7-4E4E-9C31-578BA605AB62}"/>
    <cellStyle name="PercentOr1" xfId="3414" xr:uid="{994F259C-77EF-43DD-B111-39CAD96DEBBB}"/>
    <cellStyle name="PercentPortfolio" xfId="3415" xr:uid="{131ED631-9B6C-40A2-BD5B-51F18DB2C4F0}"/>
    <cellStyle name="PercentProt" xfId="3416" xr:uid="{DE406493-3380-4B8C-A728-1D223B996758}"/>
    <cellStyle name="PercentShaded" xfId="3417" xr:uid="{B3264F5C-DD9C-4FFB-89EF-229B31B6B214}"/>
    <cellStyle name="PeriodDates" xfId="3418" xr:uid="{6AAD2200-9C95-4993-B3A4-95E6F25D5198}"/>
    <cellStyle name="Phase" xfId="577" xr:uid="{45311E19-0128-460E-BA6F-491030AAA7DD}"/>
    <cellStyle name="Porcentual_Alberto O. L.96" xfId="578" xr:uid="{DD9CBADA-DB98-49D6-9F58-087157EE7550}"/>
    <cellStyle name="Pourcentage 2" xfId="2460" xr:uid="{110675B6-DF03-44EF-A4F8-E57919D16678}"/>
    <cellStyle name="Pourcentage 3" xfId="2461" xr:uid="{45C32C96-4621-42CF-AE51-C5723EABFC27}"/>
    <cellStyle name="Pourcentage_Consolidated F07 Budget1 FR1 Rev1" xfId="579" xr:uid="{A1BFCD3C-3A6A-40E5-B078-9FA3C440FD17}"/>
    <cellStyle name="pricing" xfId="2462" xr:uid="{07C7B20C-2416-4705-9060-E4AB86DD3F01}"/>
    <cellStyle name="ProgramVariable" xfId="3419" xr:uid="{C761FBE5-1808-4D65-B089-4D46CA0D6321}"/>
    <cellStyle name="Protected" xfId="3420" xr:uid="{CD0E967D-DECA-4810-A6AE-CB3BB4406E7D}"/>
    <cellStyle name="ProtUnd" xfId="3421" xr:uid="{A83444D0-7E6D-4EEC-B48D-391498F2B065}"/>
    <cellStyle name="PSChar" xfId="580" xr:uid="{55DE5A86-D69F-4191-8527-0B8F0849A41D}"/>
    <cellStyle name="PSDate" xfId="2463" xr:uid="{455B2C6F-10BF-4F89-9B99-1058BC0A77C0}"/>
    <cellStyle name="PSDec" xfId="2464" xr:uid="{7443BF09-C06A-495B-9D32-195072389503}"/>
    <cellStyle name="PSHeading" xfId="2465" xr:uid="{8AE3E91E-4614-44F1-909B-69D36FCD788B}"/>
    <cellStyle name="PSInt" xfId="2466" xr:uid="{D1BFCD99-E5E5-4D84-8E0B-40AFAB6AB406}"/>
    <cellStyle name="PSSpacer" xfId="2467" xr:uid="{7FB9F81E-33BC-41BD-96E8-5604E6F2BAEE}"/>
    <cellStyle name="Ratio" xfId="3422" xr:uid="{19EE4462-7C6B-4E4F-962C-01578E04217B}"/>
    <cellStyle name="red" xfId="581" xr:uid="{8A3619EF-6644-4D77-AF71-67F920FC6F35}"/>
    <cellStyle name="Reference" xfId="3423" xr:uid="{74FFE8FB-D5C0-44ED-8BD5-41F1D6300FB0}"/>
    <cellStyle name="Regular" xfId="582" xr:uid="{D819DCF1-DD91-4F65-8270-BA9C78233420}"/>
    <cellStyle name="Report" xfId="3424" xr:uid="{3CAEBFF8-08F0-4378-8E0A-7F97F6173EAE}"/>
    <cellStyle name="ReportBold" xfId="3425" xr:uid="{34BBBCE6-B779-4EFA-B4AA-A32EAAD5CC0B}"/>
    <cellStyle name="ReportCopy" xfId="3426" xr:uid="{639CA8F3-1B09-4620-AD61-C444DCD96E7A}"/>
    <cellStyle name="ReportDes" xfId="3427" xr:uid="{473F4185-A8B0-4B8F-B819-8E771E6256B7}"/>
    <cellStyle name="ReportHeadings" xfId="3428" xr:uid="{5FE2444D-FC1F-4DFC-8638-3455D753D3B8}"/>
    <cellStyle name="ReportNum" xfId="3429" xr:uid="{BD9DC1DD-7F51-464B-B1D8-78F26330A731}"/>
    <cellStyle name="ReportShaded" xfId="3430" xr:uid="{4C847C93-F103-42DE-B36B-2E3E22A4D972}"/>
    <cellStyle name="RevList" xfId="2468" xr:uid="{2DA3EB25-EA38-4F18-86B7-1389DD884D3E}"/>
    <cellStyle name="rf0" xfId="583" xr:uid="{9043451E-2427-477D-A48B-F4172F3FF733}"/>
    <cellStyle name="rf1" xfId="584" xr:uid="{5847A189-9967-4E7F-B650-4D525E7D7DF4}"/>
    <cellStyle name="rf10" xfId="585" xr:uid="{B9BCCBAF-890D-4D2D-B9FE-0A4EB9206DB5}"/>
    <cellStyle name="rf11" xfId="586" xr:uid="{91EC6F91-FEE3-468F-8A40-03E8FE14D1BE}"/>
    <cellStyle name="rf12" xfId="587" xr:uid="{F93A1824-0E91-4466-A959-C25ECFFC711B}"/>
    <cellStyle name="rf13" xfId="588" xr:uid="{CF874FDA-E104-4560-91F4-A077BEE5350A}"/>
    <cellStyle name="rf14" xfId="589" xr:uid="{9B5A3073-1F44-4F9D-A55D-DE86A59EBADA}"/>
    <cellStyle name="rf15" xfId="590" xr:uid="{D63F1494-81FB-4557-868D-A0F4533C3849}"/>
    <cellStyle name="rf16" xfId="591" xr:uid="{BA1C57A3-B09B-425A-B451-0D97FEDF2E11}"/>
    <cellStyle name="rf17" xfId="592" xr:uid="{9A8B3407-B8D4-4030-BE8F-AF4DD13B6B9D}"/>
    <cellStyle name="rf18" xfId="593" xr:uid="{DACDA90C-B65B-497C-A80D-E3C9A9271B02}"/>
    <cellStyle name="rf19" xfId="594" xr:uid="{851E97BA-3771-4FFB-99DD-C5436B7ED81B}"/>
    <cellStyle name="rf2" xfId="595" xr:uid="{219DC7BA-16B9-42E7-95EE-97D12A9EF6AB}"/>
    <cellStyle name="rf20" xfId="596" xr:uid="{117A7F57-10CC-4514-A0A4-052823CAA561}"/>
    <cellStyle name="rf21" xfId="597" xr:uid="{842ED163-F3C6-4BAD-863B-2B44FD2D3EE6}"/>
    <cellStyle name="rf22" xfId="598" xr:uid="{E1026DA6-7788-4B0D-9913-77EF36BCDFF4}"/>
    <cellStyle name="rf23" xfId="599" xr:uid="{45FC4C34-E156-4A2B-8E6F-24B6EDEB2D2A}"/>
    <cellStyle name="rf24" xfId="600" xr:uid="{F3AC0CC1-55FD-4259-8FC4-122CA4DC7344}"/>
    <cellStyle name="rf25" xfId="601" xr:uid="{D6C7431E-094A-4977-A247-5C32C2F10442}"/>
    <cellStyle name="rf26" xfId="602" xr:uid="{4E10D0FD-BB4C-421F-80FF-F7A5113B31D7}"/>
    <cellStyle name="rf27" xfId="603" xr:uid="{AA87C579-68F8-4A2E-9DD0-D65C286EE7D0}"/>
    <cellStyle name="rf28" xfId="2541" xr:uid="{CF3A6A18-A3D0-4064-BAF3-2A594BCA2D85}"/>
    <cellStyle name="rf29" xfId="2542" xr:uid="{C973CD88-429B-40D7-AAA4-24D445CDAE42}"/>
    <cellStyle name="rf3" xfId="604" xr:uid="{1B25927C-C6C5-4BCB-8247-D966C8CD85A4}"/>
    <cellStyle name="rf30" xfId="2543" xr:uid="{1281BCD2-CF6F-4BB5-A76A-5ABCC9961ADC}"/>
    <cellStyle name="rf30 2" xfId="3619" xr:uid="{3825C4BB-561F-4DC2-8F0A-A2FEDFD6A7E0}"/>
    <cellStyle name="rf31" xfId="2544" xr:uid="{AA41A2C9-881E-4C95-9256-5CDC27B7C7EC}"/>
    <cellStyle name="rf4" xfId="605" xr:uid="{A297B73A-F360-4F6C-899E-8A885992AC68}"/>
    <cellStyle name="rf5" xfId="606" xr:uid="{41EB5C8D-597E-473D-A587-3BC2397116BB}"/>
    <cellStyle name="rf6" xfId="607" xr:uid="{2304BE27-03D4-4855-B77D-D6225E26F55E}"/>
    <cellStyle name="rf7" xfId="608" xr:uid="{C8530570-0DBF-4B93-8633-B454955959E5}"/>
    <cellStyle name="rf8" xfId="609" xr:uid="{14D06E59-EA56-4E66-B3EE-299C4575E0F1}"/>
    <cellStyle name="rf9" xfId="610" xr:uid="{87442A07-EA0C-4B8C-BF63-9EAD88886E0D}"/>
    <cellStyle name="rhg" xfId="611" xr:uid="{9A01250A-12C5-4849-B79A-4D50445DD68B}"/>
    <cellStyle name="Right" xfId="3431" xr:uid="{0B756C83-8921-49DC-8866-EFF7F7304C83}"/>
    <cellStyle name="ROBERT" xfId="612" xr:uid="{1D763FF4-9097-4DDE-8D6F-60A4C54582AA}"/>
    <cellStyle name="Rossz" xfId="613" xr:uid="{9D4F3DBE-D593-4A41-BB07-7F60A0835911}"/>
    <cellStyle name="RoundUpToMillions" xfId="3432" xr:uid="{D462B184-6BAB-4A5E-8FBA-422197789AB0}"/>
    <cellStyle name="RoundUpToThousands" xfId="3433" xr:uid="{0FFEC6C4-8504-49FC-BD53-CB44DA4A3701}"/>
    <cellStyle name="RowLevel_" xfId="614" xr:uid="{0DF0BA1A-AB88-486C-A22A-740509A0DEF6}"/>
    <cellStyle name="Salida" xfId="615" xr:uid="{420594A6-4F06-48CD-A388-EBB4DA9B413A}"/>
    <cellStyle name="SAPBEXaggData" xfId="616" xr:uid="{416A54AC-8124-4D37-8953-64C9ACDACDB0}"/>
    <cellStyle name="SAPBEXaggDataEmph" xfId="617" xr:uid="{70960A16-7817-41D7-B61B-BA370E99A645}"/>
    <cellStyle name="SAPBEXaggItem" xfId="618" xr:uid="{4BEE1D8E-8BB1-4238-83EC-FE11F8C48548}"/>
    <cellStyle name="SAPBEXaggItemX" xfId="619" xr:uid="{A629F414-0912-477D-B961-D04D87F7F7EC}"/>
    <cellStyle name="SAPBEXchaText" xfId="620" xr:uid="{2A0AFBDC-669E-4447-9326-8381DF1AED4D}"/>
    <cellStyle name="SAPBEXexcBad7" xfId="621" xr:uid="{75ECA892-CBF4-44CA-9531-95C4E27B3AD9}"/>
    <cellStyle name="SAPBEXexcBad8" xfId="622" xr:uid="{EDDBC9CA-E616-4682-AAF5-CDF269A5F48A}"/>
    <cellStyle name="SAPBEXexcBad9" xfId="623" xr:uid="{B574E384-7CD9-479A-BEB6-43B612BCE0E1}"/>
    <cellStyle name="SAPBEXexcCritical4" xfId="624" xr:uid="{01254DFE-246D-4E96-BBF4-5C6EC9863AB0}"/>
    <cellStyle name="SAPBEXexcCritical5" xfId="625" xr:uid="{5BE40C0D-8222-4F10-9BC7-6AB546E957D6}"/>
    <cellStyle name="SAPBEXexcCritical6" xfId="626" xr:uid="{50682FB2-313C-44E6-8C65-B2320479C8F9}"/>
    <cellStyle name="SAPBEXexcGood1" xfId="627" xr:uid="{20E23F2F-5CA3-4022-B979-5AAC00F96162}"/>
    <cellStyle name="SAPBEXexcGood2" xfId="628" xr:uid="{4EC0DD20-C31B-481F-9B6F-1363B8CFA7AC}"/>
    <cellStyle name="SAPBEXexcGood3" xfId="629" xr:uid="{009CB8E9-9A41-4AA2-9976-0059E57478B5}"/>
    <cellStyle name="SAPBEXfilterDrill" xfId="630" xr:uid="{4498F41F-CB4E-4931-BB21-8596D65AC75F}"/>
    <cellStyle name="SAPBEXfilterItem" xfId="631" xr:uid="{32CEF028-13EE-4EA0-988D-EE56D9D67C86}"/>
    <cellStyle name="SAPBEXfilterText" xfId="632" xr:uid="{EE8F3F94-E39C-4854-A2FD-40209374E44C}"/>
    <cellStyle name="SAPBEXformats" xfId="633" xr:uid="{667A4F40-7E6C-458A-965E-DC05545EE5CB}"/>
    <cellStyle name="SAPBEXheaderItem" xfId="634" xr:uid="{0D4A6A99-553F-43C6-9BC3-E4307F0DE172}"/>
    <cellStyle name="SAPBEXheaderItem 2" xfId="2469" xr:uid="{48AAF96D-9B63-4CF8-8936-57635781B5BA}"/>
    <cellStyle name="SAPBEXheaderItem_Book2 (2)" xfId="2470" xr:uid="{FD4459FE-9857-4A05-9CD1-F9F3B8DD9D30}"/>
    <cellStyle name="SAPBEXheaderText" xfId="635" xr:uid="{349FF186-9280-410D-9A40-384DDB8CD9DE}"/>
    <cellStyle name="SAPBEXheaderText 2" xfId="2471" xr:uid="{B438E2D2-04BB-4678-8139-0B9B716AFE8E}"/>
    <cellStyle name="SAPBEXheaderText_Book2 (2)" xfId="2472" xr:uid="{78A9296D-6D94-4904-9BE6-AF7245E951E8}"/>
    <cellStyle name="SAPBEXHLevel0" xfId="636" xr:uid="{57D11201-5A7E-4B81-A09F-A46E2CAE474E}"/>
    <cellStyle name="SAPBEXHLevel0X" xfId="637" xr:uid="{C23D633F-9C0D-4C07-B08D-1B0322CADAEF}"/>
    <cellStyle name="SAPBEXHLevel1" xfId="638" xr:uid="{473014DD-2BD2-4BA6-82CB-162012B4129D}"/>
    <cellStyle name="SAPBEXHLevel1X" xfId="639" xr:uid="{4C780604-5B1E-46D2-8BB7-6C4B88C9F783}"/>
    <cellStyle name="SAPBEXHLevel2" xfId="640" xr:uid="{1D42DF95-AC7B-43A1-B0BB-B8601209AD77}"/>
    <cellStyle name="SAPBEXHLevel2X" xfId="641" xr:uid="{7480B592-5AB8-4895-8B9C-DAB618730F5B}"/>
    <cellStyle name="SAPBEXHLevel3" xfId="642" xr:uid="{C12B67BE-6607-4323-98CB-AA45F5BFB6CE}"/>
    <cellStyle name="SAPBEXHLevel3X" xfId="643" xr:uid="{CF370CBB-3840-4A0E-A37C-F2528931B187}"/>
    <cellStyle name="SAPBEXresData" xfId="644" xr:uid="{5499AB4A-7CD1-4B1B-BB65-92EA635E9EC0}"/>
    <cellStyle name="SAPBEXresDataEmph" xfId="645" xr:uid="{7DE180F7-4EC7-4650-8F66-A6D1777302A9}"/>
    <cellStyle name="SAPBEXresItem" xfId="646" xr:uid="{D4C4D5F9-A935-441B-B862-F5484A27EB08}"/>
    <cellStyle name="SAPBEXresItemX" xfId="647" xr:uid="{634ACABE-EC54-4A77-B6E4-3579E4FA9472}"/>
    <cellStyle name="SAPBEXstdData" xfId="648" xr:uid="{6DD15EFC-C507-4318-B522-7D5834AED682}"/>
    <cellStyle name="SAPBEXstdDataEmph" xfId="649" xr:uid="{CD103E3D-7B88-4826-9AAC-365F2078DACB}"/>
    <cellStyle name="SAPBEXstdItem" xfId="650" xr:uid="{57B1AF9C-9C69-4A1A-973E-687C0CD5D19B}"/>
    <cellStyle name="SAPBEXstdItemX" xfId="651" xr:uid="{1FBBADCF-2670-4220-A5FE-DC9AAB5DE46D}"/>
    <cellStyle name="SAPBEXtitle" xfId="652" xr:uid="{B80BDF04-7303-4823-B1A0-7650C66F3F23}"/>
    <cellStyle name="SAPBEXundefined" xfId="653" xr:uid="{3D42210B-0E1D-4D92-BAD9-DEDC89D66019}"/>
    <cellStyle name="Satisfaisant" xfId="654" xr:uid="{F7ED8999-897F-412E-95EB-A19209EB791A}"/>
    <cellStyle name="Section subheading" xfId="655" xr:uid="{A669B2B1-2AC7-4C52-BAFC-695C2D88A1BB}"/>
    <cellStyle name="SEM-BPS-data" xfId="3434" xr:uid="{56FB4F85-AA44-4F1B-B7CB-B5C98FC358FF}"/>
    <cellStyle name="SEM-BPS-data3" xfId="3435" xr:uid="{294E8E3D-A84E-4262-BA33-FE49B5A5CE8E}"/>
    <cellStyle name="SEM-BPS-head" xfId="3436" xr:uid="{024E9206-E444-4303-93E8-0D20D4424267}"/>
    <cellStyle name="SEM-BPS-headdata" xfId="3437" xr:uid="{1355DD66-28DF-4312-9E1A-6D8DA6EBD88E}"/>
    <cellStyle name="SEM-BPS-headkey" xfId="3438" xr:uid="{EA83BB35-8292-4D7E-8CF8-29E44D068491}"/>
    <cellStyle name="SEM-BPS-headkey3" xfId="3439" xr:uid="{3B0AED1B-4554-4B15-8A4C-671B481086B6}"/>
    <cellStyle name="SEM-BPS-input-on" xfId="3440" xr:uid="{8688995A-7A1F-4429-8235-613419089B65}"/>
    <cellStyle name="SEM-BPS-key" xfId="3441" xr:uid="{EE47DBD0-02B7-48F8-9B1C-981FEE84A0FD}"/>
    <cellStyle name="SEM-BPS-key7" xfId="3442" xr:uid="{23C30C7D-2C01-454E-AC36-885B192A42C1}"/>
    <cellStyle name="SEM-BPS-sub1" xfId="3443" xr:uid="{6635CA0D-393F-4A8A-944C-85A03B4A050C}"/>
    <cellStyle name="SEM-BPS-sub2" xfId="3444" xr:uid="{70F13DF8-4FBC-4968-8FEA-3414FDCD317B}"/>
    <cellStyle name="SEM-BPS-total" xfId="3445" xr:uid="{E3EBF0CF-9EBD-4461-88D5-E6216E1CF1B5}"/>
    <cellStyle name="Semleges" xfId="656" xr:uid="{7BAD5B59-A2EE-4303-8007-6C6D3FBD93BF}"/>
    <cellStyle name="SHADED" xfId="3446" xr:uid="{96F6A9D4-7AC4-44FD-9A8E-B5E62A4E5F41}"/>
    <cellStyle name="Sheet Title" xfId="741" xr:uid="{437A1869-9B54-47BD-A086-31098EC7F94C}"/>
    <cellStyle name="SIDE" xfId="657" xr:uid="{37393EFD-C523-4057-80D1-7BF5C27AF185}"/>
    <cellStyle name="SingleUnderscore" xfId="3447" xr:uid="{4F534953-867A-44A2-8B75-634C6D33C2B2}"/>
    <cellStyle name="SKU Label" xfId="2473" xr:uid="{23BB9073-EB09-4C89-B3F1-D403B2B32621}"/>
    <cellStyle name="SmallDescription" xfId="3448" xr:uid="{8C084BB9-3650-4E61-A77E-2884FB9C025E}"/>
    <cellStyle name="Smart Subtitle 2" xfId="3581" xr:uid="{38B64661-6A54-4EF1-93C4-7805D9B1FE6C}"/>
    <cellStyle name="Smart Title" xfId="3580" xr:uid="{D3D0931C-9269-4405-A8AA-EBFAAB45B4D6}"/>
    <cellStyle name="Sortie" xfId="658" xr:uid="{A9FF5E44-197D-42DD-BE74-DC5A10AF6E1F}"/>
    <cellStyle name="SRS Input" xfId="659" xr:uid="{8BCAAA14-488D-4870-8112-8DAA22D8FD98}"/>
    <cellStyle name="SRS Locked" xfId="660" xr:uid="{B785AEA1-F155-43D7-94A8-FA84CE1C649D}"/>
    <cellStyle name="SRS Percent" xfId="661" xr:uid="{57050B28-0FDB-4F14-B7B9-6353BBE79F04}"/>
    <cellStyle name="SRS Perimeter" xfId="662" xr:uid="{99B69546-E263-48CD-B263-A495AD74FC67}"/>
    <cellStyle name="ss" xfId="3449" xr:uid="{0675DE14-1A3D-47FC-AF22-61259A8A12F5}"/>
    <cellStyle name="Standard_1. P&amp;L F02" xfId="663" xr:uid="{94717A66-FE23-47D7-AFFE-6EEBA7A75492}"/>
    <cellStyle name="Stílus 1" xfId="664" xr:uid="{FC9FB9DC-D5AF-44A3-AD8F-B649704C559F}"/>
    <cellStyle name="Style 1" xfId="665" xr:uid="{45840C0A-7421-4B13-96E7-A7199DFDB643}"/>
    <cellStyle name="Style 1 2" xfId="2474" xr:uid="{9CCC9106-43E8-47BB-AF5E-11D594E291D4}"/>
    <cellStyle name="Style 2" xfId="2475" xr:uid="{C714152A-61BE-41AF-AD13-E4DC84CF5FE0}"/>
    <cellStyle name="Style 21" xfId="2476" xr:uid="{BA0C4B6A-98C6-4805-B9A1-44DC68E6D1D4}"/>
    <cellStyle name="Style 22" xfId="2477" xr:uid="{661BC2CF-DFEE-4740-BA61-60BDC52026D0}"/>
    <cellStyle name="Style 23" xfId="2478" xr:uid="{01ED45B8-EF24-44BB-9CF6-A2B589E46CF7}"/>
    <cellStyle name="Style 24" xfId="2479" xr:uid="{D70E937A-618F-4B8C-87EA-4348BE924A0C}"/>
    <cellStyle name="Style 25" xfId="2480" xr:uid="{AF72A83F-C19C-4E4F-9205-080213003FC2}"/>
    <cellStyle name="Style 26" xfId="2481" xr:uid="{8E3668B2-DC4E-4884-BCAE-B735D406C789}"/>
    <cellStyle name="Style 27" xfId="666" xr:uid="{12EE893D-665C-462B-80C8-103923922588}"/>
    <cellStyle name="Style 28" xfId="2482" xr:uid="{B20E28BC-2A8E-491E-9865-DAF8D0FBED18}"/>
    <cellStyle name="Style 29" xfId="2483" xr:uid="{7AB75844-312A-4CFE-974E-9DFD4FD11940}"/>
    <cellStyle name="Style 3" xfId="2484" xr:uid="{47168C73-865C-4143-BD1D-3689B8A5C5A7}"/>
    <cellStyle name="Style 30" xfId="2485" xr:uid="{F113EF37-27A7-4C01-BC4E-66FD418CB62F}"/>
    <cellStyle name="Style 31" xfId="2486" xr:uid="{7F558897-0B18-4156-B9B6-4EB5B786800B}"/>
    <cellStyle name="Style 32" xfId="2487" xr:uid="{1121699D-070C-4DF8-B434-A5CE3934A89F}"/>
    <cellStyle name="Style 33" xfId="2488" xr:uid="{F9EAFCBD-494C-49C8-8839-7D385D774BDA}"/>
    <cellStyle name="Style 4" xfId="2489" xr:uid="{15436851-0372-4DBF-8985-729C271328C6}"/>
    <cellStyle name="subhead" xfId="2490" xr:uid="{846AA178-A8E5-4CAA-8EDB-25FC78377512}"/>
    <cellStyle name="Subtotal" xfId="2491" xr:uid="{6E44DEE7-E1F6-4EA9-BB1F-37697F907C98}"/>
    <cellStyle name="SummaryGreen" xfId="667" xr:uid="{86B9BEEB-5FC0-41AB-9F5F-0FC362B71CAB}"/>
    <cellStyle name="SummaryLabels" xfId="668" xr:uid="{FE0DFF83-BFBE-476F-B4A4-1EE6E8E45662}"/>
    <cellStyle name="SummaryMissionStatement" xfId="669" xr:uid="{4AD39E93-EE59-408E-A58F-F9F4CC4DCCFB}"/>
    <cellStyle name="SummaryMissionText" xfId="670" xr:uid="{EF8F5208-D6BD-4FCE-89A8-D08F54869C8E}"/>
    <cellStyle name="SummaryMissionTitle" xfId="671" xr:uid="{B0A9B77C-A750-4AE7-BD37-AD0CD88566B3}"/>
    <cellStyle name="SummaryRed" xfId="672" xr:uid="{13DF62CA-DC71-4FD4-ACFA-E968AF0A0A26}"/>
    <cellStyle name="SummaryYellow" xfId="673" xr:uid="{843EE133-2550-4688-8AEA-C7EC8A091173}"/>
    <cellStyle name="Számítás" xfId="674" xr:uid="{E071506D-CF62-4121-9CB5-3E653C841735}"/>
    <cellStyle name="Test" xfId="3450" xr:uid="{F58702E3-3916-4E1E-9667-D411E6992E56}"/>
    <cellStyle name="Testo avviso" xfId="675" xr:uid="{BEE0A233-2A0C-4988-B684-275E87BCA0A9}"/>
    <cellStyle name="Testo descrittivo" xfId="676" xr:uid="{13068C92-EEAB-4947-967D-8F6BEBD40F20}"/>
    <cellStyle name="Text" xfId="3451" xr:uid="{03337115-432B-4833-9FDD-E0AA0A4C80C0}"/>
    <cellStyle name="Text 1 - Style2" xfId="2492" xr:uid="{1C8FE063-39F5-4483-8DE1-42D21BB3655B}"/>
    <cellStyle name="text 2 - Style3" xfId="2493" xr:uid="{37C9478A-DCE7-4E3C-B21E-66B17BF7559F}"/>
    <cellStyle name="Texte explicatif" xfId="677" xr:uid="{439890C2-DF58-40C1-91BA-3C35CDA8C147}"/>
    <cellStyle name="Texto de advertencia" xfId="678" xr:uid="{89A0EB97-D913-4478-B6CC-47B2C33B8D9C}"/>
    <cellStyle name="Texto explicativo" xfId="679" xr:uid="{E558489F-D76F-4E22-8190-5622F5F6588C}"/>
    <cellStyle name="TextProtected" xfId="3452" xr:uid="{B1121E1D-DF77-4140-A775-86228AE6EF7A}"/>
    <cellStyle name="þ_x001d_ð'&amp;Oy?Hy9_x0008__x000f__x0007_æ_x0007__x0007__x0001__x0001_" xfId="2494" xr:uid="{E20C75A8-1B4D-418C-98C8-71DE5DB4730A}"/>
    <cellStyle name="Thin" xfId="3453" xr:uid="{C80B9644-AB6C-4F3C-AA98-2B91EFCD99EF}"/>
    <cellStyle name="Time" xfId="3454" xr:uid="{0A7CAED5-69DB-44D5-B777-CF06AF6497B9}"/>
    <cellStyle name="Times New Roman" xfId="742" xr:uid="{D0369C7C-AF0C-493D-A346-2AF77710B5A3}"/>
    <cellStyle name="Title 2" xfId="680" xr:uid="{C745F56F-3D13-4FB9-89CB-39406D982EEC}"/>
    <cellStyle name="TitleBar" xfId="3455" xr:uid="{2C5F6EF2-7111-4F23-8624-64CAED442514}"/>
    <cellStyle name="Titolo" xfId="681" xr:uid="{6C4766C8-122E-4E42-8718-DB577F87F074}"/>
    <cellStyle name="Titolo 1" xfId="682" xr:uid="{9053535C-F479-4C19-B011-C49465E4DEE1}"/>
    <cellStyle name="Titolo 2" xfId="683" xr:uid="{4BF0AEA1-A9AD-4190-8708-8A9888E3CCD2}"/>
    <cellStyle name="Titolo 3" xfId="684" xr:uid="{5D75E374-98E2-4179-8209-C91ABD32E60B}"/>
    <cellStyle name="Titolo 4" xfId="685" xr:uid="{AE5DE6FE-799D-4F53-BC31-73E8046F919C}"/>
    <cellStyle name="Titre" xfId="686" xr:uid="{269B9C45-66D0-4747-954B-614025A2F485}"/>
    <cellStyle name="Titre colonnes" xfId="3456" xr:uid="{6C77CA82-32FC-440B-9B22-4F6F6FC92FAB}"/>
    <cellStyle name="Titre général" xfId="3457" xr:uid="{BB83505F-F974-4169-837F-8BD5038D4BCB}"/>
    <cellStyle name="Titre page" xfId="3458" xr:uid="{B157437E-E1CB-4B29-B541-C99913D22A00}"/>
    <cellStyle name="Titre 1" xfId="687" xr:uid="{1D2E7897-D0C1-42EE-BD39-906903B998AC}"/>
    <cellStyle name="Titre 2" xfId="688" xr:uid="{4DB3DA9D-61F9-4465-8861-B654D7A77E79}"/>
    <cellStyle name="Titre 3" xfId="689" xr:uid="{FFEC2BE8-6276-47CD-B58A-D6D706F9B163}"/>
    <cellStyle name="Titre 4" xfId="690" xr:uid="{701BE491-880D-4461-9E68-0216015B1087}"/>
    <cellStyle name="Titre_Supply BPM pack F'09 South Africa" xfId="691" xr:uid="{3F997628-4C02-447C-9C02-3382059C4044}"/>
    <cellStyle name="Título" xfId="692" xr:uid="{39090D6E-4796-4749-A722-29C3214BEE43}"/>
    <cellStyle name="Título 1" xfId="693" xr:uid="{FB2DCB30-01EC-4C33-8EA3-03644A55723A}"/>
    <cellStyle name="Título 2" xfId="694" xr:uid="{07EC93D9-7563-454E-8CD2-0CFDFC00A1DC}"/>
    <cellStyle name="Título 3" xfId="695" xr:uid="{983F750D-7210-478A-83B5-40DDADFF5BD7}"/>
    <cellStyle name="Total 2" xfId="696" xr:uid="{2726F926-5976-43BA-8C7F-0C97C98FCDB9}"/>
    <cellStyle name="Totale" xfId="697" xr:uid="{C8BF0767-AAF9-40E1-BAEE-DADDE5E6D1C3}"/>
    <cellStyle name="TotalNoUnd" xfId="3459" xr:uid="{EF2935BB-E76D-4B84-9D3A-61C5042B4269}"/>
    <cellStyle name="TotalPercent" xfId="3460" xr:uid="{7E62D92E-BFF9-42FB-8341-D120797422F2}"/>
    <cellStyle name="Totalright" xfId="3461" xr:uid="{CDA4A10C-C2B1-452E-9467-DB3D1C451A11}"/>
    <cellStyle name="Totals" xfId="3462" xr:uid="{AD94CCB7-1201-4A92-8C01-8DE8314CE0DB}"/>
    <cellStyle name="Tusental (0)_laroux" xfId="698" xr:uid="{A381A934-76AA-488C-ADB6-B94ACDE023B0}"/>
    <cellStyle name="Tusental_laroux" xfId="699" xr:uid="{BC0D0A64-7EDD-4709-98F0-FAC988E09077}"/>
    <cellStyle name="TwoDecPlaces" xfId="3463" xr:uid="{D2887E84-3655-40AC-97EA-E9C254F7CCDB}"/>
    <cellStyle name="Units" xfId="3464" xr:uid="{DE445BE7-F7FD-4C4F-ADAA-7354750C64EE}"/>
    <cellStyle name="UnitValue" xfId="3465" xr:uid="{88E8B200-FDCE-4C74-B166-51B6E46136B6}"/>
    <cellStyle name="Update" xfId="700" xr:uid="{E96D99F7-803D-4FA0-8216-A0837CA18BC2}"/>
    <cellStyle name="Validation" xfId="3466" xr:uid="{4581A7B5-071D-46F5-A9BC-0BEC0F9B1B69}"/>
    <cellStyle name="Validation 10" xfId="3467" xr:uid="{0685DFF9-B15F-49C9-9B10-C27EA680B0A3}"/>
    <cellStyle name="Validation 11" xfId="3468" xr:uid="{CDD93FA0-2AB4-4C72-A93A-4422EDD8B82C}"/>
    <cellStyle name="Validation 12" xfId="3469" xr:uid="{5D365AD1-5105-40E8-BE45-B3478D6DFBB2}"/>
    <cellStyle name="Validation 13" xfId="3470" xr:uid="{EEC7D645-2EDE-4707-914E-3072F6FB3024}"/>
    <cellStyle name="Validation 14" xfId="3471" xr:uid="{F6D2FDC6-0B29-4E56-B905-BC28E6010ED6}"/>
    <cellStyle name="Validation 15" xfId="3472" xr:uid="{C1161E93-8AA8-4C34-99B5-904FCE43F259}"/>
    <cellStyle name="Validation 16" xfId="3473" xr:uid="{3935C98C-CB43-4E9A-B3E2-A88BF481CDA3}"/>
    <cellStyle name="Validation 17" xfId="3474" xr:uid="{F9B49692-7154-4857-8A42-C5041578E174}"/>
    <cellStyle name="Validation 18" xfId="3475" xr:uid="{136E9570-064D-42EE-AEC9-177155C8E28B}"/>
    <cellStyle name="Validation 19" xfId="3476" xr:uid="{EFE541B5-9338-4689-B263-9FD0912885FC}"/>
    <cellStyle name="Validation 2" xfId="3477" xr:uid="{9AD03608-C4A8-438A-8F51-F1012EAD7BBC}"/>
    <cellStyle name="Validation 20" xfId="3478" xr:uid="{A440717A-1455-41B6-A8AD-D7D1ACEBEA22}"/>
    <cellStyle name="Validation 21" xfId="3479" xr:uid="{F96E0EB4-7341-4B5D-8A3B-731DC9AE454F}"/>
    <cellStyle name="Validation 22" xfId="3480" xr:uid="{803D1525-30DB-4031-9893-2C00442F5EC2}"/>
    <cellStyle name="Validation 23" xfId="3481" xr:uid="{32980538-6E27-4EE8-B9A6-E0A84DFD0AA7}"/>
    <cellStyle name="Validation 24" xfId="3482" xr:uid="{1B555A7E-1873-4AD5-AED0-C108795F1332}"/>
    <cellStyle name="Validation 25" xfId="3483" xr:uid="{EA5B32C7-F4E2-4469-9091-A01A8A77B1FD}"/>
    <cellStyle name="Validation 26" xfId="3484" xr:uid="{41C99478-EB3D-4EB4-AFFC-D5FAEABE955C}"/>
    <cellStyle name="Validation 27" xfId="3485" xr:uid="{E6CFD457-CAE4-43BA-8638-5D64205DCA6E}"/>
    <cellStyle name="Validation 28" xfId="3486" xr:uid="{E7AA12D6-7E2B-45B7-B352-6EAF50D0AE46}"/>
    <cellStyle name="Validation 29" xfId="3487" xr:uid="{AF8856E8-7C1F-4F5D-8243-DFEB1F864155}"/>
    <cellStyle name="Validation 3" xfId="3488" xr:uid="{4BCF2B2E-B1D6-4111-9DB7-244712DE9AAA}"/>
    <cellStyle name="Validation 30" xfId="3489" xr:uid="{F4383081-EDBE-48C2-AD01-6249737F0A02}"/>
    <cellStyle name="Validation 31" xfId="3490" xr:uid="{91131E12-E357-4A14-AA1A-9AE2F4EC3AC5}"/>
    <cellStyle name="Validation 32" xfId="3491" xr:uid="{2E07CFD9-9BD2-4AB0-8CB8-81EA69B98262}"/>
    <cellStyle name="Validation 33" xfId="3492" xr:uid="{DE644071-8769-4319-977C-0045DB540972}"/>
    <cellStyle name="Validation 34" xfId="3493" xr:uid="{AD75787E-42C2-492A-A19B-BFD46BFEE0DF}"/>
    <cellStyle name="Validation 35" xfId="3494" xr:uid="{49B6F789-6D40-408D-924F-043E4B68E0E6}"/>
    <cellStyle name="Validation 36" xfId="3495" xr:uid="{4B4F0736-2B03-4052-B422-8B7A02B0BE3E}"/>
    <cellStyle name="Validation 37" xfId="3496" xr:uid="{5F8E1A6F-AFB1-4F27-BEC0-9128739E3903}"/>
    <cellStyle name="Validation 38" xfId="3497" xr:uid="{664AF8F5-DFCB-4F37-911E-197831CBD517}"/>
    <cellStyle name="Validation 39" xfId="3498" xr:uid="{F607B74C-E683-4784-93A3-5D128011900F}"/>
    <cellStyle name="Validation 4" xfId="3499" xr:uid="{AF013E34-41F7-4D14-8B8F-C5D6ABD3A5FF}"/>
    <cellStyle name="Validation 40" xfId="3500" xr:uid="{B2EF4B86-87E6-453E-8B60-C1F50DC88388}"/>
    <cellStyle name="Validation 41" xfId="3501" xr:uid="{A1CAE5DF-A73D-4759-B41D-139942A80F23}"/>
    <cellStyle name="Validation 42" xfId="3502" xr:uid="{EC848E5E-0267-4239-B620-AFD928216F3C}"/>
    <cellStyle name="Validation 43" xfId="3503" xr:uid="{ABFCA43F-610C-40A1-A731-5075B41D9352}"/>
    <cellStyle name="Validation 44" xfId="3504" xr:uid="{931DA2FF-24B9-4B62-A1A4-7AE193F26679}"/>
    <cellStyle name="Validation 45" xfId="3505" xr:uid="{03A46EF0-05A6-4D96-AD38-9C8DA1BFF870}"/>
    <cellStyle name="Validation 46" xfId="3506" xr:uid="{115CC185-B8CC-4494-8732-DA1B097C7532}"/>
    <cellStyle name="Validation 47" xfId="3507" xr:uid="{E77D087D-928C-4420-B693-345337279D98}"/>
    <cellStyle name="Validation 48" xfId="3508" xr:uid="{5F381641-C984-4E34-9060-026F627834B6}"/>
    <cellStyle name="Validation 49" xfId="3509" xr:uid="{A93C02EC-8B08-46F3-A42F-028795BC6E34}"/>
    <cellStyle name="Validation 5" xfId="3510" xr:uid="{0EAD253A-7545-450D-AA0B-C15F9DC251AB}"/>
    <cellStyle name="Validation 6" xfId="3511" xr:uid="{C5F8B144-51A8-4133-89FA-68FFD3F202EE}"/>
    <cellStyle name="Validation 7" xfId="3512" xr:uid="{3495B930-E58C-43FB-BBFC-071040C0B961}"/>
    <cellStyle name="Validation 8" xfId="3513" xr:uid="{9670EAEF-3FB1-4001-880D-403841186AF7}"/>
    <cellStyle name="Validation 9" xfId="3514" xr:uid="{882562EF-B854-40FC-A061-9F47D565A825}"/>
    <cellStyle name="Validations" xfId="3515" xr:uid="{729AE91E-536E-40B9-9A42-E058D6AB700A}"/>
    <cellStyle name="Validations 10" xfId="3516" xr:uid="{34D98C4C-FEB6-49F0-9981-846C7334CEA9}"/>
    <cellStyle name="Validations 11" xfId="3517" xr:uid="{80859C40-E84F-4109-9A35-4C1ABE048460}"/>
    <cellStyle name="Validations 12" xfId="3518" xr:uid="{E019BFBA-E6BC-4518-AB0D-5A53D698EF1F}"/>
    <cellStyle name="Validations 13" xfId="3519" xr:uid="{77E72E60-37B7-4EB6-97AC-D5AAE884C80F}"/>
    <cellStyle name="Validations 14" xfId="3520" xr:uid="{A1F7E5C9-1425-4CD3-A5E2-346521B5283F}"/>
    <cellStyle name="Validations 15" xfId="3521" xr:uid="{B6CD4778-0529-4E7B-ADBB-11335E6D4DB2}"/>
    <cellStyle name="Validations 16" xfId="3522" xr:uid="{F609F21C-36DD-4CC3-B627-832FFD2638C2}"/>
    <cellStyle name="Validations 17" xfId="3523" xr:uid="{D903EF75-D043-48D2-BBDF-A4D70A785F09}"/>
    <cellStyle name="Validations 18" xfId="3524" xr:uid="{4B746F7B-D388-4DF7-8F1F-0BE99747EE3A}"/>
    <cellStyle name="Validations 19" xfId="3525" xr:uid="{05BE59FA-6EBF-47BE-AD04-1FB662B696BC}"/>
    <cellStyle name="Validations 2" xfId="3526" xr:uid="{88F45274-3EC5-4BE0-A10A-8692A6006913}"/>
    <cellStyle name="Validations 20" xfId="3527" xr:uid="{6A4BDBF1-DABC-43B6-80FA-35413F9D6C12}"/>
    <cellStyle name="Validations 21" xfId="3528" xr:uid="{8FC3DA3F-1377-4551-80A0-A58F1C4E28AB}"/>
    <cellStyle name="Validations 22" xfId="3529" xr:uid="{4F379880-22AC-4EEC-A7E0-8548BB4AB795}"/>
    <cellStyle name="Validations 23" xfId="3530" xr:uid="{1B6F5C74-0445-4DCD-A510-F70D90A498F7}"/>
    <cellStyle name="Validations 24" xfId="3531" xr:uid="{212AC0D6-BF85-44E6-A2C5-01F893222E61}"/>
    <cellStyle name="Validations 25" xfId="3532" xr:uid="{B3889F7B-CFFA-438B-B0A9-5B6A8C8301A1}"/>
    <cellStyle name="Validations 26" xfId="3533" xr:uid="{91420C1B-004D-4162-AAD5-05B56C978292}"/>
    <cellStyle name="Validations 27" xfId="3534" xr:uid="{CF5478D3-0FBC-4CFE-9911-1C9B17EF32B2}"/>
    <cellStyle name="Validations 28" xfId="3535" xr:uid="{53B10A67-2039-4AF4-BDF3-F12098D6F102}"/>
    <cellStyle name="Validations 29" xfId="3536" xr:uid="{8F07382F-EE9B-4601-A3FA-1F1FEB75894E}"/>
    <cellStyle name="Validations 3" xfId="3537" xr:uid="{D52A9637-F512-41CB-AA0F-629750FE7645}"/>
    <cellStyle name="Validations 30" xfId="3538" xr:uid="{3D687092-C31A-409B-9FED-716C2BF009AB}"/>
    <cellStyle name="Validations 31" xfId="3539" xr:uid="{F3524367-6F9C-4A79-84AE-7E366D711364}"/>
    <cellStyle name="Validations 32" xfId="3540" xr:uid="{AA479A4E-20AA-4DCD-863C-6BD88B6C257A}"/>
    <cellStyle name="Validations 33" xfId="3541" xr:uid="{B0E59FA8-25FF-428A-AAA0-65D190D16B48}"/>
    <cellStyle name="Validations 34" xfId="3542" xr:uid="{67BCB429-8625-4F4A-BBF8-DD25BCC33A96}"/>
    <cellStyle name="Validations 35" xfId="3543" xr:uid="{4FA9871B-B1D0-4E4C-9FE5-01AB23D58417}"/>
    <cellStyle name="Validations 36" xfId="3544" xr:uid="{80256906-A20D-4F32-82C2-FA6E66E8C720}"/>
    <cellStyle name="Validations 37" xfId="3545" xr:uid="{0DB14032-56FF-4F71-97CD-BB04D87CF577}"/>
    <cellStyle name="Validations 38" xfId="3546" xr:uid="{BCD660A6-0718-4233-B401-25BDBEEB0F1B}"/>
    <cellStyle name="Validations 39" xfId="3547" xr:uid="{5A700A0E-D084-4EE5-916A-D8625F48664E}"/>
    <cellStyle name="Validations 4" xfId="3548" xr:uid="{435DB261-240E-4498-BF33-69B4AD30F4B9}"/>
    <cellStyle name="Validations 40" xfId="3549" xr:uid="{C419B6FA-C6A6-4F3B-9A2A-AE8CC657F475}"/>
    <cellStyle name="Validations 41" xfId="3550" xr:uid="{B9F51902-553E-46C2-98C9-8B0793F1AE8D}"/>
    <cellStyle name="Validations 42" xfId="3551" xr:uid="{5EC704F1-6966-47C3-B7ED-87BE84A10FE1}"/>
    <cellStyle name="Validations 43" xfId="3552" xr:uid="{F2D0BF3F-313C-4490-B8D6-DE56923BDED9}"/>
    <cellStyle name="Validations 44" xfId="3553" xr:uid="{7B7013DA-DEF8-4AF6-8E08-D9C837A0BEBA}"/>
    <cellStyle name="Validations 45" xfId="3554" xr:uid="{F94391DD-053F-4726-AEDE-FF5A0B5FCDF1}"/>
    <cellStyle name="Validations 46" xfId="3555" xr:uid="{E2926358-3C05-4BF0-AD6B-2BA70730A159}"/>
    <cellStyle name="Validations 47" xfId="3556" xr:uid="{8FC58A41-8527-4B3C-9A45-CAC522F28BAF}"/>
    <cellStyle name="Validations 48" xfId="3557" xr:uid="{F501709E-7073-4239-87D4-9755A2F526E4}"/>
    <cellStyle name="Validations 49" xfId="3558" xr:uid="{E6781C52-84EE-488C-A98D-62A27EA55C8E}"/>
    <cellStyle name="Validations 5" xfId="3559" xr:uid="{05DE455B-0E81-459C-90CF-75BFB69DCCD3}"/>
    <cellStyle name="Validations 6" xfId="3560" xr:uid="{E35B040A-90FD-4D92-9952-815BD06240D2}"/>
    <cellStyle name="Validations 7" xfId="3561" xr:uid="{B3AAB6DA-129F-4473-A432-B683926E21B0}"/>
    <cellStyle name="Validations 8" xfId="3562" xr:uid="{7CCEE963-0FE2-4E1C-BB5C-2E02C584847C}"/>
    <cellStyle name="Validations 9" xfId="3563" xr:uid="{930CD748-7DFB-4A43-8A14-4210EA117EFF}"/>
    <cellStyle name="Valore non valido" xfId="701" xr:uid="{05C522AA-F6B9-4A2E-8D43-ACAA539AD3D7}"/>
    <cellStyle name="Valore valido" xfId="702" xr:uid="{2E67AF03-2449-4B70-B218-439351CB50C9}"/>
    <cellStyle name="Valuta (0)_laroux" xfId="703" xr:uid="{273BA8FA-33F0-4305-964D-4997E9E8282B}"/>
    <cellStyle name="Valuta_laroux" xfId="704" xr:uid="{3C12950E-0A90-469C-A058-EE54BCE0CE66}"/>
    <cellStyle name="vera" xfId="705" xr:uid="{BE036474-AB0B-4B76-8A2B-58E6E079079D}"/>
    <cellStyle name="Vérification" xfId="706" xr:uid="{00262942-3552-402A-9E63-8AFE2CC688B9}"/>
    <cellStyle name="Währung [0]_data" xfId="2495" xr:uid="{CC03F004-5691-403A-96C1-0DFE81FDD028}"/>
    <cellStyle name="Währung_data" xfId="2496" xr:uid="{C4E78D80-22AB-46BC-81A8-EF88972B9A0F}"/>
    <cellStyle name="Walutowy [0]_~0025096" xfId="2497" xr:uid="{5BE112B7-8339-4BD0-A12A-1D31C7D72CDE}"/>
    <cellStyle name="Walutowy_~0025096" xfId="2498" xr:uid="{98144F0B-81F6-4658-9504-2525744ACB94}"/>
    <cellStyle name="Warning Text 2" xfId="707" xr:uid="{B1D2BAFE-6BFE-40D4-8D4E-E700596B4244}"/>
    <cellStyle name="WP_Name" xfId="3564" xr:uid="{A2FD6AAE-186D-4035-905C-0D0B94F6B3F6}"/>
    <cellStyle name="WPName" xfId="3565" xr:uid="{1897F874-B264-454C-9149-FC786237224A}"/>
    <cellStyle name="WPNameM" xfId="3566" xr:uid="{BE20E2E0-F139-4B50-B88F-77FA72677F7C}"/>
    <cellStyle name="WPNameR" xfId="3567" xr:uid="{6D0D937E-1A15-4808-9C34-7C118F3AC7E1}"/>
    <cellStyle name="WrapText" xfId="3568" xr:uid="{5D0FB172-FC31-46AD-9C84-61E05DCAFBB1}"/>
    <cellStyle name="XL3 Blue" xfId="2499" xr:uid="{DD6D3A70-3970-4D2C-BFC7-EDC065C8D73D}"/>
    <cellStyle name="XL3 Green" xfId="2500" xr:uid="{4B0263BB-7381-4B24-8272-3B0891F37B24}"/>
    <cellStyle name="XL3 Orange" xfId="2501" xr:uid="{0D80DCD8-6887-4E5E-A7D8-F8D21F5095C7}"/>
    <cellStyle name="XL3 Red" xfId="2502" xr:uid="{90018321-57E7-44A4-95D6-C5647220D545}"/>
    <cellStyle name="XL3 Yellow" xfId="2503" xr:uid="{42F90DEE-8D4F-4679-81A3-E32D76621C01}"/>
    <cellStyle name="Year" xfId="3569" xr:uid="{12769181-E3AC-49D4-825D-07DFEB7068D3}"/>
    <cellStyle name="Yellow" xfId="708" xr:uid="{F3865BC3-F465-43E5-86C5-64DADA9B2031}"/>
    <cellStyle name="Денежный [0]_Orders 03_04" xfId="3570" xr:uid="{E7D7E4E2-7FAD-4500-A656-DF246CB67928}"/>
    <cellStyle name="Денежный_Orders 03_04" xfId="3571" xr:uid="{71727541-ABEB-499B-82FE-43B457F2ADEE}"/>
    <cellStyle name="Обычный_20_12_2001" xfId="3572" xr:uid="{4442A559-4C62-4D97-86ED-FDF2EE5AE673}"/>
    <cellStyle name="Финансовый [0]_Orders 03_04" xfId="3573" xr:uid="{4B5BCBBF-E0B5-42D8-9A31-FDDAC135C088}"/>
    <cellStyle name="Финансовый_Orders 03_04" xfId="3574" xr:uid="{6B54D123-D856-4A85-9817-0DF8A052E251}"/>
    <cellStyle name="고정소숫점" xfId="2504" xr:uid="{A398DDB3-3089-4CED-8595-A4216B964A56}"/>
    <cellStyle name="고정출력1" xfId="2505" xr:uid="{4B51C6D5-59FE-4E73-906B-E52A2E3E6651}"/>
    <cellStyle name="고정출력2" xfId="2506" xr:uid="{102E2D83-702A-4587-B295-964DF60C26D4}"/>
    <cellStyle name="금액" xfId="2507" xr:uid="{12894AE9-C567-47EF-8D16-3AAAED0115A9}"/>
    <cellStyle name="날짜" xfId="2508" xr:uid="{3E6ACCA9-0FDE-4D8D-9501-3D0C9E3AA50B}"/>
    <cellStyle name="달러" xfId="2509" xr:uid="{D6B611C9-5C91-4724-84B6-AE9D2D88AFFF}"/>
    <cellStyle name="뒤에 오는 하이퍼링크_(Pre-read1)P5 FY04 MBR Meeting (031217).xls Chart 1" xfId="2510" xr:uid="{D31FBAA9-1DBE-480F-A5EA-8B04E317BBD2}"/>
    <cellStyle name="똿뗦먛귟 [0.00]_Region Orders (2)" xfId="2511" xr:uid="{5EEAC2D6-DE99-424A-A5A2-EDD97B6E2F02}"/>
    <cellStyle name="똿뗦먛귟_PRODUCT DETAIL Q1" xfId="2512" xr:uid="{62532010-A143-4459-9B16-D1FC1C0E0F59}"/>
    <cellStyle name="믅됞 [0.00]_PRODUCT DETAIL Q1" xfId="2513" xr:uid="{51DEC7F7-6544-4B00-B0D5-1E073B10F293}"/>
    <cellStyle name="믅됞_PRODUCT DETAIL Q1" xfId="2514" xr:uid="{FFC565C9-5EF9-4471-98D4-38D72F4AF56E}"/>
    <cellStyle name="뷭?_BOOKSHIP" xfId="2515" xr:uid="{0D1D6D1D-4357-4ECB-B0DD-3869B6843BF7}"/>
    <cellStyle name="숫자_삼각형[0-]" xfId="2516" xr:uid="{1C407238-7D1B-4605-88CD-5F8F789B8F60}"/>
    <cellStyle name="쉼표 [0]_Breakthrough basic" xfId="709" xr:uid="{E58126B2-4DB6-49EF-A13F-9468FED1F717}"/>
    <cellStyle name="쉼표_Breakthrough basic" xfId="710" xr:uid="{A45D5EBB-3090-4140-ADFE-9058D2AE322A}"/>
    <cellStyle name="안건회계법인" xfId="2517" xr:uid="{30030B05-CB2D-4116-9BC8-A62B54B9A5BB}"/>
    <cellStyle name="자리수" xfId="2518" xr:uid="{34C02F0E-13E6-4C3E-AF7E-89C20E55B6A3}"/>
    <cellStyle name="자리수0" xfId="2519" xr:uid="{631C0BF7-EE1A-43D8-9299-A024D7640590}"/>
    <cellStyle name="지정되지 않음" xfId="2520" xr:uid="{6B7FB13D-BAFD-45FF-B28B-E87350695DF5}"/>
    <cellStyle name="쨊ㅐ?[0]_01YTDAUG" xfId="2521" xr:uid="{DEC34A58-A73A-4D9D-86CB-A2FA5308548E}"/>
    <cellStyle name="쨊ㅐ?_01YTDAUG" xfId="2522" xr:uid="{EE4C7934-972A-4367-A8DB-B00EC2488C5B}"/>
    <cellStyle name="콤마 [0]_  종  합  " xfId="2523" xr:uid="{8121EA24-CC21-472B-B413-B0CEAEEABE27}"/>
    <cellStyle name="콤마_  종  합  " xfId="2524" xr:uid="{30FCC8FA-CFA1-482F-86E1-C667B0E3418A}"/>
    <cellStyle name="쿯뱐 [0]_01YTDAUG" xfId="2525" xr:uid="{B67D2B55-EF5F-46F8-B256-D9E9485A7EEB}"/>
    <cellStyle name="쿯뱐_01YTDAUG" xfId="2526" xr:uid="{D64E5177-86C7-4F74-92CB-637ACF2588ED}"/>
    <cellStyle name="통화 [0]_Book2" xfId="2527" xr:uid="{D8AFA600-47C9-469E-893C-304158F60C66}"/>
    <cellStyle name="통화_Book2" xfId="2528" xr:uid="{3CEA7BAA-05C8-4C0F-87B8-4FD33356E88B}"/>
    <cellStyle name="퍼센트" xfId="2529" xr:uid="{4C9FD65C-3976-45BC-9F11-51BBE771D28F}"/>
    <cellStyle name="표준_~ME00042" xfId="2530" xr:uid="{DE299B78-4779-422B-BA64-1299E33EF0BB}"/>
    <cellStyle name="하이퍼링크_Book11" xfId="2531" xr:uid="{3A877C21-67A1-4B47-AD30-BF7516EDEC79}"/>
    <cellStyle name="합산" xfId="2532" xr:uid="{D069A305-F0C7-4013-9A4E-58BEE088BB3D}"/>
    <cellStyle name="화폐기호" xfId="2533" xr:uid="{317EEC3E-1C3C-47A5-AF0B-CB0711E899DE}"/>
    <cellStyle name="화폐기호0" xfId="2534" xr:uid="{196BBA6A-1A7E-4AFF-9FCE-D686A54F36A9}"/>
    <cellStyle name="一般_A&amp;P Management Report-BPM" xfId="2535" xr:uid="{118CF385-D6B1-49DF-942A-BD163679954A}"/>
    <cellStyle name="千分位_Greater China Template F07 P6 TWN" xfId="711" xr:uid="{113FC678-3243-4017-9457-D15F4FB2DE1E}"/>
    <cellStyle name="桁区切り [0.00]_parallel report " xfId="2536" xr:uid="{28838A32-8719-4DA0-8AAA-2E953D0D834C}"/>
    <cellStyle name="桁区切り_Commentary P2" xfId="2537" xr:uid="{718CEA39-B63D-419C-A045-6BF290182514}"/>
    <cellStyle name="標準_BUDLEjws" xfId="2538" xr:uid="{6A783339-44D1-46AA-B819-E3D2F04C9CD2}"/>
    <cellStyle name="㜀" xfId="2539" xr:uid="{7469212B-1061-45BA-9A70-443165333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8164-67AD-4021-9901-724CA1A3DBBF}">
  <dimension ref="B1:E40"/>
  <sheetViews>
    <sheetView view="pageBreakPreview" zoomScale="85" zoomScaleNormal="100" zoomScaleSheetLayoutView="85" workbookViewId="0">
      <pane ySplit="5" topLeftCell="A10" activePane="bottomLeft" state="frozen"/>
      <selection pane="bottomLeft" activeCell="E13" sqref="E13"/>
    </sheetView>
  </sheetViews>
  <sheetFormatPr defaultRowHeight="14.5"/>
  <cols>
    <col min="2" max="2" width="31" customWidth="1"/>
    <col min="3" max="3" width="7.36328125" customWidth="1"/>
    <col min="4" max="4" width="23.08984375" style="24" customWidth="1"/>
    <col min="5" max="5" width="23.81640625" style="24" customWidth="1"/>
  </cols>
  <sheetData>
    <row r="1" spans="2:5">
      <c r="B1" s="83" t="s">
        <v>12</v>
      </c>
    </row>
    <row r="2" spans="2:5">
      <c r="B2" s="24" t="s">
        <v>123</v>
      </c>
    </row>
    <row r="4" spans="2:5">
      <c r="D4" s="25" t="s">
        <v>126</v>
      </c>
      <c r="E4" s="25" t="s">
        <v>125</v>
      </c>
    </row>
    <row r="5" spans="2:5">
      <c r="D5" s="83" t="s">
        <v>85</v>
      </c>
      <c r="E5" s="83" t="s">
        <v>85</v>
      </c>
    </row>
    <row r="6" spans="2:5">
      <c r="B6" s="1" t="s">
        <v>4</v>
      </c>
      <c r="C6" t="s">
        <v>176</v>
      </c>
    </row>
    <row r="7" spans="2:5">
      <c r="B7" t="s">
        <v>124</v>
      </c>
      <c r="C7">
        <v>4</v>
      </c>
      <c r="D7" s="2">
        <f>'NOTE 4 PPE'!G21</f>
        <v>733000000</v>
      </c>
      <c r="E7" s="2">
        <f>'NOTE 4 PPE'!G22</f>
        <v>697000000</v>
      </c>
    </row>
    <row r="8" spans="2:5">
      <c r="B8" t="s">
        <v>127</v>
      </c>
      <c r="C8">
        <v>4</v>
      </c>
      <c r="D8" s="2">
        <f>'NOTE 4 PPE'!C42</f>
        <v>5500000</v>
      </c>
      <c r="E8" s="2">
        <f>'NOTE 4 PPE'!C43</f>
        <v>5500000</v>
      </c>
    </row>
    <row r="9" spans="2:5">
      <c r="B9" t="s">
        <v>155</v>
      </c>
      <c r="D9" s="2">
        <f>'FINAL TRIAL BALANCE'!H15</f>
        <v>40000000</v>
      </c>
      <c r="E9" s="2">
        <v>0</v>
      </c>
    </row>
    <row r="10" spans="2:5">
      <c r="D10" s="119">
        <f>SUM(D7:D9)</f>
        <v>778500000</v>
      </c>
      <c r="E10" s="119">
        <f>SUM(E7:E9)</f>
        <v>702500000</v>
      </c>
    </row>
    <row r="11" spans="2:5">
      <c r="B11" s="1" t="s">
        <v>128</v>
      </c>
      <c r="C11" s="1"/>
    </row>
    <row r="12" spans="2:5">
      <c r="B12" t="s">
        <v>129</v>
      </c>
      <c r="C12">
        <v>6</v>
      </c>
      <c r="D12" s="24">
        <f>'NOTE 6 TRADE RECEIVABLES'!E15</f>
        <v>12000000</v>
      </c>
      <c r="E12" s="2">
        <f>'NOTE 6 TRADE RECEIVABLES'!G15</f>
        <v>10000000</v>
      </c>
    </row>
    <row r="13" spans="2:5">
      <c r="B13" t="s">
        <v>130</v>
      </c>
      <c r="C13">
        <v>6</v>
      </c>
      <c r="D13" s="24">
        <f>'NOTE 6 TRADE RECEIVABLES'!E22</f>
        <v>210000000</v>
      </c>
      <c r="E13" s="2">
        <f>'NOTE 6 TRADE RECEIVABLES'!G22</f>
        <v>10000000</v>
      </c>
    </row>
    <row r="14" spans="2:5">
      <c r="B14" t="s">
        <v>19</v>
      </c>
      <c r="C14">
        <v>6</v>
      </c>
      <c r="D14" s="24">
        <f>'NOTE 6 TRADE RECEIVABLES'!E24+'NOTE 6 TRADE RECEIVABLES'!E25</f>
        <v>14000000</v>
      </c>
      <c r="E14" s="2">
        <f>'NOTE 6 TRADE RECEIVABLES'!G24+'NOTE 6 TRADE RECEIVABLES'!G25</f>
        <v>9000000</v>
      </c>
    </row>
    <row r="15" spans="2:5">
      <c r="B15" t="s">
        <v>131</v>
      </c>
      <c r="C15">
        <v>5</v>
      </c>
      <c r="D15" s="24">
        <f>'NOTE 5 CASH'!C12</f>
        <v>906500000</v>
      </c>
      <c r="E15" s="2">
        <f>'NOTE 5 CASH'!D12</f>
        <v>630500000</v>
      </c>
    </row>
    <row r="16" spans="2:5">
      <c r="D16" s="119">
        <f>SUM(D12:D15)</f>
        <v>1142500000</v>
      </c>
      <c r="E16" s="119">
        <f>SUM(E12:E15)</f>
        <v>659500000</v>
      </c>
    </row>
    <row r="18" spans="2:5" ht="15" thickBot="1">
      <c r="B18" s="1" t="s">
        <v>132</v>
      </c>
      <c r="C18" s="1"/>
      <c r="D18" s="5">
        <f>D10+D16</f>
        <v>1921000000</v>
      </c>
      <c r="E18" s="5">
        <f>E10+E16</f>
        <v>1362000000</v>
      </c>
    </row>
    <row r="19" spans="2:5" ht="15" thickTop="1"/>
    <row r="20" spans="2:5">
      <c r="B20" s="1" t="s">
        <v>133</v>
      </c>
      <c r="C20" s="1"/>
    </row>
    <row r="21" spans="2:5">
      <c r="B21" t="s">
        <v>134</v>
      </c>
      <c r="C21">
        <v>3</v>
      </c>
      <c r="D21" s="24">
        <f>'NOTE 3 PAYABLES'!G4</f>
        <v>250000000</v>
      </c>
      <c r="E21" s="2">
        <f>'NOTE 3 PAYABLES'!H4</f>
        <v>150000000</v>
      </c>
    </row>
    <row r="22" spans="2:5">
      <c r="B22" t="s">
        <v>135</v>
      </c>
      <c r="C22">
        <v>3</v>
      </c>
      <c r="D22" s="24">
        <f>'NOTE 3 PAYABLES'!G11</f>
        <v>50000000</v>
      </c>
      <c r="E22" s="2">
        <f>'NOTE 3 PAYABLES'!H11</f>
        <v>41000000</v>
      </c>
    </row>
    <row r="23" spans="2:5">
      <c r="B23" t="s">
        <v>173</v>
      </c>
      <c r="D23" s="24">
        <f>'FINAL TRIAL BALANCE'!I29</f>
        <v>20000000</v>
      </c>
      <c r="E23" s="2">
        <f>'OPENING TRIAL BALANCE'!D27</f>
        <v>10000000</v>
      </c>
    </row>
    <row r="24" spans="2:5">
      <c r="B24" t="s">
        <v>136</v>
      </c>
      <c r="D24" s="24">
        <f>'FINAL TRIAL BALANCE'!I33</f>
        <v>10000000</v>
      </c>
      <c r="E24" s="2">
        <f>'OPENING TRIAL BALANCE'!D31</f>
        <v>10000000</v>
      </c>
    </row>
    <row r="25" spans="2:5">
      <c r="D25" s="119">
        <f>SUM(D21:D24)</f>
        <v>330000000</v>
      </c>
      <c r="E25" s="119">
        <f>SUM(E21:E24)</f>
        <v>211000000</v>
      </c>
    </row>
    <row r="27" spans="2:5">
      <c r="B27" s="1" t="s">
        <v>137</v>
      </c>
      <c r="C27" s="1"/>
    </row>
    <row r="28" spans="2:5">
      <c r="B28" t="s">
        <v>138</v>
      </c>
      <c r="D28" s="24">
        <f>'FINAL TRIAL BALANCE'!I34</f>
        <v>100000000</v>
      </c>
      <c r="E28" s="2">
        <f>'OPENING TRIAL BALANCE'!D32</f>
        <v>100000000</v>
      </c>
    </row>
    <row r="29" spans="2:5">
      <c r="D29" s="119">
        <f>SUM(D28)</f>
        <v>100000000</v>
      </c>
      <c r="E29" s="119">
        <f>SUM(E28)</f>
        <v>100000000</v>
      </c>
    </row>
    <row r="31" spans="2:5">
      <c r="B31" s="1" t="s">
        <v>139</v>
      </c>
      <c r="C31" s="1"/>
    </row>
    <row r="32" spans="2:5">
      <c r="B32" t="s">
        <v>118</v>
      </c>
      <c r="D32" s="24">
        <f>'CHANGES IN EQUITY'!C16</f>
        <v>1000000000</v>
      </c>
      <c r="E32" s="2">
        <f>'OPENING TRIAL BALANCE'!D33</f>
        <v>1000000000</v>
      </c>
    </row>
    <row r="33" spans="2:5">
      <c r="B33" t="s">
        <v>119</v>
      </c>
      <c r="D33" s="24">
        <f>'CHANGES IN EQUITY'!D16</f>
        <v>1000000</v>
      </c>
      <c r="E33" s="2">
        <f>'OPENING TRIAL BALANCE'!D34</f>
        <v>1000000</v>
      </c>
    </row>
    <row r="34" spans="2:5">
      <c r="B34" t="s">
        <v>120</v>
      </c>
      <c r="D34" s="24">
        <f>'CHANGES IN EQUITY'!E16</f>
        <v>490000000</v>
      </c>
      <c r="E34" s="2">
        <f>'OPENING TRIAL BALANCE'!D35</f>
        <v>50000000</v>
      </c>
    </row>
    <row r="35" spans="2:5">
      <c r="D35" s="119">
        <f>SUM(D32:D34)</f>
        <v>1491000000</v>
      </c>
      <c r="E35" s="119">
        <f>SUM(E32:E34)</f>
        <v>1051000000</v>
      </c>
    </row>
    <row r="38" spans="2:5" ht="15" thickBot="1">
      <c r="B38" t="s">
        <v>140</v>
      </c>
      <c r="D38" s="59">
        <f>D29+D25+D35</f>
        <v>1921000000</v>
      </c>
      <c r="E38" s="59">
        <f>E29+E25+E35</f>
        <v>1362000000</v>
      </c>
    </row>
    <row r="39" spans="2:5" ht="15" thickTop="1"/>
    <row r="40" spans="2:5">
      <c r="D40" s="24">
        <f>D38-D18</f>
        <v>0</v>
      </c>
      <c r="E40" s="24">
        <f>E38-E18</f>
        <v>0</v>
      </c>
    </row>
  </sheetData>
  <pageMargins left="0.7" right="0.7" top="0.75" bottom="0.75" header="0.3" footer="0.3"/>
  <pageSetup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1A61-9CDA-44B4-90FD-91EF13F6BA2D}">
  <dimension ref="A2:G31"/>
  <sheetViews>
    <sheetView view="pageBreakPreview" topLeftCell="A13" zoomScale="60" zoomScaleNormal="100" workbookViewId="0">
      <selection activeCell="D5" sqref="D5"/>
    </sheetView>
  </sheetViews>
  <sheetFormatPr defaultRowHeight="14.5"/>
  <cols>
    <col min="1" max="1" width="27.08984375" customWidth="1"/>
    <col min="5" max="5" width="18.08984375" customWidth="1"/>
    <col min="7" max="7" width="18.08984375" customWidth="1"/>
  </cols>
  <sheetData>
    <row r="2" spans="1:7">
      <c r="A2" s="41" t="s">
        <v>147</v>
      </c>
      <c r="B2" s="57"/>
      <c r="C2" s="57"/>
      <c r="D2" s="57"/>
      <c r="E2" s="57"/>
      <c r="F2" s="57"/>
      <c r="G2" s="57"/>
    </row>
    <row r="3" spans="1:7">
      <c r="A3" s="38" t="s">
        <v>99</v>
      </c>
      <c r="B3" s="57"/>
      <c r="C3" s="57"/>
      <c r="D3" s="57"/>
      <c r="E3" s="57"/>
      <c r="F3" s="57"/>
      <c r="G3" s="57"/>
    </row>
    <row r="4" spans="1:7">
      <c r="A4" s="52"/>
      <c r="B4" s="57"/>
      <c r="C4" s="57"/>
      <c r="D4" s="57"/>
      <c r="E4" s="57"/>
      <c r="F4" s="57"/>
      <c r="G4" s="57"/>
    </row>
    <row r="5" spans="1:7">
      <c r="B5" s="57"/>
      <c r="C5" s="57"/>
      <c r="D5" s="57"/>
      <c r="E5" s="57"/>
      <c r="F5" s="57"/>
      <c r="G5" s="57"/>
    </row>
    <row r="6" spans="1:7">
      <c r="A6" s="52" t="s">
        <v>100</v>
      </c>
      <c r="B6" s="57"/>
      <c r="C6" s="57"/>
      <c r="D6" s="57"/>
      <c r="E6" s="57"/>
      <c r="F6" s="57"/>
      <c r="G6" s="57"/>
    </row>
    <row r="7" spans="1:7">
      <c r="A7" s="52"/>
      <c r="B7" s="51"/>
      <c r="C7" s="51"/>
      <c r="D7" s="51"/>
      <c r="E7" s="57"/>
      <c r="F7" s="57"/>
      <c r="G7" s="57"/>
    </row>
    <row r="8" spans="1:7">
      <c r="A8" s="52"/>
      <c r="B8" s="50"/>
      <c r="C8" s="50"/>
      <c r="D8" s="50"/>
      <c r="E8" s="49">
        <v>2021</v>
      </c>
      <c r="F8" s="49"/>
      <c r="G8" s="49">
        <v>2020</v>
      </c>
    </row>
    <row r="9" spans="1:7" ht="15" thickBot="1">
      <c r="A9" s="48"/>
      <c r="B9" s="82"/>
      <c r="C9" s="82"/>
      <c r="D9" s="82"/>
      <c r="E9" s="37" t="s">
        <v>85</v>
      </c>
      <c r="F9" s="37"/>
      <c r="G9" s="37" t="s">
        <v>85</v>
      </c>
    </row>
    <row r="10" spans="1:7">
      <c r="A10" s="56" t="s">
        <v>141</v>
      </c>
      <c r="B10" s="55"/>
      <c r="C10" s="55"/>
      <c r="D10" s="55"/>
      <c r="E10" s="54">
        <f>'FINAL TRIAL BALANCE'!H17</f>
        <v>4000000</v>
      </c>
      <c r="F10" s="54"/>
      <c r="G10" s="54">
        <f>'OPENING TRIAL BALANCE'!C15</f>
        <v>2000000</v>
      </c>
    </row>
    <row r="11" spans="1:7">
      <c r="A11" s="56" t="s">
        <v>109</v>
      </c>
      <c r="B11" s="55"/>
      <c r="C11" s="55"/>
      <c r="D11" s="55"/>
      <c r="E11" s="54">
        <f>'FINAL TRIAL BALANCE'!H18</f>
        <v>3000000</v>
      </c>
      <c r="F11" s="54"/>
      <c r="G11" s="54">
        <f>'OPENING TRIAL BALANCE'!C16</f>
        <v>3000000</v>
      </c>
    </row>
    <row r="12" spans="1:7">
      <c r="A12" s="56" t="s">
        <v>101</v>
      </c>
      <c r="B12" s="55"/>
      <c r="C12" s="55"/>
      <c r="D12" s="55"/>
      <c r="E12" s="54">
        <f>'FINAL TRIAL BALANCE'!H16</f>
        <v>5000000</v>
      </c>
      <c r="F12" s="54"/>
      <c r="G12" s="54">
        <f>'OPENING TRIAL BALANCE'!C14</f>
        <v>5000000</v>
      </c>
    </row>
    <row r="13" spans="1:7">
      <c r="A13" s="56"/>
      <c r="B13" s="55"/>
      <c r="C13" s="55"/>
      <c r="D13" s="55"/>
      <c r="E13" s="54"/>
      <c r="F13" s="54"/>
      <c r="G13" s="54"/>
    </row>
    <row r="14" spans="1:7" ht="15" thickBot="1">
      <c r="A14" s="81" t="s">
        <v>110</v>
      </c>
      <c r="B14" s="80"/>
      <c r="C14" s="80"/>
      <c r="D14" s="80"/>
      <c r="E14" s="79"/>
      <c r="F14" s="79"/>
      <c r="G14" s="79"/>
    </row>
    <row r="15" spans="1:7" ht="15" thickBot="1">
      <c r="A15" s="78"/>
      <c r="B15" s="77"/>
      <c r="C15" s="77"/>
      <c r="D15" s="77"/>
      <c r="E15" s="64">
        <f t="shared" ref="E15" si="0">SUM(E10:E14)</f>
        <v>12000000</v>
      </c>
      <c r="F15" s="76"/>
      <c r="G15" s="76">
        <f>SUM(G10:G14)</f>
        <v>10000000</v>
      </c>
    </row>
    <row r="16" spans="1:7">
      <c r="A16" s="47"/>
      <c r="B16" s="57"/>
      <c r="C16" s="57"/>
      <c r="D16" s="57"/>
      <c r="E16" s="57"/>
      <c r="F16" s="57"/>
      <c r="G16" s="57"/>
    </row>
    <row r="17" spans="1:7">
      <c r="A17" s="52" t="s">
        <v>102</v>
      </c>
      <c r="B17" s="57"/>
      <c r="C17" s="57"/>
      <c r="D17" s="57"/>
      <c r="E17" s="57"/>
      <c r="F17" s="57"/>
      <c r="G17" s="57"/>
    </row>
    <row r="18" spans="1:7">
      <c r="B18" s="51"/>
      <c r="C18" s="51"/>
      <c r="D18" s="51"/>
      <c r="E18" s="57"/>
      <c r="F18" s="57"/>
      <c r="G18" s="57"/>
    </row>
    <row r="19" spans="1:7">
      <c r="A19" s="57" t="s">
        <v>103</v>
      </c>
      <c r="B19" s="50"/>
      <c r="C19" s="50"/>
      <c r="D19" s="50"/>
      <c r="E19" s="49">
        <v>2021</v>
      </c>
      <c r="F19" s="49"/>
      <c r="G19" s="49">
        <v>2020</v>
      </c>
    </row>
    <row r="20" spans="1:7" ht="15" thickBot="1">
      <c r="A20" s="48"/>
      <c r="B20" s="82"/>
      <c r="C20" s="82"/>
      <c r="D20" s="82"/>
      <c r="E20" s="37" t="s">
        <v>85</v>
      </c>
      <c r="F20" s="37"/>
      <c r="G20" s="37" t="s">
        <v>85</v>
      </c>
    </row>
    <row r="21" spans="1:7" ht="22" customHeight="1" thickBot="1">
      <c r="A21" s="46" t="s">
        <v>104</v>
      </c>
      <c r="B21" s="39"/>
      <c r="C21" s="39"/>
      <c r="D21" s="39"/>
      <c r="E21" s="62"/>
      <c r="F21" s="61"/>
      <c r="G21" s="62"/>
    </row>
    <row r="22" spans="1:7" ht="26" customHeight="1" thickBot="1">
      <c r="A22" s="60" t="s">
        <v>105</v>
      </c>
      <c r="B22" s="39"/>
      <c r="C22" s="39"/>
      <c r="D22" s="39"/>
      <c r="E22" s="120">
        <f>'FINAL TRIAL BALANCE'!H19</f>
        <v>210000000</v>
      </c>
      <c r="F22" s="39"/>
      <c r="G22" s="45">
        <f>'OPENING TRIAL BALANCE'!C17</f>
        <v>10000000</v>
      </c>
    </row>
    <row r="23" spans="1:7" ht="18.5" customHeight="1">
      <c r="A23" s="44"/>
      <c r="B23" s="43"/>
      <c r="C23" s="43"/>
      <c r="D23" s="43"/>
      <c r="E23" s="36"/>
      <c r="F23" s="43"/>
      <c r="G23" s="65"/>
    </row>
    <row r="24" spans="1:7">
      <c r="A24" s="44" t="s">
        <v>111</v>
      </c>
      <c r="B24" s="57"/>
      <c r="C24" s="57"/>
      <c r="D24" s="57"/>
      <c r="E24" s="75">
        <f>'FINAL TRIAL BALANCE'!H20</f>
        <v>6000000</v>
      </c>
      <c r="F24" s="75"/>
      <c r="G24" s="75">
        <f>'OPENING TRIAL BALANCE'!C18</f>
        <v>6000000</v>
      </c>
    </row>
    <row r="25" spans="1:7">
      <c r="A25" s="47" t="s">
        <v>20</v>
      </c>
      <c r="B25" s="57"/>
      <c r="C25" s="57"/>
      <c r="D25" s="57"/>
      <c r="E25" s="55">
        <f>'FINAL TRIAL BALANCE'!H21</f>
        <v>8000000</v>
      </c>
      <c r="F25" s="55"/>
      <c r="G25" s="75">
        <f>'OPENING TRIAL BALANCE'!C19</f>
        <v>3000000</v>
      </c>
    </row>
    <row r="26" spans="1:7" ht="15" thickBot="1">
      <c r="A26" s="44"/>
      <c r="B26" s="57"/>
      <c r="C26" s="57"/>
      <c r="D26" s="57"/>
      <c r="E26" s="75"/>
      <c r="F26" s="75"/>
      <c r="G26" s="75"/>
    </row>
    <row r="27" spans="1:7" ht="15" thickBot="1">
      <c r="A27" s="68"/>
      <c r="B27" s="67"/>
      <c r="C27" s="67"/>
      <c r="D27" s="67"/>
      <c r="E27" s="66">
        <f>SUM(E22:E26)</f>
        <v>224000000</v>
      </c>
      <c r="F27" s="66"/>
      <c r="G27" s="66">
        <f>SUM(G22:G26)</f>
        <v>19000000</v>
      </c>
    </row>
    <row r="28" spans="1:7" ht="23" customHeight="1">
      <c r="A28" s="44" t="s">
        <v>106</v>
      </c>
      <c r="B28" s="57"/>
      <c r="C28" s="57"/>
      <c r="D28" s="57"/>
      <c r="E28" s="71"/>
      <c r="F28" s="57"/>
      <c r="G28" s="70">
        <v>10000000</v>
      </c>
    </row>
    <row r="29" spans="1:7" ht="26" customHeight="1">
      <c r="A29" s="44" t="s">
        <v>107</v>
      </c>
      <c r="B29" s="57"/>
      <c r="C29" s="57"/>
      <c r="D29" s="57"/>
      <c r="E29" s="71"/>
      <c r="F29" s="57"/>
      <c r="G29" s="70">
        <v>5000000</v>
      </c>
    </row>
    <row r="30" spans="1:7" ht="27" customHeight="1" thickBot="1">
      <c r="A30" s="74" t="s">
        <v>108</v>
      </c>
      <c r="B30" s="48"/>
      <c r="C30" s="48"/>
      <c r="D30" s="48"/>
      <c r="E30" s="69"/>
      <c r="F30" s="48"/>
      <c r="G30" s="73">
        <v>4000000</v>
      </c>
    </row>
    <row r="31" spans="1:7" ht="15" thickBot="1">
      <c r="A31" s="72"/>
      <c r="B31" s="72"/>
      <c r="C31" s="72"/>
      <c r="D31" s="72"/>
      <c r="E31" s="66">
        <f t="shared" ref="E31" si="1">SUM(E28:E30)</f>
        <v>0</v>
      </c>
      <c r="F31" s="66"/>
      <c r="G31" s="66">
        <f>SUM(G28:G30)</f>
        <v>19000000</v>
      </c>
    </row>
  </sheetData>
  <pageMargins left="0.7" right="0.7" top="0.75" bottom="0.75" header="0.3" footer="0.3"/>
  <pageSetup scale="9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AE7A-7811-44B9-9619-8B4C70523143}">
  <dimension ref="B1:G22"/>
  <sheetViews>
    <sheetView view="pageBreakPreview" zoomScale="60" zoomScaleNormal="100" workbookViewId="0">
      <selection activeCell="H26" sqref="H26"/>
    </sheetView>
  </sheetViews>
  <sheetFormatPr defaultRowHeight="14.5"/>
  <cols>
    <col min="2" max="2" width="26.90625" customWidth="1"/>
    <col min="3" max="3" width="18.1796875" style="24" customWidth="1"/>
    <col min="4" max="4" width="13.08984375" style="24" customWidth="1"/>
  </cols>
  <sheetData>
    <row r="1" spans="2:7">
      <c r="B1" s="41" t="s">
        <v>147</v>
      </c>
      <c r="C1" s="112"/>
      <c r="D1" s="112"/>
      <c r="E1" s="57"/>
      <c r="F1" s="57"/>
      <c r="G1" s="57"/>
    </row>
    <row r="2" spans="2:7">
      <c r="B2" s="38" t="s">
        <v>99</v>
      </c>
      <c r="C2" s="112"/>
      <c r="D2" s="112"/>
      <c r="E2" s="57"/>
      <c r="F2" s="57"/>
      <c r="G2" s="57"/>
    </row>
    <row r="3" spans="2:7">
      <c r="B3" s="38"/>
      <c r="C3" s="112"/>
      <c r="D3" s="112"/>
      <c r="E3" s="57"/>
      <c r="F3" s="57"/>
      <c r="G3" s="57"/>
    </row>
    <row r="4" spans="2:7">
      <c r="B4" s="52" t="s">
        <v>149</v>
      </c>
      <c r="C4" s="112"/>
      <c r="D4" s="112"/>
      <c r="E4" s="57"/>
      <c r="F4" s="57"/>
      <c r="G4" s="57"/>
    </row>
    <row r="5" spans="2:7">
      <c r="C5" s="26"/>
      <c r="D5" s="26"/>
    </row>
    <row r="6" spans="2:7">
      <c r="C6" s="113">
        <v>2021</v>
      </c>
      <c r="D6" s="113">
        <v>2020</v>
      </c>
    </row>
    <row r="7" spans="2:7">
      <c r="C7" s="83" t="s">
        <v>85</v>
      </c>
      <c r="D7" s="83" t="s">
        <v>85</v>
      </c>
    </row>
    <row r="8" spans="2:7">
      <c r="B8" t="s">
        <v>62</v>
      </c>
      <c r="C8" s="24">
        <f>'FINAL TRIAL BALANCE'!H42</f>
        <v>50000000</v>
      </c>
    </row>
    <row r="9" spans="2:7">
      <c r="B9" t="s">
        <v>65</v>
      </c>
      <c r="C9" s="24">
        <f>'FINAL TRIAL BALANCE'!H43</f>
        <v>1000000</v>
      </c>
    </row>
    <row r="10" spans="2:7">
      <c r="B10" t="s">
        <v>66</v>
      </c>
      <c r="C10" s="24">
        <f>'FINAL TRIAL BALANCE'!H44</f>
        <v>1000000</v>
      </c>
    </row>
    <row r="11" spans="2:7">
      <c r="B11" t="s">
        <v>67</v>
      </c>
      <c r="C11" s="24">
        <f>'FINAL TRIAL BALANCE'!H45</f>
        <v>1000000</v>
      </c>
    </row>
    <row r="12" spans="2:7">
      <c r="B12" t="s">
        <v>68</v>
      </c>
      <c r="C12" s="24">
        <f>'FINAL TRIAL BALANCE'!H46</f>
        <v>1000000</v>
      </c>
    </row>
    <row r="13" spans="2:7">
      <c r="B13" t="s">
        <v>69</v>
      </c>
      <c r="C13" s="24">
        <f>'FINAL TRIAL BALANCE'!H47</f>
        <v>1000000</v>
      </c>
    </row>
    <row r="14" spans="2:7">
      <c r="B14" t="s">
        <v>70</v>
      </c>
      <c r="C14" s="24">
        <f>'FINAL TRIAL BALANCE'!H48</f>
        <v>1000000</v>
      </c>
    </row>
    <row r="15" spans="2:7">
      <c r="B15" t="s">
        <v>71</v>
      </c>
      <c r="C15" s="24">
        <f>'FINAL TRIAL BALANCE'!H49</f>
        <v>1000000</v>
      </c>
    </row>
    <row r="16" spans="2:7">
      <c r="B16" t="s">
        <v>72</v>
      </c>
      <c r="C16" s="24">
        <f>'FINAL TRIAL BALANCE'!H50</f>
        <v>1000000</v>
      </c>
    </row>
    <row r="17" spans="2:4">
      <c r="B17" t="s">
        <v>73</v>
      </c>
      <c r="C17" s="24">
        <f>'FINAL TRIAL BALANCE'!H51</f>
        <v>1000000</v>
      </c>
    </row>
    <row r="18" spans="2:4">
      <c r="B18" t="s">
        <v>74</v>
      </c>
      <c r="C18" s="24">
        <f>'FINAL TRIAL BALANCE'!H52</f>
        <v>1000000</v>
      </c>
    </row>
    <row r="21" spans="2:4" ht="15" thickBot="1">
      <c r="C21" s="59">
        <f>SUM(C8:C18)</f>
        <v>60000000</v>
      </c>
      <c r="D21" s="24">
        <f>SUM(D8:D18)</f>
        <v>0</v>
      </c>
    </row>
    <row r="22" spans="2:4" ht="15" thickTop="1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F84F-4040-48DE-B7DA-3248F774B592}">
  <dimension ref="B1:J56"/>
  <sheetViews>
    <sheetView view="pageBreakPreview" topLeftCell="A22" zoomScale="60" zoomScaleNormal="100" workbookViewId="0">
      <selection activeCell="F32" sqref="F32"/>
    </sheetView>
  </sheetViews>
  <sheetFormatPr defaultRowHeight="14.5"/>
  <cols>
    <col min="2" max="2" width="42.08984375" bestFit="1" customWidth="1"/>
    <col min="3" max="3" width="17.1796875" style="13" customWidth="1"/>
    <col min="4" max="4" width="17.26953125" style="13" customWidth="1"/>
    <col min="5" max="5" width="4.08984375" customWidth="1"/>
    <col min="6" max="6" width="18.54296875" style="15" customWidth="1"/>
    <col min="7" max="7" width="16" style="15" customWidth="1"/>
    <col min="8" max="8" width="14.26953125" style="24" customWidth="1"/>
    <col min="9" max="9" width="15.26953125" style="24" customWidth="1"/>
  </cols>
  <sheetData>
    <row r="1" spans="2:9">
      <c r="B1" s="7" t="s">
        <v>12</v>
      </c>
      <c r="C1" s="10"/>
      <c r="D1" s="11"/>
      <c r="E1" s="20"/>
    </row>
    <row r="2" spans="2:9">
      <c r="B2" s="1" t="s">
        <v>0</v>
      </c>
      <c r="C2" s="10"/>
      <c r="D2" s="10"/>
      <c r="E2" s="21"/>
    </row>
    <row r="3" spans="2:9">
      <c r="B3" s="1"/>
      <c r="C3" s="127" t="s">
        <v>75</v>
      </c>
      <c r="D3" s="127"/>
      <c r="E3" s="9"/>
      <c r="F3" s="128" t="s">
        <v>76</v>
      </c>
      <c r="G3" s="128"/>
      <c r="H3" s="129" t="s">
        <v>77</v>
      </c>
      <c r="I3" s="129"/>
    </row>
    <row r="4" spans="2:9">
      <c r="B4" s="1" t="s">
        <v>1</v>
      </c>
      <c r="C4" s="12" t="s">
        <v>2</v>
      </c>
      <c r="D4" s="12" t="s">
        <v>3</v>
      </c>
      <c r="E4" s="22"/>
      <c r="F4" s="16" t="s">
        <v>2</v>
      </c>
      <c r="G4" s="16" t="s">
        <v>3</v>
      </c>
      <c r="H4" s="25" t="s">
        <v>2</v>
      </c>
      <c r="I4" s="25" t="s">
        <v>3</v>
      </c>
    </row>
    <row r="5" spans="2:9">
      <c r="B5" s="1" t="s">
        <v>4</v>
      </c>
      <c r="C5" s="10"/>
      <c r="D5" s="10"/>
      <c r="E5" s="21"/>
    </row>
    <row r="6" spans="2:9">
      <c r="B6" t="s">
        <v>5</v>
      </c>
      <c r="C6" s="10">
        <v>15000000</v>
      </c>
      <c r="D6" s="10"/>
      <c r="E6" s="21"/>
      <c r="F6" s="15">
        <f>'CURRENT YEAR TRIAL BALANCE'!C4</f>
        <v>6000000</v>
      </c>
      <c r="H6" s="10">
        <f>IF((C6+F6-D6-G6)&gt;0,(C6+F6-D6-G6),0)</f>
        <v>21000000</v>
      </c>
      <c r="I6" s="2">
        <f>IF((D6+G6-C6-F6)&gt;0,(D6+G6-C6-F6),0)</f>
        <v>0</v>
      </c>
    </row>
    <row r="7" spans="2:9">
      <c r="B7" t="s">
        <v>6</v>
      </c>
      <c r="C7" s="10">
        <v>150000000</v>
      </c>
      <c r="D7" s="10"/>
      <c r="E7" s="21"/>
      <c r="F7" s="15">
        <f>'CURRENT YEAR TRIAL BALANCE'!C5</f>
        <v>30000000</v>
      </c>
      <c r="H7" s="10">
        <f t="shared" ref="H7:H51" si="0">IF((C7+F7-D7-G7)&gt;0,(C7+F7-D7-G7),0)</f>
        <v>180000000</v>
      </c>
      <c r="I7" s="2">
        <f t="shared" ref="I7:I52" si="1">IF((D7+G7-C7-F7)&gt;0,(D7+G7-C7-F7),0)</f>
        <v>0</v>
      </c>
    </row>
    <row r="8" spans="2:9">
      <c r="B8" t="s">
        <v>7</v>
      </c>
      <c r="C8" s="10">
        <v>100000000</v>
      </c>
      <c r="D8" s="10"/>
      <c r="E8" s="21"/>
      <c r="H8" s="10">
        <f t="shared" si="0"/>
        <v>100000000</v>
      </c>
      <c r="I8" s="2">
        <f t="shared" si="1"/>
        <v>0</v>
      </c>
    </row>
    <row r="9" spans="2:9">
      <c r="B9" t="s">
        <v>8</v>
      </c>
      <c r="C9" s="10">
        <v>500000000</v>
      </c>
      <c r="D9" s="10"/>
      <c r="E9" s="21"/>
      <c r="H9" s="10">
        <f t="shared" si="0"/>
        <v>500000000</v>
      </c>
      <c r="I9" s="2">
        <f t="shared" si="1"/>
        <v>0</v>
      </c>
    </row>
    <row r="10" spans="2:9">
      <c r="B10" t="s">
        <v>13</v>
      </c>
      <c r="C10" s="10">
        <v>7000000</v>
      </c>
      <c r="D10" s="10"/>
      <c r="E10" s="21"/>
      <c r="H10" s="10">
        <f t="shared" si="0"/>
        <v>7000000</v>
      </c>
      <c r="I10" s="2">
        <f t="shared" si="1"/>
        <v>0</v>
      </c>
    </row>
    <row r="11" spans="2:9">
      <c r="B11" t="s">
        <v>9</v>
      </c>
      <c r="C11" s="10"/>
      <c r="D11" s="10">
        <v>8000000</v>
      </c>
      <c r="E11" s="21"/>
      <c r="H11" s="2">
        <f t="shared" si="0"/>
        <v>0</v>
      </c>
      <c r="I11" s="10">
        <f t="shared" si="1"/>
        <v>8000000</v>
      </c>
    </row>
    <row r="12" spans="2:9">
      <c r="B12" t="s">
        <v>10</v>
      </c>
      <c r="C12" s="10"/>
      <c r="D12" s="10">
        <v>40000000</v>
      </c>
      <c r="E12" s="21"/>
      <c r="H12" s="2">
        <f t="shared" si="0"/>
        <v>0</v>
      </c>
      <c r="I12" s="10">
        <f t="shared" si="1"/>
        <v>40000000</v>
      </c>
    </row>
    <row r="13" spans="2:9">
      <c r="B13" t="s">
        <v>11</v>
      </c>
      <c r="C13" s="10"/>
      <c r="D13" s="10">
        <v>20000000</v>
      </c>
      <c r="E13" s="21"/>
      <c r="H13" s="2">
        <f t="shared" si="0"/>
        <v>0</v>
      </c>
      <c r="I13" s="10">
        <f t="shared" si="1"/>
        <v>20000000</v>
      </c>
    </row>
    <row r="14" spans="2:9">
      <c r="B14" t="s">
        <v>14</v>
      </c>
      <c r="C14" s="10"/>
      <c r="D14" s="10">
        <v>1500000</v>
      </c>
      <c r="E14" s="21"/>
      <c r="H14" s="2">
        <f t="shared" si="0"/>
        <v>0</v>
      </c>
      <c r="I14" s="10">
        <f t="shared" si="1"/>
        <v>1500000</v>
      </c>
    </row>
    <row r="15" spans="2:9">
      <c r="B15" t="s">
        <v>47</v>
      </c>
      <c r="C15" s="10"/>
      <c r="D15" s="10"/>
      <c r="E15" s="21"/>
      <c r="F15" s="15">
        <f>'CURRENT YEAR TRIAL BALANCE'!C6</f>
        <v>40000000</v>
      </c>
      <c r="H15" s="10">
        <f t="shared" si="0"/>
        <v>40000000</v>
      </c>
      <c r="I15" s="2">
        <f t="shared" si="1"/>
        <v>0</v>
      </c>
    </row>
    <row r="16" spans="2:9">
      <c r="B16" t="s">
        <v>15</v>
      </c>
      <c r="C16" s="10">
        <v>5000000</v>
      </c>
      <c r="D16" s="10"/>
      <c r="E16" s="21"/>
      <c r="H16" s="10">
        <f t="shared" si="0"/>
        <v>5000000</v>
      </c>
      <c r="I16" s="10">
        <f t="shared" si="1"/>
        <v>0</v>
      </c>
    </row>
    <row r="17" spans="2:10">
      <c r="B17" t="s">
        <v>16</v>
      </c>
      <c r="C17" s="10">
        <v>2000000</v>
      </c>
      <c r="D17" s="10"/>
      <c r="E17" s="21"/>
      <c r="F17" s="15">
        <f>'CURRENT YEAR TRIAL BALANCE'!C7</f>
        <v>2000000</v>
      </c>
      <c r="H17" s="10">
        <f t="shared" si="0"/>
        <v>4000000</v>
      </c>
      <c r="I17" s="10">
        <f t="shared" si="1"/>
        <v>0</v>
      </c>
    </row>
    <row r="18" spans="2:10">
      <c r="B18" t="s">
        <v>17</v>
      </c>
      <c r="C18" s="10">
        <v>3000000</v>
      </c>
      <c r="D18" s="10"/>
      <c r="E18" s="21"/>
      <c r="H18" s="10">
        <f t="shared" si="0"/>
        <v>3000000</v>
      </c>
      <c r="I18" s="10">
        <f t="shared" si="1"/>
        <v>0</v>
      </c>
    </row>
    <row r="19" spans="2:10">
      <c r="B19" t="s">
        <v>18</v>
      </c>
      <c r="C19" s="10">
        <v>10000000</v>
      </c>
      <c r="D19" s="10"/>
      <c r="E19" s="21"/>
      <c r="F19" s="15">
        <f>'CURRENT YEAR TRIAL BALANCE'!C8</f>
        <v>200000000</v>
      </c>
      <c r="H19" s="10">
        <f t="shared" si="0"/>
        <v>210000000</v>
      </c>
      <c r="I19" s="10">
        <f t="shared" si="1"/>
        <v>0</v>
      </c>
    </row>
    <row r="20" spans="2:10">
      <c r="B20" t="s">
        <v>19</v>
      </c>
      <c r="C20" s="10">
        <v>6000000</v>
      </c>
      <c r="D20" s="10"/>
      <c r="E20" s="21"/>
      <c r="H20" s="10">
        <f t="shared" si="0"/>
        <v>6000000</v>
      </c>
      <c r="I20" s="10">
        <f t="shared" si="1"/>
        <v>0</v>
      </c>
    </row>
    <row r="21" spans="2:10">
      <c r="B21" t="s">
        <v>20</v>
      </c>
      <c r="C21" s="10">
        <v>3000000</v>
      </c>
      <c r="D21" s="10"/>
      <c r="E21" s="21"/>
      <c r="F21" s="15">
        <f>'CURRENT YEAR TRIAL BALANCE'!C9</f>
        <v>5000000</v>
      </c>
      <c r="H21" s="10">
        <f t="shared" si="0"/>
        <v>8000000</v>
      </c>
      <c r="I21" s="10">
        <f t="shared" si="1"/>
        <v>0</v>
      </c>
    </row>
    <row r="22" spans="2:10">
      <c r="B22" t="s">
        <v>21</v>
      </c>
      <c r="C22" s="10">
        <v>500000000</v>
      </c>
      <c r="D22" s="10"/>
      <c r="E22" s="21"/>
      <c r="F22" s="15">
        <f>'CURRENT YEAR TRIAL BALANCE'!C10</f>
        <v>800000000</v>
      </c>
      <c r="G22" s="15">
        <f>'CURRENT YEAR TRIAL BALANCE'!D10</f>
        <v>517000000</v>
      </c>
      <c r="H22" s="10">
        <f t="shared" si="0"/>
        <v>783000000</v>
      </c>
      <c r="I22" s="2">
        <f t="shared" si="1"/>
        <v>0</v>
      </c>
    </row>
    <row r="23" spans="2:10">
      <c r="B23" t="s">
        <v>22</v>
      </c>
      <c r="C23" s="10">
        <v>100000000</v>
      </c>
      <c r="D23" s="10"/>
      <c r="E23" s="21"/>
      <c r="H23" s="10">
        <f t="shared" si="0"/>
        <v>100000000</v>
      </c>
      <c r="I23" s="2">
        <f t="shared" si="1"/>
        <v>0</v>
      </c>
    </row>
    <row r="24" spans="2:10">
      <c r="B24" t="s">
        <v>23</v>
      </c>
      <c r="C24" s="10">
        <v>30000000</v>
      </c>
      <c r="D24" s="10"/>
      <c r="E24" s="21"/>
      <c r="F24" s="15">
        <f>'CURRENT YEAR TRIAL BALANCE'!C11</f>
        <v>10000000</v>
      </c>
      <c r="G24" s="15">
        <f>'CURRENT YEAR TRIAL BALANCE'!D11</f>
        <v>17000000</v>
      </c>
      <c r="H24" s="10">
        <f t="shared" si="0"/>
        <v>23000000</v>
      </c>
      <c r="I24" s="2">
        <f t="shared" si="1"/>
        <v>0</v>
      </c>
    </row>
    <row r="25" spans="2:10">
      <c r="B25" t="s">
        <v>24</v>
      </c>
      <c r="C25" s="10">
        <v>500000</v>
      </c>
      <c r="D25" s="10"/>
      <c r="E25" s="21"/>
      <c r="H25" s="10">
        <f t="shared" si="0"/>
        <v>500000</v>
      </c>
      <c r="I25" s="2">
        <f t="shared" si="1"/>
        <v>0</v>
      </c>
    </row>
    <row r="26" spans="2:10">
      <c r="B26" t="s">
        <v>25</v>
      </c>
      <c r="C26" s="10"/>
      <c r="D26" s="10">
        <v>150000000</v>
      </c>
      <c r="E26" s="21"/>
      <c r="G26" s="15">
        <f>'CURRENT YEAR TRIAL BALANCE'!D12</f>
        <v>100000000</v>
      </c>
      <c r="H26" s="10">
        <f t="shared" si="0"/>
        <v>0</v>
      </c>
      <c r="I26" s="10">
        <f t="shared" si="1"/>
        <v>250000000</v>
      </c>
      <c r="J26" s="13"/>
    </row>
    <row r="27" spans="2:10">
      <c r="B27" t="s">
        <v>26</v>
      </c>
      <c r="C27" s="10"/>
      <c r="D27" s="10">
        <v>20000000</v>
      </c>
      <c r="E27" s="21"/>
      <c r="H27" s="10">
        <f t="shared" si="0"/>
        <v>0</v>
      </c>
      <c r="I27" s="10">
        <f t="shared" si="1"/>
        <v>20000000</v>
      </c>
      <c r="J27" s="13"/>
    </row>
    <row r="28" spans="2:10">
      <c r="B28" t="s">
        <v>27</v>
      </c>
      <c r="C28" s="10"/>
      <c r="D28" s="10">
        <v>3000000</v>
      </c>
      <c r="E28" s="21"/>
      <c r="H28" s="10">
        <f t="shared" si="0"/>
        <v>0</v>
      </c>
      <c r="I28" s="10">
        <f t="shared" si="1"/>
        <v>3000000</v>
      </c>
      <c r="J28" s="13"/>
    </row>
    <row r="29" spans="2:10">
      <c r="B29" t="s">
        <v>31</v>
      </c>
      <c r="C29" s="10"/>
      <c r="D29" s="10">
        <v>10000000</v>
      </c>
      <c r="E29" s="21"/>
      <c r="G29" s="17">
        <f>'CURRENT YEAR TRIAL BALANCE'!D15</f>
        <v>10000000</v>
      </c>
      <c r="H29" s="10">
        <f t="shared" si="0"/>
        <v>0</v>
      </c>
      <c r="I29" s="10">
        <f t="shared" si="1"/>
        <v>20000000</v>
      </c>
      <c r="J29" s="13"/>
    </row>
    <row r="30" spans="2:10">
      <c r="B30" t="s">
        <v>32</v>
      </c>
      <c r="C30" s="10"/>
      <c r="D30" s="10">
        <v>5000000</v>
      </c>
      <c r="E30" s="21"/>
      <c r="G30" s="18">
        <f>'CURRENT YEAR TRIAL BALANCE'!D13</f>
        <v>5000000</v>
      </c>
      <c r="H30" s="10">
        <f t="shared" si="0"/>
        <v>0</v>
      </c>
      <c r="I30" s="10">
        <f t="shared" si="1"/>
        <v>10000000</v>
      </c>
      <c r="J30" s="13"/>
    </row>
    <row r="31" spans="2:10">
      <c r="B31" t="s">
        <v>33</v>
      </c>
      <c r="C31" s="10"/>
      <c r="D31" s="10">
        <v>4000000</v>
      </c>
      <c r="E31" s="21"/>
      <c r="G31" s="17">
        <f>'CURRENT YEAR TRIAL BALANCE'!D14</f>
        <v>4000000</v>
      </c>
      <c r="H31" s="10">
        <f t="shared" si="0"/>
        <v>0</v>
      </c>
      <c r="I31" s="10">
        <f t="shared" si="1"/>
        <v>8000000</v>
      </c>
      <c r="J31" s="13"/>
    </row>
    <row r="32" spans="2:10">
      <c r="B32" t="s">
        <v>28</v>
      </c>
      <c r="C32" s="10"/>
      <c r="D32" s="10">
        <v>9000000</v>
      </c>
      <c r="E32" s="21"/>
      <c r="G32" s="17"/>
      <c r="H32" s="10">
        <f t="shared" si="0"/>
        <v>0</v>
      </c>
      <c r="I32" s="10">
        <f t="shared" si="1"/>
        <v>9000000</v>
      </c>
      <c r="J32" s="13"/>
    </row>
    <row r="33" spans="2:9">
      <c r="B33" t="s">
        <v>29</v>
      </c>
      <c r="C33" s="10"/>
      <c r="D33" s="10">
        <v>10000000</v>
      </c>
      <c r="E33" s="21"/>
      <c r="H33" s="10">
        <f t="shared" si="0"/>
        <v>0</v>
      </c>
      <c r="I33" s="10">
        <f t="shared" si="1"/>
        <v>10000000</v>
      </c>
    </row>
    <row r="34" spans="2:9">
      <c r="B34" t="s">
        <v>30</v>
      </c>
      <c r="C34" s="10"/>
      <c r="D34" s="10">
        <v>100000000</v>
      </c>
      <c r="E34" s="21"/>
      <c r="H34" s="10">
        <f t="shared" si="0"/>
        <v>0</v>
      </c>
      <c r="I34" s="10">
        <f t="shared" si="1"/>
        <v>100000000</v>
      </c>
    </row>
    <row r="35" spans="2:9">
      <c r="B35" t="s">
        <v>34</v>
      </c>
      <c r="C35" s="10"/>
      <c r="D35" s="10">
        <v>1000000000</v>
      </c>
      <c r="E35" s="21"/>
      <c r="H35" s="10">
        <f t="shared" si="0"/>
        <v>0</v>
      </c>
      <c r="I35" s="10">
        <f t="shared" si="1"/>
        <v>1000000000</v>
      </c>
    </row>
    <row r="36" spans="2:9">
      <c r="B36" t="s">
        <v>36</v>
      </c>
      <c r="C36" s="10"/>
      <c r="D36" s="10">
        <v>1000000</v>
      </c>
      <c r="E36" s="21"/>
      <c r="H36" s="10">
        <f t="shared" si="0"/>
        <v>0</v>
      </c>
      <c r="I36" s="10">
        <f t="shared" si="1"/>
        <v>1000000</v>
      </c>
    </row>
    <row r="37" spans="2:9">
      <c r="B37" t="s">
        <v>37</v>
      </c>
      <c r="C37" s="10"/>
      <c r="D37" s="10">
        <v>50000000</v>
      </c>
      <c r="E37" s="21"/>
      <c r="H37" s="10">
        <f t="shared" si="0"/>
        <v>0</v>
      </c>
      <c r="I37" s="10">
        <f t="shared" si="1"/>
        <v>50000000</v>
      </c>
    </row>
    <row r="38" spans="2:9">
      <c r="B38" t="s">
        <v>51</v>
      </c>
      <c r="G38" s="15">
        <v>500000000</v>
      </c>
      <c r="H38" s="10">
        <f t="shared" si="0"/>
        <v>0</v>
      </c>
      <c r="I38" s="10">
        <f t="shared" si="1"/>
        <v>500000000</v>
      </c>
    </row>
    <row r="39" spans="2:9">
      <c r="B39" t="s">
        <v>53</v>
      </c>
      <c r="G39" s="15">
        <v>300000000</v>
      </c>
      <c r="H39" s="10">
        <f t="shared" si="0"/>
        <v>0</v>
      </c>
      <c r="I39" s="10">
        <f t="shared" si="1"/>
        <v>300000000</v>
      </c>
    </row>
    <row r="40" spans="2:9">
      <c r="B40" t="s">
        <v>52</v>
      </c>
      <c r="G40" s="15">
        <v>200000000</v>
      </c>
      <c r="H40" s="10">
        <f t="shared" si="0"/>
        <v>0</v>
      </c>
      <c r="I40" s="10">
        <f t="shared" si="1"/>
        <v>200000000</v>
      </c>
    </row>
    <row r="41" spans="2:9">
      <c r="B41" t="s">
        <v>61</v>
      </c>
      <c r="F41" s="15">
        <v>500000000</v>
      </c>
      <c r="H41" s="10">
        <f t="shared" si="0"/>
        <v>500000000</v>
      </c>
      <c r="I41" s="10">
        <f t="shared" si="1"/>
        <v>0</v>
      </c>
    </row>
    <row r="42" spans="2:9">
      <c r="B42" t="s">
        <v>62</v>
      </c>
      <c r="F42" s="15">
        <v>50000000</v>
      </c>
      <c r="H42" s="10">
        <f t="shared" si="0"/>
        <v>50000000</v>
      </c>
      <c r="I42" s="2">
        <f t="shared" si="1"/>
        <v>0</v>
      </c>
    </row>
    <row r="43" spans="2:9">
      <c r="B43" t="s">
        <v>65</v>
      </c>
      <c r="F43" s="15">
        <v>1000000</v>
      </c>
      <c r="H43" s="10">
        <f t="shared" si="0"/>
        <v>1000000</v>
      </c>
      <c r="I43" s="2">
        <f t="shared" si="1"/>
        <v>0</v>
      </c>
    </row>
    <row r="44" spans="2:9" ht="16" customHeight="1">
      <c r="B44" t="s">
        <v>66</v>
      </c>
      <c r="F44" s="15">
        <v>1000000</v>
      </c>
      <c r="H44" s="10">
        <f t="shared" si="0"/>
        <v>1000000</v>
      </c>
      <c r="I44" s="2">
        <f t="shared" si="1"/>
        <v>0</v>
      </c>
    </row>
    <row r="45" spans="2:9">
      <c r="B45" t="s">
        <v>67</v>
      </c>
      <c r="F45" s="15">
        <v>1000000</v>
      </c>
      <c r="H45" s="10">
        <f t="shared" si="0"/>
        <v>1000000</v>
      </c>
      <c r="I45" s="2">
        <f t="shared" si="1"/>
        <v>0</v>
      </c>
    </row>
    <row r="46" spans="2:9" ht="14.5" customHeight="1">
      <c r="B46" t="s">
        <v>68</v>
      </c>
      <c r="F46" s="15">
        <v>1000000</v>
      </c>
      <c r="H46" s="10">
        <f t="shared" si="0"/>
        <v>1000000</v>
      </c>
      <c r="I46" s="2">
        <f t="shared" si="1"/>
        <v>0</v>
      </c>
    </row>
    <row r="47" spans="2:9">
      <c r="B47" t="s">
        <v>69</v>
      </c>
      <c r="F47" s="15">
        <v>1000000</v>
      </c>
      <c r="H47" s="10">
        <f t="shared" si="0"/>
        <v>1000000</v>
      </c>
      <c r="I47" s="2">
        <f t="shared" si="1"/>
        <v>0</v>
      </c>
    </row>
    <row r="48" spans="2:9">
      <c r="B48" t="s">
        <v>70</v>
      </c>
      <c r="F48" s="15">
        <v>1000000</v>
      </c>
      <c r="H48" s="10">
        <f t="shared" si="0"/>
        <v>1000000</v>
      </c>
      <c r="I48" s="2">
        <f t="shared" si="1"/>
        <v>0</v>
      </c>
    </row>
    <row r="49" spans="2:9">
      <c r="B49" t="s">
        <v>71</v>
      </c>
      <c r="F49" s="15">
        <v>1000000</v>
      </c>
      <c r="H49" s="10">
        <f t="shared" si="0"/>
        <v>1000000</v>
      </c>
      <c r="I49" s="2">
        <f t="shared" si="1"/>
        <v>0</v>
      </c>
    </row>
    <row r="50" spans="2:9">
      <c r="B50" t="s">
        <v>72</v>
      </c>
      <c r="F50" s="15">
        <v>1000000</v>
      </c>
      <c r="H50" s="10">
        <f t="shared" si="0"/>
        <v>1000000</v>
      </c>
      <c r="I50" s="2">
        <f t="shared" si="1"/>
        <v>0</v>
      </c>
    </row>
    <row r="51" spans="2:9">
      <c r="B51" t="s">
        <v>73</v>
      </c>
      <c r="F51" s="15">
        <v>1000000</v>
      </c>
      <c r="H51" s="10">
        <f t="shared" si="0"/>
        <v>1000000</v>
      </c>
      <c r="I51" s="2">
        <f t="shared" si="1"/>
        <v>0</v>
      </c>
    </row>
    <row r="52" spans="2:9">
      <c r="B52" t="s">
        <v>74</v>
      </c>
      <c r="F52" s="15">
        <v>1000000</v>
      </c>
      <c r="H52" s="10">
        <f>IF((C52+F52-D52-G52)&gt;0,(C52+F52-D52-G52),0)</f>
        <v>1000000</v>
      </c>
      <c r="I52" s="2">
        <f t="shared" si="1"/>
        <v>0</v>
      </c>
    </row>
    <row r="53" spans="2:9">
      <c r="C53" s="12"/>
      <c r="D53" s="12"/>
      <c r="E53" s="22"/>
    </row>
    <row r="54" spans="2:9" ht="15" thickBot="1">
      <c r="C54" s="14">
        <f>SUM(C6:C53)</f>
        <v>1431500000</v>
      </c>
      <c r="D54" s="14">
        <f>SUM(D6:D53)</f>
        <v>1431500000</v>
      </c>
      <c r="E54" s="23"/>
      <c r="F54" s="19">
        <f>SUM(F6:F53)</f>
        <v>1653000000</v>
      </c>
      <c r="G54" s="19">
        <f>SUM(G6:G53)</f>
        <v>1653000000</v>
      </c>
      <c r="H54" s="19">
        <f t="shared" ref="H54" si="2">SUM(H6:H53)</f>
        <v>2550500000</v>
      </c>
      <c r="I54" s="19">
        <f>SUM(I6:I53)</f>
        <v>2550500000</v>
      </c>
    </row>
    <row r="55" spans="2:9" ht="15" thickTop="1">
      <c r="C55" s="10"/>
      <c r="D55" s="10"/>
      <c r="E55" s="21"/>
    </row>
    <row r="56" spans="2:9">
      <c r="C56" s="10"/>
      <c r="D56" s="10"/>
      <c r="E56" s="21"/>
    </row>
  </sheetData>
  <mergeCells count="3">
    <mergeCell ref="C3:D3"/>
    <mergeCell ref="F3:G3"/>
    <mergeCell ref="H3:I3"/>
  </mergeCells>
  <pageMargins left="0.7" right="0.7" top="0.75" bottom="0.75" header="0.3" footer="0.3"/>
  <pageSetup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9CE-AA3F-4C6A-B0F3-7BBB133D9911}">
  <dimension ref="B1:L38"/>
  <sheetViews>
    <sheetView view="pageBreakPreview" zoomScale="60" zoomScaleNormal="100" workbookViewId="0">
      <selection activeCell="L34" sqref="L34"/>
    </sheetView>
  </sheetViews>
  <sheetFormatPr defaultRowHeight="14.5"/>
  <cols>
    <col min="2" max="2" width="22.7265625" customWidth="1"/>
    <col min="3" max="3" width="17.1796875" style="2" customWidth="1"/>
    <col min="4" max="4" width="15.54296875" style="2" customWidth="1"/>
    <col min="5" max="5" width="17.7265625" customWidth="1"/>
  </cols>
  <sheetData>
    <row r="1" spans="2:12">
      <c r="D1" s="3"/>
      <c r="E1" s="7" t="s">
        <v>12</v>
      </c>
    </row>
    <row r="2" spans="2:12">
      <c r="E2" s="1" t="s">
        <v>41</v>
      </c>
    </row>
    <row r="3" spans="2:12">
      <c r="B3" s="1" t="s">
        <v>1</v>
      </c>
      <c r="C3" s="4" t="s">
        <v>2</v>
      </c>
      <c r="D3" s="4" t="s">
        <v>3</v>
      </c>
      <c r="J3" s="8" t="s">
        <v>63</v>
      </c>
      <c r="K3" s="8"/>
      <c r="L3" s="8"/>
    </row>
    <row r="4" spans="2:12">
      <c r="B4" t="s">
        <v>40</v>
      </c>
      <c r="C4" s="10">
        <v>6000000</v>
      </c>
      <c r="J4" s="8" t="s">
        <v>58</v>
      </c>
      <c r="K4" s="8"/>
      <c r="L4" s="8"/>
    </row>
    <row r="5" spans="2:12">
      <c r="B5" t="s">
        <v>43</v>
      </c>
      <c r="C5" s="10">
        <v>30000000</v>
      </c>
      <c r="J5" s="8" t="s">
        <v>59</v>
      </c>
      <c r="K5" s="8"/>
      <c r="L5" s="8"/>
    </row>
    <row r="6" spans="2:12">
      <c r="B6" t="s">
        <v>47</v>
      </c>
      <c r="C6" s="10">
        <v>40000000</v>
      </c>
      <c r="J6" s="8"/>
      <c r="K6" s="8"/>
      <c r="L6" s="8"/>
    </row>
    <row r="7" spans="2:12">
      <c r="B7" t="s">
        <v>44</v>
      </c>
      <c r="C7" s="10">
        <v>2000000</v>
      </c>
      <c r="J7" s="8"/>
      <c r="K7" s="8"/>
      <c r="L7" s="8"/>
    </row>
    <row r="8" spans="2:12">
      <c r="B8" t="s">
        <v>60</v>
      </c>
      <c r="C8" s="10">
        <v>200000000</v>
      </c>
      <c r="J8" s="8" t="s">
        <v>38</v>
      </c>
      <c r="K8" s="8"/>
      <c r="L8" s="8"/>
    </row>
    <row r="9" spans="2:12">
      <c r="B9" t="s">
        <v>46</v>
      </c>
      <c r="C9" s="10">
        <v>5000000</v>
      </c>
      <c r="J9" s="8" t="s">
        <v>54</v>
      </c>
      <c r="K9" s="8"/>
      <c r="L9" s="8"/>
    </row>
    <row r="10" spans="2:12">
      <c r="B10" t="s">
        <v>42</v>
      </c>
      <c r="C10" s="10">
        <v>800000000</v>
      </c>
      <c r="D10" s="10">
        <f>6000000+30000000+40000000+400000000+41000000</f>
        <v>517000000</v>
      </c>
      <c r="J10" s="8" t="s">
        <v>55</v>
      </c>
      <c r="K10" s="8"/>
      <c r="L10" s="8"/>
    </row>
    <row r="11" spans="2:12">
      <c r="B11" t="s">
        <v>45</v>
      </c>
      <c r="C11" s="10">
        <v>10000000</v>
      </c>
      <c r="D11" s="10">
        <f>2000000+5000000+10000000</f>
        <v>17000000</v>
      </c>
      <c r="J11" s="8" t="s">
        <v>56</v>
      </c>
      <c r="K11" s="8"/>
      <c r="L11" s="8"/>
    </row>
    <row r="12" spans="2:12">
      <c r="B12" t="s">
        <v>64</v>
      </c>
      <c r="D12" s="10">
        <v>100000000</v>
      </c>
      <c r="J12" s="8" t="s">
        <v>57</v>
      </c>
      <c r="K12" s="8"/>
      <c r="L12" s="8"/>
    </row>
    <row r="13" spans="2:12">
      <c r="B13" t="s">
        <v>48</v>
      </c>
      <c r="D13" s="10">
        <v>5000000</v>
      </c>
    </row>
    <row r="14" spans="2:12">
      <c r="B14" t="s">
        <v>49</v>
      </c>
      <c r="D14" s="10">
        <v>4000000</v>
      </c>
    </row>
    <row r="15" spans="2:12">
      <c r="B15" t="s">
        <v>50</v>
      </c>
      <c r="D15" s="10">
        <v>10000000</v>
      </c>
    </row>
    <row r="16" spans="2:12">
      <c r="B16" t="s">
        <v>51</v>
      </c>
      <c r="D16" s="2">
        <v>500000000</v>
      </c>
    </row>
    <row r="17" spans="2:4">
      <c r="B17" t="s">
        <v>53</v>
      </c>
      <c r="D17" s="2">
        <v>300000000</v>
      </c>
    </row>
    <row r="18" spans="2:4">
      <c r="B18" t="s">
        <v>52</v>
      </c>
      <c r="D18" s="2">
        <v>200000000</v>
      </c>
    </row>
    <row r="19" spans="2:4">
      <c r="B19" t="s">
        <v>61</v>
      </c>
      <c r="C19" s="2">
        <v>500000000</v>
      </c>
    </row>
    <row r="20" spans="2:4">
      <c r="B20" t="s">
        <v>62</v>
      </c>
      <c r="C20" s="2">
        <v>50000000</v>
      </c>
    </row>
    <row r="21" spans="2:4">
      <c r="B21" t="s">
        <v>65</v>
      </c>
      <c r="C21" s="2">
        <v>1000000</v>
      </c>
    </row>
    <row r="22" spans="2:4" ht="16" customHeight="1">
      <c r="B22" t="s">
        <v>66</v>
      </c>
      <c r="C22" s="2">
        <v>1000000</v>
      </c>
    </row>
    <row r="23" spans="2:4">
      <c r="B23" t="s">
        <v>67</v>
      </c>
      <c r="C23" s="2">
        <v>1000000</v>
      </c>
    </row>
    <row r="24" spans="2:4" ht="14.5" customHeight="1">
      <c r="B24" t="s">
        <v>68</v>
      </c>
      <c r="C24" s="2">
        <v>1000000</v>
      </c>
    </row>
    <row r="25" spans="2:4">
      <c r="B25" t="s">
        <v>69</v>
      </c>
      <c r="C25" s="2">
        <v>1000000</v>
      </c>
    </row>
    <row r="26" spans="2:4">
      <c r="B26" t="s">
        <v>70</v>
      </c>
      <c r="C26" s="2">
        <v>1000000</v>
      </c>
    </row>
    <row r="27" spans="2:4">
      <c r="B27" t="s">
        <v>71</v>
      </c>
      <c r="C27" s="2">
        <v>1000000</v>
      </c>
    </row>
    <row r="28" spans="2:4">
      <c r="B28" t="s">
        <v>72</v>
      </c>
      <c r="C28" s="2">
        <v>1000000</v>
      </c>
    </row>
    <row r="29" spans="2:4">
      <c r="B29" t="s">
        <v>73</v>
      </c>
      <c r="C29" s="2">
        <v>1000000</v>
      </c>
    </row>
    <row r="30" spans="2:4">
      <c r="B30" t="s">
        <v>74</v>
      </c>
      <c r="C30" s="2">
        <v>1000000</v>
      </c>
    </row>
    <row r="36" spans="3:4" ht="15" thickBot="1">
      <c r="C36" s="5">
        <f>SUM(C4:C35)</f>
        <v>1653000000</v>
      </c>
      <c r="D36" s="5">
        <f>SUM(D4:D35)</f>
        <v>1653000000</v>
      </c>
    </row>
    <row r="37" spans="3:4" ht="15" thickTop="1"/>
    <row r="38" spans="3:4">
      <c r="D38" s="2">
        <f>C36-D36</f>
        <v>0</v>
      </c>
    </row>
  </sheetData>
  <pageMargins left="0.7" right="0.7" top="0.75" bottom="0.75" header="0.3" footer="0.3"/>
  <pageSetup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B64C-18E0-46FB-A789-830291ECE759}">
  <dimension ref="A1:F43"/>
  <sheetViews>
    <sheetView view="pageBreakPreview" zoomScale="60" zoomScaleNormal="100" workbookViewId="0">
      <selection activeCell="J12" sqref="J12"/>
    </sheetView>
  </sheetViews>
  <sheetFormatPr defaultRowHeight="14.5"/>
  <cols>
    <col min="2" max="2" width="42.453125" customWidth="1"/>
    <col min="3" max="3" width="14.6328125" style="2" bestFit="1" customWidth="1"/>
    <col min="4" max="4" width="14.1796875" style="2" customWidth="1"/>
    <col min="5" max="5" width="18.1796875" customWidth="1"/>
  </cols>
  <sheetData>
    <row r="1" spans="1:5">
      <c r="D1" s="3"/>
      <c r="E1" s="7" t="s">
        <v>12</v>
      </c>
    </row>
    <row r="2" spans="1:5">
      <c r="E2" s="1" t="s">
        <v>0</v>
      </c>
    </row>
    <row r="3" spans="1:5">
      <c r="B3" s="1" t="s">
        <v>1</v>
      </c>
      <c r="C3" s="4" t="s">
        <v>2</v>
      </c>
      <c r="D3" s="4" t="s">
        <v>3</v>
      </c>
    </row>
    <row r="4" spans="1:5">
      <c r="B4" s="1" t="s">
        <v>4</v>
      </c>
    </row>
    <row r="5" spans="1:5">
      <c r="A5" s="101"/>
      <c r="B5" s="124" t="s">
        <v>5</v>
      </c>
      <c r="C5" s="102">
        <v>15000000</v>
      </c>
      <c r="D5" s="102"/>
      <c r="E5" s="101"/>
    </row>
    <row r="6" spans="1:5">
      <c r="A6" s="101"/>
      <c r="B6" s="124" t="s">
        <v>6</v>
      </c>
      <c r="C6" s="102">
        <v>150000000</v>
      </c>
      <c r="D6" s="102"/>
      <c r="E6" s="101"/>
    </row>
    <row r="7" spans="1:5">
      <c r="A7" s="101"/>
      <c r="B7" s="124" t="s">
        <v>178</v>
      </c>
      <c r="C7" s="102">
        <v>100000000</v>
      </c>
      <c r="D7" s="102"/>
      <c r="E7" s="101"/>
    </row>
    <row r="8" spans="1:5">
      <c r="A8" s="101"/>
      <c r="B8" s="124" t="s">
        <v>8</v>
      </c>
      <c r="C8" s="102">
        <v>500000000</v>
      </c>
      <c r="D8" s="102"/>
      <c r="E8" s="101"/>
    </row>
    <row r="9" spans="1:5">
      <c r="A9" s="101"/>
      <c r="B9" s="124" t="s">
        <v>13</v>
      </c>
      <c r="C9" s="102">
        <v>7000000</v>
      </c>
      <c r="D9" s="102"/>
      <c r="E9" s="101"/>
    </row>
    <row r="10" spans="1:5">
      <c r="A10" s="101"/>
      <c r="B10" s="124" t="s">
        <v>9</v>
      </c>
      <c r="C10" s="102"/>
      <c r="D10" s="102">
        <v>8000000</v>
      </c>
      <c r="E10" s="101"/>
    </row>
    <row r="11" spans="1:5">
      <c r="A11" s="101"/>
      <c r="B11" s="124" t="s">
        <v>10</v>
      </c>
      <c r="C11" s="102"/>
      <c r="D11" s="102">
        <v>40000000</v>
      </c>
      <c r="E11" s="101"/>
    </row>
    <row r="12" spans="1:5">
      <c r="A12" s="101"/>
      <c r="B12" s="124" t="s">
        <v>179</v>
      </c>
      <c r="C12" s="102"/>
      <c r="D12" s="102">
        <v>20000000</v>
      </c>
      <c r="E12" s="101"/>
    </row>
    <row r="13" spans="1:5">
      <c r="A13" s="101"/>
      <c r="B13" s="124" t="s">
        <v>14</v>
      </c>
      <c r="C13" s="102"/>
      <c r="D13" s="102">
        <v>1500000</v>
      </c>
      <c r="E13" s="101"/>
    </row>
    <row r="14" spans="1:5">
      <c r="A14" s="101"/>
      <c r="B14" s="124" t="s">
        <v>15</v>
      </c>
      <c r="C14" s="102">
        <v>5000000</v>
      </c>
      <c r="D14" s="102"/>
      <c r="E14" s="101"/>
    </row>
    <row r="15" spans="1:5">
      <c r="A15" s="101"/>
      <c r="B15" s="124" t="s">
        <v>16</v>
      </c>
      <c r="C15" s="102">
        <v>2000000</v>
      </c>
      <c r="D15" s="102"/>
      <c r="E15" s="101"/>
    </row>
    <row r="16" spans="1:5">
      <c r="A16" s="101"/>
      <c r="B16" s="124" t="s">
        <v>180</v>
      </c>
      <c r="C16" s="102">
        <v>3000000</v>
      </c>
      <c r="D16" s="102"/>
      <c r="E16" s="101"/>
    </row>
    <row r="17" spans="1:6">
      <c r="A17" s="101"/>
      <c r="B17" s="124" t="s">
        <v>18</v>
      </c>
      <c r="C17" s="102">
        <v>10000000</v>
      </c>
      <c r="D17" s="102"/>
      <c r="E17" s="101"/>
    </row>
    <row r="18" spans="1:6">
      <c r="A18" s="101"/>
      <c r="B18" s="124" t="s">
        <v>19</v>
      </c>
      <c r="C18" s="102">
        <v>6000000</v>
      </c>
      <c r="D18" s="102"/>
      <c r="E18" s="101"/>
    </row>
    <row r="19" spans="1:6">
      <c r="A19" s="101"/>
      <c r="B19" s="124" t="s">
        <v>20</v>
      </c>
      <c r="C19" s="102">
        <v>3000000</v>
      </c>
      <c r="D19" s="102"/>
      <c r="E19" s="101"/>
    </row>
    <row r="20" spans="1:6">
      <c r="A20" s="101"/>
      <c r="B20" s="124" t="s">
        <v>21</v>
      </c>
      <c r="C20" s="102">
        <v>500000000</v>
      </c>
      <c r="D20" s="102"/>
      <c r="E20" s="101"/>
    </row>
    <row r="21" spans="1:6">
      <c r="A21" s="101"/>
      <c r="B21" s="124" t="s">
        <v>181</v>
      </c>
      <c r="C21" s="102">
        <v>100000000</v>
      </c>
      <c r="D21" s="102"/>
      <c r="E21" s="101"/>
    </row>
    <row r="22" spans="1:6">
      <c r="A22" s="101"/>
      <c r="B22" s="124" t="s">
        <v>23</v>
      </c>
      <c r="C22" s="102">
        <v>30000000</v>
      </c>
      <c r="D22" s="102"/>
      <c r="E22" s="101"/>
    </row>
    <row r="23" spans="1:6">
      <c r="A23" s="101"/>
      <c r="B23" s="124" t="s">
        <v>182</v>
      </c>
      <c r="C23" s="102">
        <v>500000</v>
      </c>
      <c r="D23" s="102"/>
      <c r="E23" s="101"/>
    </row>
    <row r="24" spans="1:6">
      <c r="A24" s="105"/>
      <c r="B24" s="125" t="s">
        <v>134</v>
      </c>
      <c r="C24" s="106"/>
      <c r="D24" s="106">
        <v>150000000</v>
      </c>
      <c r="E24" s="105"/>
    </row>
    <row r="25" spans="1:6">
      <c r="A25" s="105"/>
      <c r="B25" s="125" t="s">
        <v>135</v>
      </c>
      <c r="C25" s="106"/>
      <c r="D25" s="106">
        <v>20000000</v>
      </c>
      <c r="E25" s="105"/>
    </row>
    <row r="26" spans="1:6">
      <c r="A26" s="105"/>
      <c r="B26" s="125" t="s">
        <v>183</v>
      </c>
      <c r="C26" s="106"/>
      <c r="D26" s="106">
        <v>3000000</v>
      </c>
      <c r="E26" s="105"/>
    </row>
    <row r="27" spans="1:6" ht="15" thickBot="1">
      <c r="A27" s="105"/>
      <c r="B27" s="125" t="s">
        <v>50</v>
      </c>
      <c r="C27" s="106"/>
      <c r="D27" s="106">
        <v>10000000</v>
      </c>
      <c r="E27" s="105"/>
    </row>
    <row r="28" spans="1:6" ht="15" thickBot="1">
      <c r="A28" s="105"/>
      <c r="B28" s="125" t="s">
        <v>184</v>
      </c>
      <c r="C28" s="106"/>
      <c r="D28" s="106">
        <v>5000000</v>
      </c>
      <c r="E28" s="105"/>
      <c r="F28" s="6" t="s">
        <v>38</v>
      </c>
    </row>
    <row r="29" spans="1:6">
      <c r="A29" s="105"/>
      <c r="B29" s="125" t="s">
        <v>185</v>
      </c>
      <c r="C29" s="106"/>
      <c r="D29" s="106">
        <v>4000000</v>
      </c>
      <c r="E29" s="105"/>
      <c r="F29" t="s">
        <v>35</v>
      </c>
    </row>
    <row r="30" spans="1:6">
      <c r="A30" s="105"/>
      <c r="B30" s="125" t="s">
        <v>186</v>
      </c>
      <c r="C30" s="106"/>
      <c r="D30" s="106">
        <v>9000000</v>
      </c>
      <c r="E30" s="105"/>
      <c r="F30" t="s">
        <v>39</v>
      </c>
    </row>
    <row r="31" spans="1:6">
      <c r="A31" s="105"/>
      <c r="B31" s="125" t="s">
        <v>187</v>
      </c>
      <c r="C31" s="106"/>
      <c r="D31" s="106">
        <v>10000000</v>
      </c>
      <c r="E31" s="105"/>
    </row>
    <row r="32" spans="1:6">
      <c r="B32" s="126" t="s">
        <v>188</v>
      </c>
      <c r="D32" s="2">
        <v>100000000</v>
      </c>
    </row>
    <row r="33" spans="2:4">
      <c r="B33" s="126" t="s">
        <v>118</v>
      </c>
      <c r="D33" s="2">
        <v>1000000000</v>
      </c>
    </row>
    <row r="34" spans="2:4">
      <c r="B34" s="126" t="s">
        <v>119</v>
      </c>
      <c r="D34" s="2">
        <v>1000000</v>
      </c>
    </row>
    <row r="35" spans="2:4">
      <c r="B35" s="126" t="s">
        <v>120</v>
      </c>
      <c r="D35" s="2">
        <v>50000000</v>
      </c>
    </row>
    <row r="41" spans="2:4">
      <c r="C41" s="4"/>
      <c r="D41" s="4"/>
    </row>
    <row r="42" spans="2:4" ht="15" thickBot="1">
      <c r="C42" s="5">
        <f>SUM(C5:C41)</f>
        <v>1431500000</v>
      </c>
      <c r="D42" s="5">
        <f>SUM(D5:D41)</f>
        <v>1431500000</v>
      </c>
    </row>
    <row r="43" spans="2:4" ht="15" thickTop="1">
      <c r="D43" s="2">
        <f>C42-D42</f>
        <v>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C3AE-901A-4280-B1EF-55F30C4A6C3D}">
  <dimension ref="B1:F17"/>
  <sheetViews>
    <sheetView view="pageBreakPreview" zoomScale="60" zoomScaleNormal="100" workbookViewId="0">
      <selection activeCell="F22" sqref="F22"/>
    </sheetView>
  </sheetViews>
  <sheetFormatPr defaultRowHeight="14.5"/>
  <cols>
    <col min="2" max="2" width="20.36328125" customWidth="1"/>
    <col min="3" max="3" width="21.54296875" style="24" customWidth="1"/>
    <col min="4" max="4" width="17.453125" style="24" customWidth="1"/>
    <col min="5" max="5" width="18.36328125" style="24" customWidth="1"/>
    <col min="6" max="6" width="21.90625" style="24" customWidth="1"/>
  </cols>
  <sheetData>
    <row r="1" spans="2:6">
      <c r="B1" s="83" t="s">
        <v>12</v>
      </c>
    </row>
    <row r="2" spans="2:6">
      <c r="B2" s="24" t="s">
        <v>117</v>
      </c>
    </row>
    <row r="4" spans="2:6">
      <c r="C4" s="24" t="s">
        <v>118</v>
      </c>
      <c r="D4" s="24" t="s">
        <v>119</v>
      </c>
      <c r="E4" s="24" t="s">
        <v>120</v>
      </c>
      <c r="F4" s="24" t="s">
        <v>110</v>
      </c>
    </row>
    <row r="5" spans="2:6">
      <c r="C5" s="26" t="s">
        <v>85</v>
      </c>
      <c r="D5" s="26" t="s">
        <v>85</v>
      </c>
      <c r="E5" s="26" t="s">
        <v>85</v>
      </c>
      <c r="F5" s="26" t="s">
        <v>85</v>
      </c>
    </row>
    <row r="6" spans="2:6">
      <c r="B6" s="1" t="s">
        <v>122</v>
      </c>
      <c r="C6" s="2">
        <v>1000000000</v>
      </c>
      <c r="D6" s="2">
        <v>1000000</v>
      </c>
      <c r="E6" s="2">
        <v>50000000</v>
      </c>
      <c r="F6" s="2">
        <f>SUM(C6:E6)</f>
        <v>1051000000</v>
      </c>
    </row>
    <row r="9" spans="2:6" ht="15" thickBot="1">
      <c r="B9" s="1" t="s">
        <v>91</v>
      </c>
      <c r="C9" s="5">
        <f>SUM(C6:C8)</f>
        <v>1000000000</v>
      </c>
      <c r="D9" s="5">
        <f>SUM(D6:D8)</f>
        <v>1000000</v>
      </c>
      <c r="E9" s="5">
        <f>SUM(E6:E8)</f>
        <v>50000000</v>
      </c>
      <c r="F9" s="5">
        <f>SUM(F6:F8)</f>
        <v>1051000000</v>
      </c>
    </row>
    <row r="10" spans="2:6" ht="15" thickTop="1"/>
    <row r="13" spans="2:6">
      <c r="B13" s="1" t="s">
        <v>142</v>
      </c>
      <c r="C13" s="24">
        <f>C9</f>
        <v>1000000000</v>
      </c>
      <c r="D13" s="24">
        <f t="shared" ref="D13:E13" si="0">D9</f>
        <v>1000000</v>
      </c>
      <c r="E13" s="2">
        <f t="shared" si="0"/>
        <v>50000000</v>
      </c>
      <c r="F13" s="2">
        <f>F9</f>
        <v>1051000000</v>
      </c>
    </row>
    <row r="14" spans="2:6">
      <c r="B14" t="s">
        <v>154</v>
      </c>
      <c r="E14" s="2">
        <f>'Income Statement'!D15</f>
        <v>440000000</v>
      </c>
    </row>
    <row r="15" spans="2:6">
      <c r="B15" t="s">
        <v>143</v>
      </c>
    </row>
    <row r="16" spans="2:6" ht="15" thickBot="1">
      <c r="B16" s="1" t="s">
        <v>121</v>
      </c>
      <c r="C16" s="5">
        <f>SUM(C13:C15)</f>
        <v>1000000000</v>
      </c>
      <c r="D16" s="5">
        <f t="shared" ref="D16" si="1">SUM(D13:D15)</f>
        <v>1000000</v>
      </c>
      <c r="E16" s="5">
        <f>SUM(E13:E15)</f>
        <v>490000000</v>
      </c>
      <c r="F16" s="5">
        <f>SUM(F13:F15)</f>
        <v>1051000000</v>
      </c>
    </row>
    <row r="17" ht="15" thickTop="1"/>
  </sheetData>
  <pageMargins left="0.7" right="0.7" top="0.75" bottom="0.75" header="0.3" footer="0.3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122A-3D54-408B-ABEE-1A5FAF6752A8}">
  <dimension ref="B1:E16"/>
  <sheetViews>
    <sheetView view="pageBreakPreview" zoomScale="60" zoomScaleNormal="100" workbookViewId="0">
      <selection activeCell="E7" sqref="E7"/>
    </sheetView>
  </sheetViews>
  <sheetFormatPr defaultRowHeight="14.5"/>
  <cols>
    <col min="2" max="2" width="30.81640625" customWidth="1"/>
    <col min="3" max="3" width="11.81640625" customWidth="1"/>
    <col min="4" max="4" width="24.6328125" customWidth="1"/>
    <col min="5" max="5" width="21.90625" customWidth="1"/>
  </cols>
  <sheetData>
    <row r="1" spans="2:5">
      <c r="B1" s="111" t="s">
        <v>12</v>
      </c>
      <c r="E1" s="24"/>
    </row>
    <row r="2" spans="2:5">
      <c r="B2" s="111" t="s">
        <v>144</v>
      </c>
      <c r="E2" s="24"/>
    </row>
    <row r="3" spans="2:5">
      <c r="D3" s="25" t="s">
        <v>126</v>
      </c>
      <c r="E3" s="25" t="s">
        <v>125</v>
      </c>
    </row>
    <row r="4" spans="2:5">
      <c r="C4" s="7" t="s">
        <v>145</v>
      </c>
      <c r="D4" s="83" t="s">
        <v>85</v>
      </c>
      <c r="E4" s="83" t="s">
        <v>85</v>
      </c>
    </row>
    <row r="5" spans="2:5">
      <c r="B5" t="s">
        <v>146</v>
      </c>
      <c r="C5">
        <v>1</v>
      </c>
      <c r="D5" s="114">
        <f>'Note Revenue 1'!C12</f>
        <v>1000000000</v>
      </c>
    </row>
    <row r="6" spans="2:5">
      <c r="B6" t="s">
        <v>148</v>
      </c>
      <c r="C6">
        <v>2</v>
      </c>
      <c r="D6" s="115">
        <f>-'Note 2 COS'!C12</f>
        <v>-500000000</v>
      </c>
    </row>
    <row r="8" spans="2:5">
      <c r="B8" s="1" t="s">
        <v>150</v>
      </c>
      <c r="D8" s="116">
        <f>SUM(D5:D7)</f>
        <v>500000000</v>
      </c>
    </row>
    <row r="9" spans="2:5" ht="3.5" customHeight="1"/>
    <row r="10" spans="2:5">
      <c r="B10" t="s">
        <v>149</v>
      </c>
      <c r="D10" s="117">
        <f>-'ADMIN EXPENSES'!C21</f>
        <v>-60000000</v>
      </c>
    </row>
    <row r="12" spans="2:5">
      <c r="B12" s="1" t="s">
        <v>151</v>
      </c>
      <c r="C12" s="1"/>
      <c r="D12" s="116">
        <f>SUM(D8:D11)</f>
        <v>440000000</v>
      </c>
    </row>
    <row r="14" spans="2:5">
      <c r="B14" t="s">
        <v>152</v>
      </c>
    </row>
    <row r="15" spans="2:5" ht="15" thickBot="1">
      <c r="B15" s="1" t="s">
        <v>153</v>
      </c>
      <c r="D15" s="118">
        <f>SUM(D12:D14)</f>
        <v>440000000</v>
      </c>
    </row>
    <row r="16" spans="2:5" ht="15" thickTop="1"/>
  </sheetData>
  <pageMargins left="0.7" right="0.7" top="0.75" bottom="0.75" header="0.3" footer="0.3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D128-65BF-486E-A67E-EE826A179C9D}">
  <dimension ref="B1:D38"/>
  <sheetViews>
    <sheetView showGridLines="0" tabSelected="1" view="pageBreakPreview" topLeftCell="A4" zoomScale="60" zoomScaleNormal="100" workbookViewId="0">
      <selection activeCell="B10" sqref="B10"/>
    </sheetView>
  </sheetViews>
  <sheetFormatPr defaultRowHeight="14.5"/>
  <cols>
    <col min="2" max="2" width="39.81640625" customWidth="1"/>
    <col min="3" max="3" width="23.08984375" style="24" customWidth="1"/>
    <col min="4" max="4" width="23.81640625" style="24" customWidth="1"/>
  </cols>
  <sheetData>
    <row r="1" spans="2:4">
      <c r="C1" s="83" t="s">
        <v>12</v>
      </c>
    </row>
    <row r="2" spans="2:4">
      <c r="C2" s="24" t="s">
        <v>156</v>
      </c>
    </row>
    <row r="4" spans="2:4">
      <c r="C4" s="25" t="s">
        <v>126</v>
      </c>
      <c r="D4" s="25" t="s">
        <v>125</v>
      </c>
    </row>
    <row r="5" spans="2:4">
      <c r="B5" s="1" t="s">
        <v>157</v>
      </c>
      <c r="C5" s="83" t="s">
        <v>85</v>
      </c>
      <c r="D5" s="83" t="s">
        <v>85</v>
      </c>
    </row>
    <row r="6" spans="2:4">
      <c r="B6" t="s">
        <v>160</v>
      </c>
      <c r="C6" s="2">
        <f>'Income Statement'!D15</f>
        <v>440000000</v>
      </c>
    </row>
    <row r="7" spans="2:4">
      <c r="B7" t="s">
        <v>161</v>
      </c>
      <c r="C7" s="2">
        <f>'NOTE 4 PPE'!G16</f>
        <v>0</v>
      </c>
      <c r="D7" s="2"/>
    </row>
    <row r="8" spans="2:4">
      <c r="B8" t="s">
        <v>162</v>
      </c>
      <c r="C8" s="2">
        <f>'NOTE 4 PPE'!C37</f>
        <v>0</v>
      </c>
      <c r="D8" s="2"/>
    </row>
    <row r="9" spans="2:4">
      <c r="B9" t="s">
        <v>163</v>
      </c>
      <c r="C9" s="122">
        <v>0</v>
      </c>
      <c r="D9" s="121"/>
    </row>
    <row r="10" spans="2:4">
      <c r="C10" s="119">
        <f>SUM(C6:C9)</f>
        <v>440000000</v>
      </c>
      <c r="D10" s="121"/>
    </row>
    <row r="11" spans="2:4">
      <c r="B11" t="s">
        <v>164</v>
      </c>
      <c r="C11" s="27">
        <f>SOFP!E13-SOFP!D13</f>
        <v>-200000000</v>
      </c>
      <c r="D11" s="27"/>
    </row>
    <row r="12" spans="2:4">
      <c r="B12" t="s">
        <v>19</v>
      </c>
      <c r="C12" s="121">
        <f>SOFP!E14-SOFP!D14</f>
        <v>-5000000</v>
      </c>
      <c r="D12" s="122"/>
    </row>
    <row r="13" spans="2:4">
      <c r="B13" t="s">
        <v>129</v>
      </c>
      <c r="C13" s="121">
        <f>SOFP!E12-SOFP!D12</f>
        <v>-2000000</v>
      </c>
      <c r="D13" s="121"/>
    </row>
    <row r="14" spans="2:4">
      <c r="B14" t="s">
        <v>134</v>
      </c>
      <c r="C14" s="122">
        <f>SOFP!D21-SOFP!E21</f>
        <v>100000000</v>
      </c>
      <c r="D14" s="121"/>
    </row>
    <row r="15" spans="2:4">
      <c r="B15" t="s">
        <v>135</v>
      </c>
      <c r="C15" s="122">
        <f>SOFP!D22-SOFP!E22</f>
        <v>9000000</v>
      </c>
      <c r="D15" s="121"/>
    </row>
    <row r="16" spans="2:4">
      <c r="B16" s="1" t="s">
        <v>165</v>
      </c>
      <c r="C16" s="100">
        <f>SUM(C10:C15)</f>
        <v>342000000</v>
      </c>
      <c r="D16" s="121"/>
    </row>
    <row r="17" spans="2:4">
      <c r="C17" s="122"/>
      <c r="D17" s="121"/>
    </row>
    <row r="18" spans="2:4">
      <c r="B18" s="1" t="s">
        <v>158</v>
      </c>
      <c r="C18" s="122"/>
      <c r="D18" s="121"/>
    </row>
    <row r="19" spans="2:4">
      <c r="B19" t="s">
        <v>166</v>
      </c>
      <c r="C19" s="27">
        <f>-'NOTE 4 PPE'!G7</f>
        <v>-36000000</v>
      </c>
      <c r="D19" s="27"/>
    </row>
    <row r="20" spans="2:4">
      <c r="B20" t="s">
        <v>167</v>
      </c>
      <c r="C20" s="122">
        <f>-'FINAL TRIAL BALANCE'!H15</f>
        <v>-40000000</v>
      </c>
      <c r="D20" s="122"/>
    </row>
    <row r="21" spans="2:4">
      <c r="B21" s="1"/>
      <c r="C21" s="27"/>
      <c r="D21" s="27"/>
    </row>
    <row r="22" spans="2:4">
      <c r="B22" s="1" t="s">
        <v>168</v>
      </c>
      <c r="C22" s="122">
        <f>SUM(C19:C21)</f>
        <v>-76000000</v>
      </c>
      <c r="D22" s="122"/>
    </row>
    <row r="23" spans="2:4">
      <c r="B23" s="1"/>
      <c r="C23" s="122"/>
      <c r="D23" s="122"/>
    </row>
    <row r="24" spans="2:4">
      <c r="B24" s="1" t="s">
        <v>159</v>
      </c>
      <c r="C24" s="122"/>
      <c r="D24" s="122"/>
    </row>
    <row r="25" spans="2:4">
      <c r="B25" s="1" t="s">
        <v>169</v>
      </c>
      <c r="C25" s="122">
        <v>0</v>
      </c>
      <c r="D25" s="122"/>
    </row>
    <row r="26" spans="2:4">
      <c r="B26" s="1" t="s">
        <v>170</v>
      </c>
      <c r="C26" s="122">
        <v>0</v>
      </c>
      <c r="D26" s="121"/>
    </row>
    <row r="27" spans="2:4">
      <c r="B27" s="1" t="s">
        <v>171</v>
      </c>
      <c r="C27" s="122">
        <v>0</v>
      </c>
      <c r="D27" s="121"/>
    </row>
    <row r="28" spans="2:4">
      <c r="C28" s="122"/>
      <c r="D28" s="121"/>
    </row>
    <row r="29" spans="2:4">
      <c r="C29" s="27"/>
      <c r="D29" s="27"/>
    </row>
    <row r="30" spans="2:4">
      <c r="B30" s="1" t="s">
        <v>172</v>
      </c>
      <c r="C30" s="27">
        <f>C16+C22+C28</f>
        <v>266000000</v>
      </c>
      <c r="D30" s="122"/>
    </row>
    <row r="31" spans="2:4">
      <c r="B31" s="1" t="s">
        <v>175</v>
      </c>
      <c r="C31" s="122">
        <f>D33</f>
        <v>620500000</v>
      </c>
      <c r="D31" s="122"/>
    </row>
    <row r="32" spans="2:4">
      <c r="C32" s="123"/>
      <c r="D32" s="123"/>
    </row>
    <row r="33" spans="2:4" ht="15" thickBot="1">
      <c r="B33" s="1" t="s">
        <v>174</v>
      </c>
      <c r="C33" s="5">
        <f>SUM(C30:C32)</f>
        <v>886500000</v>
      </c>
      <c r="D33" s="59">
        <f>SOFP!E15-SOFP!E23</f>
        <v>620500000</v>
      </c>
    </row>
    <row r="34" spans="2:4" ht="15" thickTop="1">
      <c r="C34" s="122"/>
      <c r="D34" s="122"/>
    </row>
    <row r="36" spans="2:4">
      <c r="B36" s="1" t="s">
        <v>131</v>
      </c>
      <c r="C36" s="4">
        <f>SOFP!D15-SOFP!D23</f>
        <v>886500000</v>
      </c>
      <c r="D36" s="25">
        <f>SOFP!E15-SOFP!E23</f>
        <v>620500000</v>
      </c>
    </row>
    <row r="38" spans="2:4">
      <c r="C38" s="24">
        <f>C36-C33</f>
        <v>0</v>
      </c>
    </row>
  </sheetData>
  <pageMargins left="0.7" right="0.7" top="0.75" bottom="0.75" header="0.3" footer="0.3"/>
  <pageSetup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6BA3-EFC1-4A89-B012-F111DC74D133}">
  <dimension ref="B1:G13"/>
  <sheetViews>
    <sheetView view="pageBreakPreview" zoomScale="60" zoomScaleNormal="100" workbookViewId="0">
      <selection activeCell="C10" sqref="C10"/>
    </sheetView>
  </sheetViews>
  <sheetFormatPr defaultRowHeight="14.5"/>
  <cols>
    <col min="2" max="2" width="26.90625" customWidth="1"/>
    <col min="3" max="3" width="18.1796875" style="24" customWidth="1"/>
    <col min="4" max="4" width="13.08984375" style="24" customWidth="1"/>
  </cols>
  <sheetData>
    <row r="1" spans="2:7">
      <c r="B1" s="41" t="s">
        <v>147</v>
      </c>
      <c r="C1" s="112"/>
      <c r="D1" s="112"/>
      <c r="E1" s="57"/>
      <c r="F1" s="57"/>
      <c r="G1" s="57"/>
    </row>
    <row r="2" spans="2:7">
      <c r="B2" s="38" t="s">
        <v>99</v>
      </c>
      <c r="C2" s="112"/>
      <c r="D2" s="112"/>
      <c r="E2" s="57"/>
      <c r="F2" s="57"/>
      <c r="G2" s="57"/>
    </row>
    <row r="3" spans="2:7">
      <c r="B3" s="38"/>
      <c r="C3" s="112"/>
      <c r="D3" s="112"/>
      <c r="E3" s="57"/>
      <c r="F3" s="57"/>
      <c r="G3" s="57"/>
    </row>
    <row r="4" spans="2:7">
      <c r="B4" s="52" t="s">
        <v>146</v>
      </c>
      <c r="C4" s="112"/>
      <c r="D4" s="112"/>
      <c r="E4" s="57"/>
      <c r="F4" s="57"/>
      <c r="G4" s="57"/>
    </row>
    <row r="5" spans="2:7">
      <c r="C5" s="26"/>
      <c r="D5" s="26"/>
    </row>
    <row r="6" spans="2:7">
      <c r="C6" s="113">
        <v>2021</v>
      </c>
      <c r="D6" s="113">
        <v>2020</v>
      </c>
    </row>
    <row r="7" spans="2:7">
      <c r="C7" s="83" t="s">
        <v>85</v>
      </c>
      <c r="D7" s="83" t="s">
        <v>85</v>
      </c>
    </row>
    <row r="8" spans="2:7">
      <c r="B8" t="str">
        <f>'FINAL TRIAL BALANCE'!B38</f>
        <v>Revenue - Pepsi</v>
      </c>
      <c r="C8" s="24">
        <f>'FINAL TRIAL BALANCE'!I38</f>
        <v>500000000</v>
      </c>
    </row>
    <row r="9" spans="2:7">
      <c r="B9" t="str">
        <f>'FINAL TRIAL BALANCE'!B39</f>
        <v>Revenue - Mirinda</v>
      </c>
      <c r="C9" s="24">
        <f>'FINAL TRIAL BALANCE'!I39</f>
        <v>300000000</v>
      </c>
    </row>
    <row r="10" spans="2:7">
      <c r="B10" t="str">
        <f>'FINAL TRIAL BALANCE'!B40</f>
        <v>Revenue - 7up</v>
      </c>
      <c r="C10" s="24">
        <f>'FINAL TRIAL BALANCE'!I40</f>
        <v>200000000</v>
      </c>
    </row>
    <row r="12" spans="2:7" ht="15" thickBot="1">
      <c r="C12" s="59">
        <f>SUM(C8:C11)</f>
        <v>1000000000</v>
      </c>
      <c r="D12" s="24">
        <f>SUM(D8:D11)</f>
        <v>0</v>
      </c>
    </row>
    <row r="13" spans="2:7" ht="15" thickTop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DBA9-313D-4F10-8CBA-37369FFE8539}">
  <dimension ref="B1:G13"/>
  <sheetViews>
    <sheetView view="pageBreakPreview" zoomScale="112" zoomScaleNormal="100" zoomScaleSheetLayoutView="112" workbookViewId="0">
      <selection activeCell="C9" sqref="C9"/>
    </sheetView>
  </sheetViews>
  <sheetFormatPr defaultRowHeight="14.5"/>
  <cols>
    <col min="2" max="2" width="26.90625" customWidth="1"/>
    <col min="3" max="3" width="18.1796875" style="24" customWidth="1"/>
    <col min="4" max="4" width="13.08984375" style="24" customWidth="1"/>
  </cols>
  <sheetData>
    <row r="1" spans="2:7">
      <c r="B1" s="41" t="s">
        <v>147</v>
      </c>
      <c r="C1" s="112"/>
      <c r="D1" s="112"/>
      <c r="E1" s="57"/>
      <c r="F1" s="57"/>
      <c r="G1" s="57"/>
    </row>
    <row r="2" spans="2:7">
      <c r="B2" s="38" t="s">
        <v>99</v>
      </c>
      <c r="C2" s="112"/>
      <c r="D2" s="112"/>
      <c r="E2" s="57"/>
      <c r="F2" s="57"/>
      <c r="G2" s="57"/>
    </row>
    <row r="3" spans="2:7">
      <c r="B3" s="38"/>
      <c r="C3" s="112"/>
      <c r="D3" s="112"/>
      <c r="E3" s="57"/>
      <c r="F3" s="57"/>
      <c r="G3" s="57"/>
    </row>
    <row r="4" spans="2:7">
      <c r="B4" s="52" t="s">
        <v>148</v>
      </c>
      <c r="C4" s="112"/>
      <c r="D4" s="112"/>
      <c r="E4" s="57"/>
      <c r="F4" s="57"/>
      <c r="G4" s="57"/>
    </row>
    <row r="5" spans="2:7">
      <c r="C5" s="26"/>
      <c r="D5" s="26"/>
    </row>
    <row r="6" spans="2:7">
      <c r="C6" s="113">
        <v>2021</v>
      </c>
      <c r="D6" s="113">
        <v>2020</v>
      </c>
    </row>
    <row r="7" spans="2:7">
      <c r="C7" s="83" t="s">
        <v>85</v>
      </c>
      <c r="D7" s="83" t="s">
        <v>85</v>
      </c>
    </row>
    <row r="8" spans="2:7">
      <c r="B8" t="s">
        <v>61</v>
      </c>
      <c r="C8" s="24">
        <f>'FINAL TRIAL BALANCE'!H41</f>
        <v>500000000</v>
      </c>
    </row>
    <row r="12" spans="2:7" ht="15" thickBot="1">
      <c r="C12" s="59">
        <f>SUM(C8:C11)</f>
        <v>500000000</v>
      </c>
      <c r="D12" s="24">
        <f>SUM(D8:D11)</f>
        <v>0</v>
      </c>
    </row>
    <row r="13" spans="2:7" ht="15" thickTop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9401-12B7-4B31-96DF-2E54C33883EC}">
  <dimension ref="B1:K12"/>
  <sheetViews>
    <sheetView view="pageBreakPreview" zoomScale="60" zoomScaleNormal="100" workbookViewId="0">
      <selection activeCell="D16" sqref="D16"/>
    </sheetView>
  </sheetViews>
  <sheetFormatPr defaultRowHeight="17.5"/>
  <cols>
    <col min="1" max="1" width="8.7265625" style="63"/>
    <col min="2" max="2" width="37.08984375" style="63" customWidth="1"/>
    <col min="3" max="3" width="13.7265625" style="63" customWidth="1"/>
    <col min="4" max="6" width="8.7265625" style="63"/>
    <col min="7" max="7" width="15.81640625" style="63" bestFit="1" customWidth="1"/>
    <col min="8" max="8" width="15.6328125" style="63" bestFit="1" customWidth="1"/>
    <col min="9" max="16384" width="8.7265625" style="63"/>
  </cols>
  <sheetData>
    <row r="1" spans="2:11" ht="18">
      <c r="B1" s="86" t="s">
        <v>115</v>
      </c>
      <c r="C1" s="85"/>
      <c r="D1" s="85"/>
      <c r="E1" s="85"/>
      <c r="F1" s="85"/>
      <c r="G1" s="85"/>
      <c r="H1" s="85"/>
    </row>
    <row r="2" spans="2:11" ht="18">
      <c r="B2" s="85"/>
      <c r="C2" s="85"/>
      <c r="D2" s="85"/>
      <c r="E2" s="95"/>
      <c r="F2" s="85"/>
      <c r="G2" s="87">
        <v>2021</v>
      </c>
      <c r="H2" s="87">
        <v>2020</v>
      </c>
    </row>
    <row r="3" spans="2:11" ht="18.5" thickBot="1">
      <c r="B3" s="92"/>
      <c r="C3" s="94"/>
      <c r="D3" s="94"/>
      <c r="E3" s="94"/>
      <c r="F3" s="92"/>
      <c r="G3" s="93" t="s">
        <v>85</v>
      </c>
      <c r="H3" s="93" t="s">
        <v>85</v>
      </c>
    </row>
    <row r="4" spans="2:11" ht="18.5" customHeight="1">
      <c r="B4" s="98" t="s">
        <v>116</v>
      </c>
      <c r="C4" s="88"/>
      <c r="D4" s="88"/>
      <c r="E4" s="88"/>
      <c r="F4" s="85"/>
      <c r="G4" s="90">
        <f>'FINAL TRIAL BALANCE'!I26</f>
        <v>250000000</v>
      </c>
      <c r="H4" s="90">
        <f>'OPENING TRIAL BALANCE'!D24</f>
        <v>150000000</v>
      </c>
    </row>
    <row r="5" spans="2:11" ht="15" customHeight="1">
      <c r="B5" s="63" t="s">
        <v>26</v>
      </c>
      <c r="C5" s="88"/>
      <c r="D5" s="88"/>
      <c r="E5" s="88"/>
      <c r="F5" s="85"/>
      <c r="G5" s="88">
        <f>'FINAL TRIAL BALANCE'!I27</f>
        <v>20000000</v>
      </c>
      <c r="H5" s="103">
        <f>'OPENING TRIAL BALANCE'!D25</f>
        <v>20000000</v>
      </c>
    </row>
    <row r="6" spans="2:11">
      <c r="B6" s="63" t="s">
        <v>27</v>
      </c>
      <c r="C6" s="85"/>
      <c r="D6" s="85"/>
      <c r="E6" s="85"/>
      <c r="F6" s="85"/>
      <c r="G6" s="88">
        <f>'FINAL TRIAL BALANCE'!I28</f>
        <v>3000000</v>
      </c>
      <c r="H6" s="103">
        <f>'OPENING TRIAL BALANCE'!D26</f>
        <v>3000000</v>
      </c>
    </row>
    <row r="7" spans="2:11">
      <c r="B7" s="63" t="s">
        <v>32</v>
      </c>
      <c r="C7" s="85"/>
      <c r="D7" s="85"/>
      <c r="E7" s="85"/>
      <c r="F7" s="85"/>
      <c r="G7" s="88">
        <f>'FINAL TRIAL BALANCE'!I30</f>
        <v>10000000</v>
      </c>
      <c r="H7" s="103">
        <f>'OPENING TRIAL BALANCE'!D28</f>
        <v>5000000</v>
      </c>
    </row>
    <row r="8" spans="2:11">
      <c r="B8" s="63" t="s">
        <v>33</v>
      </c>
      <c r="C8" s="85"/>
      <c r="D8" s="85"/>
      <c r="E8" s="85"/>
      <c r="F8" s="85"/>
      <c r="G8" s="88">
        <f>'FINAL TRIAL BALANCE'!I31</f>
        <v>8000000</v>
      </c>
      <c r="H8" s="103">
        <f>'OPENING TRIAL BALANCE'!D29</f>
        <v>4000000</v>
      </c>
    </row>
    <row r="9" spans="2:11">
      <c r="B9" s="63" t="s">
        <v>28</v>
      </c>
      <c r="C9" s="85"/>
      <c r="D9" s="85"/>
      <c r="E9" s="85"/>
      <c r="F9" s="85"/>
      <c r="G9" s="88">
        <f>'FINAL TRIAL BALANCE'!I32</f>
        <v>9000000</v>
      </c>
      <c r="H9" s="103">
        <f>'OPENING TRIAL BALANCE'!D30</f>
        <v>9000000</v>
      </c>
    </row>
    <row r="10" spans="2:11">
      <c r="C10" s="85"/>
      <c r="D10" s="85"/>
      <c r="E10" s="85"/>
      <c r="F10" s="85"/>
      <c r="G10" s="88"/>
      <c r="H10" s="103"/>
    </row>
    <row r="11" spans="2:11" ht="18">
      <c r="C11" s="85"/>
      <c r="D11" s="85"/>
      <c r="E11" s="85"/>
      <c r="F11" s="85"/>
      <c r="G11" s="104">
        <f>SUM(G5:G9)</f>
        <v>50000000</v>
      </c>
      <c r="H11" s="104">
        <f>SUM(H5:H9)</f>
        <v>41000000</v>
      </c>
    </row>
    <row r="12" spans="2:11" ht="18.5" thickBot="1">
      <c r="B12" s="99" t="s">
        <v>110</v>
      </c>
      <c r="C12" s="89">
        <v>0</v>
      </c>
      <c r="D12" s="89"/>
      <c r="E12" s="89"/>
      <c r="F12" s="91"/>
      <c r="G12" s="97">
        <f>G4+G11</f>
        <v>300000000</v>
      </c>
      <c r="H12" s="97">
        <f>H4+H11</f>
        <v>191000000</v>
      </c>
      <c r="I12" s="88"/>
      <c r="J12" s="40"/>
      <c r="K12" s="96"/>
    </row>
  </sheetData>
  <pageMargins left="0.7" right="0.7" top="0.75" bottom="0.75" header="0.3" footer="0.3"/>
  <pageSetup scale="7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5D71-F6BC-4925-B1F0-B1DA870525AD}">
  <dimension ref="A1:G43"/>
  <sheetViews>
    <sheetView view="pageBreakPreview" zoomScale="60" zoomScaleNormal="100" workbookViewId="0">
      <selection activeCell="F15" sqref="F15"/>
    </sheetView>
  </sheetViews>
  <sheetFormatPr defaultRowHeight="14.5"/>
  <cols>
    <col min="1" max="1" width="14.26953125" customWidth="1"/>
    <col min="2" max="2" width="25.54296875" customWidth="1"/>
    <col min="3" max="3" width="14.6328125" style="2" bestFit="1" customWidth="1"/>
    <col min="4" max="4" width="14.6328125" style="24" bestFit="1" customWidth="1"/>
    <col min="5" max="5" width="13.6328125" style="24" bestFit="1" customWidth="1"/>
    <col min="6" max="6" width="14.6328125" style="24" bestFit="1" customWidth="1"/>
    <col min="7" max="7" width="18.26953125" style="24" customWidth="1"/>
  </cols>
  <sheetData>
    <row r="1" spans="1:7">
      <c r="A1" s="1" t="s">
        <v>78</v>
      </c>
      <c r="C1" s="2" t="s">
        <v>89</v>
      </c>
    </row>
    <row r="2" spans="1:7">
      <c r="A2" s="1" t="s">
        <v>79</v>
      </c>
    </row>
    <row r="3" spans="1:7">
      <c r="B3" t="s">
        <v>95</v>
      </c>
    </row>
    <row r="4" spans="1:7" s="1" customFormat="1">
      <c r="C4" s="4" t="s">
        <v>80</v>
      </c>
      <c r="D4" s="25" t="s">
        <v>81</v>
      </c>
      <c r="E4" s="25" t="s">
        <v>82</v>
      </c>
      <c r="F4" s="25" t="s">
        <v>83</v>
      </c>
      <c r="G4" s="25" t="s">
        <v>86</v>
      </c>
    </row>
    <row r="5" spans="1:7">
      <c r="C5" s="3" t="s">
        <v>85</v>
      </c>
      <c r="D5" s="26" t="s">
        <v>85</v>
      </c>
      <c r="E5" s="26" t="s">
        <v>85</v>
      </c>
      <c r="F5" s="26" t="s">
        <v>85</v>
      </c>
      <c r="G5" s="26" t="s">
        <v>85</v>
      </c>
    </row>
    <row r="6" spans="1:7">
      <c r="B6" s="1" t="s">
        <v>84</v>
      </c>
      <c r="C6" s="2">
        <f>'OPENING TRIAL BALANCE'!C8</f>
        <v>500000000</v>
      </c>
      <c r="D6" s="2">
        <f>'OPENING TRIAL BALANCE'!C6</f>
        <v>150000000</v>
      </c>
      <c r="E6" s="2">
        <f>'OPENING TRIAL BALANCE'!C5</f>
        <v>15000000</v>
      </c>
      <c r="F6" s="2">
        <f>'OPENING TRIAL BALANCE'!C7</f>
        <v>100000000</v>
      </c>
      <c r="G6" s="2">
        <f>SUM(C6:F6)</f>
        <v>765000000</v>
      </c>
    </row>
    <row r="7" spans="1:7">
      <c r="B7" t="s">
        <v>87</v>
      </c>
      <c r="C7" s="2">
        <f>C10-C6</f>
        <v>0</v>
      </c>
      <c r="D7" s="2">
        <f>D10-D6</f>
        <v>30000000</v>
      </c>
      <c r="E7" s="2">
        <f>E10-E6</f>
        <v>6000000</v>
      </c>
      <c r="F7" s="2">
        <f>F10-F6</f>
        <v>0</v>
      </c>
      <c r="G7" s="2">
        <f>SUM(C7:F7)</f>
        <v>36000000</v>
      </c>
    </row>
    <row r="8" spans="1:7">
      <c r="B8" t="s">
        <v>90</v>
      </c>
      <c r="G8" s="2"/>
    </row>
    <row r="9" spans="1:7">
      <c r="G9" s="2"/>
    </row>
    <row r="10" spans="1:7" ht="15" thickBot="1">
      <c r="B10" t="s">
        <v>88</v>
      </c>
      <c r="C10" s="5">
        <f>'FINAL TRIAL BALANCE'!H9</f>
        <v>500000000</v>
      </c>
      <c r="D10" s="5">
        <f>'FINAL TRIAL BALANCE'!H7</f>
        <v>180000000</v>
      </c>
      <c r="E10" s="5">
        <f>'FINAL TRIAL BALANCE'!H6</f>
        <v>21000000</v>
      </c>
      <c r="F10" s="5">
        <f>'FINAL TRIAL BALANCE'!H8</f>
        <v>100000000</v>
      </c>
      <c r="G10" s="5">
        <f>SUM(C10:F10)</f>
        <v>801000000</v>
      </c>
    </row>
    <row r="11" spans="1:7" ht="15" thickTop="1">
      <c r="G11" s="2"/>
    </row>
    <row r="12" spans="1:7">
      <c r="G12" s="2"/>
    </row>
    <row r="13" spans="1:7" s="1" customFormat="1">
      <c r="C13" s="4"/>
      <c r="D13" s="25"/>
      <c r="E13" s="25"/>
      <c r="F13" s="25"/>
      <c r="G13" s="4"/>
    </row>
    <row r="14" spans="1:7">
      <c r="B14" s="1" t="s">
        <v>92</v>
      </c>
      <c r="C14" s="3" t="s">
        <v>85</v>
      </c>
      <c r="D14" s="26" t="s">
        <v>85</v>
      </c>
      <c r="E14" s="26" t="s">
        <v>85</v>
      </c>
      <c r="F14" s="26" t="s">
        <v>85</v>
      </c>
      <c r="G14" s="3" t="s">
        <v>85</v>
      </c>
    </row>
    <row r="15" spans="1:7">
      <c r="B15" s="1" t="s">
        <v>84</v>
      </c>
      <c r="C15" s="2">
        <v>0</v>
      </c>
      <c r="D15" s="2">
        <f>'OPENING TRIAL BALANCE'!D11</f>
        <v>40000000</v>
      </c>
      <c r="E15" s="2">
        <f>'OPENING TRIAL BALANCE'!D10</f>
        <v>8000000</v>
      </c>
      <c r="F15" s="2">
        <f>'OPENING TRIAL BALANCE'!D12</f>
        <v>20000000</v>
      </c>
      <c r="G15" s="2">
        <f>SUM(C15:F15)</f>
        <v>68000000</v>
      </c>
    </row>
    <row r="16" spans="1:7">
      <c r="B16" t="s">
        <v>93</v>
      </c>
      <c r="C16" s="2">
        <f>C15-C19</f>
        <v>0</v>
      </c>
      <c r="D16" s="2">
        <f t="shared" ref="D16:F16" si="0">D15-D19</f>
        <v>0</v>
      </c>
      <c r="E16" s="2">
        <f t="shared" si="0"/>
        <v>0</v>
      </c>
      <c r="F16" s="2">
        <f t="shared" si="0"/>
        <v>0</v>
      </c>
      <c r="G16" s="2">
        <f>SUM(C16:F16)</f>
        <v>0</v>
      </c>
    </row>
    <row r="17" spans="1:7">
      <c r="B17" t="s">
        <v>90</v>
      </c>
      <c r="G17" s="2"/>
    </row>
    <row r="18" spans="1:7">
      <c r="G18" s="2"/>
    </row>
    <row r="19" spans="1:7" ht="15" thickBot="1">
      <c r="B19" s="1" t="s">
        <v>88</v>
      </c>
      <c r="C19" s="5"/>
      <c r="D19" s="5">
        <f>'FINAL TRIAL BALANCE'!I12</f>
        <v>40000000</v>
      </c>
      <c r="E19" s="5">
        <f>'FINAL TRIAL BALANCE'!I11</f>
        <v>8000000</v>
      </c>
      <c r="F19" s="5">
        <f>'FINAL TRIAL BALANCE'!I13</f>
        <v>20000000</v>
      </c>
      <c r="G19" s="5">
        <f>SUM(C19:F19)</f>
        <v>68000000</v>
      </c>
    </row>
    <row r="20" spans="1:7" ht="15" thickTop="1">
      <c r="B20" s="1"/>
      <c r="C20" s="27"/>
      <c r="D20" s="27"/>
      <c r="E20" s="27"/>
      <c r="F20" s="27"/>
      <c r="G20" s="27"/>
    </row>
    <row r="21" spans="1:7" ht="15" thickBot="1">
      <c r="A21" t="s">
        <v>94</v>
      </c>
      <c r="B21" s="1" t="s">
        <v>88</v>
      </c>
      <c r="C21" s="5">
        <f>C10-C19</f>
        <v>500000000</v>
      </c>
      <c r="D21" s="5">
        <f t="shared" ref="D21:F21" si="1">D10-D19</f>
        <v>140000000</v>
      </c>
      <c r="E21" s="5">
        <f t="shared" si="1"/>
        <v>13000000</v>
      </c>
      <c r="F21" s="5">
        <f t="shared" si="1"/>
        <v>80000000</v>
      </c>
      <c r="G21" s="14">
        <f>G10-G19</f>
        <v>733000000</v>
      </c>
    </row>
    <row r="22" spans="1:7" ht="15" thickTop="1">
      <c r="A22" t="s">
        <v>94</v>
      </c>
      <c r="B22" t="s">
        <v>91</v>
      </c>
      <c r="C22" s="2">
        <f>C6-C15</f>
        <v>500000000</v>
      </c>
      <c r="D22" s="2">
        <f>D6-D15</f>
        <v>110000000</v>
      </c>
      <c r="E22" s="2">
        <f>E6-E15</f>
        <v>7000000</v>
      </c>
      <c r="F22" s="2">
        <f>F6-F15</f>
        <v>80000000</v>
      </c>
      <c r="G22" s="10">
        <f t="shared" ref="G22" si="2">G6-G15</f>
        <v>697000000</v>
      </c>
    </row>
    <row r="24" spans="1:7">
      <c r="B24" s="1" t="s">
        <v>97</v>
      </c>
    </row>
    <row r="25" spans="1:7" s="1" customFormat="1">
      <c r="C25" s="4" t="s">
        <v>96</v>
      </c>
      <c r="D25" s="28"/>
      <c r="E25" s="28"/>
      <c r="F25" s="28"/>
      <c r="G25" s="28"/>
    </row>
    <row r="26" spans="1:7">
      <c r="C26" s="3" t="s">
        <v>85</v>
      </c>
      <c r="D26" s="29"/>
      <c r="E26" s="29"/>
      <c r="F26" s="29"/>
      <c r="G26" s="29"/>
    </row>
    <row r="27" spans="1:7">
      <c r="B27" s="1" t="s">
        <v>84</v>
      </c>
      <c r="C27" s="2">
        <f>'OPENING TRIAL BALANCE'!C9</f>
        <v>7000000</v>
      </c>
      <c r="D27" s="30"/>
      <c r="E27" s="30"/>
      <c r="F27" s="30"/>
      <c r="G27" s="30"/>
    </row>
    <row r="28" spans="1:7">
      <c r="B28" t="s">
        <v>87</v>
      </c>
      <c r="C28" s="2">
        <f>C31-C27</f>
        <v>0</v>
      </c>
      <c r="D28" s="30"/>
      <c r="E28" s="30"/>
      <c r="F28" s="30"/>
      <c r="G28" s="30"/>
    </row>
    <row r="29" spans="1:7">
      <c r="B29" t="s">
        <v>90</v>
      </c>
      <c r="D29" s="31"/>
      <c r="E29" s="31"/>
      <c r="F29" s="31"/>
      <c r="G29" s="30"/>
    </row>
    <row r="30" spans="1:7">
      <c r="D30" s="31"/>
      <c r="E30" s="31"/>
      <c r="F30" s="31"/>
      <c r="G30" s="30"/>
    </row>
    <row r="31" spans="1:7" ht="15" thickBot="1">
      <c r="B31" t="s">
        <v>88</v>
      </c>
      <c r="C31" s="5">
        <f>'FINAL TRIAL BALANCE'!H10</f>
        <v>7000000</v>
      </c>
      <c r="D31" s="32"/>
      <c r="E31" s="32"/>
      <c r="F31" s="32"/>
      <c r="G31" s="32"/>
    </row>
    <row r="32" spans="1:7" ht="15" thickTop="1">
      <c r="D32" s="31"/>
      <c r="E32" s="31"/>
      <c r="F32" s="31"/>
      <c r="G32" s="30"/>
    </row>
    <row r="33" spans="1:7">
      <c r="D33" s="31"/>
      <c r="E33" s="31"/>
      <c r="F33" s="31"/>
      <c r="G33" s="30"/>
    </row>
    <row r="34" spans="1:7" s="1" customFormat="1">
      <c r="C34" s="4"/>
      <c r="D34" s="28"/>
      <c r="E34" s="28"/>
      <c r="F34" s="28"/>
      <c r="G34" s="32"/>
    </row>
    <row r="35" spans="1:7">
      <c r="B35" s="1" t="s">
        <v>98</v>
      </c>
      <c r="C35" s="3" t="s">
        <v>85</v>
      </c>
      <c r="D35" s="29"/>
      <c r="E35" s="29"/>
      <c r="F35" s="29"/>
      <c r="G35" s="33"/>
    </row>
    <row r="36" spans="1:7">
      <c r="B36" s="1" t="s">
        <v>84</v>
      </c>
      <c r="C36" s="2">
        <f>'OPENING TRIAL BALANCE'!D13</f>
        <v>1500000</v>
      </c>
      <c r="D36" s="30"/>
      <c r="E36" s="30"/>
      <c r="F36" s="30"/>
      <c r="G36" s="30"/>
    </row>
    <row r="37" spans="1:7">
      <c r="B37" t="s">
        <v>93</v>
      </c>
      <c r="C37" s="2">
        <f>C36-C40</f>
        <v>0</v>
      </c>
      <c r="D37" s="30"/>
      <c r="E37" s="30"/>
      <c r="F37" s="30"/>
      <c r="G37" s="30"/>
    </row>
    <row r="38" spans="1:7">
      <c r="B38" t="s">
        <v>90</v>
      </c>
      <c r="D38" s="31"/>
      <c r="E38" s="31"/>
      <c r="F38" s="31"/>
      <c r="G38" s="30"/>
    </row>
    <row r="39" spans="1:7">
      <c r="D39" s="31"/>
      <c r="E39" s="31"/>
      <c r="F39" s="31"/>
      <c r="G39" s="30"/>
    </row>
    <row r="40" spans="1:7" ht="15" thickBot="1">
      <c r="B40" s="1" t="s">
        <v>88</v>
      </c>
      <c r="C40" s="5">
        <f>'FINAL TRIAL BALANCE'!I14</f>
        <v>1500000</v>
      </c>
      <c r="D40" s="32"/>
      <c r="E40" s="32"/>
      <c r="F40" s="32"/>
      <c r="G40" s="32"/>
    </row>
    <row r="41" spans="1:7" ht="15" thickTop="1">
      <c r="B41" s="1"/>
      <c r="C41" s="27"/>
      <c r="D41" s="32"/>
      <c r="E41" s="32"/>
      <c r="F41" s="32"/>
      <c r="G41" s="32"/>
    </row>
    <row r="42" spans="1:7" ht="15" thickBot="1">
      <c r="A42" t="s">
        <v>94</v>
      </c>
      <c r="B42" s="1" t="s">
        <v>88</v>
      </c>
      <c r="C42" s="23">
        <f>C31-C40</f>
        <v>5500000</v>
      </c>
      <c r="D42" s="32"/>
      <c r="E42" s="32"/>
      <c r="F42" s="32"/>
      <c r="G42" s="32"/>
    </row>
    <row r="43" spans="1:7" ht="15" thickTop="1">
      <c r="A43" t="s">
        <v>94</v>
      </c>
      <c r="B43" t="s">
        <v>91</v>
      </c>
      <c r="C43" s="10">
        <f>C27-C36</f>
        <v>5500000</v>
      </c>
      <c r="D43" s="31"/>
      <c r="E43" s="31"/>
      <c r="F43" s="31"/>
      <c r="G43" s="31"/>
    </row>
  </sheetData>
  <pageMargins left="0.7" right="0.7" top="0.75" bottom="0.75" header="0.3" footer="0.3"/>
  <pageSetup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4047-E2DC-42D5-B4FF-259682C5822E}">
  <dimension ref="B2:G12"/>
  <sheetViews>
    <sheetView view="pageBreakPreview" zoomScale="60" zoomScaleNormal="100" workbookViewId="0">
      <selection activeCell="B3" sqref="B3"/>
    </sheetView>
  </sheetViews>
  <sheetFormatPr defaultRowHeight="14.5"/>
  <cols>
    <col min="1" max="1" width="8.7265625" style="1"/>
    <col min="2" max="2" width="60.54296875" style="1" customWidth="1"/>
    <col min="3" max="3" width="27.1796875" style="1" customWidth="1"/>
    <col min="4" max="4" width="23.54296875" style="1" customWidth="1"/>
    <col min="5" max="16384" width="8.7265625" style="1"/>
  </cols>
  <sheetData>
    <row r="2" spans="2:7">
      <c r="B2" s="41" t="s">
        <v>177</v>
      </c>
      <c r="C2" s="34"/>
      <c r="D2" s="34"/>
      <c r="E2" s="34"/>
      <c r="F2" s="42"/>
    </row>
    <row r="3" spans="2:7">
      <c r="B3" s="34"/>
      <c r="C3" s="58"/>
      <c r="D3" s="58"/>
      <c r="E3" s="34"/>
      <c r="F3" s="34"/>
    </row>
    <row r="4" spans="2:7">
      <c r="B4" s="34" t="s">
        <v>112</v>
      </c>
      <c r="C4" s="34"/>
      <c r="D4" s="34"/>
      <c r="E4" s="34"/>
      <c r="F4" s="34"/>
      <c r="G4" s="34"/>
    </row>
    <row r="5" spans="2:7">
      <c r="B5" s="34"/>
      <c r="C5" s="84"/>
      <c r="D5" s="84"/>
      <c r="E5" s="34"/>
      <c r="F5" s="34"/>
      <c r="G5" s="34"/>
    </row>
    <row r="6" spans="2:7">
      <c r="B6" s="34"/>
      <c r="C6" s="35">
        <v>2021</v>
      </c>
      <c r="D6" s="35">
        <v>2020</v>
      </c>
      <c r="E6" s="34"/>
      <c r="F6" s="34"/>
      <c r="G6" s="34"/>
    </row>
    <row r="7" spans="2:7">
      <c r="B7" s="34"/>
      <c r="C7" s="84" t="s">
        <v>85</v>
      </c>
      <c r="D7" s="84" t="s">
        <v>85</v>
      </c>
      <c r="E7" s="34"/>
      <c r="F7" s="34"/>
      <c r="G7" s="34"/>
    </row>
    <row r="8" spans="2:7" ht="20.5" customHeight="1">
      <c r="B8" s="108" t="s">
        <v>114</v>
      </c>
      <c r="C8" s="109">
        <f>'FINAL TRIAL BALANCE'!H25</f>
        <v>500000</v>
      </c>
      <c r="D8" s="109">
        <f>'OPENING TRIAL BALANCE'!C23</f>
        <v>500000</v>
      </c>
      <c r="E8" s="34"/>
      <c r="F8" s="34"/>
      <c r="G8" s="34"/>
    </row>
    <row r="9" spans="2:7" ht="20.5" customHeight="1">
      <c r="B9" s="108" t="s">
        <v>21</v>
      </c>
      <c r="C9" s="109">
        <f>'FINAL TRIAL BALANCE'!H22</f>
        <v>783000000</v>
      </c>
      <c r="D9" s="109">
        <f>'OPENING TRIAL BALANCE'!C20</f>
        <v>500000000</v>
      </c>
      <c r="E9" s="34"/>
      <c r="F9" s="34"/>
      <c r="G9" s="34"/>
    </row>
    <row r="10" spans="2:7" ht="18.5" customHeight="1">
      <c r="B10" s="108" t="s">
        <v>22</v>
      </c>
      <c r="C10" s="109">
        <f>'FINAL TRIAL BALANCE'!H23</f>
        <v>100000000</v>
      </c>
      <c r="D10" s="109">
        <f>'OPENING TRIAL BALANCE'!C21</f>
        <v>100000000</v>
      </c>
      <c r="E10" s="34"/>
      <c r="F10" s="34"/>
      <c r="G10" s="34"/>
    </row>
    <row r="11" spans="2:7" ht="16" customHeight="1">
      <c r="B11" s="108" t="s">
        <v>23</v>
      </c>
      <c r="C11" s="110">
        <f>'FINAL TRIAL BALANCE'!H24</f>
        <v>23000000</v>
      </c>
      <c r="D11" s="110">
        <f>'OPENING TRIAL BALANCE'!C22</f>
        <v>30000000</v>
      </c>
      <c r="E11" s="34"/>
      <c r="F11" s="34"/>
      <c r="G11" s="34"/>
    </row>
    <row r="12" spans="2:7" ht="19.5" customHeight="1" thickBot="1">
      <c r="B12" s="53" t="s">
        <v>113</v>
      </c>
      <c r="C12" s="107">
        <f>SUM(C8:C11)</f>
        <v>906500000</v>
      </c>
      <c r="D12" s="107">
        <f>SUM(D8:D11)</f>
        <v>630500000</v>
      </c>
      <c r="E12" s="34"/>
      <c r="F12" s="34"/>
      <c r="G12" s="34"/>
    </row>
  </sheetData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SOFP</vt:lpstr>
      <vt:lpstr>CHANGES IN EQUITY</vt:lpstr>
      <vt:lpstr>Income Statement</vt:lpstr>
      <vt:lpstr>CASH FLOWS</vt:lpstr>
      <vt:lpstr>Note Revenue 1</vt:lpstr>
      <vt:lpstr>Note 2 COS</vt:lpstr>
      <vt:lpstr>NOTE 3 PAYABLES</vt:lpstr>
      <vt:lpstr>NOTE 4 PPE</vt:lpstr>
      <vt:lpstr>NOTE 5 CASH</vt:lpstr>
      <vt:lpstr>NOTE 6 TRADE RECEIVABLES</vt:lpstr>
      <vt:lpstr>ADMIN EXPENSES</vt:lpstr>
      <vt:lpstr>FINAL TRIAL BALANCE</vt:lpstr>
      <vt:lpstr>CURRENT YEAR TRIAL BALANCE</vt:lpstr>
      <vt:lpstr>OPENING 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Sunday</dc:creator>
  <cp:lastModifiedBy>Sunday</cp:lastModifiedBy>
  <dcterms:created xsi:type="dcterms:W3CDTF">2024-06-08T11:03:55Z</dcterms:created>
  <dcterms:modified xsi:type="dcterms:W3CDTF">2024-07-06T19:06:29Z</dcterms:modified>
</cp:coreProperties>
</file>