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Справочник" sheetId="1" state="visible" r:id="rId2"/>
    <sheet name="Склад" sheetId="2" state="visible" r:id="rId3"/>
    <sheet name="Инвентаризация" sheetId="3" state="visible" r:id="rId4"/>
    <sheet name="Закупка" sheetId="4" state="visible" r:id="rId5"/>
    <sheet name="Продажи" sheetId="5" state="visible" r:id="rId6"/>
    <sheet name="Свод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<sst xmlns="http://schemas.openxmlformats.org/spreadsheetml/2006/main" count="182" uniqueCount="74">
  <si>
    <t xml:space="preserve">Склады</t>
  </si>
  <si>
    <t xml:space="preserve">Единицы</t>
  </si>
  <si>
    <t xml:space="preserve">Группы</t>
  </si>
  <si>
    <t xml:space="preserve">Материал
(подкатегория)</t>
  </si>
  <si>
    <t xml:space="preserve">Материал
(группа)</t>
  </si>
  <si>
    <t xml:space="preserve">Ед. Изм.</t>
  </si>
  <si>
    <t xml:space="preserve">В продаже</t>
  </si>
  <si>
    <t xml:space="preserve">Склад1</t>
  </si>
  <si>
    <t xml:space="preserve">руб.</t>
  </si>
  <si>
    <t xml:space="preserve">Расходники</t>
  </si>
  <si>
    <t xml:space="preserve">Гвозди</t>
  </si>
  <si>
    <t xml:space="preserve">кг.</t>
  </si>
  <si>
    <t xml:space="preserve">Нет</t>
  </si>
  <si>
    <t xml:space="preserve">Склад2</t>
  </si>
  <si>
    <t xml:space="preserve">шт.</t>
  </si>
  <si>
    <t xml:space="preserve">Оборудование</t>
  </si>
  <si>
    <t xml:space="preserve">Кирпичи</t>
  </si>
  <si>
    <t xml:space="preserve">Магазин1</t>
  </si>
  <si>
    <t xml:space="preserve">пара</t>
  </si>
  <si>
    <t xml:space="preserve">Спецодежда</t>
  </si>
  <si>
    <t xml:space="preserve">Плиты</t>
  </si>
  <si>
    <t xml:space="preserve">Магазин2</t>
  </si>
  <si>
    <t xml:space="preserve">упак.</t>
  </si>
  <si>
    <t xml:space="preserve">Товары</t>
  </si>
  <si>
    <t xml:space="preserve">Бумага</t>
  </si>
  <si>
    <t xml:space="preserve">Диски</t>
  </si>
  <si>
    <t xml:space="preserve">Техника1</t>
  </si>
  <si>
    <t xml:space="preserve">Техника2</t>
  </si>
  <si>
    <t xml:space="preserve">Куртка</t>
  </si>
  <si>
    <t xml:space="preserve">Перчатки</t>
  </si>
  <si>
    <t xml:space="preserve">Товар1</t>
  </si>
  <si>
    <t xml:space="preserve">Да</t>
  </si>
  <si>
    <t xml:space="preserve">Товар2</t>
  </si>
  <si>
    <t xml:space="preserve">Товар3</t>
  </si>
  <si>
    <t xml:space="preserve">Товар4</t>
  </si>
  <si>
    <t xml:space="preserve">Всего</t>
  </si>
  <si>
    <t xml:space="preserve">Материал</t>
  </si>
  <si>
    <t xml:space="preserve">Ед. Изм</t>
  </si>
  <si>
    <t xml:space="preserve">В наличии</t>
  </si>
  <si>
    <t xml:space="preserve">Закуплено</t>
  </si>
  <si>
    <t xml:space="preserve">Продано</t>
  </si>
  <si>
    <t xml:space="preserve">Расходы</t>
  </si>
  <si>
    <t xml:space="preserve">Доход</t>
  </si>
  <si>
    <t xml:space="preserve">Выручка</t>
  </si>
  <si>
    <t xml:space="preserve">Передвижение в</t>
  </si>
  <si>
    <t xml:space="preserve">Передвижение из</t>
  </si>
  <si>
    <t xml:space="preserve">Дата</t>
  </si>
  <si>
    <t xml:space="preserve">Операция</t>
  </si>
  <si>
    <t xml:space="preserve">Склад
(начальный)</t>
  </si>
  <si>
    <t xml:space="preserve">Склад
(конечный)</t>
  </si>
  <si>
    <t xml:space="preserve">Кол-во</t>
  </si>
  <si>
    <t xml:space="preserve">Комментарий</t>
  </si>
  <si>
    <t xml:space="preserve">МЕС</t>
  </si>
  <si>
    <t xml:space="preserve">ГОД</t>
  </si>
  <si>
    <t xml:space="preserve">ПЕРЕМЕЩЕНИЕ</t>
  </si>
  <si>
    <t xml:space="preserve">Склад</t>
  </si>
  <si>
    <t xml:space="preserve">Цена</t>
  </si>
  <si>
    <t xml:space="preserve">Сумма</t>
  </si>
  <si>
    <t xml:space="preserve">Месяц</t>
  </si>
  <si>
    <t xml:space="preserve">Год</t>
  </si>
  <si>
    <t xml:space="preserve">ИТОГ ГОД</t>
  </si>
  <si>
    <t xml:space="preserve">Товар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</si>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</sst>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\ mmm/\ yyyy"/>
    <numFmt numFmtId="166" formatCode="General"/>
    <numFmt numFmtId="167" formatCode="&quot;ИСТИНА&quot;;&quot;ИСТИНА&quot;;&quot;ЛОЖЬ&quot;"/>
  </numFmts>
  <fonts count="7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i val="true"/>
      <sz val="10"/>
      <name val="Arial"/>
      <family val="2"/>
      <charset val="204"/>
    </font>
    <font>
      <b val="true"/>
      <sz val="10"/>
      <name val="Arial"/>
      <family val="2"/>
      <charset val="204"/>
    </font>
    <font>
      <b val="true"/>
      <i val="true"/>
      <sz val="1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B3B3B3"/>
        <bgColor rgb="FF969696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Единицы" displayName="Единицы" ref="B:B" headerRowCount="1" totalsRowCount="0" totalsRowShown="0">
  <tableColumns count="1">
    <tableColumn id="1" name="Единицы"/>
  </tableColumns>
</table>
</file>

<file path=xl/tables/table2.xml><?xml version="1.0" encoding="utf-8"?>
<table xmlns="http://schemas.openxmlformats.org/spreadsheetml/2006/main" id="2" name="Материалы" displayName="Материалы" ref="D:D" headerRowCount="1" totalsRowCount="0" totalsRowShown="0">
  <tableColumns count="1">
    <tableColumn id="1" name="Материал&#10;(подкатегория)"/>
  </tableColumns>
</table>
</file>

<file path=xl/tables/table3.xml><?xml version="1.0" encoding="utf-8"?>
<table xmlns="http://schemas.openxmlformats.org/spreadsheetml/2006/main" id="3" name="Склады" displayName="Склады" ref="A:A" headerRowCount="1" totalsRowCount="0" totalsRowShown="0">
  <tableColumns count="1">
    <tableColumn id="1" name="Склады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4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5" activeCellId="0" sqref="D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26"/>
    <col collapsed="false" customWidth="true" hidden="false" outlineLevel="0" max="2" min="2" style="1" width="9.82"/>
    <col collapsed="false" customWidth="true" hidden="false" outlineLevel="0" max="3" min="3" style="1" width="14.39"/>
    <col collapsed="false" customWidth="true" hidden="false" outlineLevel="0" max="4" min="4" style="2" width="16.13"/>
    <col collapsed="false" customWidth="true" hidden="false" outlineLevel="0" max="5" min="5" style="3" width="15.9"/>
    <col collapsed="false" customWidth="false" hidden="false" outlineLevel="0" max="6" min="6" style="3" width="11.52"/>
    <col collapsed="false" customWidth="false" hidden="false" outlineLevel="0" max="7" min="7" style="4" width="11.52"/>
    <col collapsed="false" customWidth="false" hidden="false" outlineLevel="0" max="1024" min="8" style="5" width="11.52"/>
  </cols>
  <sheetData>
    <row r="1" s="11" customFormat="true" ht="23.45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  <c r="G1" s="10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1" t="s">
        <v>9</v>
      </c>
      <c r="D2" s="2" t="s">
        <v>10</v>
      </c>
      <c r="E2" s="3" t="s">
        <v>9</v>
      </c>
      <c r="F2" s="3" t="s">
        <v>11</v>
      </c>
      <c r="G2" s="12" t="s">
        <v>12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s">
        <v>15</v>
      </c>
      <c r="D3" s="2" t="s">
        <v>16</v>
      </c>
      <c r="E3" s="3" t="s">
        <v>15</v>
      </c>
      <c r="F3" s="3" t="s">
        <v>11</v>
      </c>
      <c r="G3" s="12" t="s">
        <v>12</v>
      </c>
    </row>
    <row r="4" customFormat="false" ht="12.8" hidden="false" customHeight="false" outlineLevel="0" collapsed="false">
      <c r="A4" s="1" t="s">
        <v>17</v>
      </c>
      <c r="B4" s="1" t="s">
        <v>18</v>
      </c>
      <c r="C4" s="1" t="s">
        <v>19</v>
      </c>
      <c r="D4" s="2" t="s">
        <v>20</v>
      </c>
      <c r="E4" s="3" t="s">
        <v>9</v>
      </c>
      <c r="F4" s="3" t="s">
        <v>14</v>
      </c>
      <c r="G4" s="12" t="s">
        <v>12</v>
      </c>
    </row>
    <row r="5" customFormat="false" ht="12.8" hidden="false" customHeight="false" outlineLevel="0" collapsed="false">
      <c r="A5" s="1" t="s">
        <v>21</v>
      </c>
      <c r="B5" s="1" t="s">
        <v>22</v>
      </c>
      <c r="C5" s="1" t="s">
        <v>23</v>
      </c>
      <c r="D5" s="2" t="s">
        <v>24</v>
      </c>
      <c r="E5" s="3" t="s">
        <v>9</v>
      </c>
      <c r="F5" s="3" t="s">
        <v>22</v>
      </c>
      <c r="G5" s="12" t="s">
        <v>12</v>
      </c>
    </row>
    <row r="6" customFormat="false" ht="12.8" hidden="false" customHeight="false" outlineLevel="0" collapsed="false">
      <c r="D6" s="2" t="s">
        <v>25</v>
      </c>
      <c r="E6" s="3" t="s">
        <v>9</v>
      </c>
      <c r="F6" s="3" t="s">
        <v>14</v>
      </c>
      <c r="G6" s="12" t="s">
        <v>12</v>
      </c>
    </row>
    <row r="7" customFormat="false" ht="12.8" hidden="false" customHeight="false" outlineLevel="0" collapsed="false">
      <c r="D7" s="2" t="s">
        <v>26</v>
      </c>
      <c r="E7" s="3" t="s">
        <v>15</v>
      </c>
      <c r="F7" s="3" t="s">
        <v>14</v>
      </c>
      <c r="G7" s="12" t="s">
        <v>12</v>
      </c>
    </row>
    <row r="8" customFormat="false" ht="12.8" hidden="false" customHeight="false" outlineLevel="0" collapsed="false">
      <c r="D8" s="2" t="s">
        <v>27</v>
      </c>
      <c r="E8" s="3" t="s">
        <v>15</v>
      </c>
      <c r="F8" s="3" t="s">
        <v>11</v>
      </c>
      <c r="G8" s="12" t="s">
        <v>12</v>
      </c>
    </row>
    <row r="9" customFormat="false" ht="12.8" hidden="false" customHeight="false" outlineLevel="0" collapsed="false">
      <c r="D9" s="2" t="s">
        <v>28</v>
      </c>
      <c r="E9" s="3" t="s">
        <v>19</v>
      </c>
      <c r="F9" s="3" t="s">
        <v>14</v>
      </c>
      <c r="G9" s="12" t="s">
        <v>12</v>
      </c>
    </row>
    <row r="10" customFormat="false" ht="12.8" hidden="false" customHeight="false" outlineLevel="0" collapsed="false">
      <c r="D10" s="2" t="s">
        <v>29</v>
      </c>
      <c r="E10" s="3" t="s">
        <v>19</v>
      </c>
      <c r="F10" s="3" t="s">
        <v>18</v>
      </c>
      <c r="G10" s="12" t="s">
        <v>12</v>
      </c>
    </row>
    <row r="11" customFormat="false" ht="12.8" hidden="false" customHeight="false" outlineLevel="0" collapsed="false">
      <c r="D11" s="2" t="s">
        <v>30</v>
      </c>
      <c r="E11" s="3" t="s">
        <v>23</v>
      </c>
      <c r="F11" s="3" t="s">
        <v>14</v>
      </c>
      <c r="G11" s="12" t="s">
        <v>31</v>
      </c>
    </row>
    <row r="12" customFormat="false" ht="12.8" hidden="false" customHeight="false" outlineLevel="0" collapsed="false">
      <c r="D12" s="2" t="s">
        <v>32</v>
      </c>
      <c r="E12" s="3" t="s">
        <v>23</v>
      </c>
      <c r="F12" s="3" t="s">
        <v>11</v>
      </c>
      <c r="G12" s="12" t="s">
        <v>31</v>
      </c>
    </row>
    <row r="13" customFormat="false" ht="12.8" hidden="false" customHeight="false" outlineLevel="0" collapsed="false">
      <c r="D13" s="2" t="s">
        <v>33</v>
      </c>
      <c r="E13" s="3" t="s">
        <v>23</v>
      </c>
      <c r="F13" s="3" t="s">
        <v>11</v>
      </c>
      <c r="G13" s="12" t="s">
        <v>31</v>
      </c>
    </row>
    <row r="14" customFormat="false" ht="12.8" hidden="false" customHeight="false" outlineLevel="0" collapsed="false">
      <c r="D14" s="2" t="s">
        <v>34</v>
      </c>
      <c r="E14" s="3" t="s">
        <v>23</v>
      </c>
      <c r="F14" s="3" t="s">
        <v>14</v>
      </c>
      <c r="G14" s="12" t="s">
        <v>31</v>
      </c>
    </row>
    <row r="15" customFormat="false" ht="12.8" hidden="false" customHeight="false" outlineLevel="0" collapsed="false">
      <c r="G15" s="12"/>
    </row>
    <row r="16" customFormat="false" ht="12.8" hidden="false" customHeight="false" outlineLevel="0" collapsed="false">
      <c r="G16" s="12"/>
    </row>
    <row r="17" customFormat="false" ht="12.8" hidden="false" customHeight="false" outlineLevel="0" collapsed="false">
      <c r="G17" s="12"/>
    </row>
    <row r="18" customFormat="false" ht="12.8" hidden="false" customHeight="false" outlineLevel="0" collapsed="false">
      <c r="G18" s="12"/>
    </row>
    <row r="19" customFormat="false" ht="12.8" hidden="false" customHeight="false" outlineLevel="0" collapsed="false">
      <c r="G19" s="12"/>
    </row>
    <row r="20" customFormat="false" ht="12.8" hidden="false" customHeight="false" outlineLevel="0" collapsed="false">
      <c r="G20" s="12"/>
    </row>
    <row r="21" customFormat="false" ht="12.8" hidden="false" customHeight="false" outlineLevel="0" collapsed="false">
      <c r="G21" s="12"/>
    </row>
    <row r="22" customFormat="false" ht="12.8" hidden="false" customHeight="false" outlineLevel="0" collapsed="false">
      <c r="G22" s="12"/>
    </row>
    <row r="23" customFormat="false" ht="12.8" hidden="false" customHeight="false" outlineLevel="0" collapsed="false">
      <c r="G23" s="12"/>
    </row>
    <row r="24" customFormat="false" ht="12.8" hidden="false" customHeight="false" outlineLevel="0" collapsed="false">
      <c r="G24" s="12"/>
    </row>
    <row r="25" customFormat="false" ht="12.8" hidden="false" customHeight="false" outlineLevel="0" collapsed="false">
      <c r="G25" s="12"/>
    </row>
    <row r="26" customFormat="false" ht="12.8" hidden="false" customHeight="false" outlineLevel="0" collapsed="false">
      <c r="G26" s="12"/>
    </row>
    <row r="27" customFormat="false" ht="12.8" hidden="false" customHeight="false" outlineLevel="0" collapsed="false">
      <c r="G27" s="12"/>
    </row>
    <row r="28" customFormat="false" ht="12.8" hidden="false" customHeight="false" outlineLevel="0" collapsed="false">
      <c r="G28" s="12"/>
    </row>
    <row r="29" customFormat="false" ht="12.8" hidden="false" customHeight="false" outlineLevel="0" collapsed="false">
      <c r="G29" s="12"/>
    </row>
    <row r="30" customFormat="false" ht="12.8" hidden="false" customHeight="false" outlineLevel="0" collapsed="false">
      <c r="G30" s="12"/>
    </row>
    <row r="31" customFormat="false" ht="12.8" hidden="false" customHeight="false" outlineLevel="0" collapsed="false">
      <c r="G31" s="12"/>
    </row>
    <row r="32" customFormat="false" ht="12.8" hidden="false" customHeight="false" outlineLevel="0" collapsed="false">
      <c r="G32" s="12"/>
    </row>
    <row r="33" customFormat="false" ht="12.8" hidden="false" customHeight="false" outlineLevel="0" collapsed="false">
      <c r="G33" s="12"/>
    </row>
    <row r="34" customFormat="false" ht="12.8" hidden="false" customHeight="false" outlineLevel="0" collapsed="false">
      <c r="G34" s="12"/>
    </row>
    <row r="35" customFormat="false" ht="12.8" hidden="false" customHeight="false" outlineLevel="0" collapsed="false">
      <c r="G35" s="12"/>
    </row>
    <row r="36" customFormat="false" ht="12.8" hidden="false" customHeight="false" outlineLevel="0" collapsed="false">
      <c r="G36" s="12"/>
    </row>
    <row r="37" customFormat="false" ht="12.8" hidden="false" customHeight="false" outlineLevel="0" collapsed="false">
      <c r="G37" s="12"/>
    </row>
    <row r="38" customFormat="false" ht="12.8" hidden="false" customHeight="false" outlineLevel="0" collapsed="false">
      <c r="G38" s="12"/>
    </row>
    <row r="39" customFormat="false" ht="12.8" hidden="false" customHeight="false" outlineLevel="0" collapsed="false">
      <c r="G39" s="12"/>
    </row>
    <row r="40" customFormat="false" ht="12.8" hidden="false" customHeight="false" outlineLevel="0" collapsed="false">
      <c r="G40" s="12"/>
    </row>
    <row r="41" customFormat="false" ht="12.8" hidden="false" customHeight="false" outlineLevel="0" collapsed="false">
      <c r="G41" s="12"/>
    </row>
    <row r="42" customFormat="false" ht="12.8" hidden="false" customHeight="false" outlineLevel="0" collapsed="false">
      <c r="G42" s="12"/>
    </row>
    <row r="43" customFormat="false" ht="12.8" hidden="false" customHeight="false" outlineLevel="0" collapsed="false">
      <c r="G43" s="12"/>
    </row>
    <row r="44" customFormat="false" ht="12.8" hidden="false" customHeight="false" outlineLevel="0" collapsed="false">
      <c r="G44" s="12"/>
    </row>
    <row r="45" customFormat="false" ht="12.8" hidden="false" customHeight="false" outlineLevel="0" collapsed="false">
      <c r="G45" s="12"/>
    </row>
    <row r="46" customFormat="false" ht="12.8" hidden="false" customHeight="false" outlineLevel="0" collapsed="false">
      <c r="G46" s="12"/>
    </row>
    <row r="47" customFormat="false" ht="12.8" hidden="false" customHeight="false" outlineLevel="0" collapsed="false">
      <c r="G47" s="12"/>
    </row>
    <row r="48" customFormat="false" ht="12.8" hidden="false" customHeight="false" outlineLevel="0" collapsed="false">
      <c r="G48" s="12"/>
    </row>
    <row r="49" customFormat="false" ht="12.8" hidden="false" customHeight="false" outlineLevel="0" collapsed="false">
      <c r="G49" s="12"/>
    </row>
    <row r="50" customFormat="false" ht="12.8" hidden="false" customHeight="false" outlineLevel="0" collapsed="false">
      <c r="G50" s="12"/>
    </row>
    <row r="51" customFormat="false" ht="12.8" hidden="false" customHeight="false" outlineLevel="0" collapsed="false">
      <c r="G51" s="12"/>
    </row>
    <row r="52" customFormat="false" ht="12.8" hidden="false" customHeight="false" outlineLevel="0" collapsed="false">
      <c r="G52" s="12"/>
    </row>
    <row r="53" customFormat="false" ht="12.8" hidden="false" customHeight="false" outlineLevel="0" collapsed="false">
      <c r="G53" s="12"/>
    </row>
    <row r="54" customFormat="false" ht="12.8" hidden="false" customHeight="false" outlineLevel="0" collapsed="false">
      <c r="G54" s="12"/>
    </row>
    <row r="55" customFormat="false" ht="12.8" hidden="false" customHeight="false" outlineLevel="0" collapsed="false">
      <c r="G55" s="12"/>
    </row>
    <row r="56" customFormat="false" ht="12.8" hidden="false" customHeight="false" outlineLevel="0" collapsed="false">
      <c r="G56" s="12"/>
    </row>
    <row r="57" customFormat="false" ht="12.8" hidden="false" customHeight="false" outlineLevel="0" collapsed="false">
      <c r="G57" s="12"/>
    </row>
    <row r="58" customFormat="false" ht="12.8" hidden="false" customHeight="false" outlineLevel="0" collapsed="false">
      <c r="G58" s="12"/>
    </row>
    <row r="59" customFormat="false" ht="12.8" hidden="false" customHeight="false" outlineLevel="0" collapsed="false">
      <c r="G59" s="12"/>
    </row>
    <row r="60" customFormat="false" ht="12.8" hidden="false" customHeight="false" outlineLevel="0" collapsed="false">
      <c r="G60" s="12"/>
    </row>
    <row r="61" customFormat="false" ht="12.8" hidden="false" customHeight="false" outlineLevel="0" collapsed="false">
      <c r="G61" s="12"/>
    </row>
    <row r="62" customFormat="false" ht="12.8" hidden="false" customHeight="false" outlineLevel="0" collapsed="false">
      <c r="G62" s="12"/>
    </row>
    <row r="63" customFormat="false" ht="12.8" hidden="false" customHeight="false" outlineLevel="0" collapsed="false">
      <c r="G63" s="12"/>
    </row>
    <row r="64" customFormat="false" ht="12.8" hidden="false" customHeight="false" outlineLevel="0" collapsed="false">
      <c r="G64" s="12"/>
    </row>
    <row r="65" customFormat="false" ht="12.8" hidden="false" customHeight="false" outlineLevel="0" collapsed="false">
      <c r="G65" s="12"/>
    </row>
    <row r="66" customFormat="false" ht="12.8" hidden="false" customHeight="false" outlineLevel="0" collapsed="false">
      <c r="G66" s="12"/>
    </row>
    <row r="67" customFormat="false" ht="12.8" hidden="false" customHeight="false" outlineLevel="0" collapsed="false">
      <c r="G67" s="12"/>
    </row>
    <row r="68" customFormat="false" ht="12.8" hidden="false" customHeight="false" outlineLevel="0" collapsed="false">
      <c r="G68" s="12"/>
    </row>
    <row r="69" customFormat="false" ht="12.8" hidden="false" customHeight="false" outlineLevel="0" collapsed="false">
      <c r="G69" s="12"/>
    </row>
    <row r="70" customFormat="false" ht="12.8" hidden="false" customHeight="false" outlineLevel="0" collapsed="false">
      <c r="G70" s="12"/>
    </row>
    <row r="71" customFormat="false" ht="12.8" hidden="false" customHeight="false" outlineLevel="0" collapsed="false">
      <c r="G71" s="12"/>
    </row>
    <row r="72" customFormat="false" ht="12.8" hidden="false" customHeight="false" outlineLevel="0" collapsed="false">
      <c r="G72" s="12"/>
    </row>
    <row r="73" customFormat="false" ht="12.8" hidden="false" customHeight="false" outlineLevel="0" collapsed="false">
      <c r="G73" s="12"/>
    </row>
    <row r="74" customFormat="false" ht="12.8" hidden="false" customHeight="false" outlineLevel="0" collapsed="false">
      <c r="G74" s="12"/>
    </row>
    <row r="75" customFormat="false" ht="12.8" hidden="false" customHeight="false" outlineLevel="0" collapsed="false">
      <c r="G75" s="12"/>
    </row>
    <row r="76" customFormat="false" ht="12.8" hidden="false" customHeight="false" outlineLevel="0" collapsed="false">
      <c r="G76" s="12"/>
    </row>
    <row r="77" customFormat="false" ht="12.8" hidden="false" customHeight="false" outlineLevel="0" collapsed="false">
      <c r="G77" s="12"/>
    </row>
    <row r="78" customFormat="false" ht="12.8" hidden="false" customHeight="false" outlineLevel="0" collapsed="false">
      <c r="G78" s="12"/>
    </row>
    <row r="79" customFormat="false" ht="12.8" hidden="false" customHeight="false" outlineLevel="0" collapsed="false">
      <c r="G79" s="12"/>
    </row>
    <row r="80" customFormat="false" ht="12.8" hidden="false" customHeight="false" outlineLevel="0" collapsed="false">
      <c r="G80" s="12"/>
    </row>
    <row r="81" customFormat="false" ht="12.8" hidden="false" customHeight="false" outlineLevel="0" collapsed="false">
      <c r="G81" s="12"/>
    </row>
    <row r="82" customFormat="false" ht="12.8" hidden="false" customHeight="false" outlineLevel="0" collapsed="false">
      <c r="G82" s="12"/>
    </row>
    <row r="83" customFormat="false" ht="12.8" hidden="false" customHeight="false" outlineLevel="0" collapsed="false">
      <c r="G83" s="12"/>
    </row>
    <row r="84" customFormat="false" ht="12.8" hidden="false" customHeight="false" outlineLevel="0" collapsed="false">
      <c r="G84" s="12"/>
    </row>
    <row r="85" customFormat="false" ht="12.8" hidden="false" customHeight="false" outlineLevel="0" collapsed="false">
      <c r="G85" s="12"/>
    </row>
    <row r="86" customFormat="false" ht="12.8" hidden="false" customHeight="false" outlineLevel="0" collapsed="false">
      <c r="G86" s="12"/>
    </row>
    <row r="87" customFormat="false" ht="12.8" hidden="false" customHeight="false" outlineLevel="0" collapsed="false">
      <c r="G87" s="12"/>
    </row>
    <row r="88" customFormat="false" ht="12.8" hidden="false" customHeight="false" outlineLevel="0" collapsed="false">
      <c r="G88" s="12"/>
    </row>
    <row r="89" customFormat="false" ht="12.8" hidden="false" customHeight="false" outlineLevel="0" collapsed="false">
      <c r="G89" s="12"/>
    </row>
    <row r="90" customFormat="false" ht="12.8" hidden="false" customHeight="false" outlineLevel="0" collapsed="false">
      <c r="G90" s="12"/>
    </row>
    <row r="91" customFormat="false" ht="12.8" hidden="false" customHeight="false" outlineLevel="0" collapsed="false">
      <c r="G91" s="12"/>
    </row>
    <row r="92" customFormat="false" ht="12.8" hidden="false" customHeight="false" outlineLevel="0" collapsed="false">
      <c r="G92" s="12"/>
    </row>
    <row r="93" customFormat="false" ht="12.8" hidden="false" customHeight="false" outlineLevel="0" collapsed="false">
      <c r="G93" s="12"/>
    </row>
    <row r="94" customFormat="false" ht="12.8" hidden="false" customHeight="false" outlineLevel="0" collapsed="false">
      <c r="G94" s="12"/>
    </row>
    <row r="95" customFormat="false" ht="12.8" hidden="false" customHeight="false" outlineLevel="0" collapsed="false">
      <c r="G95" s="12"/>
    </row>
    <row r="96" customFormat="false" ht="12.8" hidden="false" customHeight="false" outlineLevel="0" collapsed="false">
      <c r="G96" s="12"/>
    </row>
    <row r="97" customFormat="false" ht="12.8" hidden="false" customHeight="false" outlineLevel="0" collapsed="false">
      <c r="G97" s="12"/>
    </row>
    <row r="98" customFormat="false" ht="12.8" hidden="false" customHeight="false" outlineLevel="0" collapsed="false">
      <c r="G98" s="12"/>
    </row>
    <row r="99" customFormat="false" ht="12.8" hidden="false" customHeight="false" outlineLevel="0" collapsed="false">
      <c r="G99" s="12"/>
    </row>
    <row r="100" customFormat="false" ht="12.8" hidden="false" customHeight="false" outlineLevel="0" collapsed="false">
      <c r="G100" s="12"/>
    </row>
    <row r="101" customFormat="false" ht="12.8" hidden="false" customHeight="false" outlineLevel="0" collapsed="false">
      <c r="G101" s="12"/>
    </row>
    <row r="102" customFormat="false" ht="12.8" hidden="false" customHeight="false" outlineLevel="0" collapsed="false">
      <c r="G102" s="12"/>
    </row>
    <row r="103" customFormat="false" ht="12.8" hidden="false" customHeight="false" outlineLevel="0" collapsed="false">
      <c r="G103" s="12"/>
    </row>
    <row r="104" customFormat="false" ht="12.8" hidden="false" customHeight="false" outlineLevel="0" collapsed="false">
      <c r="G104" s="12"/>
    </row>
    <row r="105" customFormat="false" ht="12.8" hidden="false" customHeight="false" outlineLevel="0" collapsed="false">
      <c r="G105" s="12"/>
    </row>
    <row r="106" customFormat="false" ht="12.8" hidden="false" customHeight="false" outlineLevel="0" collapsed="false">
      <c r="G106" s="12"/>
    </row>
    <row r="107" customFormat="false" ht="12.8" hidden="false" customHeight="false" outlineLevel="0" collapsed="false">
      <c r="G107" s="12"/>
    </row>
    <row r="108" customFormat="false" ht="12.8" hidden="false" customHeight="false" outlineLevel="0" collapsed="false">
      <c r="G108" s="12"/>
    </row>
    <row r="109" customFormat="false" ht="12.8" hidden="false" customHeight="false" outlineLevel="0" collapsed="false">
      <c r="G109" s="12"/>
    </row>
    <row r="110" customFormat="false" ht="12.8" hidden="false" customHeight="false" outlineLevel="0" collapsed="false">
      <c r="G110" s="12"/>
    </row>
    <row r="111" customFormat="false" ht="12.8" hidden="false" customHeight="false" outlineLevel="0" collapsed="false">
      <c r="G111" s="12"/>
    </row>
    <row r="112" customFormat="false" ht="12.8" hidden="false" customHeight="false" outlineLevel="0" collapsed="false">
      <c r="G112" s="12"/>
    </row>
    <row r="113" customFormat="false" ht="12.8" hidden="false" customHeight="false" outlineLevel="0" collapsed="false">
      <c r="G113" s="12"/>
    </row>
    <row r="114" customFormat="false" ht="12.8" hidden="false" customHeight="false" outlineLevel="0" collapsed="false">
      <c r="G114" s="12"/>
    </row>
    <row r="115" customFormat="false" ht="12.8" hidden="false" customHeight="false" outlineLevel="0" collapsed="false">
      <c r="G115" s="12"/>
    </row>
    <row r="116" customFormat="false" ht="12.8" hidden="false" customHeight="false" outlineLevel="0" collapsed="false">
      <c r="G116" s="12"/>
    </row>
    <row r="117" customFormat="false" ht="12.8" hidden="false" customHeight="false" outlineLevel="0" collapsed="false">
      <c r="G117" s="12"/>
    </row>
    <row r="118" customFormat="false" ht="12.8" hidden="false" customHeight="false" outlineLevel="0" collapsed="false">
      <c r="G118" s="12"/>
    </row>
    <row r="119" customFormat="false" ht="12.8" hidden="false" customHeight="false" outlineLevel="0" collapsed="false">
      <c r="G119" s="12"/>
    </row>
    <row r="120" customFormat="false" ht="12.8" hidden="false" customHeight="false" outlineLevel="0" collapsed="false">
      <c r="G120" s="12"/>
    </row>
    <row r="121" customFormat="false" ht="12.8" hidden="false" customHeight="false" outlineLevel="0" collapsed="false">
      <c r="G121" s="12"/>
    </row>
    <row r="122" customFormat="false" ht="12.8" hidden="false" customHeight="false" outlineLevel="0" collapsed="false">
      <c r="G122" s="12"/>
    </row>
    <row r="123" customFormat="false" ht="12.8" hidden="false" customHeight="false" outlineLevel="0" collapsed="false">
      <c r="G123" s="12"/>
    </row>
    <row r="124" customFormat="false" ht="12.8" hidden="false" customHeight="false" outlineLevel="0" collapsed="false">
      <c r="G124" s="12"/>
    </row>
    <row r="125" customFormat="false" ht="12.8" hidden="false" customHeight="false" outlineLevel="0" collapsed="false">
      <c r="G125" s="12"/>
    </row>
    <row r="126" customFormat="false" ht="12.8" hidden="false" customHeight="false" outlineLevel="0" collapsed="false">
      <c r="G126" s="12"/>
    </row>
    <row r="127" customFormat="false" ht="12.8" hidden="false" customHeight="false" outlineLevel="0" collapsed="false">
      <c r="G127" s="12"/>
    </row>
    <row r="128" customFormat="false" ht="12.8" hidden="false" customHeight="false" outlineLevel="0" collapsed="false">
      <c r="G128" s="12"/>
    </row>
    <row r="129" customFormat="false" ht="12.8" hidden="false" customHeight="false" outlineLevel="0" collapsed="false">
      <c r="G129" s="12"/>
    </row>
    <row r="130" customFormat="false" ht="12.8" hidden="false" customHeight="false" outlineLevel="0" collapsed="false">
      <c r="G130" s="12"/>
    </row>
    <row r="131" customFormat="false" ht="12.8" hidden="false" customHeight="false" outlineLevel="0" collapsed="false">
      <c r="G131" s="12"/>
    </row>
    <row r="132" customFormat="false" ht="12.8" hidden="false" customHeight="false" outlineLevel="0" collapsed="false">
      <c r="G132" s="12"/>
    </row>
    <row r="133" customFormat="false" ht="12.8" hidden="false" customHeight="false" outlineLevel="0" collapsed="false">
      <c r="G133" s="12"/>
    </row>
    <row r="134" customFormat="false" ht="12.8" hidden="false" customHeight="false" outlineLevel="0" collapsed="false">
      <c r="G134" s="12"/>
    </row>
    <row r="135" customFormat="false" ht="12.8" hidden="false" customHeight="false" outlineLevel="0" collapsed="false">
      <c r="G135" s="12"/>
    </row>
    <row r="136" customFormat="false" ht="12.8" hidden="false" customHeight="false" outlineLevel="0" collapsed="false">
      <c r="G136" s="12"/>
    </row>
    <row r="137" customFormat="false" ht="12.8" hidden="false" customHeight="false" outlineLevel="0" collapsed="false">
      <c r="G137" s="12"/>
    </row>
    <row r="138" customFormat="false" ht="12.8" hidden="false" customHeight="false" outlineLevel="0" collapsed="false">
      <c r="G138" s="12"/>
    </row>
    <row r="139" customFormat="false" ht="12.8" hidden="false" customHeight="false" outlineLevel="0" collapsed="false">
      <c r="G139" s="12"/>
    </row>
    <row r="140" customFormat="false" ht="12.8" hidden="false" customHeight="false" outlineLevel="0" collapsed="false">
      <c r="G140" s="12"/>
    </row>
    <row r="141" customFormat="false" ht="12.8" hidden="false" customHeight="false" outlineLevel="0" collapsed="false">
      <c r="G141" s="12"/>
    </row>
    <row r="142" customFormat="false" ht="12.8" hidden="false" customHeight="false" outlineLevel="0" collapsed="false">
      <c r="G142" s="12"/>
    </row>
    <row r="143" customFormat="false" ht="12.8" hidden="false" customHeight="false" outlineLevel="0" collapsed="false">
      <c r="G143" s="12"/>
    </row>
    <row r="144" customFormat="false" ht="12.8" hidden="false" customHeight="false" outlineLevel="0" collapsed="false">
      <c r="G144" s="12"/>
    </row>
    <row r="145" customFormat="false" ht="12.8" hidden="false" customHeight="false" outlineLevel="0" collapsed="false">
      <c r="G145" s="12"/>
    </row>
    <row r="146" customFormat="false" ht="12.8" hidden="false" customHeight="false" outlineLevel="0" collapsed="false">
      <c r="G146" s="12"/>
    </row>
    <row r="147" customFormat="false" ht="12.8" hidden="false" customHeight="false" outlineLevel="0" collapsed="false">
      <c r="G147" s="12"/>
    </row>
    <row r="148" customFormat="false" ht="12.8" hidden="false" customHeight="false" outlineLevel="0" collapsed="false">
      <c r="G148" s="12"/>
    </row>
    <row r="149" customFormat="false" ht="12.8" hidden="false" customHeight="false" outlineLevel="0" collapsed="false">
      <c r="G149" s="12"/>
    </row>
    <row r="150" customFormat="false" ht="12.8" hidden="false" customHeight="false" outlineLevel="0" collapsed="false">
      <c r="G150" s="12"/>
    </row>
    <row r="151" customFormat="false" ht="12.8" hidden="false" customHeight="false" outlineLevel="0" collapsed="false">
      <c r="G151" s="12"/>
    </row>
    <row r="152" customFormat="false" ht="12.8" hidden="false" customHeight="false" outlineLevel="0" collapsed="false">
      <c r="G152" s="12"/>
    </row>
    <row r="153" customFormat="false" ht="12.8" hidden="false" customHeight="false" outlineLevel="0" collapsed="false">
      <c r="G153" s="12"/>
    </row>
    <row r="154" customFormat="false" ht="12.8" hidden="false" customHeight="false" outlineLevel="0" collapsed="false">
      <c r="G154" s="12"/>
    </row>
    <row r="155" customFormat="false" ht="12.8" hidden="false" customHeight="false" outlineLevel="0" collapsed="false">
      <c r="G155" s="12"/>
    </row>
    <row r="156" customFormat="false" ht="12.8" hidden="false" customHeight="false" outlineLevel="0" collapsed="false">
      <c r="G156" s="12"/>
    </row>
    <row r="157" customFormat="false" ht="12.8" hidden="false" customHeight="false" outlineLevel="0" collapsed="false">
      <c r="G157" s="12"/>
    </row>
    <row r="158" customFormat="false" ht="12.8" hidden="false" customHeight="false" outlineLevel="0" collapsed="false">
      <c r="G158" s="12"/>
    </row>
    <row r="159" customFormat="false" ht="12.8" hidden="false" customHeight="false" outlineLevel="0" collapsed="false">
      <c r="G159" s="12"/>
    </row>
    <row r="160" customFormat="false" ht="12.8" hidden="false" customHeight="false" outlineLevel="0" collapsed="false">
      <c r="G160" s="12"/>
    </row>
    <row r="161" customFormat="false" ht="12.8" hidden="false" customHeight="false" outlineLevel="0" collapsed="false">
      <c r="G161" s="12"/>
    </row>
    <row r="162" customFormat="false" ht="12.8" hidden="false" customHeight="false" outlineLevel="0" collapsed="false">
      <c r="G162" s="12"/>
    </row>
    <row r="163" customFormat="false" ht="12.8" hidden="false" customHeight="false" outlineLevel="0" collapsed="false">
      <c r="G163" s="12"/>
    </row>
    <row r="164" customFormat="false" ht="12.8" hidden="false" customHeight="false" outlineLevel="0" collapsed="false">
      <c r="G164" s="12"/>
    </row>
    <row r="165" customFormat="false" ht="12.8" hidden="false" customHeight="false" outlineLevel="0" collapsed="false">
      <c r="G165" s="12"/>
    </row>
    <row r="166" customFormat="false" ht="12.8" hidden="false" customHeight="false" outlineLevel="0" collapsed="false">
      <c r="G166" s="12"/>
    </row>
    <row r="167" customFormat="false" ht="12.8" hidden="false" customHeight="false" outlineLevel="0" collapsed="false">
      <c r="G167" s="12"/>
    </row>
    <row r="168" customFormat="false" ht="12.8" hidden="false" customHeight="false" outlineLevel="0" collapsed="false">
      <c r="G168" s="12"/>
    </row>
    <row r="169" customFormat="false" ht="12.8" hidden="false" customHeight="false" outlineLevel="0" collapsed="false">
      <c r="G169" s="12"/>
    </row>
    <row r="170" customFormat="false" ht="12.8" hidden="false" customHeight="false" outlineLevel="0" collapsed="false">
      <c r="G170" s="12"/>
    </row>
    <row r="171" customFormat="false" ht="12.8" hidden="false" customHeight="false" outlineLevel="0" collapsed="false">
      <c r="G171" s="12"/>
    </row>
    <row r="172" customFormat="false" ht="12.8" hidden="false" customHeight="false" outlineLevel="0" collapsed="false">
      <c r="G172" s="12"/>
    </row>
    <row r="173" customFormat="false" ht="12.8" hidden="false" customHeight="false" outlineLevel="0" collapsed="false">
      <c r="G173" s="12"/>
    </row>
    <row r="174" customFormat="false" ht="12.8" hidden="false" customHeight="false" outlineLevel="0" collapsed="false">
      <c r="G174" s="12"/>
    </row>
    <row r="175" customFormat="false" ht="12.8" hidden="false" customHeight="false" outlineLevel="0" collapsed="false">
      <c r="G175" s="12"/>
    </row>
    <row r="176" customFormat="false" ht="12.8" hidden="false" customHeight="false" outlineLevel="0" collapsed="false">
      <c r="G176" s="12"/>
    </row>
    <row r="177" customFormat="false" ht="12.8" hidden="false" customHeight="false" outlineLevel="0" collapsed="false">
      <c r="G177" s="12"/>
    </row>
    <row r="178" customFormat="false" ht="12.8" hidden="false" customHeight="false" outlineLevel="0" collapsed="false">
      <c r="G178" s="12"/>
    </row>
    <row r="179" customFormat="false" ht="12.8" hidden="false" customHeight="false" outlineLevel="0" collapsed="false">
      <c r="G179" s="12"/>
    </row>
    <row r="180" customFormat="false" ht="12.8" hidden="false" customHeight="false" outlineLevel="0" collapsed="false">
      <c r="G180" s="12"/>
    </row>
    <row r="181" customFormat="false" ht="12.8" hidden="false" customHeight="false" outlineLevel="0" collapsed="false">
      <c r="G181" s="12"/>
    </row>
    <row r="182" customFormat="false" ht="12.8" hidden="false" customHeight="false" outlineLevel="0" collapsed="false">
      <c r="G182" s="12"/>
    </row>
    <row r="183" customFormat="false" ht="12.8" hidden="false" customHeight="false" outlineLevel="0" collapsed="false">
      <c r="G183" s="12"/>
    </row>
    <row r="184" customFormat="false" ht="12.8" hidden="false" customHeight="false" outlineLevel="0" collapsed="false">
      <c r="G184" s="12"/>
    </row>
    <row r="185" customFormat="false" ht="12.8" hidden="false" customHeight="false" outlineLevel="0" collapsed="false">
      <c r="G185" s="12"/>
    </row>
    <row r="186" customFormat="false" ht="12.8" hidden="false" customHeight="false" outlineLevel="0" collapsed="false">
      <c r="G186" s="12"/>
    </row>
    <row r="187" customFormat="false" ht="12.8" hidden="false" customHeight="false" outlineLevel="0" collapsed="false">
      <c r="G187" s="12"/>
    </row>
    <row r="188" customFormat="false" ht="12.8" hidden="false" customHeight="false" outlineLevel="0" collapsed="false">
      <c r="G188" s="12"/>
    </row>
    <row r="189" customFormat="false" ht="12.8" hidden="false" customHeight="false" outlineLevel="0" collapsed="false">
      <c r="G189" s="12"/>
    </row>
    <row r="190" customFormat="false" ht="12.8" hidden="false" customHeight="false" outlineLevel="0" collapsed="false">
      <c r="G190" s="12"/>
    </row>
    <row r="191" customFormat="false" ht="12.8" hidden="false" customHeight="false" outlineLevel="0" collapsed="false">
      <c r="G191" s="12"/>
    </row>
    <row r="192" customFormat="false" ht="12.8" hidden="false" customHeight="false" outlineLevel="0" collapsed="false">
      <c r="G192" s="12"/>
    </row>
    <row r="193" customFormat="false" ht="12.8" hidden="false" customHeight="false" outlineLevel="0" collapsed="false">
      <c r="G193" s="12"/>
    </row>
    <row r="194" customFormat="false" ht="12.8" hidden="false" customHeight="false" outlineLevel="0" collapsed="false">
      <c r="G194" s="12"/>
    </row>
    <row r="195" customFormat="false" ht="12.8" hidden="false" customHeight="false" outlineLevel="0" collapsed="false">
      <c r="G195" s="12"/>
    </row>
    <row r="196" customFormat="false" ht="12.8" hidden="false" customHeight="false" outlineLevel="0" collapsed="false">
      <c r="G196" s="12"/>
    </row>
    <row r="197" customFormat="false" ht="12.8" hidden="false" customHeight="false" outlineLevel="0" collapsed="false">
      <c r="G197" s="12"/>
    </row>
    <row r="198" customFormat="false" ht="12.8" hidden="false" customHeight="false" outlineLevel="0" collapsed="false">
      <c r="G198" s="12"/>
    </row>
    <row r="199" customFormat="false" ht="12.8" hidden="false" customHeight="false" outlineLevel="0" collapsed="false">
      <c r="G199" s="12"/>
    </row>
    <row r="200" customFormat="false" ht="12.8" hidden="false" customHeight="false" outlineLevel="0" collapsed="false">
      <c r="G200" s="12"/>
    </row>
    <row r="201" customFormat="false" ht="12.8" hidden="false" customHeight="false" outlineLevel="0" collapsed="false">
      <c r="G201" s="12"/>
    </row>
    <row r="202" customFormat="false" ht="12.8" hidden="false" customHeight="false" outlineLevel="0" collapsed="false">
      <c r="G202" s="12"/>
    </row>
    <row r="203" customFormat="false" ht="12.8" hidden="false" customHeight="false" outlineLevel="0" collapsed="false">
      <c r="G203" s="12"/>
    </row>
    <row r="204" customFormat="false" ht="12.8" hidden="false" customHeight="false" outlineLevel="0" collapsed="false">
      <c r="G204" s="12"/>
    </row>
    <row r="205" customFormat="false" ht="12.8" hidden="false" customHeight="false" outlineLevel="0" collapsed="false">
      <c r="G205" s="12"/>
    </row>
    <row r="206" customFormat="false" ht="12.8" hidden="false" customHeight="false" outlineLevel="0" collapsed="false">
      <c r="G206" s="12"/>
    </row>
    <row r="207" customFormat="false" ht="12.8" hidden="false" customHeight="false" outlineLevel="0" collapsed="false">
      <c r="G207" s="12"/>
    </row>
    <row r="208" customFormat="false" ht="12.8" hidden="false" customHeight="false" outlineLevel="0" collapsed="false">
      <c r="G208" s="12"/>
    </row>
    <row r="209" customFormat="false" ht="12.8" hidden="false" customHeight="false" outlineLevel="0" collapsed="false">
      <c r="G209" s="12"/>
    </row>
    <row r="210" customFormat="false" ht="12.8" hidden="false" customHeight="false" outlineLevel="0" collapsed="false">
      <c r="G210" s="12"/>
    </row>
    <row r="211" customFormat="false" ht="12.8" hidden="false" customHeight="false" outlineLevel="0" collapsed="false">
      <c r="G211" s="12"/>
    </row>
    <row r="212" customFormat="false" ht="12.8" hidden="false" customHeight="false" outlineLevel="0" collapsed="false">
      <c r="G212" s="12"/>
    </row>
    <row r="213" customFormat="false" ht="12.8" hidden="false" customHeight="false" outlineLevel="0" collapsed="false">
      <c r="G213" s="12"/>
    </row>
    <row r="214" customFormat="false" ht="12.8" hidden="false" customHeight="false" outlineLevel="0" collapsed="false">
      <c r="G214" s="12"/>
    </row>
    <row r="215" customFormat="false" ht="12.8" hidden="false" customHeight="false" outlineLevel="0" collapsed="false">
      <c r="G215" s="12"/>
    </row>
    <row r="216" customFormat="false" ht="12.8" hidden="false" customHeight="false" outlineLevel="0" collapsed="false">
      <c r="G216" s="12"/>
    </row>
    <row r="217" customFormat="false" ht="12.8" hidden="false" customHeight="false" outlineLevel="0" collapsed="false">
      <c r="G217" s="12"/>
    </row>
    <row r="218" customFormat="false" ht="12.8" hidden="false" customHeight="false" outlineLevel="0" collapsed="false">
      <c r="G218" s="12"/>
    </row>
    <row r="219" customFormat="false" ht="12.8" hidden="false" customHeight="false" outlineLevel="0" collapsed="false">
      <c r="G219" s="12"/>
    </row>
    <row r="220" customFormat="false" ht="12.8" hidden="false" customHeight="false" outlineLevel="0" collapsed="false">
      <c r="G220" s="12"/>
    </row>
    <row r="221" customFormat="false" ht="12.8" hidden="false" customHeight="false" outlineLevel="0" collapsed="false">
      <c r="G221" s="12"/>
    </row>
    <row r="222" customFormat="false" ht="12.8" hidden="false" customHeight="false" outlineLevel="0" collapsed="false">
      <c r="G222" s="12"/>
    </row>
    <row r="223" customFormat="false" ht="12.8" hidden="false" customHeight="false" outlineLevel="0" collapsed="false">
      <c r="G223" s="12"/>
    </row>
    <row r="224" customFormat="false" ht="12.8" hidden="false" customHeight="false" outlineLevel="0" collapsed="false">
      <c r="G224" s="12"/>
    </row>
    <row r="225" customFormat="false" ht="12.8" hidden="false" customHeight="false" outlineLevel="0" collapsed="false">
      <c r="G225" s="12"/>
    </row>
    <row r="226" customFormat="false" ht="12.8" hidden="false" customHeight="false" outlineLevel="0" collapsed="false">
      <c r="G226" s="12"/>
    </row>
    <row r="227" customFormat="false" ht="12.8" hidden="false" customHeight="false" outlineLevel="0" collapsed="false">
      <c r="G227" s="12"/>
    </row>
    <row r="228" customFormat="false" ht="12.8" hidden="false" customHeight="false" outlineLevel="0" collapsed="false">
      <c r="G228" s="12"/>
    </row>
    <row r="229" customFormat="false" ht="12.8" hidden="false" customHeight="false" outlineLevel="0" collapsed="false">
      <c r="G229" s="12"/>
    </row>
    <row r="230" customFormat="false" ht="12.8" hidden="false" customHeight="false" outlineLevel="0" collapsed="false">
      <c r="G230" s="12"/>
    </row>
    <row r="231" customFormat="false" ht="12.8" hidden="false" customHeight="false" outlineLevel="0" collapsed="false">
      <c r="G231" s="12"/>
    </row>
    <row r="232" customFormat="false" ht="12.8" hidden="false" customHeight="false" outlineLevel="0" collapsed="false">
      <c r="G232" s="12"/>
    </row>
    <row r="233" customFormat="false" ht="12.8" hidden="false" customHeight="false" outlineLevel="0" collapsed="false">
      <c r="G233" s="12"/>
    </row>
    <row r="234" customFormat="false" ht="12.8" hidden="false" customHeight="false" outlineLevel="0" collapsed="false">
      <c r="G234" s="12"/>
    </row>
    <row r="235" customFormat="false" ht="12.8" hidden="false" customHeight="false" outlineLevel="0" collapsed="false">
      <c r="G235" s="12"/>
    </row>
    <row r="236" customFormat="false" ht="12.8" hidden="false" customHeight="false" outlineLevel="0" collapsed="false">
      <c r="G236" s="12"/>
    </row>
    <row r="237" customFormat="false" ht="12.8" hidden="false" customHeight="false" outlineLevel="0" collapsed="false">
      <c r="G237" s="12"/>
    </row>
    <row r="238" customFormat="false" ht="12.8" hidden="false" customHeight="false" outlineLevel="0" collapsed="false">
      <c r="G238" s="12"/>
    </row>
    <row r="239" customFormat="false" ht="12.8" hidden="false" customHeight="false" outlineLevel="0" collapsed="false">
      <c r="G239" s="12"/>
    </row>
    <row r="240" customFormat="false" ht="12.8" hidden="false" customHeight="false" outlineLevel="0" collapsed="false">
      <c r="G240" s="12"/>
    </row>
    <row r="241" customFormat="false" ht="12.8" hidden="false" customHeight="false" outlineLevel="0" collapsed="false">
      <c r="G241" s="12"/>
    </row>
    <row r="242" customFormat="false" ht="12.8" hidden="false" customHeight="false" outlineLevel="0" collapsed="false">
      <c r="G242" s="12"/>
    </row>
    <row r="243" customFormat="false" ht="12.8" hidden="false" customHeight="false" outlineLevel="0" collapsed="false">
      <c r="G243" s="12"/>
    </row>
    <row r="244" customFormat="false" ht="12.8" hidden="false" customHeight="false" outlineLevel="0" collapsed="false">
      <c r="G244" s="12"/>
    </row>
    <row r="245" customFormat="false" ht="12.8" hidden="false" customHeight="false" outlineLevel="0" collapsed="false">
      <c r="G245" s="12"/>
    </row>
    <row r="246" customFormat="false" ht="12.8" hidden="false" customHeight="false" outlineLevel="0" collapsed="false">
      <c r="G246" s="12"/>
    </row>
    <row r="247" customFormat="false" ht="12.8" hidden="false" customHeight="false" outlineLevel="0" collapsed="false">
      <c r="G247" s="12"/>
    </row>
    <row r="248" customFormat="false" ht="12.8" hidden="false" customHeight="false" outlineLevel="0" collapsed="false">
      <c r="G248" s="12"/>
    </row>
    <row r="249" customFormat="false" ht="12.8" hidden="false" customHeight="false" outlineLevel="0" collapsed="false">
      <c r="G249" s="12"/>
    </row>
    <row r="250" customFormat="false" ht="12.8" hidden="false" customHeight="false" outlineLevel="0" collapsed="false">
      <c r="G250" s="12"/>
    </row>
    <row r="251" customFormat="false" ht="12.8" hidden="false" customHeight="false" outlineLevel="0" collapsed="false">
      <c r="G251" s="12"/>
    </row>
    <row r="252" customFormat="false" ht="12.8" hidden="false" customHeight="false" outlineLevel="0" collapsed="false">
      <c r="G252" s="12"/>
    </row>
    <row r="253" customFormat="false" ht="12.8" hidden="false" customHeight="false" outlineLevel="0" collapsed="false">
      <c r="G253" s="12"/>
    </row>
    <row r="254" customFormat="false" ht="12.8" hidden="false" customHeight="false" outlineLevel="0" collapsed="false">
      <c r="G254" s="12"/>
    </row>
    <row r="255" customFormat="false" ht="12.8" hidden="false" customHeight="false" outlineLevel="0" collapsed="false">
      <c r="G255" s="12"/>
    </row>
    <row r="256" customFormat="false" ht="12.8" hidden="false" customHeight="false" outlineLevel="0" collapsed="false">
      <c r="G256" s="12"/>
    </row>
    <row r="257" customFormat="false" ht="12.8" hidden="false" customHeight="false" outlineLevel="0" collapsed="false">
      <c r="G257" s="12"/>
    </row>
    <row r="258" customFormat="false" ht="12.8" hidden="false" customHeight="false" outlineLevel="0" collapsed="false">
      <c r="G258" s="12"/>
    </row>
    <row r="259" customFormat="false" ht="12.8" hidden="false" customHeight="false" outlineLevel="0" collapsed="false">
      <c r="G259" s="12"/>
    </row>
    <row r="260" customFormat="false" ht="12.8" hidden="false" customHeight="false" outlineLevel="0" collapsed="false">
      <c r="G260" s="12"/>
    </row>
    <row r="261" customFormat="false" ht="12.8" hidden="false" customHeight="false" outlineLevel="0" collapsed="false">
      <c r="G261" s="12"/>
    </row>
    <row r="262" customFormat="false" ht="12.8" hidden="false" customHeight="false" outlineLevel="0" collapsed="false">
      <c r="G262" s="12"/>
    </row>
    <row r="263" customFormat="false" ht="12.8" hidden="false" customHeight="false" outlineLevel="0" collapsed="false">
      <c r="G263" s="12"/>
    </row>
    <row r="264" customFormat="false" ht="12.8" hidden="false" customHeight="false" outlineLevel="0" collapsed="false">
      <c r="G264" s="12"/>
    </row>
    <row r="265" customFormat="false" ht="12.8" hidden="false" customHeight="false" outlineLevel="0" collapsed="false">
      <c r="G265" s="12"/>
    </row>
    <row r="266" customFormat="false" ht="12.8" hidden="false" customHeight="false" outlineLevel="0" collapsed="false">
      <c r="G266" s="12"/>
    </row>
    <row r="267" customFormat="false" ht="12.8" hidden="false" customHeight="false" outlineLevel="0" collapsed="false">
      <c r="G267" s="12"/>
    </row>
    <row r="268" customFormat="false" ht="12.8" hidden="false" customHeight="false" outlineLevel="0" collapsed="false">
      <c r="G268" s="12"/>
    </row>
    <row r="269" customFormat="false" ht="12.8" hidden="false" customHeight="false" outlineLevel="0" collapsed="false">
      <c r="G269" s="12"/>
    </row>
    <row r="270" customFormat="false" ht="12.8" hidden="false" customHeight="false" outlineLevel="0" collapsed="false">
      <c r="G270" s="12"/>
    </row>
    <row r="271" customFormat="false" ht="12.8" hidden="false" customHeight="false" outlineLevel="0" collapsed="false">
      <c r="G271" s="12"/>
    </row>
    <row r="272" customFormat="false" ht="12.8" hidden="false" customHeight="false" outlineLevel="0" collapsed="false">
      <c r="G272" s="12"/>
    </row>
    <row r="273" customFormat="false" ht="12.8" hidden="false" customHeight="false" outlineLevel="0" collapsed="false">
      <c r="G273" s="12"/>
    </row>
    <row r="274" customFormat="false" ht="12.8" hidden="false" customHeight="false" outlineLevel="0" collapsed="false">
      <c r="G274" s="12"/>
    </row>
    <row r="275" customFormat="false" ht="12.8" hidden="false" customHeight="false" outlineLevel="0" collapsed="false">
      <c r="G275" s="12"/>
    </row>
    <row r="276" customFormat="false" ht="12.8" hidden="false" customHeight="false" outlineLevel="0" collapsed="false">
      <c r="G276" s="12"/>
    </row>
    <row r="277" customFormat="false" ht="12.8" hidden="false" customHeight="false" outlineLevel="0" collapsed="false">
      <c r="G277" s="12"/>
    </row>
    <row r="278" customFormat="false" ht="12.8" hidden="false" customHeight="false" outlineLevel="0" collapsed="false">
      <c r="G278" s="12"/>
    </row>
    <row r="279" customFormat="false" ht="12.8" hidden="false" customHeight="false" outlineLevel="0" collapsed="false">
      <c r="G279" s="12"/>
    </row>
    <row r="280" customFormat="false" ht="12.8" hidden="false" customHeight="false" outlineLevel="0" collapsed="false">
      <c r="G280" s="12"/>
    </row>
    <row r="281" customFormat="false" ht="12.8" hidden="false" customHeight="false" outlineLevel="0" collapsed="false">
      <c r="G281" s="12"/>
    </row>
    <row r="282" customFormat="false" ht="12.8" hidden="false" customHeight="false" outlineLevel="0" collapsed="false">
      <c r="G282" s="12"/>
    </row>
    <row r="283" customFormat="false" ht="12.8" hidden="false" customHeight="false" outlineLevel="0" collapsed="false">
      <c r="G283" s="12"/>
    </row>
    <row r="284" customFormat="false" ht="12.8" hidden="false" customHeight="false" outlineLevel="0" collapsed="false">
      <c r="G284" s="12"/>
    </row>
    <row r="285" customFormat="false" ht="12.8" hidden="false" customHeight="false" outlineLevel="0" collapsed="false">
      <c r="G285" s="12"/>
    </row>
    <row r="286" customFormat="false" ht="12.8" hidden="false" customHeight="false" outlineLevel="0" collapsed="false">
      <c r="G286" s="12"/>
    </row>
    <row r="287" customFormat="false" ht="12.8" hidden="false" customHeight="false" outlineLevel="0" collapsed="false">
      <c r="G287" s="12"/>
    </row>
    <row r="288" customFormat="false" ht="12.8" hidden="false" customHeight="false" outlineLevel="0" collapsed="false">
      <c r="G288" s="12"/>
    </row>
    <row r="289" customFormat="false" ht="12.8" hidden="false" customHeight="false" outlineLevel="0" collapsed="false">
      <c r="G289" s="12"/>
    </row>
    <row r="290" customFormat="false" ht="12.8" hidden="false" customHeight="false" outlineLevel="0" collapsed="false">
      <c r="G290" s="12"/>
    </row>
    <row r="291" customFormat="false" ht="12.8" hidden="false" customHeight="false" outlineLevel="0" collapsed="false">
      <c r="G291" s="12"/>
    </row>
    <row r="292" customFormat="false" ht="12.8" hidden="false" customHeight="false" outlineLevel="0" collapsed="false">
      <c r="G292" s="12"/>
    </row>
    <row r="293" customFormat="false" ht="12.8" hidden="false" customHeight="false" outlineLevel="0" collapsed="false">
      <c r="G293" s="12"/>
    </row>
    <row r="294" customFormat="false" ht="12.8" hidden="false" customHeight="false" outlineLevel="0" collapsed="false">
      <c r="G294" s="12"/>
    </row>
    <row r="295" customFormat="false" ht="12.8" hidden="false" customHeight="false" outlineLevel="0" collapsed="false">
      <c r="G295" s="12"/>
    </row>
    <row r="296" customFormat="false" ht="12.8" hidden="false" customHeight="false" outlineLevel="0" collapsed="false">
      <c r="G296" s="12"/>
    </row>
    <row r="297" customFormat="false" ht="12.8" hidden="false" customHeight="false" outlineLevel="0" collapsed="false">
      <c r="G297" s="12"/>
    </row>
    <row r="298" customFormat="false" ht="12.8" hidden="false" customHeight="false" outlineLevel="0" collapsed="false">
      <c r="G298" s="12"/>
    </row>
    <row r="299" customFormat="false" ht="12.8" hidden="false" customHeight="false" outlineLevel="0" collapsed="false">
      <c r="G299" s="12"/>
    </row>
    <row r="300" customFormat="false" ht="12.8" hidden="false" customHeight="false" outlineLevel="0" collapsed="false">
      <c r="G300" s="12"/>
    </row>
    <row r="301" customFormat="false" ht="12.8" hidden="false" customHeight="false" outlineLevel="0" collapsed="false">
      <c r="G301" s="12"/>
    </row>
    <row r="302" customFormat="false" ht="12.8" hidden="false" customHeight="false" outlineLevel="0" collapsed="false">
      <c r="G302" s="12"/>
    </row>
    <row r="303" customFormat="false" ht="12.8" hidden="false" customHeight="false" outlineLevel="0" collapsed="false">
      <c r="G303" s="12"/>
    </row>
    <row r="304" customFormat="false" ht="12.8" hidden="false" customHeight="false" outlineLevel="0" collapsed="false">
      <c r="G304" s="12"/>
    </row>
    <row r="305" customFormat="false" ht="12.8" hidden="false" customHeight="false" outlineLevel="0" collapsed="false">
      <c r="G305" s="12"/>
    </row>
    <row r="306" customFormat="false" ht="12.8" hidden="false" customHeight="false" outlineLevel="0" collapsed="false">
      <c r="G306" s="12"/>
    </row>
    <row r="307" customFormat="false" ht="12.8" hidden="false" customHeight="false" outlineLevel="0" collapsed="false">
      <c r="G307" s="12"/>
    </row>
    <row r="308" customFormat="false" ht="12.8" hidden="false" customHeight="false" outlineLevel="0" collapsed="false">
      <c r="G308" s="12"/>
    </row>
    <row r="309" customFormat="false" ht="12.8" hidden="false" customHeight="false" outlineLevel="0" collapsed="false">
      <c r="G309" s="12"/>
    </row>
    <row r="310" customFormat="false" ht="12.8" hidden="false" customHeight="false" outlineLevel="0" collapsed="false">
      <c r="G310" s="12"/>
    </row>
    <row r="311" customFormat="false" ht="12.8" hidden="false" customHeight="false" outlineLevel="0" collapsed="false">
      <c r="G311" s="12"/>
    </row>
    <row r="312" customFormat="false" ht="12.8" hidden="false" customHeight="false" outlineLevel="0" collapsed="false">
      <c r="G312" s="12"/>
    </row>
    <row r="313" customFormat="false" ht="12.8" hidden="false" customHeight="false" outlineLevel="0" collapsed="false">
      <c r="G313" s="12"/>
    </row>
    <row r="314" customFormat="false" ht="12.8" hidden="false" customHeight="false" outlineLevel="0" collapsed="false">
      <c r="G314" s="12"/>
    </row>
    <row r="315" customFormat="false" ht="12.8" hidden="false" customHeight="false" outlineLevel="0" collapsed="false">
      <c r="G315" s="12"/>
    </row>
    <row r="316" customFormat="false" ht="12.8" hidden="false" customHeight="false" outlineLevel="0" collapsed="false">
      <c r="G316" s="12"/>
    </row>
    <row r="317" customFormat="false" ht="12.8" hidden="false" customHeight="false" outlineLevel="0" collapsed="false">
      <c r="G317" s="12"/>
    </row>
    <row r="318" customFormat="false" ht="12.8" hidden="false" customHeight="false" outlineLevel="0" collapsed="false">
      <c r="G318" s="12"/>
    </row>
    <row r="319" customFormat="false" ht="12.8" hidden="false" customHeight="false" outlineLevel="0" collapsed="false">
      <c r="G319" s="12"/>
    </row>
    <row r="320" customFormat="false" ht="12.8" hidden="false" customHeight="false" outlineLevel="0" collapsed="false">
      <c r="G320" s="12"/>
    </row>
    <row r="321" customFormat="false" ht="12.8" hidden="false" customHeight="false" outlineLevel="0" collapsed="false">
      <c r="G321" s="12"/>
    </row>
    <row r="322" customFormat="false" ht="12.8" hidden="false" customHeight="false" outlineLevel="0" collapsed="false">
      <c r="G322" s="12"/>
    </row>
    <row r="323" customFormat="false" ht="12.8" hidden="false" customHeight="false" outlineLevel="0" collapsed="false">
      <c r="G323" s="12"/>
    </row>
    <row r="324" customFormat="false" ht="12.8" hidden="false" customHeight="false" outlineLevel="0" collapsed="false">
      <c r="G324" s="12"/>
    </row>
    <row r="325" customFormat="false" ht="12.8" hidden="false" customHeight="false" outlineLevel="0" collapsed="false">
      <c r="G325" s="12"/>
    </row>
    <row r="326" customFormat="false" ht="12.8" hidden="false" customHeight="false" outlineLevel="0" collapsed="false">
      <c r="G326" s="12"/>
    </row>
    <row r="327" customFormat="false" ht="12.8" hidden="false" customHeight="false" outlineLevel="0" collapsed="false">
      <c r="G327" s="12"/>
    </row>
    <row r="328" customFormat="false" ht="12.8" hidden="false" customHeight="false" outlineLevel="0" collapsed="false">
      <c r="G328" s="12"/>
    </row>
    <row r="329" customFormat="false" ht="12.8" hidden="false" customHeight="false" outlineLevel="0" collapsed="false">
      <c r="G329" s="12"/>
    </row>
    <row r="330" customFormat="false" ht="12.8" hidden="false" customHeight="false" outlineLevel="0" collapsed="false">
      <c r="G330" s="12"/>
    </row>
    <row r="331" customFormat="false" ht="12.8" hidden="false" customHeight="false" outlineLevel="0" collapsed="false">
      <c r="G331" s="12"/>
    </row>
    <row r="332" customFormat="false" ht="12.8" hidden="false" customHeight="false" outlineLevel="0" collapsed="false">
      <c r="G332" s="12"/>
    </row>
    <row r="333" customFormat="false" ht="12.8" hidden="false" customHeight="false" outlineLevel="0" collapsed="false">
      <c r="G333" s="12"/>
    </row>
    <row r="334" customFormat="false" ht="12.8" hidden="false" customHeight="false" outlineLevel="0" collapsed="false">
      <c r="G334" s="12"/>
    </row>
    <row r="335" customFormat="false" ht="12.8" hidden="false" customHeight="false" outlineLevel="0" collapsed="false">
      <c r="G335" s="12"/>
    </row>
    <row r="336" customFormat="false" ht="12.8" hidden="false" customHeight="false" outlineLevel="0" collapsed="false">
      <c r="G336" s="12"/>
    </row>
    <row r="337" customFormat="false" ht="12.8" hidden="false" customHeight="false" outlineLevel="0" collapsed="false">
      <c r="G337" s="12"/>
    </row>
    <row r="338" customFormat="false" ht="12.8" hidden="false" customHeight="false" outlineLevel="0" collapsed="false">
      <c r="G338" s="12"/>
    </row>
    <row r="339" customFormat="false" ht="12.8" hidden="false" customHeight="false" outlineLevel="0" collapsed="false">
      <c r="G339" s="12"/>
    </row>
    <row r="340" customFormat="false" ht="12.8" hidden="false" customHeight="false" outlineLevel="0" collapsed="false">
      <c r="G340" s="12"/>
    </row>
    <row r="341" customFormat="false" ht="12.8" hidden="false" customHeight="false" outlineLevel="0" collapsed="false">
      <c r="G341" s="12"/>
    </row>
    <row r="342" customFormat="false" ht="12.8" hidden="false" customHeight="false" outlineLevel="0" collapsed="false">
      <c r="G342" s="12"/>
    </row>
    <row r="343" customFormat="false" ht="12.8" hidden="false" customHeight="false" outlineLevel="0" collapsed="false">
      <c r="G343" s="12"/>
    </row>
    <row r="344" customFormat="false" ht="12.8" hidden="false" customHeight="false" outlineLevel="0" collapsed="false">
      <c r="G344" s="12"/>
    </row>
    <row r="345" customFormat="false" ht="12.8" hidden="false" customHeight="false" outlineLevel="0" collapsed="false">
      <c r="G345" s="12"/>
    </row>
    <row r="346" customFormat="false" ht="12.8" hidden="false" customHeight="false" outlineLevel="0" collapsed="false">
      <c r="G346" s="12"/>
    </row>
    <row r="347" customFormat="false" ht="12.8" hidden="false" customHeight="false" outlineLevel="0" collapsed="false">
      <c r="G347" s="12"/>
    </row>
    <row r="348" customFormat="false" ht="12.8" hidden="false" customHeight="false" outlineLevel="0" collapsed="false">
      <c r="G348" s="12"/>
    </row>
    <row r="349" customFormat="false" ht="12.8" hidden="false" customHeight="false" outlineLevel="0" collapsed="false">
      <c r="G349" s="12"/>
    </row>
    <row r="350" customFormat="false" ht="12.8" hidden="false" customHeight="false" outlineLevel="0" collapsed="false">
      <c r="G350" s="12"/>
    </row>
    <row r="351" customFormat="false" ht="12.8" hidden="false" customHeight="false" outlineLevel="0" collapsed="false">
      <c r="G351" s="12"/>
    </row>
    <row r="352" customFormat="false" ht="12.8" hidden="false" customHeight="false" outlineLevel="0" collapsed="false">
      <c r="G352" s="12"/>
    </row>
    <row r="353" customFormat="false" ht="12.8" hidden="false" customHeight="false" outlineLevel="0" collapsed="false">
      <c r="G353" s="12"/>
    </row>
    <row r="354" customFormat="false" ht="12.8" hidden="false" customHeight="false" outlineLevel="0" collapsed="false">
      <c r="G354" s="12"/>
    </row>
    <row r="355" customFormat="false" ht="12.8" hidden="false" customHeight="false" outlineLevel="0" collapsed="false">
      <c r="G355" s="12"/>
    </row>
    <row r="356" customFormat="false" ht="12.8" hidden="false" customHeight="false" outlineLevel="0" collapsed="false">
      <c r="G356" s="12"/>
    </row>
    <row r="357" customFormat="false" ht="12.8" hidden="false" customHeight="false" outlineLevel="0" collapsed="false">
      <c r="G357" s="12"/>
    </row>
    <row r="358" customFormat="false" ht="12.8" hidden="false" customHeight="false" outlineLevel="0" collapsed="false">
      <c r="G358" s="12"/>
    </row>
    <row r="359" customFormat="false" ht="12.8" hidden="false" customHeight="false" outlineLevel="0" collapsed="false">
      <c r="G359" s="12"/>
    </row>
    <row r="360" customFormat="false" ht="12.8" hidden="false" customHeight="false" outlineLevel="0" collapsed="false">
      <c r="G360" s="12"/>
    </row>
    <row r="361" customFormat="false" ht="12.8" hidden="false" customHeight="false" outlineLevel="0" collapsed="false">
      <c r="G361" s="12"/>
    </row>
    <row r="362" customFormat="false" ht="12.8" hidden="false" customHeight="false" outlineLevel="0" collapsed="false">
      <c r="G362" s="12"/>
    </row>
    <row r="363" customFormat="false" ht="12.8" hidden="false" customHeight="false" outlineLevel="0" collapsed="false">
      <c r="G363" s="12"/>
    </row>
    <row r="364" customFormat="false" ht="12.8" hidden="false" customHeight="false" outlineLevel="0" collapsed="false">
      <c r="G364" s="12"/>
    </row>
    <row r="365" customFormat="false" ht="12.8" hidden="false" customHeight="false" outlineLevel="0" collapsed="false">
      <c r="G365" s="12"/>
    </row>
    <row r="366" customFormat="false" ht="12.8" hidden="false" customHeight="false" outlineLevel="0" collapsed="false">
      <c r="G366" s="12"/>
    </row>
    <row r="367" customFormat="false" ht="12.8" hidden="false" customHeight="false" outlineLevel="0" collapsed="false">
      <c r="G367" s="12"/>
    </row>
    <row r="368" customFormat="false" ht="12.8" hidden="false" customHeight="false" outlineLevel="0" collapsed="false">
      <c r="G368" s="12"/>
    </row>
    <row r="369" customFormat="false" ht="12.8" hidden="false" customHeight="false" outlineLevel="0" collapsed="false">
      <c r="G369" s="12"/>
    </row>
    <row r="370" customFormat="false" ht="12.8" hidden="false" customHeight="false" outlineLevel="0" collapsed="false">
      <c r="G370" s="12"/>
    </row>
    <row r="371" customFormat="false" ht="12.8" hidden="false" customHeight="false" outlineLevel="0" collapsed="false">
      <c r="G371" s="12"/>
    </row>
    <row r="372" customFormat="false" ht="12.8" hidden="false" customHeight="false" outlineLevel="0" collapsed="false">
      <c r="G372" s="12"/>
    </row>
    <row r="373" customFormat="false" ht="12.8" hidden="false" customHeight="false" outlineLevel="0" collapsed="false">
      <c r="G373" s="12"/>
    </row>
    <row r="374" customFormat="false" ht="12.8" hidden="false" customHeight="false" outlineLevel="0" collapsed="false">
      <c r="G374" s="12"/>
    </row>
    <row r="375" customFormat="false" ht="12.8" hidden="false" customHeight="false" outlineLevel="0" collapsed="false">
      <c r="G375" s="12"/>
    </row>
    <row r="376" customFormat="false" ht="12.8" hidden="false" customHeight="false" outlineLevel="0" collapsed="false">
      <c r="G376" s="12"/>
    </row>
    <row r="377" customFormat="false" ht="12.8" hidden="false" customHeight="false" outlineLevel="0" collapsed="false">
      <c r="G377" s="12"/>
    </row>
    <row r="378" customFormat="false" ht="12.8" hidden="false" customHeight="false" outlineLevel="0" collapsed="false">
      <c r="G378" s="12"/>
    </row>
    <row r="379" customFormat="false" ht="12.8" hidden="false" customHeight="false" outlineLevel="0" collapsed="false">
      <c r="G379" s="12"/>
    </row>
    <row r="380" customFormat="false" ht="12.8" hidden="false" customHeight="false" outlineLevel="0" collapsed="false">
      <c r="G380" s="12"/>
    </row>
    <row r="381" customFormat="false" ht="12.8" hidden="false" customHeight="false" outlineLevel="0" collapsed="false">
      <c r="G381" s="12"/>
    </row>
    <row r="382" customFormat="false" ht="12.8" hidden="false" customHeight="false" outlineLevel="0" collapsed="false">
      <c r="G382" s="12"/>
    </row>
    <row r="383" customFormat="false" ht="12.8" hidden="false" customHeight="false" outlineLevel="0" collapsed="false">
      <c r="G383" s="12"/>
    </row>
    <row r="384" customFormat="false" ht="12.8" hidden="false" customHeight="false" outlineLevel="0" collapsed="false">
      <c r="G384" s="12"/>
    </row>
    <row r="385" customFormat="false" ht="12.8" hidden="false" customHeight="false" outlineLevel="0" collapsed="false">
      <c r="G385" s="12"/>
    </row>
    <row r="386" customFormat="false" ht="12.8" hidden="false" customHeight="false" outlineLevel="0" collapsed="false">
      <c r="G386" s="12"/>
    </row>
    <row r="387" customFormat="false" ht="12.8" hidden="false" customHeight="false" outlineLevel="0" collapsed="false">
      <c r="G387" s="12"/>
    </row>
    <row r="388" customFormat="false" ht="12.8" hidden="false" customHeight="false" outlineLevel="0" collapsed="false">
      <c r="G388" s="12"/>
    </row>
    <row r="389" customFormat="false" ht="12.8" hidden="false" customHeight="false" outlineLevel="0" collapsed="false">
      <c r="G389" s="12"/>
    </row>
    <row r="390" customFormat="false" ht="12.8" hidden="false" customHeight="false" outlineLevel="0" collapsed="false">
      <c r="G390" s="12"/>
    </row>
    <row r="391" customFormat="false" ht="12.8" hidden="false" customHeight="false" outlineLevel="0" collapsed="false">
      <c r="G391" s="12"/>
    </row>
    <row r="392" customFormat="false" ht="12.8" hidden="false" customHeight="false" outlineLevel="0" collapsed="false">
      <c r="G392" s="12"/>
    </row>
    <row r="393" customFormat="false" ht="12.8" hidden="false" customHeight="false" outlineLevel="0" collapsed="false">
      <c r="G393" s="12"/>
    </row>
    <row r="394" customFormat="false" ht="12.8" hidden="false" customHeight="false" outlineLevel="0" collapsed="false">
      <c r="G394" s="12"/>
    </row>
    <row r="395" customFormat="false" ht="12.8" hidden="false" customHeight="false" outlineLevel="0" collapsed="false">
      <c r="G395" s="12"/>
    </row>
    <row r="396" customFormat="false" ht="12.8" hidden="false" customHeight="false" outlineLevel="0" collapsed="false">
      <c r="G396" s="12"/>
    </row>
    <row r="397" customFormat="false" ht="12.8" hidden="false" customHeight="false" outlineLevel="0" collapsed="false">
      <c r="G397" s="12"/>
    </row>
    <row r="398" customFormat="false" ht="12.8" hidden="false" customHeight="false" outlineLevel="0" collapsed="false">
      <c r="G398" s="12"/>
    </row>
    <row r="399" customFormat="false" ht="12.8" hidden="false" customHeight="false" outlineLevel="0" collapsed="false">
      <c r="G399" s="12"/>
    </row>
    <row r="400" customFormat="false" ht="12.8" hidden="false" customHeight="false" outlineLevel="0" collapsed="false">
      <c r="G400" s="12"/>
    </row>
    <row r="401" customFormat="false" ht="12.8" hidden="false" customHeight="false" outlineLevel="0" collapsed="false">
      <c r="G401" s="12"/>
    </row>
    <row r="402" customFormat="false" ht="12.8" hidden="false" customHeight="false" outlineLevel="0" collapsed="false">
      <c r="G402" s="12"/>
    </row>
    <row r="403" customFormat="false" ht="12.8" hidden="false" customHeight="false" outlineLevel="0" collapsed="false">
      <c r="G403" s="12"/>
    </row>
    <row r="404" customFormat="false" ht="12.8" hidden="false" customHeight="false" outlineLevel="0" collapsed="false">
      <c r="G404" s="12"/>
    </row>
    <row r="405" customFormat="false" ht="12.8" hidden="false" customHeight="false" outlineLevel="0" collapsed="false">
      <c r="G405" s="12"/>
    </row>
    <row r="406" customFormat="false" ht="12.8" hidden="false" customHeight="false" outlineLevel="0" collapsed="false">
      <c r="G406" s="12"/>
    </row>
    <row r="407" customFormat="false" ht="12.8" hidden="false" customHeight="false" outlineLevel="0" collapsed="false">
      <c r="G407" s="12"/>
    </row>
    <row r="408" customFormat="false" ht="12.8" hidden="false" customHeight="false" outlineLevel="0" collapsed="false">
      <c r="G408" s="12"/>
    </row>
    <row r="409" customFormat="false" ht="12.8" hidden="false" customHeight="false" outlineLevel="0" collapsed="false">
      <c r="G409" s="12"/>
    </row>
    <row r="410" customFormat="false" ht="12.8" hidden="false" customHeight="false" outlineLevel="0" collapsed="false">
      <c r="G410" s="12"/>
    </row>
    <row r="411" customFormat="false" ht="12.8" hidden="false" customHeight="false" outlineLevel="0" collapsed="false">
      <c r="G411" s="12"/>
    </row>
    <row r="412" customFormat="false" ht="12.8" hidden="false" customHeight="false" outlineLevel="0" collapsed="false">
      <c r="G412" s="12"/>
    </row>
    <row r="413" customFormat="false" ht="12.8" hidden="false" customHeight="false" outlineLevel="0" collapsed="false">
      <c r="G413" s="12"/>
    </row>
    <row r="414" customFormat="false" ht="12.8" hidden="false" customHeight="false" outlineLevel="0" collapsed="false">
      <c r="G414" s="12"/>
    </row>
    <row r="415" customFormat="false" ht="12.8" hidden="false" customHeight="false" outlineLevel="0" collapsed="false">
      <c r="G415" s="12"/>
    </row>
    <row r="416" customFormat="false" ht="12.8" hidden="false" customHeight="false" outlineLevel="0" collapsed="false">
      <c r="G416" s="12"/>
    </row>
    <row r="417" customFormat="false" ht="12.8" hidden="false" customHeight="false" outlineLevel="0" collapsed="false">
      <c r="G417" s="12"/>
    </row>
    <row r="418" customFormat="false" ht="12.8" hidden="false" customHeight="false" outlineLevel="0" collapsed="false">
      <c r="G418" s="12"/>
    </row>
    <row r="419" customFormat="false" ht="12.8" hidden="false" customHeight="false" outlineLevel="0" collapsed="false">
      <c r="G419" s="12"/>
    </row>
    <row r="420" customFormat="false" ht="12.8" hidden="false" customHeight="false" outlineLevel="0" collapsed="false">
      <c r="G420" s="12"/>
    </row>
    <row r="421" customFormat="false" ht="12.8" hidden="false" customHeight="false" outlineLevel="0" collapsed="false">
      <c r="G421" s="12"/>
    </row>
    <row r="422" customFormat="false" ht="12.8" hidden="false" customHeight="false" outlineLevel="0" collapsed="false">
      <c r="G422" s="12"/>
    </row>
    <row r="423" customFormat="false" ht="12.8" hidden="false" customHeight="false" outlineLevel="0" collapsed="false">
      <c r="G423" s="12"/>
    </row>
    <row r="424" customFormat="false" ht="12.8" hidden="false" customHeight="false" outlineLevel="0" collapsed="false">
      <c r="G424" s="12"/>
    </row>
    <row r="425" customFormat="false" ht="12.8" hidden="false" customHeight="false" outlineLevel="0" collapsed="false">
      <c r="G425" s="12"/>
    </row>
    <row r="426" customFormat="false" ht="12.8" hidden="false" customHeight="false" outlineLevel="0" collapsed="false">
      <c r="G426" s="12"/>
    </row>
    <row r="427" customFormat="false" ht="12.8" hidden="false" customHeight="false" outlineLevel="0" collapsed="false">
      <c r="G427" s="12"/>
    </row>
    <row r="428" customFormat="false" ht="12.8" hidden="false" customHeight="false" outlineLevel="0" collapsed="false">
      <c r="G428" s="12"/>
    </row>
    <row r="429" customFormat="false" ht="12.8" hidden="false" customHeight="false" outlineLevel="0" collapsed="false">
      <c r="G429" s="12"/>
    </row>
    <row r="430" customFormat="false" ht="12.8" hidden="false" customHeight="false" outlineLevel="0" collapsed="false">
      <c r="G430" s="12"/>
    </row>
    <row r="431" customFormat="false" ht="12.8" hidden="false" customHeight="false" outlineLevel="0" collapsed="false">
      <c r="G431" s="12"/>
    </row>
    <row r="432" customFormat="false" ht="12.8" hidden="false" customHeight="false" outlineLevel="0" collapsed="false">
      <c r="G432" s="12"/>
    </row>
    <row r="433" customFormat="false" ht="12.8" hidden="false" customHeight="false" outlineLevel="0" collapsed="false">
      <c r="G433" s="12"/>
    </row>
    <row r="434" customFormat="false" ht="12.8" hidden="false" customHeight="false" outlineLevel="0" collapsed="false">
      <c r="G434" s="12"/>
    </row>
    <row r="435" customFormat="false" ht="12.8" hidden="false" customHeight="false" outlineLevel="0" collapsed="false">
      <c r="G435" s="12"/>
    </row>
    <row r="436" customFormat="false" ht="12.8" hidden="false" customHeight="false" outlineLevel="0" collapsed="false">
      <c r="G436" s="12"/>
    </row>
    <row r="437" customFormat="false" ht="12.8" hidden="false" customHeight="false" outlineLevel="0" collapsed="false">
      <c r="G437" s="12"/>
    </row>
    <row r="438" customFormat="false" ht="12.8" hidden="false" customHeight="false" outlineLevel="0" collapsed="false">
      <c r="G438" s="12"/>
    </row>
    <row r="439" customFormat="false" ht="12.8" hidden="false" customHeight="false" outlineLevel="0" collapsed="false">
      <c r="G439" s="12"/>
    </row>
    <row r="440" customFormat="false" ht="12.8" hidden="false" customHeight="false" outlineLevel="0" collapsed="false">
      <c r="G440" s="12"/>
    </row>
    <row r="441" customFormat="false" ht="12.8" hidden="false" customHeight="false" outlineLevel="0" collapsed="false">
      <c r="G441" s="12"/>
    </row>
    <row r="442" customFormat="false" ht="12.8" hidden="false" customHeight="false" outlineLevel="0" collapsed="false">
      <c r="G442" s="12"/>
    </row>
    <row r="443" customFormat="false" ht="12.8" hidden="false" customHeight="false" outlineLevel="0" collapsed="false">
      <c r="G443" s="12"/>
    </row>
    <row r="444" customFormat="false" ht="12.8" hidden="false" customHeight="false" outlineLevel="0" collapsed="false">
      <c r="G444" s="12"/>
    </row>
    <row r="445" customFormat="false" ht="12.8" hidden="false" customHeight="false" outlineLevel="0" collapsed="false">
      <c r="G445" s="12"/>
    </row>
    <row r="446" customFormat="false" ht="12.8" hidden="false" customHeight="false" outlineLevel="0" collapsed="false">
      <c r="G446" s="12"/>
    </row>
    <row r="447" customFormat="false" ht="12.8" hidden="false" customHeight="false" outlineLevel="0" collapsed="false">
      <c r="G447" s="12"/>
    </row>
    <row r="448" customFormat="false" ht="12.8" hidden="false" customHeight="false" outlineLevel="0" collapsed="false">
      <c r="G448" s="12"/>
    </row>
    <row r="449" customFormat="false" ht="12.8" hidden="false" customHeight="false" outlineLevel="0" collapsed="false">
      <c r="G449" s="12"/>
    </row>
    <row r="450" customFormat="false" ht="12.8" hidden="false" customHeight="false" outlineLevel="0" collapsed="false">
      <c r="G450" s="12"/>
    </row>
    <row r="451" customFormat="false" ht="12.8" hidden="false" customHeight="false" outlineLevel="0" collapsed="false">
      <c r="G451" s="12"/>
    </row>
    <row r="452" customFormat="false" ht="12.8" hidden="false" customHeight="false" outlineLevel="0" collapsed="false">
      <c r="G452" s="12"/>
    </row>
    <row r="453" customFormat="false" ht="12.8" hidden="false" customHeight="false" outlineLevel="0" collapsed="false">
      <c r="G453" s="12"/>
    </row>
    <row r="454" customFormat="false" ht="12.8" hidden="false" customHeight="false" outlineLevel="0" collapsed="false">
      <c r="G454" s="12"/>
    </row>
    <row r="455" customFormat="false" ht="12.8" hidden="false" customHeight="false" outlineLevel="0" collapsed="false">
      <c r="G455" s="12"/>
    </row>
    <row r="456" customFormat="false" ht="12.8" hidden="false" customHeight="false" outlineLevel="0" collapsed="false">
      <c r="G456" s="12"/>
    </row>
    <row r="457" customFormat="false" ht="12.8" hidden="false" customHeight="false" outlineLevel="0" collapsed="false">
      <c r="G457" s="12"/>
    </row>
    <row r="458" customFormat="false" ht="12.8" hidden="false" customHeight="false" outlineLevel="0" collapsed="false">
      <c r="G458" s="12"/>
    </row>
    <row r="459" customFormat="false" ht="12.8" hidden="false" customHeight="false" outlineLevel="0" collapsed="false">
      <c r="G459" s="12"/>
    </row>
    <row r="460" customFormat="false" ht="12.8" hidden="false" customHeight="false" outlineLevel="0" collapsed="false">
      <c r="G460" s="12"/>
    </row>
    <row r="461" customFormat="false" ht="12.8" hidden="false" customHeight="false" outlineLevel="0" collapsed="false">
      <c r="G461" s="12"/>
    </row>
    <row r="462" customFormat="false" ht="12.8" hidden="false" customHeight="false" outlineLevel="0" collapsed="false">
      <c r="G462" s="12"/>
    </row>
    <row r="463" customFormat="false" ht="12.8" hidden="false" customHeight="false" outlineLevel="0" collapsed="false">
      <c r="G463" s="12"/>
    </row>
    <row r="464" customFormat="false" ht="12.8" hidden="false" customHeight="false" outlineLevel="0" collapsed="false">
      <c r="G464" s="12"/>
    </row>
    <row r="465" customFormat="false" ht="12.8" hidden="false" customHeight="false" outlineLevel="0" collapsed="false">
      <c r="G465" s="12"/>
    </row>
    <row r="466" customFormat="false" ht="12.8" hidden="false" customHeight="false" outlineLevel="0" collapsed="false">
      <c r="G466" s="12"/>
    </row>
    <row r="467" customFormat="false" ht="12.8" hidden="false" customHeight="false" outlineLevel="0" collapsed="false">
      <c r="G467" s="12"/>
    </row>
    <row r="468" customFormat="false" ht="12.8" hidden="false" customHeight="false" outlineLevel="0" collapsed="false">
      <c r="G468" s="12"/>
    </row>
    <row r="469" customFormat="false" ht="12.8" hidden="false" customHeight="false" outlineLevel="0" collapsed="false">
      <c r="G469" s="12"/>
    </row>
    <row r="470" customFormat="false" ht="12.8" hidden="false" customHeight="false" outlineLevel="0" collapsed="false">
      <c r="G470" s="12"/>
    </row>
    <row r="471" customFormat="false" ht="12.8" hidden="false" customHeight="false" outlineLevel="0" collapsed="false">
      <c r="G471" s="12"/>
    </row>
    <row r="472" customFormat="false" ht="12.8" hidden="false" customHeight="false" outlineLevel="0" collapsed="false">
      <c r="G472" s="12"/>
    </row>
    <row r="473" customFormat="false" ht="12.8" hidden="false" customHeight="false" outlineLevel="0" collapsed="false">
      <c r="G473" s="12"/>
    </row>
    <row r="474" customFormat="false" ht="12.8" hidden="false" customHeight="false" outlineLevel="0" collapsed="false">
      <c r="G474" s="12"/>
    </row>
    <row r="475" customFormat="false" ht="12.8" hidden="false" customHeight="false" outlineLevel="0" collapsed="false">
      <c r="G475" s="12"/>
    </row>
    <row r="476" customFormat="false" ht="12.8" hidden="false" customHeight="false" outlineLevel="0" collapsed="false">
      <c r="G476" s="12"/>
    </row>
    <row r="477" customFormat="false" ht="12.8" hidden="false" customHeight="false" outlineLevel="0" collapsed="false">
      <c r="G477" s="12"/>
    </row>
    <row r="478" customFormat="false" ht="12.8" hidden="false" customHeight="false" outlineLevel="0" collapsed="false">
      <c r="G478" s="12"/>
    </row>
    <row r="479" customFormat="false" ht="12.8" hidden="false" customHeight="false" outlineLevel="0" collapsed="false">
      <c r="G479" s="12"/>
    </row>
    <row r="480" customFormat="false" ht="12.8" hidden="false" customHeight="false" outlineLevel="0" collapsed="false">
      <c r="G480" s="12"/>
    </row>
    <row r="481" customFormat="false" ht="12.8" hidden="false" customHeight="false" outlineLevel="0" collapsed="false">
      <c r="G481" s="12"/>
    </row>
    <row r="482" customFormat="false" ht="12.8" hidden="false" customHeight="false" outlineLevel="0" collapsed="false">
      <c r="G482" s="12"/>
    </row>
    <row r="483" customFormat="false" ht="12.8" hidden="false" customHeight="false" outlineLevel="0" collapsed="false">
      <c r="G483" s="12"/>
    </row>
    <row r="484" customFormat="false" ht="12.8" hidden="false" customHeight="false" outlineLevel="0" collapsed="false">
      <c r="G484" s="12"/>
    </row>
    <row r="485" customFormat="false" ht="12.8" hidden="false" customHeight="false" outlineLevel="0" collapsed="false">
      <c r="G485" s="12"/>
    </row>
    <row r="486" customFormat="false" ht="12.8" hidden="false" customHeight="false" outlineLevel="0" collapsed="false">
      <c r="G486" s="12"/>
    </row>
    <row r="487" customFormat="false" ht="12.8" hidden="false" customHeight="false" outlineLevel="0" collapsed="false">
      <c r="G487" s="12"/>
    </row>
    <row r="488" customFormat="false" ht="12.8" hidden="false" customHeight="false" outlineLevel="0" collapsed="false">
      <c r="G488" s="12"/>
    </row>
    <row r="489" customFormat="false" ht="12.8" hidden="false" customHeight="false" outlineLevel="0" collapsed="false">
      <c r="G489" s="12"/>
    </row>
    <row r="490" customFormat="false" ht="12.8" hidden="false" customHeight="false" outlineLevel="0" collapsed="false">
      <c r="G490" s="12"/>
    </row>
    <row r="491" customFormat="false" ht="12.8" hidden="false" customHeight="false" outlineLevel="0" collapsed="false">
      <c r="G491" s="12"/>
    </row>
    <row r="492" customFormat="false" ht="12.8" hidden="false" customHeight="false" outlineLevel="0" collapsed="false">
      <c r="G492" s="12"/>
    </row>
    <row r="493" customFormat="false" ht="12.8" hidden="false" customHeight="false" outlineLevel="0" collapsed="false">
      <c r="G493" s="12"/>
    </row>
    <row r="494" customFormat="false" ht="12.8" hidden="false" customHeight="false" outlineLevel="0" collapsed="false">
      <c r="G494" s="12"/>
    </row>
    <row r="495" customFormat="false" ht="12.8" hidden="false" customHeight="false" outlineLevel="0" collapsed="false">
      <c r="G495" s="12"/>
    </row>
    <row r="496" customFormat="false" ht="12.8" hidden="false" customHeight="false" outlineLevel="0" collapsed="false">
      <c r="G496" s="12"/>
    </row>
    <row r="497" customFormat="false" ht="12.8" hidden="false" customHeight="false" outlineLevel="0" collapsed="false">
      <c r="G497" s="12"/>
    </row>
    <row r="498" customFormat="false" ht="12.8" hidden="false" customHeight="false" outlineLevel="0" collapsed="false">
      <c r="G498" s="12"/>
    </row>
    <row r="499" customFormat="false" ht="12.8" hidden="false" customHeight="false" outlineLevel="0" collapsed="false">
      <c r="G499" s="12"/>
    </row>
    <row r="500" customFormat="false" ht="12.8" hidden="false" customHeight="false" outlineLevel="0" collapsed="false">
      <c r="G500" s="12"/>
    </row>
    <row r="501" customFormat="false" ht="12.8" hidden="false" customHeight="false" outlineLevel="0" collapsed="false">
      <c r="G501" s="12"/>
    </row>
    <row r="502" customFormat="false" ht="12.8" hidden="false" customHeight="false" outlineLevel="0" collapsed="false">
      <c r="G502" s="12"/>
    </row>
    <row r="503" customFormat="false" ht="12.8" hidden="false" customHeight="false" outlineLevel="0" collapsed="false">
      <c r="G503" s="12"/>
    </row>
    <row r="504" customFormat="false" ht="12.8" hidden="false" customHeight="false" outlineLevel="0" collapsed="false">
      <c r="G504" s="12"/>
    </row>
    <row r="505" customFormat="false" ht="12.8" hidden="false" customHeight="false" outlineLevel="0" collapsed="false">
      <c r="G505" s="12"/>
    </row>
    <row r="506" customFormat="false" ht="12.8" hidden="false" customHeight="false" outlineLevel="0" collapsed="false">
      <c r="G506" s="12"/>
    </row>
    <row r="507" customFormat="false" ht="12.8" hidden="false" customHeight="false" outlineLevel="0" collapsed="false">
      <c r="G507" s="12"/>
    </row>
    <row r="508" customFormat="false" ht="12.8" hidden="false" customHeight="false" outlineLevel="0" collapsed="false">
      <c r="G508" s="12"/>
    </row>
    <row r="509" customFormat="false" ht="12.8" hidden="false" customHeight="false" outlineLevel="0" collapsed="false">
      <c r="G509" s="12"/>
    </row>
    <row r="510" customFormat="false" ht="12.8" hidden="false" customHeight="false" outlineLevel="0" collapsed="false">
      <c r="G510" s="12"/>
    </row>
    <row r="511" customFormat="false" ht="12.8" hidden="false" customHeight="false" outlineLevel="0" collapsed="false">
      <c r="G511" s="12"/>
    </row>
    <row r="512" customFormat="false" ht="12.8" hidden="false" customHeight="false" outlineLevel="0" collapsed="false">
      <c r="G512" s="12"/>
    </row>
    <row r="513" customFormat="false" ht="12.8" hidden="false" customHeight="false" outlineLevel="0" collapsed="false">
      <c r="G513" s="12"/>
    </row>
    <row r="514" customFormat="false" ht="12.8" hidden="false" customHeight="false" outlineLevel="0" collapsed="false">
      <c r="G514" s="12"/>
    </row>
    <row r="515" customFormat="false" ht="12.8" hidden="false" customHeight="false" outlineLevel="0" collapsed="false">
      <c r="G515" s="12"/>
    </row>
    <row r="516" customFormat="false" ht="12.8" hidden="false" customHeight="false" outlineLevel="0" collapsed="false">
      <c r="G516" s="12"/>
    </row>
    <row r="517" customFormat="false" ht="12.8" hidden="false" customHeight="false" outlineLevel="0" collapsed="false">
      <c r="G517" s="12"/>
    </row>
    <row r="518" customFormat="false" ht="12.8" hidden="false" customHeight="false" outlineLevel="0" collapsed="false">
      <c r="G518" s="12"/>
    </row>
    <row r="519" customFormat="false" ht="12.8" hidden="false" customHeight="false" outlineLevel="0" collapsed="false">
      <c r="G519" s="12"/>
    </row>
    <row r="520" customFormat="false" ht="12.8" hidden="false" customHeight="false" outlineLevel="0" collapsed="false">
      <c r="G520" s="12"/>
    </row>
    <row r="521" customFormat="false" ht="12.8" hidden="false" customHeight="false" outlineLevel="0" collapsed="false">
      <c r="G521" s="12"/>
    </row>
    <row r="522" customFormat="false" ht="12.8" hidden="false" customHeight="false" outlineLevel="0" collapsed="false">
      <c r="G522" s="12"/>
    </row>
    <row r="523" customFormat="false" ht="12.8" hidden="false" customHeight="false" outlineLevel="0" collapsed="false">
      <c r="G523" s="12"/>
    </row>
    <row r="524" customFormat="false" ht="12.8" hidden="false" customHeight="false" outlineLevel="0" collapsed="false">
      <c r="G524" s="12"/>
    </row>
    <row r="525" customFormat="false" ht="12.8" hidden="false" customHeight="false" outlineLevel="0" collapsed="false">
      <c r="G525" s="12"/>
    </row>
    <row r="526" customFormat="false" ht="12.8" hidden="false" customHeight="false" outlineLevel="0" collapsed="false">
      <c r="G526" s="12"/>
    </row>
    <row r="527" customFormat="false" ht="12.8" hidden="false" customHeight="false" outlineLevel="0" collapsed="false">
      <c r="G527" s="12"/>
    </row>
    <row r="528" customFormat="false" ht="12.8" hidden="false" customHeight="false" outlineLevel="0" collapsed="false">
      <c r="G528" s="12"/>
    </row>
    <row r="529" customFormat="false" ht="12.8" hidden="false" customHeight="false" outlineLevel="0" collapsed="false">
      <c r="G529" s="12"/>
    </row>
    <row r="530" customFormat="false" ht="12.8" hidden="false" customHeight="false" outlineLevel="0" collapsed="false">
      <c r="G530" s="12"/>
    </row>
    <row r="531" customFormat="false" ht="12.8" hidden="false" customHeight="false" outlineLevel="0" collapsed="false">
      <c r="G531" s="12"/>
    </row>
    <row r="532" customFormat="false" ht="12.8" hidden="false" customHeight="false" outlineLevel="0" collapsed="false">
      <c r="G532" s="12"/>
    </row>
    <row r="533" customFormat="false" ht="12.8" hidden="false" customHeight="false" outlineLevel="0" collapsed="false">
      <c r="G533" s="12"/>
    </row>
    <row r="534" customFormat="false" ht="12.8" hidden="false" customHeight="false" outlineLevel="0" collapsed="false">
      <c r="G534" s="12"/>
    </row>
    <row r="535" customFormat="false" ht="12.8" hidden="false" customHeight="false" outlineLevel="0" collapsed="false">
      <c r="G535" s="12"/>
    </row>
    <row r="536" customFormat="false" ht="12.8" hidden="false" customHeight="false" outlineLevel="0" collapsed="false">
      <c r="G536" s="12"/>
    </row>
    <row r="537" customFormat="false" ht="12.8" hidden="false" customHeight="false" outlineLevel="0" collapsed="false">
      <c r="G537" s="12"/>
    </row>
    <row r="538" customFormat="false" ht="12.8" hidden="false" customHeight="false" outlineLevel="0" collapsed="false">
      <c r="G538" s="12"/>
    </row>
    <row r="539" customFormat="false" ht="12.8" hidden="false" customHeight="false" outlineLevel="0" collapsed="false">
      <c r="G539" s="12"/>
    </row>
    <row r="540" customFormat="false" ht="12.8" hidden="false" customHeight="false" outlineLevel="0" collapsed="false">
      <c r="G540" s="12"/>
    </row>
    <row r="541" customFormat="false" ht="12.8" hidden="false" customHeight="false" outlineLevel="0" collapsed="false">
      <c r="G541" s="12"/>
    </row>
    <row r="542" customFormat="false" ht="12.8" hidden="false" customHeight="false" outlineLevel="0" collapsed="false">
      <c r="G542" s="12"/>
    </row>
    <row r="543" customFormat="false" ht="12.8" hidden="false" customHeight="false" outlineLevel="0" collapsed="false">
      <c r="G543" s="12"/>
    </row>
    <row r="544" customFormat="false" ht="12.8" hidden="false" customHeight="false" outlineLevel="0" collapsed="false">
      <c r="G544" s="12"/>
    </row>
    <row r="545" customFormat="false" ht="12.8" hidden="false" customHeight="false" outlineLevel="0" collapsed="false">
      <c r="G545" s="12"/>
    </row>
    <row r="546" customFormat="false" ht="12.8" hidden="false" customHeight="false" outlineLevel="0" collapsed="false">
      <c r="G546" s="12"/>
    </row>
    <row r="547" customFormat="false" ht="12.8" hidden="false" customHeight="false" outlineLevel="0" collapsed="false">
      <c r="G547" s="12"/>
    </row>
    <row r="548" customFormat="false" ht="12.8" hidden="false" customHeight="false" outlineLevel="0" collapsed="false">
      <c r="G548" s="12"/>
    </row>
    <row r="549" customFormat="false" ht="12.8" hidden="false" customHeight="false" outlineLevel="0" collapsed="false">
      <c r="G549" s="12"/>
    </row>
    <row r="550" customFormat="false" ht="12.8" hidden="false" customHeight="false" outlineLevel="0" collapsed="false">
      <c r="G550" s="12"/>
    </row>
    <row r="551" customFormat="false" ht="12.8" hidden="false" customHeight="false" outlineLevel="0" collapsed="false">
      <c r="G551" s="12"/>
    </row>
    <row r="552" customFormat="false" ht="12.8" hidden="false" customHeight="false" outlineLevel="0" collapsed="false">
      <c r="G552" s="12"/>
    </row>
    <row r="553" customFormat="false" ht="12.8" hidden="false" customHeight="false" outlineLevel="0" collapsed="false">
      <c r="G553" s="12"/>
    </row>
    <row r="554" customFormat="false" ht="12.8" hidden="false" customHeight="false" outlineLevel="0" collapsed="false">
      <c r="G554" s="12"/>
    </row>
    <row r="555" customFormat="false" ht="12.8" hidden="false" customHeight="false" outlineLevel="0" collapsed="false">
      <c r="G555" s="12"/>
    </row>
    <row r="556" customFormat="false" ht="12.8" hidden="false" customHeight="false" outlineLevel="0" collapsed="false">
      <c r="G556" s="12"/>
    </row>
    <row r="557" customFormat="false" ht="12.8" hidden="false" customHeight="false" outlineLevel="0" collapsed="false">
      <c r="G557" s="12"/>
    </row>
    <row r="558" customFormat="false" ht="12.8" hidden="false" customHeight="false" outlineLevel="0" collapsed="false">
      <c r="G558" s="12"/>
    </row>
    <row r="559" customFormat="false" ht="12.8" hidden="false" customHeight="false" outlineLevel="0" collapsed="false">
      <c r="G559" s="12"/>
    </row>
    <row r="560" customFormat="false" ht="12.8" hidden="false" customHeight="false" outlineLevel="0" collapsed="false">
      <c r="G560" s="12"/>
    </row>
    <row r="561" customFormat="false" ht="12.8" hidden="false" customHeight="false" outlineLevel="0" collapsed="false">
      <c r="G561" s="12"/>
    </row>
    <row r="562" customFormat="false" ht="12.8" hidden="false" customHeight="false" outlineLevel="0" collapsed="false">
      <c r="G562" s="12"/>
    </row>
    <row r="563" customFormat="false" ht="12.8" hidden="false" customHeight="false" outlineLevel="0" collapsed="false">
      <c r="G563" s="12"/>
    </row>
    <row r="564" customFormat="false" ht="12.8" hidden="false" customHeight="false" outlineLevel="0" collapsed="false">
      <c r="G564" s="12"/>
    </row>
    <row r="565" customFormat="false" ht="12.8" hidden="false" customHeight="false" outlineLevel="0" collapsed="false">
      <c r="G565" s="12"/>
    </row>
    <row r="566" customFormat="false" ht="12.8" hidden="false" customHeight="false" outlineLevel="0" collapsed="false">
      <c r="G566" s="12"/>
    </row>
    <row r="567" customFormat="false" ht="12.8" hidden="false" customHeight="false" outlineLevel="0" collapsed="false">
      <c r="G567" s="12"/>
    </row>
    <row r="568" customFormat="false" ht="12.8" hidden="false" customHeight="false" outlineLevel="0" collapsed="false">
      <c r="G568" s="12"/>
    </row>
    <row r="569" customFormat="false" ht="12.8" hidden="false" customHeight="false" outlineLevel="0" collapsed="false">
      <c r="G569" s="12"/>
    </row>
    <row r="570" customFormat="false" ht="12.8" hidden="false" customHeight="false" outlineLevel="0" collapsed="false">
      <c r="G570" s="12"/>
    </row>
    <row r="571" customFormat="false" ht="12.8" hidden="false" customHeight="false" outlineLevel="0" collapsed="false">
      <c r="G571" s="12"/>
    </row>
    <row r="572" customFormat="false" ht="12.8" hidden="false" customHeight="false" outlineLevel="0" collapsed="false">
      <c r="G572" s="12"/>
    </row>
    <row r="573" customFormat="false" ht="12.8" hidden="false" customHeight="false" outlineLevel="0" collapsed="false">
      <c r="G573" s="12"/>
    </row>
    <row r="574" customFormat="false" ht="12.8" hidden="false" customHeight="false" outlineLevel="0" collapsed="false">
      <c r="G574" s="12"/>
    </row>
    <row r="575" customFormat="false" ht="12.8" hidden="false" customHeight="false" outlineLevel="0" collapsed="false">
      <c r="G575" s="12"/>
    </row>
    <row r="576" customFormat="false" ht="12.8" hidden="false" customHeight="false" outlineLevel="0" collapsed="false">
      <c r="G576" s="12"/>
    </row>
    <row r="577" customFormat="false" ht="12.8" hidden="false" customHeight="false" outlineLevel="0" collapsed="false">
      <c r="G577" s="12"/>
    </row>
    <row r="578" customFormat="false" ht="12.8" hidden="false" customHeight="false" outlineLevel="0" collapsed="false">
      <c r="G578" s="12"/>
    </row>
    <row r="579" customFormat="false" ht="12.8" hidden="false" customHeight="false" outlineLevel="0" collapsed="false">
      <c r="G579" s="12"/>
    </row>
    <row r="580" customFormat="false" ht="12.8" hidden="false" customHeight="false" outlineLevel="0" collapsed="false">
      <c r="G580" s="12"/>
    </row>
    <row r="581" customFormat="false" ht="12.8" hidden="false" customHeight="false" outlineLevel="0" collapsed="false">
      <c r="G581" s="12"/>
    </row>
    <row r="582" customFormat="false" ht="12.8" hidden="false" customHeight="false" outlineLevel="0" collapsed="false">
      <c r="G582" s="12"/>
    </row>
    <row r="583" customFormat="false" ht="12.8" hidden="false" customHeight="false" outlineLevel="0" collapsed="false">
      <c r="G583" s="12"/>
    </row>
    <row r="584" customFormat="false" ht="12.8" hidden="false" customHeight="false" outlineLevel="0" collapsed="false">
      <c r="G584" s="12"/>
    </row>
    <row r="585" customFormat="false" ht="12.8" hidden="false" customHeight="false" outlineLevel="0" collapsed="false">
      <c r="G585" s="12"/>
    </row>
    <row r="586" customFormat="false" ht="12.8" hidden="false" customHeight="false" outlineLevel="0" collapsed="false">
      <c r="G586" s="12"/>
    </row>
    <row r="587" customFormat="false" ht="12.8" hidden="false" customHeight="false" outlineLevel="0" collapsed="false">
      <c r="G587" s="12"/>
    </row>
    <row r="588" customFormat="false" ht="12.8" hidden="false" customHeight="false" outlineLevel="0" collapsed="false">
      <c r="G588" s="12"/>
    </row>
    <row r="589" customFormat="false" ht="12.8" hidden="false" customHeight="false" outlineLevel="0" collapsed="false">
      <c r="G589" s="12"/>
    </row>
    <row r="590" customFormat="false" ht="12.8" hidden="false" customHeight="false" outlineLevel="0" collapsed="false">
      <c r="G590" s="12"/>
    </row>
    <row r="591" customFormat="false" ht="12.8" hidden="false" customHeight="false" outlineLevel="0" collapsed="false">
      <c r="G591" s="12"/>
    </row>
    <row r="592" customFormat="false" ht="12.8" hidden="false" customHeight="false" outlineLevel="0" collapsed="false">
      <c r="G592" s="12"/>
    </row>
    <row r="593" customFormat="false" ht="12.8" hidden="false" customHeight="false" outlineLevel="0" collapsed="false">
      <c r="G593" s="12"/>
    </row>
    <row r="594" customFormat="false" ht="12.8" hidden="false" customHeight="false" outlineLevel="0" collapsed="false">
      <c r="G594" s="12"/>
    </row>
    <row r="595" customFormat="false" ht="12.8" hidden="false" customHeight="false" outlineLevel="0" collapsed="false">
      <c r="G595" s="12"/>
    </row>
    <row r="596" customFormat="false" ht="12.8" hidden="false" customHeight="false" outlineLevel="0" collapsed="false">
      <c r="G596" s="12"/>
    </row>
    <row r="597" customFormat="false" ht="12.8" hidden="false" customHeight="false" outlineLevel="0" collapsed="false">
      <c r="G597" s="12"/>
    </row>
    <row r="598" customFormat="false" ht="12.8" hidden="false" customHeight="false" outlineLevel="0" collapsed="false">
      <c r="G598" s="12"/>
    </row>
    <row r="599" customFormat="false" ht="12.8" hidden="false" customHeight="false" outlineLevel="0" collapsed="false">
      <c r="G599" s="12"/>
    </row>
    <row r="600" customFormat="false" ht="12.8" hidden="false" customHeight="false" outlineLevel="0" collapsed="false">
      <c r="G600" s="12"/>
    </row>
    <row r="601" customFormat="false" ht="12.8" hidden="false" customHeight="false" outlineLevel="0" collapsed="false">
      <c r="G601" s="12"/>
    </row>
    <row r="602" customFormat="false" ht="12.8" hidden="false" customHeight="false" outlineLevel="0" collapsed="false">
      <c r="G602" s="12"/>
    </row>
    <row r="603" customFormat="false" ht="12.8" hidden="false" customHeight="false" outlineLevel="0" collapsed="false">
      <c r="G603" s="12"/>
    </row>
    <row r="604" customFormat="false" ht="12.8" hidden="false" customHeight="false" outlineLevel="0" collapsed="false">
      <c r="G604" s="12"/>
    </row>
    <row r="605" customFormat="false" ht="12.8" hidden="false" customHeight="false" outlineLevel="0" collapsed="false">
      <c r="G605" s="12"/>
    </row>
    <row r="606" customFormat="false" ht="12.8" hidden="false" customHeight="false" outlineLevel="0" collapsed="false">
      <c r="G606" s="12"/>
    </row>
    <row r="607" customFormat="false" ht="12.8" hidden="false" customHeight="false" outlineLevel="0" collapsed="false">
      <c r="G607" s="12"/>
    </row>
    <row r="608" customFormat="false" ht="12.8" hidden="false" customHeight="false" outlineLevel="0" collapsed="false">
      <c r="G608" s="12"/>
    </row>
    <row r="609" customFormat="false" ht="12.8" hidden="false" customHeight="false" outlineLevel="0" collapsed="false">
      <c r="G609" s="12"/>
    </row>
    <row r="610" customFormat="false" ht="12.8" hidden="false" customHeight="false" outlineLevel="0" collapsed="false">
      <c r="G610" s="12"/>
    </row>
    <row r="611" customFormat="false" ht="12.8" hidden="false" customHeight="false" outlineLevel="0" collapsed="false">
      <c r="G611" s="12"/>
    </row>
    <row r="612" customFormat="false" ht="12.8" hidden="false" customHeight="false" outlineLevel="0" collapsed="false">
      <c r="G612" s="12"/>
    </row>
    <row r="613" customFormat="false" ht="12.8" hidden="false" customHeight="false" outlineLevel="0" collapsed="false">
      <c r="G613" s="12"/>
    </row>
    <row r="614" customFormat="false" ht="12.8" hidden="false" customHeight="false" outlineLevel="0" collapsed="false">
      <c r="G614" s="12"/>
    </row>
    <row r="615" customFormat="false" ht="12.8" hidden="false" customHeight="false" outlineLevel="0" collapsed="false">
      <c r="G615" s="12"/>
    </row>
    <row r="616" customFormat="false" ht="12.8" hidden="false" customHeight="false" outlineLevel="0" collapsed="false">
      <c r="G616" s="12"/>
    </row>
    <row r="617" customFormat="false" ht="12.8" hidden="false" customHeight="false" outlineLevel="0" collapsed="false">
      <c r="G617" s="12"/>
    </row>
    <row r="618" customFormat="false" ht="12.8" hidden="false" customHeight="false" outlineLevel="0" collapsed="false">
      <c r="G618" s="12"/>
    </row>
    <row r="619" customFormat="false" ht="12.8" hidden="false" customHeight="false" outlineLevel="0" collapsed="false">
      <c r="G619" s="12"/>
    </row>
    <row r="620" customFormat="false" ht="12.8" hidden="false" customHeight="false" outlineLevel="0" collapsed="false">
      <c r="G620" s="12"/>
    </row>
    <row r="621" customFormat="false" ht="12.8" hidden="false" customHeight="false" outlineLevel="0" collapsed="false">
      <c r="G621" s="12"/>
    </row>
    <row r="622" customFormat="false" ht="12.8" hidden="false" customHeight="false" outlineLevel="0" collapsed="false">
      <c r="G622" s="12"/>
    </row>
    <row r="623" customFormat="false" ht="12.8" hidden="false" customHeight="false" outlineLevel="0" collapsed="false">
      <c r="G623" s="12"/>
    </row>
    <row r="624" customFormat="false" ht="12.8" hidden="false" customHeight="false" outlineLevel="0" collapsed="false">
      <c r="G624" s="12"/>
    </row>
    <row r="625" customFormat="false" ht="12.8" hidden="false" customHeight="false" outlineLevel="0" collapsed="false">
      <c r="G625" s="12"/>
    </row>
    <row r="626" customFormat="false" ht="12.8" hidden="false" customHeight="false" outlineLevel="0" collapsed="false">
      <c r="G626" s="12"/>
    </row>
    <row r="627" customFormat="false" ht="12.8" hidden="false" customHeight="false" outlineLevel="0" collapsed="false">
      <c r="G627" s="12"/>
    </row>
    <row r="628" customFormat="false" ht="12.8" hidden="false" customHeight="false" outlineLevel="0" collapsed="false">
      <c r="G628" s="12"/>
    </row>
    <row r="629" customFormat="false" ht="12.8" hidden="false" customHeight="false" outlineLevel="0" collapsed="false">
      <c r="G629" s="12"/>
    </row>
    <row r="630" customFormat="false" ht="12.8" hidden="false" customHeight="false" outlineLevel="0" collapsed="false">
      <c r="G630" s="12"/>
    </row>
    <row r="631" customFormat="false" ht="12.8" hidden="false" customHeight="false" outlineLevel="0" collapsed="false">
      <c r="G631" s="12"/>
    </row>
    <row r="632" customFormat="false" ht="12.8" hidden="false" customHeight="false" outlineLevel="0" collapsed="false">
      <c r="G632" s="12"/>
    </row>
    <row r="633" customFormat="false" ht="12.8" hidden="false" customHeight="false" outlineLevel="0" collapsed="false">
      <c r="G633" s="12"/>
    </row>
    <row r="634" customFormat="false" ht="12.8" hidden="false" customHeight="false" outlineLevel="0" collapsed="false">
      <c r="G634" s="12"/>
    </row>
    <row r="635" customFormat="false" ht="12.8" hidden="false" customHeight="false" outlineLevel="0" collapsed="false">
      <c r="G635" s="12"/>
    </row>
    <row r="636" customFormat="false" ht="12.8" hidden="false" customHeight="false" outlineLevel="0" collapsed="false">
      <c r="G636" s="12"/>
    </row>
    <row r="637" customFormat="false" ht="12.8" hidden="false" customHeight="false" outlineLevel="0" collapsed="false">
      <c r="G637" s="12"/>
    </row>
    <row r="638" customFormat="false" ht="12.8" hidden="false" customHeight="false" outlineLevel="0" collapsed="false">
      <c r="G638" s="12"/>
    </row>
    <row r="639" customFormat="false" ht="12.8" hidden="false" customHeight="false" outlineLevel="0" collapsed="false">
      <c r="G639" s="12"/>
    </row>
    <row r="640" customFormat="false" ht="12.8" hidden="false" customHeight="false" outlineLevel="0" collapsed="false">
      <c r="G640" s="12"/>
    </row>
    <row r="641" customFormat="false" ht="12.8" hidden="false" customHeight="false" outlineLevel="0" collapsed="false">
      <c r="G641" s="12"/>
    </row>
    <row r="642" customFormat="false" ht="12.8" hidden="false" customHeight="false" outlineLevel="0" collapsed="false">
      <c r="G642" s="12"/>
    </row>
    <row r="643" customFormat="false" ht="12.8" hidden="false" customHeight="false" outlineLevel="0" collapsed="false">
      <c r="G643" s="12"/>
    </row>
    <row r="644" customFormat="false" ht="12.8" hidden="false" customHeight="false" outlineLevel="0" collapsed="false">
      <c r="G644" s="12"/>
    </row>
    <row r="645" customFormat="false" ht="12.8" hidden="false" customHeight="false" outlineLevel="0" collapsed="false">
      <c r="G645" s="12"/>
    </row>
    <row r="646" customFormat="false" ht="12.8" hidden="false" customHeight="false" outlineLevel="0" collapsed="false">
      <c r="G646" s="12"/>
    </row>
    <row r="647" customFormat="false" ht="12.8" hidden="false" customHeight="false" outlineLevel="0" collapsed="false">
      <c r="G647" s="12"/>
    </row>
    <row r="648" customFormat="false" ht="12.8" hidden="false" customHeight="false" outlineLevel="0" collapsed="false">
      <c r="G648" s="12"/>
    </row>
    <row r="649" customFormat="false" ht="12.8" hidden="false" customHeight="false" outlineLevel="0" collapsed="false">
      <c r="G649" s="12"/>
    </row>
    <row r="650" customFormat="false" ht="12.8" hidden="false" customHeight="false" outlineLevel="0" collapsed="false">
      <c r="G650" s="12"/>
    </row>
    <row r="651" customFormat="false" ht="12.8" hidden="false" customHeight="false" outlineLevel="0" collapsed="false">
      <c r="G651" s="12"/>
    </row>
    <row r="652" customFormat="false" ht="12.8" hidden="false" customHeight="false" outlineLevel="0" collapsed="false">
      <c r="G652" s="12"/>
    </row>
    <row r="653" customFormat="false" ht="12.8" hidden="false" customHeight="false" outlineLevel="0" collapsed="false">
      <c r="G653" s="12"/>
    </row>
    <row r="654" customFormat="false" ht="12.8" hidden="false" customHeight="false" outlineLevel="0" collapsed="false">
      <c r="G654" s="12"/>
    </row>
    <row r="655" customFormat="false" ht="12.8" hidden="false" customHeight="false" outlineLevel="0" collapsed="false">
      <c r="G655" s="12"/>
    </row>
    <row r="656" customFormat="false" ht="12.8" hidden="false" customHeight="false" outlineLevel="0" collapsed="false">
      <c r="G656" s="12"/>
    </row>
    <row r="657" customFormat="false" ht="12.8" hidden="false" customHeight="false" outlineLevel="0" collapsed="false">
      <c r="G657" s="12"/>
    </row>
    <row r="658" customFormat="false" ht="12.8" hidden="false" customHeight="false" outlineLevel="0" collapsed="false">
      <c r="G658" s="12"/>
    </row>
    <row r="659" customFormat="false" ht="12.8" hidden="false" customHeight="false" outlineLevel="0" collapsed="false">
      <c r="G659" s="12"/>
    </row>
    <row r="660" customFormat="false" ht="12.8" hidden="false" customHeight="false" outlineLevel="0" collapsed="false">
      <c r="G660" s="12"/>
    </row>
    <row r="661" customFormat="false" ht="12.8" hidden="false" customHeight="false" outlineLevel="0" collapsed="false">
      <c r="G661" s="12"/>
    </row>
    <row r="662" customFormat="false" ht="12.8" hidden="false" customHeight="false" outlineLevel="0" collapsed="false">
      <c r="G662" s="12"/>
    </row>
    <row r="663" customFormat="false" ht="12.8" hidden="false" customHeight="false" outlineLevel="0" collapsed="false">
      <c r="G663" s="12"/>
    </row>
    <row r="664" customFormat="false" ht="12.8" hidden="false" customHeight="false" outlineLevel="0" collapsed="false">
      <c r="G664" s="12"/>
    </row>
    <row r="665" customFormat="false" ht="12.8" hidden="false" customHeight="false" outlineLevel="0" collapsed="false">
      <c r="G665" s="12"/>
    </row>
    <row r="666" customFormat="false" ht="12.8" hidden="false" customHeight="false" outlineLevel="0" collapsed="false">
      <c r="G666" s="12"/>
    </row>
    <row r="667" customFormat="false" ht="12.8" hidden="false" customHeight="false" outlineLevel="0" collapsed="false">
      <c r="G667" s="12"/>
    </row>
    <row r="668" customFormat="false" ht="12.8" hidden="false" customHeight="false" outlineLevel="0" collapsed="false">
      <c r="G668" s="12"/>
    </row>
    <row r="669" customFormat="false" ht="12.8" hidden="false" customHeight="false" outlineLevel="0" collapsed="false">
      <c r="G669" s="12"/>
    </row>
    <row r="670" customFormat="false" ht="12.8" hidden="false" customHeight="false" outlineLevel="0" collapsed="false">
      <c r="G670" s="12"/>
    </row>
    <row r="671" customFormat="false" ht="12.8" hidden="false" customHeight="false" outlineLevel="0" collapsed="false">
      <c r="G671" s="12"/>
    </row>
    <row r="672" customFormat="false" ht="12.8" hidden="false" customHeight="false" outlineLevel="0" collapsed="false">
      <c r="G672" s="12"/>
    </row>
    <row r="673" customFormat="false" ht="12.8" hidden="false" customHeight="false" outlineLevel="0" collapsed="false">
      <c r="G673" s="12"/>
    </row>
    <row r="674" customFormat="false" ht="12.8" hidden="false" customHeight="false" outlineLevel="0" collapsed="false">
      <c r="G674" s="12"/>
    </row>
    <row r="675" customFormat="false" ht="12.8" hidden="false" customHeight="false" outlineLevel="0" collapsed="false">
      <c r="G675" s="12"/>
    </row>
    <row r="676" customFormat="false" ht="12.8" hidden="false" customHeight="false" outlineLevel="0" collapsed="false">
      <c r="G676" s="12"/>
    </row>
    <row r="677" customFormat="false" ht="12.8" hidden="false" customHeight="false" outlineLevel="0" collapsed="false">
      <c r="G677" s="12"/>
    </row>
    <row r="678" customFormat="false" ht="12.8" hidden="false" customHeight="false" outlineLevel="0" collapsed="false">
      <c r="G678" s="12"/>
    </row>
    <row r="679" customFormat="false" ht="12.8" hidden="false" customHeight="false" outlineLevel="0" collapsed="false">
      <c r="G679" s="12"/>
    </row>
    <row r="680" customFormat="false" ht="12.8" hidden="false" customHeight="false" outlineLevel="0" collapsed="false">
      <c r="G680" s="12"/>
    </row>
    <row r="681" customFormat="false" ht="12.8" hidden="false" customHeight="false" outlineLevel="0" collapsed="false">
      <c r="G681" s="12"/>
    </row>
    <row r="682" customFormat="false" ht="12.8" hidden="false" customHeight="false" outlineLevel="0" collapsed="false">
      <c r="G682" s="12"/>
    </row>
    <row r="683" customFormat="false" ht="12.8" hidden="false" customHeight="false" outlineLevel="0" collapsed="false">
      <c r="G683" s="12"/>
    </row>
    <row r="684" customFormat="false" ht="12.8" hidden="false" customHeight="false" outlineLevel="0" collapsed="false">
      <c r="G684" s="12"/>
    </row>
    <row r="685" customFormat="false" ht="12.8" hidden="false" customHeight="false" outlineLevel="0" collapsed="false">
      <c r="G685" s="12"/>
    </row>
    <row r="686" customFormat="false" ht="12.8" hidden="false" customHeight="false" outlineLevel="0" collapsed="false">
      <c r="G686" s="12"/>
    </row>
    <row r="687" customFormat="false" ht="12.8" hidden="false" customHeight="false" outlineLevel="0" collapsed="false">
      <c r="G687" s="12"/>
    </row>
    <row r="688" customFormat="false" ht="12.8" hidden="false" customHeight="false" outlineLevel="0" collapsed="false">
      <c r="G688" s="12"/>
    </row>
    <row r="689" customFormat="false" ht="12.8" hidden="false" customHeight="false" outlineLevel="0" collapsed="false">
      <c r="G689" s="12"/>
    </row>
    <row r="690" customFormat="false" ht="12.8" hidden="false" customHeight="false" outlineLevel="0" collapsed="false">
      <c r="G690" s="12"/>
    </row>
    <row r="691" customFormat="false" ht="12.8" hidden="false" customHeight="false" outlineLevel="0" collapsed="false">
      <c r="G691" s="12"/>
    </row>
    <row r="692" customFormat="false" ht="12.8" hidden="false" customHeight="false" outlineLevel="0" collapsed="false">
      <c r="G692" s="12"/>
    </row>
    <row r="693" customFormat="false" ht="12.8" hidden="false" customHeight="false" outlineLevel="0" collapsed="false">
      <c r="G693" s="12"/>
    </row>
    <row r="694" customFormat="false" ht="12.8" hidden="false" customHeight="false" outlineLevel="0" collapsed="false">
      <c r="G694" s="12"/>
    </row>
    <row r="695" customFormat="false" ht="12.8" hidden="false" customHeight="false" outlineLevel="0" collapsed="false">
      <c r="G695" s="12"/>
    </row>
    <row r="696" customFormat="false" ht="12.8" hidden="false" customHeight="false" outlineLevel="0" collapsed="false">
      <c r="G696" s="12"/>
    </row>
    <row r="697" customFormat="false" ht="12.8" hidden="false" customHeight="false" outlineLevel="0" collapsed="false">
      <c r="G697" s="12"/>
    </row>
    <row r="698" customFormat="false" ht="12.8" hidden="false" customHeight="false" outlineLevel="0" collapsed="false">
      <c r="G698" s="12"/>
    </row>
    <row r="699" customFormat="false" ht="12.8" hidden="false" customHeight="false" outlineLevel="0" collapsed="false">
      <c r="G699" s="12"/>
    </row>
    <row r="700" customFormat="false" ht="12.8" hidden="false" customHeight="false" outlineLevel="0" collapsed="false">
      <c r="G700" s="12"/>
    </row>
    <row r="701" customFormat="false" ht="12.8" hidden="false" customHeight="false" outlineLevel="0" collapsed="false">
      <c r="G701" s="12"/>
    </row>
    <row r="702" customFormat="false" ht="12.8" hidden="false" customHeight="false" outlineLevel="0" collapsed="false">
      <c r="G702" s="12"/>
    </row>
    <row r="703" customFormat="false" ht="12.8" hidden="false" customHeight="false" outlineLevel="0" collapsed="false">
      <c r="G703" s="12"/>
    </row>
    <row r="704" customFormat="false" ht="12.8" hidden="false" customHeight="false" outlineLevel="0" collapsed="false">
      <c r="G704" s="12"/>
    </row>
    <row r="705" customFormat="false" ht="12.8" hidden="false" customHeight="false" outlineLevel="0" collapsed="false">
      <c r="G705" s="12"/>
    </row>
    <row r="706" customFormat="false" ht="12.8" hidden="false" customHeight="false" outlineLevel="0" collapsed="false">
      <c r="G706" s="12"/>
    </row>
    <row r="707" customFormat="false" ht="12.8" hidden="false" customHeight="false" outlineLevel="0" collapsed="false">
      <c r="G707" s="12"/>
    </row>
    <row r="708" customFormat="false" ht="12.8" hidden="false" customHeight="false" outlineLevel="0" collapsed="false">
      <c r="G708" s="12"/>
    </row>
    <row r="709" customFormat="false" ht="12.8" hidden="false" customHeight="false" outlineLevel="0" collapsed="false">
      <c r="G709" s="12"/>
    </row>
    <row r="710" customFormat="false" ht="12.8" hidden="false" customHeight="false" outlineLevel="0" collapsed="false">
      <c r="G710" s="12"/>
    </row>
    <row r="711" customFormat="false" ht="12.8" hidden="false" customHeight="false" outlineLevel="0" collapsed="false">
      <c r="G711" s="12"/>
    </row>
    <row r="712" customFormat="false" ht="12.8" hidden="false" customHeight="false" outlineLevel="0" collapsed="false">
      <c r="G712" s="12"/>
    </row>
    <row r="713" customFormat="false" ht="12.8" hidden="false" customHeight="false" outlineLevel="0" collapsed="false">
      <c r="G713" s="12"/>
    </row>
    <row r="714" customFormat="false" ht="12.8" hidden="false" customHeight="false" outlineLevel="0" collapsed="false">
      <c r="G714" s="12"/>
    </row>
    <row r="715" customFormat="false" ht="12.8" hidden="false" customHeight="false" outlineLevel="0" collapsed="false">
      <c r="G715" s="12"/>
    </row>
    <row r="716" customFormat="false" ht="12.8" hidden="false" customHeight="false" outlineLevel="0" collapsed="false">
      <c r="G716" s="12"/>
    </row>
    <row r="717" customFormat="false" ht="12.8" hidden="false" customHeight="false" outlineLevel="0" collapsed="false">
      <c r="G717" s="12"/>
    </row>
    <row r="718" customFormat="false" ht="12.8" hidden="false" customHeight="false" outlineLevel="0" collapsed="false">
      <c r="G718" s="12"/>
    </row>
    <row r="719" customFormat="false" ht="12.8" hidden="false" customHeight="false" outlineLevel="0" collapsed="false">
      <c r="G719" s="12"/>
    </row>
    <row r="720" customFormat="false" ht="12.8" hidden="false" customHeight="false" outlineLevel="0" collapsed="false">
      <c r="G720" s="12"/>
    </row>
    <row r="721" customFormat="false" ht="12.8" hidden="false" customHeight="false" outlineLevel="0" collapsed="false">
      <c r="G721" s="12"/>
    </row>
    <row r="722" customFormat="false" ht="12.8" hidden="false" customHeight="false" outlineLevel="0" collapsed="false">
      <c r="G722" s="12"/>
    </row>
    <row r="723" customFormat="false" ht="12.8" hidden="false" customHeight="false" outlineLevel="0" collapsed="false">
      <c r="G723" s="12"/>
    </row>
    <row r="724" customFormat="false" ht="12.8" hidden="false" customHeight="false" outlineLevel="0" collapsed="false">
      <c r="G724" s="12"/>
    </row>
    <row r="725" customFormat="false" ht="12.8" hidden="false" customHeight="false" outlineLevel="0" collapsed="false">
      <c r="G725" s="12"/>
    </row>
    <row r="726" customFormat="false" ht="12.8" hidden="false" customHeight="false" outlineLevel="0" collapsed="false">
      <c r="G726" s="12"/>
    </row>
    <row r="727" customFormat="false" ht="12.8" hidden="false" customHeight="false" outlineLevel="0" collapsed="false">
      <c r="G727" s="12"/>
    </row>
    <row r="728" customFormat="false" ht="12.8" hidden="false" customHeight="false" outlineLevel="0" collapsed="false">
      <c r="G728" s="12"/>
    </row>
    <row r="729" customFormat="false" ht="12.8" hidden="false" customHeight="false" outlineLevel="0" collapsed="false">
      <c r="G729" s="12"/>
    </row>
    <row r="730" customFormat="false" ht="12.8" hidden="false" customHeight="false" outlineLevel="0" collapsed="false">
      <c r="G730" s="12"/>
    </row>
    <row r="731" customFormat="false" ht="12.8" hidden="false" customHeight="false" outlineLevel="0" collapsed="false">
      <c r="G731" s="12"/>
    </row>
    <row r="732" customFormat="false" ht="12.8" hidden="false" customHeight="false" outlineLevel="0" collapsed="false">
      <c r="G732" s="12"/>
    </row>
    <row r="733" customFormat="false" ht="12.8" hidden="false" customHeight="false" outlineLevel="0" collapsed="false">
      <c r="G733" s="12"/>
    </row>
    <row r="734" customFormat="false" ht="12.8" hidden="false" customHeight="false" outlineLevel="0" collapsed="false">
      <c r="G734" s="12"/>
    </row>
    <row r="735" customFormat="false" ht="12.8" hidden="false" customHeight="false" outlineLevel="0" collapsed="false">
      <c r="G735" s="12"/>
    </row>
    <row r="736" customFormat="false" ht="12.8" hidden="false" customHeight="false" outlineLevel="0" collapsed="false">
      <c r="G736" s="12"/>
    </row>
    <row r="737" customFormat="false" ht="12.8" hidden="false" customHeight="false" outlineLevel="0" collapsed="false">
      <c r="G737" s="12"/>
    </row>
    <row r="738" customFormat="false" ht="12.8" hidden="false" customHeight="false" outlineLevel="0" collapsed="false">
      <c r="G738" s="12"/>
    </row>
    <row r="739" customFormat="false" ht="12.8" hidden="false" customHeight="false" outlineLevel="0" collapsed="false">
      <c r="G739" s="12"/>
    </row>
    <row r="740" customFormat="false" ht="12.8" hidden="false" customHeight="false" outlineLevel="0" collapsed="false">
      <c r="G740" s="12"/>
    </row>
    <row r="741" customFormat="false" ht="12.8" hidden="false" customHeight="false" outlineLevel="0" collapsed="false">
      <c r="G741" s="12"/>
    </row>
    <row r="742" customFormat="false" ht="12.8" hidden="false" customHeight="false" outlineLevel="0" collapsed="false">
      <c r="G742" s="12"/>
    </row>
    <row r="743" customFormat="false" ht="12.8" hidden="false" customHeight="false" outlineLevel="0" collapsed="false">
      <c r="G743" s="12"/>
    </row>
    <row r="744" customFormat="false" ht="12.8" hidden="false" customHeight="false" outlineLevel="0" collapsed="false">
      <c r="G744" s="12"/>
    </row>
    <row r="745" customFormat="false" ht="12.8" hidden="false" customHeight="false" outlineLevel="0" collapsed="false">
      <c r="G745" s="12"/>
    </row>
    <row r="746" customFormat="false" ht="12.8" hidden="false" customHeight="false" outlineLevel="0" collapsed="false">
      <c r="G746" s="12"/>
    </row>
    <row r="747" customFormat="false" ht="12.8" hidden="false" customHeight="false" outlineLevel="0" collapsed="false">
      <c r="G747" s="12"/>
    </row>
    <row r="748" customFormat="false" ht="12.8" hidden="false" customHeight="false" outlineLevel="0" collapsed="false">
      <c r="G748" s="12"/>
    </row>
    <row r="749" customFormat="false" ht="12.8" hidden="false" customHeight="false" outlineLevel="0" collapsed="false">
      <c r="G749" s="12"/>
    </row>
    <row r="750" customFormat="false" ht="12.8" hidden="false" customHeight="false" outlineLevel="0" collapsed="false">
      <c r="G750" s="12"/>
    </row>
    <row r="751" customFormat="false" ht="12.8" hidden="false" customHeight="false" outlineLevel="0" collapsed="false">
      <c r="G751" s="12"/>
    </row>
    <row r="752" customFormat="false" ht="12.8" hidden="false" customHeight="false" outlineLevel="0" collapsed="false">
      <c r="G752" s="12"/>
    </row>
    <row r="753" customFormat="false" ht="12.8" hidden="false" customHeight="false" outlineLevel="0" collapsed="false">
      <c r="G753" s="12"/>
    </row>
    <row r="754" customFormat="false" ht="12.8" hidden="false" customHeight="false" outlineLevel="0" collapsed="false">
      <c r="G754" s="12"/>
    </row>
    <row r="755" customFormat="false" ht="12.8" hidden="false" customHeight="false" outlineLevel="0" collapsed="false">
      <c r="G755" s="12"/>
    </row>
    <row r="756" customFormat="false" ht="12.8" hidden="false" customHeight="false" outlineLevel="0" collapsed="false">
      <c r="G756" s="12"/>
    </row>
    <row r="757" customFormat="false" ht="12.8" hidden="false" customHeight="false" outlineLevel="0" collapsed="false">
      <c r="G757" s="12"/>
    </row>
    <row r="758" customFormat="false" ht="12.8" hidden="false" customHeight="false" outlineLevel="0" collapsed="false">
      <c r="G758" s="12"/>
    </row>
    <row r="759" customFormat="false" ht="12.8" hidden="false" customHeight="false" outlineLevel="0" collapsed="false">
      <c r="G759" s="12"/>
    </row>
    <row r="760" customFormat="false" ht="12.8" hidden="false" customHeight="false" outlineLevel="0" collapsed="false">
      <c r="G760" s="12"/>
    </row>
    <row r="761" customFormat="false" ht="12.8" hidden="false" customHeight="false" outlineLevel="0" collapsed="false">
      <c r="G761" s="12"/>
    </row>
    <row r="762" customFormat="false" ht="12.8" hidden="false" customHeight="false" outlineLevel="0" collapsed="false">
      <c r="G762" s="12"/>
    </row>
    <row r="763" customFormat="false" ht="12.8" hidden="false" customHeight="false" outlineLevel="0" collapsed="false">
      <c r="G763" s="12"/>
    </row>
    <row r="764" customFormat="false" ht="12.8" hidden="false" customHeight="false" outlineLevel="0" collapsed="false">
      <c r="G764" s="12"/>
    </row>
    <row r="765" customFormat="false" ht="12.8" hidden="false" customHeight="false" outlineLevel="0" collapsed="false">
      <c r="G765" s="12"/>
    </row>
    <row r="766" customFormat="false" ht="12.8" hidden="false" customHeight="false" outlineLevel="0" collapsed="false">
      <c r="G766" s="12"/>
    </row>
    <row r="767" customFormat="false" ht="12.8" hidden="false" customHeight="false" outlineLevel="0" collapsed="false">
      <c r="G767" s="12"/>
    </row>
    <row r="768" customFormat="false" ht="12.8" hidden="false" customHeight="false" outlineLevel="0" collapsed="false">
      <c r="G768" s="12"/>
    </row>
    <row r="769" customFormat="false" ht="12.8" hidden="false" customHeight="false" outlineLevel="0" collapsed="false">
      <c r="G769" s="12"/>
    </row>
    <row r="770" customFormat="false" ht="12.8" hidden="false" customHeight="false" outlineLevel="0" collapsed="false">
      <c r="G770" s="12"/>
    </row>
    <row r="771" customFormat="false" ht="12.8" hidden="false" customHeight="false" outlineLevel="0" collapsed="false">
      <c r="G771" s="12"/>
    </row>
    <row r="772" customFormat="false" ht="12.8" hidden="false" customHeight="false" outlineLevel="0" collapsed="false">
      <c r="G772" s="12"/>
    </row>
    <row r="773" customFormat="false" ht="12.8" hidden="false" customHeight="false" outlineLevel="0" collapsed="false">
      <c r="G773" s="12"/>
    </row>
    <row r="774" customFormat="false" ht="12.8" hidden="false" customHeight="false" outlineLevel="0" collapsed="false">
      <c r="G774" s="12"/>
    </row>
    <row r="775" customFormat="false" ht="12.8" hidden="false" customHeight="false" outlineLevel="0" collapsed="false">
      <c r="G775" s="12"/>
    </row>
    <row r="776" customFormat="false" ht="12.8" hidden="false" customHeight="false" outlineLevel="0" collapsed="false">
      <c r="G776" s="12"/>
    </row>
    <row r="777" customFormat="false" ht="12.8" hidden="false" customHeight="false" outlineLevel="0" collapsed="false">
      <c r="G777" s="12"/>
    </row>
    <row r="778" customFormat="false" ht="12.8" hidden="false" customHeight="false" outlineLevel="0" collapsed="false">
      <c r="G778" s="12"/>
    </row>
    <row r="779" customFormat="false" ht="12.8" hidden="false" customHeight="false" outlineLevel="0" collapsed="false">
      <c r="G779" s="12"/>
    </row>
    <row r="780" customFormat="false" ht="12.8" hidden="false" customHeight="false" outlineLevel="0" collapsed="false">
      <c r="G780" s="12"/>
    </row>
    <row r="781" customFormat="false" ht="12.8" hidden="false" customHeight="false" outlineLevel="0" collapsed="false">
      <c r="G781" s="12"/>
    </row>
    <row r="782" customFormat="false" ht="12.8" hidden="false" customHeight="false" outlineLevel="0" collapsed="false">
      <c r="G782" s="12"/>
    </row>
    <row r="783" customFormat="false" ht="12.8" hidden="false" customHeight="false" outlineLevel="0" collapsed="false">
      <c r="G783" s="12"/>
    </row>
    <row r="784" customFormat="false" ht="12.8" hidden="false" customHeight="false" outlineLevel="0" collapsed="false">
      <c r="G784" s="12"/>
    </row>
    <row r="785" customFormat="false" ht="12.8" hidden="false" customHeight="false" outlineLevel="0" collapsed="false">
      <c r="G785" s="12"/>
    </row>
    <row r="786" customFormat="false" ht="12.8" hidden="false" customHeight="false" outlineLevel="0" collapsed="false">
      <c r="G786" s="12"/>
    </row>
    <row r="787" customFormat="false" ht="12.8" hidden="false" customHeight="false" outlineLevel="0" collapsed="false">
      <c r="G787" s="12"/>
    </row>
    <row r="788" customFormat="false" ht="12.8" hidden="false" customHeight="false" outlineLevel="0" collapsed="false">
      <c r="G788" s="12"/>
    </row>
    <row r="789" customFormat="false" ht="12.8" hidden="false" customHeight="false" outlineLevel="0" collapsed="false">
      <c r="G789" s="12"/>
    </row>
    <row r="790" customFormat="false" ht="12.8" hidden="false" customHeight="false" outlineLevel="0" collapsed="false">
      <c r="G790" s="12"/>
    </row>
    <row r="791" customFormat="false" ht="12.8" hidden="false" customHeight="false" outlineLevel="0" collapsed="false">
      <c r="G791" s="12"/>
    </row>
    <row r="792" customFormat="false" ht="12.8" hidden="false" customHeight="false" outlineLevel="0" collapsed="false">
      <c r="G792" s="12"/>
    </row>
    <row r="793" customFormat="false" ht="12.8" hidden="false" customHeight="false" outlineLevel="0" collapsed="false">
      <c r="G793" s="12"/>
    </row>
    <row r="794" customFormat="false" ht="12.8" hidden="false" customHeight="false" outlineLevel="0" collapsed="false">
      <c r="G794" s="12"/>
    </row>
    <row r="795" customFormat="false" ht="12.8" hidden="false" customHeight="false" outlineLevel="0" collapsed="false">
      <c r="G795" s="12"/>
    </row>
    <row r="796" customFormat="false" ht="12.8" hidden="false" customHeight="false" outlineLevel="0" collapsed="false">
      <c r="G796" s="12"/>
    </row>
    <row r="797" customFormat="false" ht="12.8" hidden="false" customHeight="false" outlineLevel="0" collapsed="false">
      <c r="G797" s="12"/>
    </row>
    <row r="798" customFormat="false" ht="12.8" hidden="false" customHeight="false" outlineLevel="0" collapsed="false">
      <c r="G798" s="12"/>
    </row>
    <row r="799" customFormat="false" ht="12.8" hidden="false" customHeight="false" outlineLevel="0" collapsed="false">
      <c r="G799" s="12"/>
    </row>
    <row r="800" customFormat="false" ht="12.8" hidden="false" customHeight="false" outlineLevel="0" collapsed="false">
      <c r="G800" s="12"/>
    </row>
    <row r="801" customFormat="false" ht="12.8" hidden="false" customHeight="false" outlineLevel="0" collapsed="false">
      <c r="G801" s="12"/>
    </row>
    <row r="802" customFormat="false" ht="12.8" hidden="false" customHeight="false" outlineLevel="0" collapsed="false">
      <c r="G802" s="12"/>
    </row>
    <row r="803" customFormat="false" ht="12.8" hidden="false" customHeight="false" outlineLevel="0" collapsed="false">
      <c r="G803" s="12"/>
    </row>
    <row r="804" customFormat="false" ht="12.8" hidden="false" customHeight="false" outlineLevel="0" collapsed="false">
      <c r="G804" s="12"/>
    </row>
    <row r="805" customFormat="false" ht="12.8" hidden="false" customHeight="false" outlineLevel="0" collapsed="false">
      <c r="G805" s="12"/>
    </row>
    <row r="806" customFormat="false" ht="12.8" hidden="false" customHeight="false" outlineLevel="0" collapsed="false">
      <c r="G806" s="12"/>
    </row>
    <row r="807" customFormat="false" ht="12.8" hidden="false" customHeight="false" outlineLevel="0" collapsed="false">
      <c r="G807" s="12"/>
    </row>
    <row r="808" customFormat="false" ht="12.8" hidden="false" customHeight="false" outlineLevel="0" collapsed="false">
      <c r="G808" s="12"/>
    </row>
    <row r="809" customFormat="false" ht="12.8" hidden="false" customHeight="false" outlineLevel="0" collapsed="false">
      <c r="G809" s="12"/>
    </row>
    <row r="810" customFormat="false" ht="12.8" hidden="false" customHeight="false" outlineLevel="0" collapsed="false">
      <c r="G810" s="12"/>
    </row>
    <row r="811" customFormat="false" ht="12.8" hidden="false" customHeight="false" outlineLevel="0" collapsed="false">
      <c r="G811" s="12"/>
    </row>
    <row r="812" customFormat="false" ht="12.8" hidden="false" customHeight="false" outlineLevel="0" collapsed="false">
      <c r="G812" s="12"/>
    </row>
    <row r="813" customFormat="false" ht="12.8" hidden="false" customHeight="false" outlineLevel="0" collapsed="false">
      <c r="G813" s="12"/>
    </row>
    <row r="814" customFormat="false" ht="12.8" hidden="false" customHeight="false" outlineLevel="0" collapsed="false">
      <c r="G814" s="12"/>
    </row>
    <row r="815" customFormat="false" ht="12.8" hidden="false" customHeight="false" outlineLevel="0" collapsed="false">
      <c r="G815" s="12"/>
    </row>
    <row r="816" customFormat="false" ht="12.8" hidden="false" customHeight="false" outlineLevel="0" collapsed="false">
      <c r="G816" s="12"/>
    </row>
    <row r="817" customFormat="false" ht="12.8" hidden="false" customHeight="false" outlineLevel="0" collapsed="false">
      <c r="G817" s="12"/>
    </row>
    <row r="818" customFormat="false" ht="12.8" hidden="false" customHeight="false" outlineLevel="0" collapsed="false">
      <c r="G818" s="12"/>
    </row>
    <row r="819" customFormat="false" ht="12.8" hidden="false" customHeight="false" outlineLevel="0" collapsed="false">
      <c r="G819" s="12"/>
    </row>
    <row r="820" customFormat="false" ht="12.8" hidden="false" customHeight="false" outlineLevel="0" collapsed="false">
      <c r="G820" s="12"/>
    </row>
    <row r="821" customFormat="false" ht="12.8" hidden="false" customHeight="false" outlineLevel="0" collapsed="false">
      <c r="G821" s="12"/>
    </row>
    <row r="822" customFormat="false" ht="12.8" hidden="false" customHeight="false" outlineLevel="0" collapsed="false">
      <c r="G822" s="12"/>
    </row>
    <row r="823" customFormat="false" ht="12.8" hidden="false" customHeight="false" outlineLevel="0" collapsed="false">
      <c r="G823" s="12"/>
    </row>
    <row r="824" customFormat="false" ht="12.8" hidden="false" customHeight="false" outlineLevel="0" collapsed="false">
      <c r="G824" s="12"/>
    </row>
    <row r="825" customFormat="false" ht="12.8" hidden="false" customHeight="false" outlineLevel="0" collapsed="false">
      <c r="G825" s="12"/>
    </row>
    <row r="826" customFormat="false" ht="12.8" hidden="false" customHeight="false" outlineLevel="0" collapsed="false">
      <c r="G826" s="12"/>
    </row>
    <row r="827" customFormat="false" ht="12.8" hidden="false" customHeight="false" outlineLevel="0" collapsed="false">
      <c r="G827" s="12"/>
    </row>
    <row r="828" customFormat="false" ht="12.8" hidden="false" customHeight="false" outlineLevel="0" collapsed="false">
      <c r="G828" s="12"/>
    </row>
    <row r="829" customFormat="false" ht="12.8" hidden="false" customHeight="false" outlineLevel="0" collapsed="false">
      <c r="G829" s="12"/>
    </row>
    <row r="830" customFormat="false" ht="12.8" hidden="false" customHeight="false" outlineLevel="0" collapsed="false">
      <c r="G830" s="12"/>
    </row>
    <row r="831" customFormat="false" ht="12.8" hidden="false" customHeight="false" outlineLevel="0" collapsed="false">
      <c r="G831" s="12"/>
    </row>
    <row r="832" customFormat="false" ht="12.8" hidden="false" customHeight="false" outlineLevel="0" collapsed="false">
      <c r="G832" s="12"/>
    </row>
    <row r="833" customFormat="false" ht="12.8" hidden="false" customHeight="false" outlineLevel="0" collapsed="false">
      <c r="G833" s="12"/>
    </row>
    <row r="834" customFormat="false" ht="12.8" hidden="false" customHeight="false" outlineLevel="0" collapsed="false">
      <c r="G834" s="12"/>
    </row>
    <row r="835" customFormat="false" ht="12.8" hidden="false" customHeight="false" outlineLevel="0" collapsed="false">
      <c r="G835" s="12"/>
    </row>
    <row r="836" customFormat="false" ht="12.8" hidden="false" customHeight="false" outlineLevel="0" collapsed="false">
      <c r="G836" s="12"/>
    </row>
    <row r="837" customFormat="false" ht="12.8" hidden="false" customHeight="false" outlineLevel="0" collapsed="false">
      <c r="G837" s="12"/>
    </row>
    <row r="838" customFormat="false" ht="12.8" hidden="false" customHeight="false" outlineLevel="0" collapsed="false">
      <c r="G838" s="12"/>
    </row>
    <row r="839" customFormat="false" ht="12.8" hidden="false" customHeight="false" outlineLevel="0" collapsed="false">
      <c r="G839" s="12"/>
    </row>
    <row r="840" customFormat="false" ht="12.8" hidden="false" customHeight="false" outlineLevel="0" collapsed="false">
      <c r="G840" s="12"/>
    </row>
    <row r="841" customFormat="false" ht="12.8" hidden="false" customHeight="false" outlineLevel="0" collapsed="false">
      <c r="G841" s="12"/>
    </row>
    <row r="842" customFormat="false" ht="12.8" hidden="false" customHeight="false" outlineLevel="0" collapsed="false">
      <c r="G842" s="12"/>
    </row>
    <row r="843" customFormat="false" ht="12.8" hidden="false" customHeight="false" outlineLevel="0" collapsed="false">
      <c r="G843" s="12"/>
    </row>
    <row r="844" customFormat="false" ht="12.8" hidden="false" customHeight="false" outlineLevel="0" collapsed="false">
      <c r="G844" s="12"/>
    </row>
    <row r="845" customFormat="false" ht="12.8" hidden="false" customHeight="false" outlineLevel="0" collapsed="false">
      <c r="G845" s="12"/>
    </row>
    <row r="846" customFormat="false" ht="12.8" hidden="false" customHeight="false" outlineLevel="0" collapsed="false">
      <c r="G846" s="12"/>
    </row>
    <row r="847" customFormat="false" ht="12.8" hidden="false" customHeight="false" outlineLevel="0" collapsed="false">
      <c r="G847" s="12"/>
    </row>
    <row r="848" customFormat="false" ht="12.8" hidden="false" customHeight="false" outlineLevel="0" collapsed="false">
      <c r="G848" s="12"/>
    </row>
    <row r="849" customFormat="false" ht="12.8" hidden="false" customHeight="false" outlineLevel="0" collapsed="false">
      <c r="G849" s="12"/>
    </row>
    <row r="850" customFormat="false" ht="12.8" hidden="false" customHeight="false" outlineLevel="0" collapsed="false">
      <c r="G850" s="12"/>
    </row>
    <row r="851" customFormat="false" ht="12.8" hidden="false" customHeight="false" outlineLevel="0" collapsed="false">
      <c r="G851" s="12"/>
    </row>
    <row r="852" customFormat="false" ht="12.8" hidden="false" customHeight="false" outlineLevel="0" collapsed="false">
      <c r="G852" s="12"/>
    </row>
    <row r="853" customFormat="false" ht="12.8" hidden="false" customHeight="false" outlineLevel="0" collapsed="false">
      <c r="G853" s="12"/>
    </row>
    <row r="854" customFormat="false" ht="12.8" hidden="false" customHeight="false" outlineLevel="0" collapsed="false">
      <c r="G854" s="12"/>
    </row>
    <row r="855" customFormat="false" ht="12.8" hidden="false" customHeight="false" outlineLevel="0" collapsed="false">
      <c r="G855" s="12"/>
    </row>
    <row r="856" customFormat="false" ht="12.8" hidden="false" customHeight="false" outlineLevel="0" collapsed="false">
      <c r="G856" s="12"/>
    </row>
    <row r="857" customFormat="false" ht="12.8" hidden="false" customHeight="false" outlineLevel="0" collapsed="false">
      <c r="G857" s="12"/>
    </row>
    <row r="858" customFormat="false" ht="12.8" hidden="false" customHeight="false" outlineLevel="0" collapsed="false">
      <c r="G858" s="12"/>
    </row>
    <row r="859" customFormat="false" ht="12.8" hidden="false" customHeight="false" outlineLevel="0" collapsed="false">
      <c r="G859" s="12"/>
    </row>
    <row r="860" customFormat="false" ht="12.8" hidden="false" customHeight="false" outlineLevel="0" collapsed="false">
      <c r="G860" s="12"/>
    </row>
    <row r="861" customFormat="false" ht="12.8" hidden="false" customHeight="false" outlineLevel="0" collapsed="false">
      <c r="G861" s="12"/>
    </row>
    <row r="862" customFormat="false" ht="12.8" hidden="false" customHeight="false" outlineLevel="0" collapsed="false">
      <c r="G862" s="12"/>
    </row>
    <row r="863" customFormat="false" ht="12.8" hidden="false" customHeight="false" outlineLevel="0" collapsed="false">
      <c r="G863" s="12"/>
    </row>
    <row r="864" customFormat="false" ht="12.8" hidden="false" customHeight="false" outlineLevel="0" collapsed="false">
      <c r="G864" s="12"/>
    </row>
    <row r="865" customFormat="false" ht="12.8" hidden="false" customHeight="false" outlineLevel="0" collapsed="false">
      <c r="G865" s="12"/>
    </row>
    <row r="866" customFormat="false" ht="12.8" hidden="false" customHeight="false" outlineLevel="0" collapsed="false">
      <c r="G866" s="12"/>
    </row>
    <row r="867" customFormat="false" ht="12.8" hidden="false" customHeight="false" outlineLevel="0" collapsed="false">
      <c r="G867" s="12"/>
    </row>
    <row r="868" customFormat="false" ht="12.8" hidden="false" customHeight="false" outlineLevel="0" collapsed="false">
      <c r="G868" s="12"/>
    </row>
    <row r="869" customFormat="false" ht="12.8" hidden="false" customHeight="false" outlineLevel="0" collapsed="false">
      <c r="G869" s="12"/>
    </row>
    <row r="870" customFormat="false" ht="12.8" hidden="false" customHeight="false" outlineLevel="0" collapsed="false">
      <c r="G870" s="12"/>
    </row>
    <row r="871" customFormat="false" ht="12.8" hidden="false" customHeight="false" outlineLevel="0" collapsed="false">
      <c r="G871" s="12"/>
    </row>
    <row r="872" customFormat="false" ht="12.8" hidden="false" customHeight="false" outlineLevel="0" collapsed="false">
      <c r="G872" s="12"/>
    </row>
    <row r="873" customFormat="false" ht="12.8" hidden="false" customHeight="false" outlineLevel="0" collapsed="false">
      <c r="G873" s="12"/>
    </row>
    <row r="874" customFormat="false" ht="12.8" hidden="false" customHeight="false" outlineLevel="0" collapsed="false">
      <c r="G874" s="12"/>
    </row>
    <row r="875" customFormat="false" ht="12.8" hidden="false" customHeight="false" outlineLevel="0" collapsed="false">
      <c r="G875" s="12"/>
    </row>
    <row r="876" customFormat="false" ht="12.8" hidden="false" customHeight="false" outlineLevel="0" collapsed="false">
      <c r="G876" s="12"/>
    </row>
    <row r="877" customFormat="false" ht="12.8" hidden="false" customHeight="false" outlineLevel="0" collapsed="false">
      <c r="G877" s="12"/>
    </row>
    <row r="878" customFormat="false" ht="12.8" hidden="false" customHeight="false" outlineLevel="0" collapsed="false">
      <c r="G878" s="12"/>
    </row>
    <row r="879" customFormat="false" ht="12.8" hidden="false" customHeight="false" outlineLevel="0" collapsed="false">
      <c r="G879" s="12"/>
    </row>
    <row r="880" customFormat="false" ht="12.8" hidden="false" customHeight="false" outlineLevel="0" collapsed="false">
      <c r="G880" s="12"/>
    </row>
    <row r="881" customFormat="false" ht="12.8" hidden="false" customHeight="false" outlineLevel="0" collapsed="false">
      <c r="G881" s="12"/>
    </row>
    <row r="882" customFormat="false" ht="12.8" hidden="false" customHeight="false" outlineLevel="0" collapsed="false">
      <c r="G882" s="12"/>
    </row>
    <row r="883" customFormat="false" ht="12.8" hidden="false" customHeight="false" outlineLevel="0" collapsed="false">
      <c r="G883" s="12"/>
    </row>
    <row r="884" customFormat="false" ht="12.8" hidden="false" customHeight="false" outlineLevel="0" collapsed="false">
      <c r="G884" s="12"/>
    </row>
    <row r="885" customFormat="false" ht="12.8" hidden="false" customHeight="false" outlineLevel="0" collapsed="false">
      <c r="G885" s="12"/>
    </row>
    <row r="886" customFormat="false" ht="12.8" hidden="false" customHeight="false" outlineLevel="0" collapsed="false">
      <c r="G886" s="12"/>
    </row>
    <row r="887" customFormat="false" ht="12.8" hidden="false" customHeight="false" outlineLevel="0" collapsed="false">
      <c r="G887" s="12"/>
    </row>
    <row r="888" customFormat="false" ht="12.8" hidden="false" customHeight="false" outlineLevel="0" collapsed="false">
      <c r="G888" s="12"/>
    </row>
    <row r="889" customFormat="false" ht="12.8" hidden="false" customHeight="false" outlineLevel="0" collapsed="false">
      <c r="G889" s="12"/>
    </row>
    <row r="890" customFormat="false" ht="12.8" hidden="false" customHeight="false" outlineLevel="0" collapsed="false">
      <c r="G890" s="12"/>
    </row>
    <row r="891" customFormat="false" ht="12.8" hidden="false" customHeight="false" outlineLevel="0" collapsed="false">
      <c r="G891" s="12"/>
    </row>
    <row r="892" customFormat="false" ht="12.8" hidden="false" customHeight="false" outlineLevel="0" collapsed="false">
      <c r="G892" s="12"/>
    </row>
    <row r="893" customFormat="false" ht="12.8" hidden="false" customHeight="false" outlineLevel="0" collapsed="false">
      <c r="G893" s="12"/>
    </row>
    <row r="894" customFormat="false" ht="12.8" hidden="false" customHeight="false" outlineLevel="0" collapsed="false">
      <c r="G894" s="12"/>
    </row>
    <row r="895" customFormat="false" ht="12.8" hidden="false" customHeight="false" outlineLevel="0" collapsed="false">
      <c r="G895" s="12"/>
    </row>
    <row r="896" customFormat="false" ht="12.8" hidden="false" customHeight="false" outlineLevel="0" collapsed="false">
      <c r="G896" s="12"/>
    </row>
    <row r="897" customFormat="false" ht="12.8" hidden="false" customHeight="false" outlineLevel="0" collapsed="false">
      <c r="G897" s="12"/>
    </row>
    <row r="898" customFormat="false" ht="12.8" hidden="false" customHeight="false" outlineLevel="0" collapsed="false">
      <c r="G898" s="12"/>
    </row>
    <row r="899" customFormat="false" ht="12.8" hidden="false" customHeight="false" outlineLevel="0" collapsed="false">
      <c r="G899" s="12"/>
    </row>
    <row r="900" customFormat="false" ht="12.8" hidden="false" customHeight="false" outlineLevel="0" collapsed="false">
      <c r="G900" s="12"/>
    </row>
    <row r="901" customFormat="false" ht="12.8" hidden="false" customHeight="false" outlineLevel="0" collapsed="false">
      <c r="G901" s="12"/>
    </row>
    <row r="902" customFormat="false" ht="12.8" hidden="false" customHeight="false" outlineLevel="0" collapsed="false">
      <c r="G902" s="12"/>
    </row>
    <row r="903" customFormat="false" ht="12.8" hidden="false" customHeight="false" outlineLevel="0" collapsed="false">
      <c r="G903" s="12"/>
    </row>
    <row r="904" customFormat="false" ht="12.8" hidden="false" customHeight="false" outlineLevel="0" collapsed="false">
      <c r="G904" s="12"/>
    </row>
    <row r="905" customFormat="false" ht="12.8" hidden="false" customHeight="false" outlineLevel="0" collapsed="false">
      <c r="G905" s="12"/>
    </row>
    <row r="906" customFormat="false" ht="12.8" hidden="false" customHeight="false" outlineLevel="0" collapsed="false">
      <c r="G906" s="12"/>
    </row>
    <row r="907" customFormat="false" ht="12.8" hidden="false" customHeight="false" outlineLevel="0" collapsed="false">
      <c r="G907" s="12"/>
    </row>
    <row r="908" customFormat="false" ht="12.8" hidden="false" customHeight="false" outlineLevel="0" collapsed="false">
      <c r="G908" s="12"/>
    </row>
    <row r="909" customFormat="false" ht="12.8" hidden="false" customHeight="false" outlineLevel="0" collapsed="false">
      <c r="G909" s="12"/>
    </row>
    <row r="910" customFormat="false" ht="12.8" hidden="false" customHeight="false" outlineLevel="0" collapsed="false">
      <c r="G910" s="12"/>
    </row>
    <row r="911" customFormat="false" ht="12.8" hidden="false" customHeight="false" outlineLevel="0" collapsed="false">
      <c r="G911" s="12"/>
    </row>
    <row r="912" customFormat="false" ht="12.8" hidden="false" customHeight="false" outlineLevel="0" collapsed="false">
      <c r="G912" s="12"/>
    </row>
    <row r="913" customFormat="false" ht="12.8" hidden="false" customHeight="false" outlineLevel="0" collapsed="false">
      <c r="G913" s="12"/>
    </row>
    <row r="914" customFormat="false" ht="12.8" hidden="false" customHeight="false" outlineLevel="0" collapsed="false">
      <c r="G914" s="12"/>
    </row>
    <row r="915" customFormat="false" ht="12.8" hidden="false" customHeight="false" outlineLevel="0" collapsed="false">
      <c r="G915" s="12"/>
    </row>
    <row r="916" customFormat="false" ht="12.8" hidden="false" customHeight="false" outlineLevel="0" collapsed="false">
      <c r="G916" s="12"/>
    </row>
    <row r="917" customFormat="false" ht="12.8" hidden="false" customHeight="false" outlineLevel="0" collapsed="false">
      <c r="G917" s="12"/>
    </row>
    <row r="918" customFormat="false" ht="12.8" hidden="false" customHeight="false" outlineLevel="0" collapsed="false">
      <c r="G918" s="12"/>
    </row>
    <row r="919" customFormat="false" ht="12.8" hidden="false" customHeight="false" outlineLevel="0" collapsed="false">
      <c r="G919" s="12"/>
    </row>
    <row r="920" customFormat="false" ht="12.8" hidden="false" customHeight="false" outlineLevel="0" collapsed="false">
      <c r="G920" s="12"/>
    </row>
    <row r="921" customFormat="false" ht="12.8" hidden="false" customHeight="false" outlineLevel="0" collapsed="false">
      <c r="G921" s="12"/>
    </row>
    <row r="922" customFormat="false" ht="12.8" hidden="false" customHeight="false" outlineLevel="0" collapsed="false">
      <c r="G922" s="12"/>
    </row>
    <row r="923" customFormat="false" ht="12.8" hidden="false" customHeight="false" outlineLevel="0" collapsed="false">
      <c r="G923" s="12"/>
    </row>
    <row r="924" customFormat="false" ht="12.8" hidden="false" customHeight="false" outlineLevel="0" collapsed="false">
      <c r="G924" s="12"/>
    </row>
    <row r="925" customFormat="false" ht="12.8" hidden="false" customHeight="false" outlineLevel="0" collapsed="false">
      <c r="G925" s="12"/>
    </row>
    <row r="926" customFormat="false" ht="12.8" hidden="false" customHeight="false" outlineLevel="0" collapsed="false">
      <c r="G926" s="12"/>
    </row>
    <row r="927" customFormat="false" ht="12.8" hidden="false" customHeight="false" outlineLevel="0" collapsed="false">
      <c r="G927" s="12"/>
    </row>
    <row r="928" customFormat="false" ht="12.8" hidden="false" customHeight="false" outlineLevel="0" collapsed="false">
      <c r="G928" s="12"/>
    </row>
    <row r="929" customFormat="false" ht="12.8" hidden="false" customHeight="false" outlineLevel="0" collapsed="false">
      <c r="G929" s="12"/>
    </row>
    <row r="930" customFormat="false" ht="12.8" hidden="false" customHeight="false" outlineLevel="0" collapsed="false">
      <c r="G930" s="12"/>
    </row>
    <row r="931" customFormat="false" ht="12.8" hidden="false" customHeight="false" outlineLevel="0" collapsed="false">
      <c r="G931" s="12"/>
    </row>
    <row r="932" customFormat="false" ht="12.8" hidden="false" customHeight="false" outlineLevel="0" collapsed="false">
      <c r="G932" s="12"/>
    </row>
    <row r="933" customFormat="false" ht="12.8" hidden="false" customHeight="false" outlineLevel="0" collapsed="false">
      <c r="G933" s="12"/>
    </row>
    <row r="934" customFormat="false" ht="12.8" hidden="false" customHeight="false" outlineLevel="0" collapsed="false">
      <c r="G934" s="12"/>
    </row>
    <row r="935" customFormat="false" ht="12.8" hidden="false" customHeight="false" outlineLevel="0" collapsed="false">
      <c r="G935" s="12"/>
    </row>
    <row r="936" customFormat="false" ht="12.8" hidden="false" customHeight="false" outlineLevel="0" collapsed="false">
      <c r="G936" s="12"/>
    </row>
    <row r="937" customFormat="false" ht="12.8" hidden="false" customHeight="false" outlineLevel="0" collapsed="false">
      <c r="G937" s="12"/>
    </row>
    <row r="938" customFormat="false" ht="12.8" hidden="false" customHeight="false" outlineLevel="0" collapsed="false">
      <c r="G938" s="12"/>
    </row>
    <row r="939" customFormat="false" ht="12.8" hidden="false" customHeight="false" outlineLevel="0" collapsed="false">
      <c r="G939" s="12"/>
    </row>
    <row r="940" customFormat="false" ht="12.8" hidden="false" customHeight="false" outlineLevel="0" collapsed="false">
      <c r="G940" s="12"/>
    </row>
    <row r="941" customFormat="false" ht="12.8" hidden="false" customHeight="false" outlineLevel="0" collapsed="false">
      <c r="G941" s="12"/>
    </row>
    <row r="942" customFormat="false" ht="12.8" hidden="false" customHeight="false" outlineLevel="0" collapsed="false">
      <c r="G942" s="12"/>
    </row>
    <row r="943" customFormat="false" ht="12.8" hidden="false" customHeight="false" outlineLevel="0" collapsed="false">
      <c r="G943" s="12"/>
    </row>
    <row r="944" customFormat="false" ht="12.8" hidden="false" customHeight="false" outlineLevel="0" collapsed="false">
      <c r="G944" s="12"/>
    </row>
    <row r="945" customFormat="false" ht="12.8" hidden="false" customHeight="false" outlineLevel="0" collapsed="false">
      <c r="G945" s="12"/>
    </row>
    <row r="946" customFormat="false" ht="12.8" hidden="false" customHeight="false" outlineLevel="0" collapsed="false">
      <c r="G946" s="12"/>
    </row>
    <row r="947" customFormat="false" ht="12.8" hidden="false" customHeight="false" outlineLevel="0" collapsed="false">
      <c r="G947" s="12"/>
    </row>
    <row r="948" customFormat="false" ht="12.8" hidden="false" customHeight="false" outlineLevel="0" collapsed="false">
      <c r="G948" s="12"/>
    </row>
    <row r="949" customFormat="false" ht="12.8" hidden="false" customHeight="false" outlineLevel="0" collapsed="false">
      <c r="G949" s="12"/>
    </row>
    <row r="950" customFormat="false" ht="12.8" hidden="false" customHeight="false" outlineLevel="0" collapsed="false">
      <c r="G950" s="12"/>
    </row>
    <row r="951" customFormat="false" ht="12.8" hidden="false" customHeight="false" outlineLevel="0" collapsed="false">
      <c r="G951" s="12"/>
    </row>
    <row r="952" customFormat="false" ht="12.8" hidden="false" customHeight="false" outlineLevel="0" collapsed="false">
      <c r="G952" s="12"/>
    </row>
    <row r="953" customFormat="false" ht="12.8" hidden="false" customHeight="false" outlineLevel="0" collapsed="false">
      <c r="G953" s="12"/>
    </row>
    <row r="954" customFormat="false" ht="12.8" hidden="false" customHeight="false" outlineLevel="0" collapsed="false">
      <c r="G954" s="12"/>
    </row>
    <row r="955" customFormat="false" ht="12.8" hidden="false" customHeight="false" outlineLevel="0" collapsed="false">
      <c r="G955" s="12"/>
    </row>
    <row r="956" customFormat="false" ht="12.8" hidden="false" customHeight="false" outlineLevel="0" collapsed="false">
      <c r="G956" s="12"/>
    </row>
    <row r="957" customFormat="false" ht="12.8" hidden="false" customHeight="false" outlineLevel="0" collapsed="false">
      <c r="G957" s="12"/>
    </row>
    <row r="958" customFormat="false" ht="12.8" hidden="false" customHeight="false" outlineLevel="0" collapsed="false">
      <c r="G958" s="12"/>
    </row>
    <row r="959" customFormat="false" ht="12.8" hidden="false" customHeight="false" outlineLevel="0" collapsed="false">
      <c r="G959" s="12"/>
    </row>
    <row r="960" customFormat="false" ht="12.8" hidden="false" customHeight="false" outlineLevel="0" collapsed="false">
      <c r="G960" s="12"/>
    </row>
    <row r="961" customFormat="false" ht="12.8" hidden="false" customHeight="false" outlineLevel="0" collapsed="false">
      <c r="G961" s="12"/>
    </row>
    <row r="962" customFormat="false" ht="12.8" hidden="false" customHeight="false" outlineLevel="0" collapsed="false">
      <c r="G962" s="12"/>
    </row>
    <row r="963" customFormat="false" ht="12.8" hidden="false" customHeight="false" outlineLevel="0" collapsed="false">
      <c r="G963" s="12"/>
    </row>
    <row r="964" customFormat="false" ht="12.8" hidden="false" customHeight="false" outlineLevel="0" collapsed="false">
      <c r="G964" s="12"/>
    </row>
    <row r="965" customFormat="false" ht="12.8" hidden="false" customHeight="false" outlineLevel="0" collapsed="false">
      <c r="G965" s="12"/>
    </row>
    <row r="966" customFormat="false" ht="12.8" hidden="false" customHeight="false" outlineLevel="0" collapsed="false">
      <c r="G966" s="12"/>
    </row>
    <row r="967" customFormat="false" ht="12.8" hidden="false" customHeight="false" outlineLevel="0" collapsed="false">
      <c r="G967" s="12"/>
    </row>
    <row r="968" customFormat="false" ht="12.8" hidden="false" customHeight="false" outlineLevel="0" collapsed="false">
      <c r="G968" s="12"/>
    </row>
    <row r="969" customFormat="false" ht="12.8" hidden="false" customHeight="false" outlineLevel="0" collapsed="false">
      <c r="G969" s="12"/>
    </row>
    <row r="970" customFormat="false" ht="12.8" hidden="false" customHeight="false" outlineLevel="0" collapsed="false">
      <c r="G970" s="12"/>
    </row>
    <row r="971" customFormat="false" ht="12.8" hidden="false" customHeight="false" outlineLevel="0" collapsed="false">
      <c r="G971" s="12"/>
    </row>
    <row r="972" customFormat="false" ht="12.8" hidden="false" customHeight="false" outlineLevel="0" collapsed="false">
      <c r="G972" s="12"/>
    </row>
    <row r="973" customFormat="false" ht="12.8" hidden="false" customHeight="false" outlineLevel="0" collapsed="false">
      <c r="G973" s="12"/>
    </row>
    <row r="974" customFormat="false" ht="12.8" hidden="false" customHeight="false" outlineLevel="0" collapsed="false">
      <c r="G974" s="12"/>
    </row>
    <row r="975" customFormat="false" ht="12.8" hidden="false" customHeight="false" outlineLevel="0" collapsed="false">
      <c r="G975" s="12"/>
    </row>
    <row r="976" customFormat="false" ht="12.8" hidden="false" customHeight="false" outlineLevel="0" collapsed="false">
      <c r="G976" s="12"/>
    </row>
    <row r="977" customFormat="false" ht="12.8" hidden="false" customHeight="false" outlineLevel="0" collapsed="false">
      <c r="G977" s="12"/>
    </row>
    <row r="978" customFormat="false" ht="12.8" hidden="false" customHeight="false" outlineLevel="0" collapsed="false">
      <c r="G978" s="12"/>
    </row>
    <row r="979" customFormat="false" ht="12.8" hidden="false" customHeight="false" outlineLevel="0" collapsed="false">
      <c r="G979" s="12"/>
    </row>
    <row r="980" customFormat="false" ht="12.8" hidden="false" customHeight="false" outlineLevel="0" collapsed="false">
      <c r="G980" s="12"/>
    </row>
    <row r="981" customFormat="false" ht="12.8" hidden="false" customHeight="false" outlineLevel="0" collapsed="false">
      <c r="G981" s="12"/>
    </row>
    <row r="982" customFormat="false" ht="12.8" hidden="false" customHeight="false" outlineLevel="0" collapsed="false">
      <c r="G982" s="12"/>
    </row>
    <row r="983" customFormat="false" ht="12.8" hidden="false" customHeight="false" outlineLevel="0" collapsed="false">
      <c r="G983" s="12"/>
    </row>
    <row r="984" customFormat="false" ht="12.8" hidden="false" customHeight="false" outlineLevel="0" collapsed="false">
      <c r="G984" s="12"/>
    </row>
    <row r="985" customFormat="false" ht="12.8" hidden="false" customHeight="false" outlineLevel="0" collapsed="false">
      <c r="G985" s="12"/>
    </row>
    <row r="986" customFormat="false" ht="12.8" hidden="false" customHeight="false" outlineLevel="0" collapsed="false">
      <c r="G986" s="12"/>
    </row>
    <row r="987" customFormat="false" ht="12.8" hidden="false" customHeight="false" outlineLevel="0" collapsed="false">
      <c r="G987" s="12"/>
    </row>
    <row r="988" customFormat="false" ht="12.8" hidden="false" customHeight="false" outlineLevel="0" collapsed="false">
      <c r="G988" s="12"/>
    </row>
    <row r="989" customFormat="false" ht="12.8" hidden="false" customHeight="false" outlineLevel="0" collapsed="false">
      <c r="G989" s="12"/>
    </row>
    <row r="990" customFormat="false" ht="12.8" hidden="false" customHeight="false" outlineLevel="0" collapsed="false">
      <c r="G990" s="12"/>
    </row>
    <row r="991" customFormat="false" ht="12.8" hidden="false" customHeight="false" outlineLevel="0" collapsed="false">
      <c r="G991" s="12"/>
    </row>
    <row r="992" customFormat="false" ht="12.8" hidden="false" customHeight="false" outlineLevel="0" collapsed="false">
      <c r="G992" s="12"/>
    </row>
    <row r="993" customFormat="false" ht="12.8" hidden="false" customHeight="false" outlineLevel="0" collapsed="false">
      <c r="G993" s="12"/>
    </row>
    <row r="994" customFormat="false" ht="12.8" hidden="false" customHeight="false" outlineLevel="0" collapsed="false">
      <c r="G994" s="12"/>
    </row>
    <row r="995" customFormat="false" ht="12.8" hidden="false" customHeight="false" outlineLevel="0" collapsed="false">
      <c r="G995" s="12"/>
    </row>
    <row r="996" customFormat="false" ht="12.8" hidden="false" customHeight="false" outlineLevel="0" collapsed="false">
      <c r="G996" s="12"/>
    </row>
    <row r="997" customFormat="false" ht="12.8" hidden="false" customHeight="false" outlineLevel="0" collapsed="false">
      <c r="G997" s="12"/>
    </row>
    <row r="998" customFormat="false" ht="12.8" hidden="false" customHeight="false" outlineLevel="0" collapsed="false">
      <c r="G998" s="12"/>
    </row>
    <row r="999" customFormat="false" ht="12.8" hidden="false" customHeight="false" outlineLevel="0" collapsed="false">
      <c r="G999" s="12"/>
    </row>
    <row r="1000" customFormat="false" ht="12.8" hidden="false" customHeight="false" outlineLevel="0" collapsed="false">
      <c r="G1000" s="12"/>
    </row>
    <row r="1001" customFormat="false" ht="12.8" hidden="false" customHeight="false" outlineLevel="0" collapsed="false">
      <c r="G1001" s="12"/>
    </row>
    <row r="1002" customFormat="false" ht="12.8" hidden="false" customHeight="false" outlineLevel="0" collapsed="false">
      <c r="G1002" s="12"/>
    </row>
    <row r="1003" customFormat="false" ht="12.8" hidden="false" customHeight="false" outlineLevel="0" collapsed="false">
      <c r="G1003" s="12"/>
    </row>
    <row r="1004" customFormat="false" ht="12.8" hidden="false" customHeight="false" outlineLevel="0" collapsed="false">
      <c r="G1004" s="12"/>
    </row>
    <row r="1005" customFormat="false" ht="12.8" hidden="false" customHeight="false" outlineLevel="0" collapsed="false">
      <c r="G1005" s="12"/>
    </row>
    <row r="1006" customFormat="false" ht="12.8" hidden="false" customHeight="false" outlineLevel="0" collapsed="false">
      <c r="G1006" s="12"/>
    </row>
    <row r="1007" customFormat="false" ht="12.8" hidden="false" customHeight="false" outlineLevel="0" collapsed="false">
      <c r="G1007" s="12"/>
    </row>
    <row r="1008" customFormat="false" ht="12.8" hidden="false" customHeight="false" outlineLevel="0" collapsed="false">
      <c r="G1008" s="12"/>
    </row>
    <row r="1009" customFormat="false" ht="12.8" hidden="false" customHeight="false" outlineLevel="0" collapsed="false">
      <c r="G1009" s="12"/>
    </row>
    <row r="1010" customFormat="false" ht="12.8" hidden="false" customHeight="false" outlineLevel="0" collapsed="false">
      <c r="G1010" s="12"/>
    </row>
    <row r="1011" customFormat="false" ht="12.8" hidden="false" customHeight="false" outlineLevel="0" collapsed="false">
      <c r="G1011" s="12"/>
    </row>
    <row r="1012" customFormat="false" ht="12.8" hidden="false" customHeight="false" outlineLevel="0" collapsed="false">
      <c r="G1012" s="12"/>
    </row>
    <row r="1013" customFormat="false" ht="12.8" hidden="false" customHeight="false" outlineLevel="0" collapsed="false">
      <c r="G1013" s="12"/>
    </row>
    <row r="1014" customFormat="false" ht="12.8" hidden="false" customHeight="false" outlineLevel="0" collapsed="false">
      <c r="G1014" s="12"/>
    </row>
  </sheetData>
  <dataValidations count="4">
    <dataValidation allowBlank="true" errorStyle="stop" operator="equal" showDropDown="false" showErrorMessage="true" showInputMessage="false" sqref="E2:E1014" type="list">
      <formula1>Справочник!$C$2:$C$1048576</formula1>
      <formula2>0</formula2>
    </dataValidation>
    <dataValidation allowBlank="true" errorStyle="stop" operator="equal" showDropDown="false" showErrorMessage="true" showInputMessage="false" sqref="E1" type="none">
      <formula1>Справочник!$C$2:$C$1048576</formula1>
      <formula2>0</formula2>
    </dataValidation>
    <dataValidation allowBlank="true" errorStyle="stop" operator="equal" showDropDown="false" showErrorMessage="true" showInputMessage="false" sqref="F2:F1014" type="list">
      <formula1>Справочник!$B$2:$B$1048576</formula1>
      <formula2>0</formula2>
    </dataValidation>
    <dataValidation allowBlank="true" errorStyle="stop" operator="equal" showDropDown="false" showErrorMessage="true" showInputMessage="false" sqref="G2:G1014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3" colorId="64" zoomScale="140" zoomScaleNormal="140" zoomScalePageLayoutView="100" workbookViewId="0">
      <selection pane="topLeft" activeCell="E35" activeCellId="0" sqref="E3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3" width="11.52"/>
    <col collapsed="false" customWidth="false" hidden="false" outlineLevel="0" max="2" min="2" style="14" width="11.52"/>
    <col collapsed="false" customWidth="false" hidden="false" outlineLevel="0" max="3" min="3" style="13" width="11.52"/>
    <col collapsed="false" customWidth="false" hidden="false" outlineLevel="0" max="7" min="4" style="15" width="11.52"/>
    <col collapsed="false" customWidth="false" hidden="false" outlineLevel="0" max="8" min="8" style="14" width="11.52"/>
    <col collapsed="false" customWidth="false" hidden="false" outlineLevel="0" max="9" min="9" style="13" width="11.52"/>
    <col collapsed="false" customWidth="false" hidden="false" outlineLevel="0" max="11" min="10" style="15" width="11.52"/>
    <col collapsed="false" customWidth="true" hidden="false" outlineLevel="0" max="13" min="12" style="15" width="17.96"/>
    <col collapsed="false" customWidth="false" hidden="false" outlineLevel="0" max="15" min="14" style="15" width="11.52"/>
    <col collapsed="false" customWidth="false" hidden="false" outlineLevel="0" max="16" min="16" style="14" width="11.52"/>
    <col collapsed="false" customWidth="false" hidden="false" outlineLevel="0" max="1024" min="17" style="5" width="11.52"/>
  </cols>
  <sheetData>
    <row r="1" s="11" customFormat="true" ht="12.8" hidden="false" customHeight="false" outlineLevel="0" collapsed="false">
      <c r="A1" s="16"/>
      <c r="B1" s="17"/>
      <c r="C1" s="16" t="s">
        <v>35</v>
      </c>
      <c r="D1" s="18"/>
      <c r="E1" s="18"/>
      <c r="F1" s="18"/>
      <c r="G1" s="18"/>
      <c r="H1" s="17"/>
      <c r="I1" s="19" t="s">
        <v>21</v>
      </c>
      <c r="J1" s="18"/>
      <c r="K1" s="18"/>
      <c r="L1" s="18"/>
      <c r="M1" s="18"/>
      <c r="N1" s="18"/>
      <c r="O1" s="18"/>
      <c r="P1" s="17"/>
    </row>
    <row r="2" s="11" customFormat="true" ht="12.8" hidden="false" customHeight="false" outlineLevel="0" collapsed="false">
      <c r="A2" s="20" t="s">
        <v>36</v>
      </c>
      <c r="B2" s="21" t="s">
        <v>37</v>
      </c>
      <c r="C2" s="20" t="s">
        <v>38</v>
      </c>
      <c r="D2" s="22" t="s">
        <v>39</v>
      </c>
      <c r="E2" s="22" t="s">
        <v>40</v>
      </c>
      <c r="F2" s="22" t="s">
        <v>41</v>
      </c>
      <c r="G2" s="22" t="s">
        <v>42</v>
      </c>
      <c r="H2" s="21" t="s">
        <v>43</v>
      </c>
      <c r="I2" s="20" t="s">
        <v>38</v>
      </c>
      <c r="J2" s="22" t="s">
        <v>39</v>
      </c>
      <c r="K2" s="22" t="s">
        <v>40</v>
      </c>
      <c r="L2" s="22" t="s">
        <v>44</v>
      </c>
      <c r="M2" s="22" t="s">
        <v>45</v>
      </c>
      <c r="N2" s="22" t="s">
        <v>41</v>
      </c>
      <c r="O2" s="22" t="s">
        <v>42</v>
      </c>
      <c r="P2" s="21" t="s">
        <v>43</v>
      </c>
    </row>
    <row r="3" customFormat="false" ht="12.8" hidden="false" customHeight="false" outlineLevel="0" collapsed="false">
      <c r="A3" s="13" t="str">
        <f aca="false">Справочник!$D2</f>
        <v>Гвозди</v>
      </c>
      <c r="B3" s="14" t="str">
        <f aca="true">OFFSET(Справочник!$F$1,MATCH($A3,Справочник!$D$2:$D$15,0),0)</f>
        <v>кг.</v>
      </c>
      <c r="C3" s="13" t="n">
        <f aca="false">$D3-$E3</f>
        <v>15</v>
      </c>
      <c r="D3" s="15" t="n">
        <f aca="false">SUMIF(Закупка!$C$2:$C$20,$A3,Закупка!$E$2:$E$20)</f>
        <v>50</v>
      </c>
      <c r="E3" s="15" t="n">
        <f aca="false">SUMIF(Продажи!$C$2:$C$20,$A3,Продажи!$E$2:$E$20)</f>
        <v>35</v>
      </c>
      <c r="F3" s="15" t="n">
        <f aca="false">SUMIF(Закупка!$C$2:$C$20,$A3,Закупка!$G$2:$G$20)</f>
        <v>2000</v>
      </c>
      <c r="G3" s="15" t="n">
        <f aca="false">SUMIF(Продажи!$C$2:$C$20,$A3,Продажи!$G$2:$G$20)</f>
        <v>3500</v>
      </c>
      <c r="H3" s="14" t="n">
        <f aca="false">G3-F3</f>
        <v>1500</v>
      </c>
      <c r="I3" s="13" t="n">
        <f aca="false">$J3-$K3+$L3-$M3</f>
        <v>5</v>
      </c>
      <c r="J3" s="15" t="n">
        <f aca="false">SUMIFS(Закупка!$E$2:$E$30,Закупка!$B$2:$B$30,$I$1,Закупка!$C$2:$C$30,$A3)</f>
        <v>0</v>
      </c>
      <c r="K3" s="15" t="n">
        <f aca="false">SUMIFS(Продажи!$E$2:$E$30,Продажи!$B$2:$B$30,$I$1,Продажи!$C$2:$C$30,$A3)</f>
        <v>35</v>
      </c>
      <c r="L3" s="15" t="n">
        <f aca="false">SUMIFS(Инвентаризация!$G$2:$G$30,Инвентаризация!$D$2:$D$30,$I$1,Инвентаризация!$E$2:$E$30,$A3)</f>
        <v>40</v>
      </c>
      <c r="M3" s="15" t="n">
        <f aca="false">SUMIFS(Инвентаризация!$G$2:$G$30,Инвентаризация!$C$2:$C$30,$I$1,Инвентаризация!$E$2:$E$30,$A3)</f>
        <v>0</v>
      </c>
      <c r="N3" s="15" t="n">
        <f aca="false">SUMIFS(Закупка!$G$2:$G$30,Закупка!$B$2:$B$30,$I$1,Закупка!$C$2:$C$30,$A3)</f>
        <v>0</v>
      </c>
      <c r="O3" s="15" t="n">
        <f aca="false">SUMIFS(Продажи!$G$2:$G$30,Продажи!$B$2:$B$30,$I$1,Продажи!$C$2:$C$30,$A3)</f>
        <v>3500</v>
      </c>
      <c r="P3" s="14" t="n">
        <f aca="false">$O3-$N3</f>
        <v>3500</v>
      </c>
    </row>
    <row r="4" customFormat="false" ht="12.8" hidden="false" customHeight="false" outlineLevel="0" collapsed="false">
      <c r="A4" s="13" t="str">
        <f aca="false">Справочник!$D3</f>
        <v>Кирпичи</v>
      </c>
      <c r="B4" s="14" t="str">
        <f aca="true">OFFSET(Справочник!$F$1,MATCH($A4,Справочник!$D$2:$D$15,0),0)</f>
        <v>кг.</v>
      </c>
      <c r="C4" s="13" t="n">
        <f aca="false">$D4-$E4</f>
        <v>5</v>
      </c>
      <c r="D4" s="15" t="n">
        <f aca="false">SUMIF(Закупка!$C$2:$C$20,$A4,Закупка!$E$2:$E$20)</f>
        <v>20</v>
      </c>
      <c r="E4" s="15" t="n">
        <f aca="false">SUMIF(Продажи!$C$2:$C$20,$A4,Продажи!$E$2:$E$20)</f>
        <v>15</v>
      </c>
      <c r="F4" s="15" t="n">
        <f aca="false">SUMIF(Закупка!$C$2:$C$20,$A4,Закупка!$G$2:$G$20)</f>
        <v>2400</v>
      </c>
      <c r="G4" s="15" t="n">
        <f aca="false">SUMIF(Продажи!$C$2:$C$20,$A4,Продажи!$G$2:$G$20)</f>
        <v>3000</v>
      </c>
      <c r="H4" s="14" t="n">
        <f aca="false">G4-F4</f>
        <v>600</v>
      </c>
      <c r="I4" s="13" t="n">
        <f aca="false">$J4-$K4+$L4-$M4</f>
        <v>0</v>
      </c>
      <c r="J4" s="15" t="n">
        <f aca="false">SUMIFS(Закупка!$E$2:$E$30,Закупка!$B$2:$B$30,$I$1,Закупка!$C$2:$C$30,$A4)</f>
        <v>0</v>
      </c>
      <c r="K4" s="15" t="n">
        <f aca="false">SUMIFS(Продажи!$E$2:$E$30,Продажи!$B$2:$B$30,$I$1,Продажи!$C$2:$C$30,$A4)</f>
        <v>0</v>
      </c>
      <c r="L4" s="15" t="n">
        <f aca="false">SUMIFS(Инвентаризация!$G$2:$G$30,Инвентаризация!$D$2:$D$30,$I$1,Инвентаризация!$E$2:$E$30,$A4)</f>
        <v>0</v>
      </c>
      <c r="M4" s="15" t="n">
        <f aca="false">SUMIFS(Инвентаризация!$G$2:$G$30,Инвентаризация!$C$2:$C$30,$I$1,Инвентаризация!$E$2:$E$30,$A4)</f>
        <v>0</v>
      </c>
      <c r="N4" s="15" t="n">
        <f aca="false">SUMIFS(Закупка!$G$2:$G$30,Закупка!$B$2:$B$30,$I$1,Закупка!$C$2:$C$30,$A4)</f>
        <v>0</v>
      </c>
      <c r="O4" s="15" t="n">
        <f aca="false">SUMIFS(Продажи!$G$2:$G$30,Продажи!$B$2:$B$30,$I$1,Продажи!$C$2:$C$30,$A4)</f>
        <v>0</v>
      </c>
      <c r="P4" s="14" t="n">
        <f aca="false">$O4-$N4</f>
        <v>0</v>
      </c>
    </row>
    <row r="5" customFormat="false" ht="12.8" hidden="false" customHeight="false" outlineLevel="0" collapsed="false">
      <c r="A5" s="13" t="str">
        <f aca="false">Справочник!$D4</f>
        <v>Плиты</v>
      </c>
      <c r="B5" s="14" t="str">
        <f aca="true">OFFSET(Справочник!$F$1,MATCH($A5,Справочник!$D$2:$D$15,0),0)</f>
        <v>шт.</v>
      </c>
      <c r="C5" s="13" t="n">
        <f aca="false">$D5-$E5</f>
        <v>7</v>
      </c>
      <c r="D5" s="15" t="n">
        <f aca="false">SUMIF(Закупка!$C$2:$C$20,$A5,Закупка!$E$2:$E$20)</f>
        <v>7</v>
      </c>
      <c r="E5" s="15" t="n">
        <f aca="false">SUMIF(Продажи!$C$2:$C$20,$A5,Продажи!$E$2:$E$20)</f>
        <v>0</v>
      </c>
      <c r="F5" s="15" t="n">
        <f aca="false">SUMIF(Закупка!$C$2:$C$20,$A5,Закупка!$G$2:$G$20)</f>
        <v>1590</v>
      </c>
      <c r="G5" s="15" t="n">
        <f aca="false">SUMIF(Продажи!$C$2:$C$20,$A5,Продажи!$G$2:$G$20)</f>
        <v>0</v>
      </c>
      <c r="H5" s="14" t="n">
        <f aca="false">G5-F5</f>
        <v>-1590</v>
      </c>
      <c r="I5" s="13" t="n">
        <f aca="false">$J5-$K5+$L5-$M5</f>
        <v>0</v>
      </c>
      <c r="J5" s="15" t="n">
        <f aca="false">SUMIFS(Закупка!$E$2:$E$30,Закупка!$B$2:$B$30,$I$1,Закупка!$C$2:$C$30,$A5)</f>
        <v>0</v>
      </c>
      <c r="K5" s="15" t="n">
        <f aca="false">SUMIFS(Продажи!$E$2:$E$30,Продажи!$B$2:$B$30,$I$1,Продажи!$C$2:$C$30,$A5)</f>
        <v>0</v>
      </c>
      <c r="L5" s="15" t="n">
        <f aca="false">SUMIFS(Инвентаризация!$G$2:$G$30,Инвентаризация!$D$2:$D$30,$I$1,Инвентаризация!$E$2:$E$30,$A5)</f>
        <v>0</v>
      </c>
      <c r="M5" s="15" t="n">
        <f aca="false">SUMIFS(Инвентаризация!$G$2:$G$30,Инвентаризация!$C$2:$C$30,$I$1,Инвентаризация!$E$2:$E$30,$A5)</f>
        <v>0</v>
      </c>
      <c r="N5" s="15" t="n">
        <f aca="false">SUMIFS(Закупка!$G$2:$G$30,Закупка!$B$2:$B$30,$I$1,Закупка!$C$2:$C$30,$A5)</f>
        <v>0</v>
      </c>
      <c r="O5" s="15" t="n">
        <f aca="false">SUMIFS(Продажи!$G$2:$G$30,Продажи!$B$2:$B$30,$I$1,Продажи!$C$2:$C$30,$A5)</f>
        <v>0</v>
      </c>
      <c r="P5" s="14" t="n">
        <f aca="false">$O5-$N5</f>
        <v>0</v>
      </c>
    </row>
    <row r="6" customFormat="false" ht="12.8" hidden="false" customHeight="false" outlineLevel="0" collapsed="false">
      <c r="A6" s="13" t="str">
        <f aca="false">Справочник!$D5</f>
        <v>Бумага</v>
      </c>
      <c r="B6" s="14" t="str">
        <f aca="true">OFFSET(Справочник!$F$1,MATCH($A6,Справочник!$D$2:$D$15,0),0)</f>
        <v>упак.</v>
      </c>
      <c r="C6" s="13" t="n">
        <f aca="false">$D6-$E6</f>
        <v>4</v>
      </c>
      <c r="D6" s="15" t="n">
        <f aca="false">SUMIF(Закупка!$C$2:$C$20,$A6,Закупка!$E$2:$E$20)</f>
        <v>6</v>
      </c>
      <c r="E6" s="15" t="n">
        <f aca="false">SUMIF(Продажи!$C$2:$C$20,$A6,Продажи!$E$2:$E$20)</f>
        <v>2</v>
      </c>
      <c r="F6" s="15" t="n">
        <f aca="false">SUMIF(Закупка!$C$2:$C$20,$A6,Закупка!$G$2:$G$20)</f>
        <v>138</v>
      </c>
      <c r="G6" s="15" t="n">
        <f aca="false">SUMIF(Продажи!$C$2:$C$20,$A6,Продажи!$G$2:$G$20)</f>
        <v>100</v>
      </c>
      <c r="H6" s="14" t="n">
        <f aca="false">G6-F6</f>
        <v>-38</v>
      </c>
      <c r="I6" s="13" t="n">
        <f aca="false">$J6-$K6+$L6-$M6</f>
        <v>0</v>
      </c>
      <c r="J6" s="15" t="n">
        <f aca="false">SUMIFS(Закупка!$E$2:$E$30,Закупка!$B$2:$B$30,$I$1,Закупка!$C$2:$C$30,$A6)</f>
        <v>0</v>
      </c>
      <c r="K6" s="15" t="n">
        <f aca="false">SUMIFS(Продажи!$E$2:$E$30,Продажи!$B$2:$B$30,$I$1,Продажи!$C$2:$C$30,$A6)</f>
        <v>0</v>
      </c>
      <c r="L6" s="15" t="n">
        <f aca="false">SUMIFS(Инвентаризация!$G$2:$G$30,Инвентаризация!$D$2:$D$30,$I$1,Инвентаризация!$E$2:$E$30,$A6)</f>
        <v>0</v>
      </c>
      <c r="M6" s="15" t="n">
        <f aca="false">SUMIFS(Инвентаризация!$G$2:$G$30,Инвентаризация!$C$2:$C$30,$I$1,Инвентаризация!$E$2:$E$30,$A6)</f>
        <v>0</v>
      </c>
      <c r="N6" s="15" t="n">
        <f aca="false">SUMIFS(Закупка!$G$2:$G$30,Закупка!$B$2:$B$30,$I$1,Закупка!$C$2:$C$30,$A6)</f>
        <v>0</v>
      </c>
      <c r="O6" s="15" t="n">
        <f aca="false">SUMIFS(Продажи!$G$2:$G$30,Продажи!$B$2:$B$30,$I$1,Продажи!$C$2:$C$30,$A6)</f>
        <v>0</v>
      </c>
      <c r="P6" s="14" t="n">
        <f aca="false">$O6-$N6</f>
        <v>0</v>
      </c>
    </row>
    <row r="7" customFormat="false" ht="12.8" hidden="false" customHeight="false" outlineLevel="0" collapsed="false">
      <c r="A7" s="13" t="str">
        <f aca="false">Справочник!$D6</f>
        <v>Диски</v>
      </c>
      <c r="B7" s="14" t="str">
        <f aca="true">OFFSET(Справочник!$F$1,MATCH($A7,Справочник!$D$2:$D$15,0),0)</f>
        <v>шт.</v>
      </c>
      <c r="C7" s="13" t="n">
        <f aca="false">$D7-$E7</f>
        <v>0</v>
      </c>
      <c r="D7" s="15" t="n">
        <f aca="false">SUMIF(Закупка!$C$2:$C$20,$A7,Закупка!$E$2:$E$20)</f>
        <v>0</v>
      </c>
      <c r="E7" s="15" t="n">
        <f aca="false">SUMIF(Продажи!$C$2:$C$20,$A7,Продажи!$E$2:$E$20)</f>
        <v>0</v>
      </c>
      <c r="F7" s="15" t="n">
        <f aca="false">SUMIF(Закупка!$C$2:$C$20,$A7,Закупка!$G$2:$G$20)</f>
        <v>0</v>
      </c>
      <c r="G7" s="15" t="n">
        <f aca="false">SUMIF(Продажи!$C$2:$C$20,$A7,Продажи!$G$2:$G$20)</f>
        <v>0</v>
      </c>
      <c r="H7" s="14" t="n">
        <f aca="false">G7-F7</f>
        <v>0</v>
      </c>
      <c r="I7" s="13" t="n">
        <f aca="false">$J7-$K7+$L7-$M7</f>
        <v>0</v>
      </c>
      <c r="J7" s="15" t="n">
        <f aca="false">SUMIFS(Закупка!$E$2:$E$30,Закупка!$B$2:$B$30,$I$1,Закупка!$C$2:$C$30,$A7)</f>
        <v>0</v>
      </c>
      <c r="K7" s="15" t="n">
        <f aca="false">SUMIFS(Продажи!$E$2:$E$30,Продажи!$B$2:$B$30,$I$1,Продажи!$C$2:$C$30,$A7)</f>
        <v>0</v>
      </c>
      <c r="L7" s="15" t="n">
        <f aca="false">SUMIFS(Инвентаризация!$G$2:$G$30,Инвентаризация!$D$2:$D$30,$I$1,Инвентаризация!$E$2:$E$30,$A7)</f>
        <v>0</v>
      </c>
      <c r="M7" s="15" t="n">
        <f aca="false">SUMIFS(Инвентаризация!$G$2:$G$30,Инвентаризация!$C$2:$C$30,$I$1,Инвентаризация!$E$2:$E$30,$A7)</f>
        <v>0</v>
      </c>
      <c r="N7" s="15" t="n">
        <f aca="false">SUMIFS(Закупка!$G$2:$G$30,Закупка!$B$2:$B$30,$I$1,Закупка!$C$2:$C$30,$A7)</f>
        <v>0</v>
      </c>
      <c r="O7" s="15" t="n">
        <f aca="false">SUMIFS(Продажи!$G$2:$G$30,Продажи!$B$2:$B$30,$I$1,Продажи!$C$2:$C$30,$A7)</f>
        <v>0</v>
      </c>
      <c r="P7" s="14" t="n">
        <f aca="false">$O7-$N7</f>
        <v>0</v>
      </c>
    </row>
    <row r="8" customFormat="false" ht="12.8" hidden="false" customHeight="false" outlineLevel="0" collapsed="false">
      <c r="A8" s="13" t="str">
        <f aca="false">Справочник!$D7</f>
        <v>Техника1</v>
      </c>
      <c r="B8" s="14" t="str">
        <f aca="true">OFFSET(Справочник!$F$1,MATCH($A8,Справочник!$D$2:$D$15,0),0)</f>
        <v>шт.</v>
      </c>
      <c r="C8" s="13" t="n">
        <f aca="false">$D8-$E8</f>
        <v>0</v>
      </c>
      <c r="D8" s="15" t="n">
        <f aca="false">SUMIF(Закупка!$C$2:$C$20,$A8,Закупка!$E$2:$E$20)</f>
        <v>0</v>
      </c>
      <c r="E8" s="15" t="n">
        <f aca="false">SUMIF(Продажи!$C$2:$C$20,$A8,Продажи!$E$2:$E$20)</f>
        <v>0</v>
      </c>
      <c r="F8" s="15" t="n">
        <f aca="false">SUMIF(Закупка!$C$2:$C$20,$A8,Закупка!$G$2:$G$20)</f>
        <v>0</v>
      </c>
      <c r="G8" s="15" t="n">
        <f aca="false">SUMIF(Продажи!$C$2:$C$20,$A8,Продажи!$G$2:$G$20)</f>
        <v>0</v>
      </c>
      <c r="H8" s="14" t="n">
        <f aca="false">G8-F8</f>
        <v>0</v>
      </c>
      <c r="I8" s="13" t="n">
        <f aca="false">$J8-$K8+$L8-$M8</f>
        <v>0</v>
      </c>
      <c r="J8" s="15" t="n">
        <f aca="false">SUMIFS(Закупка!$E$2:$E$30,Закупка!$B$2:$B$30,$I$1,Закупка!$C$2:$C$30,$A8)</f>
        <v>0</v>
      </c>
      <c r="K8" s="15" t="n">
        <f aca="false">SUMIFS(Продажи!$E$2:$E$30,Продажи!$B$2:$B$30,$I$1,Продажи!$C$2:$C$30,$A8)</f>
        <v>0</v>
      </c>
      <c r="L8" s="15" t="n">
        <f aca="false">SUMIFS(Инвентаризация!$G$2:$G$30,Инвентаризация!$D$2:$D$30,$I$1,Инвентаризация!$E$2:$E$30,$A8)</f>
        <v>0</v>
      </c>
      <c r="M8" s="15" t="n">
        <f aca="false">SUMIFS(Инвентаризация!$G$2:$G$30,Инвентаризация!$C$2:$C$30,$I$1,Инвентаризация!$E$2:$E$30,$A8)</f>
        <v>0</v>
      </c>
      <c r="N8" s="15" t="n">
        <f aca="false">SUMIFS(Закупка!$G$2:$G$30,Закупка!$B$2:$B$30,$I$1,Закупка!$C$2:$C$30,$A8)</f>
        <v>0</v>
      </c>
      <c r="O8" s="15" t="n">
        <f aca="false">SUMIFS(Продажи!$G$2:$G$30,Продажи!$B$2:$B$30,$I$1,Продажи!$C$2:$C$30,$A8)</f>
        <v>0</v>
      </c>
      <c r="P8" s="14" t="n">
        <f aca="false">$O8-$N8</f>
        <v>0</v>
      </c>
    </row>
    <row r="9" customFormat="false" ht="12.8" hidden="false" customHeight="false" outlineLevel="0" collapsed="false">
      <c r="A9" s="13" t="str">
        <f aca="false">Справочник!$D8</f>
        <v>Техника2</v>
      </c>
      <c r="B9" s="14" t="str">
        <f aca="true">OFFSET(Справочник!$F$1,MATCH($A9,Справочник!$D$2:$D$15,0),0)</f>
        <v>кг.</v>
      </c>
      <c r="C9" s="13" t="n">
        <f aca="false">$D9-$E9</f>
        <v>5</v>
      </c>
      <c r="D9" s="15" t="n">
        <f aca="false">SUMIF(Закупка!$C$2:$C$20,$A9,Закупка!$E$2:$E$20)</f>
        <v>8</v>
      </c>
      <c r="E9" s="15" t="n">
        <f aca="false">SUMIF(Продажи!$C$2:$C$20,$A9,Продажи!$E$2:$E$20)</f>
        <v>3</v>
      </c>
      <c r="F9" s="15" t="n">
        <f aca="false">SUMIF(Закупка!$C$2:$C$20,$A9,Закупка!$G$2:$G$20)</f>
        <v>2000</v>
      </c>
      <c r="G9" s="15" t="n">
        <f aca="false">SUMIF(Продажи!$C$2:$C$20,$A9,Продажи!$G$2:$G$20)</f>
        <v>1020</v>
      </c>
      <c r="H9" s="14" t="n">
        <f aca="false">G9-F9</f>
        <v>-980</v>
      </c>
      <c r="I9" s="13" t="n">
        <f aca="false">$J9-$K9+$L9-$M9</f>
        <v>0</v>
      </c>
      <c r="J9" s="15" t="n">
        <f aca="false">SUMIFS(Закупка!$E$2:$E$30,Закупка!$B$2:$B$30,$I$1,Закупка!$C$2:$C$30,$A9)</f>
        <v>0</v>
      </c>
      <c r="K9" s="15" t="n">
        <f aca="false">SUMIFS(Продажи!$E$2:$E$30,Продажи!$B$2:$B$30,$I$1,Продажи!$C$2:$C$30,$A9)</f>
        <v>0</v>
      </c>
      <c r="L9" s="15" t="n">
        <f aca="false">SUMIFS(Инвентаризация!$G$2:$G$30,Инвентаризация!$D$2:$D$30,$I$1,Инвентаризация!$E$2:$E$30,$A9)</f>
        <v>0</v>
      </c>
      <c r="M9" s="15" t="n">
        <f aca="false">SUMIFS(Инвентаризация!$G$2:$G$30,Инвентаризация!$C$2:$C$30,$I$1,Инвентаризация!$E$2:$E$30,$A9)</f>
        <v>0</v>
      </c>
      <c r="N9" s="15" t="n">
        <f aca="false">SUMIFS(Закупка!$G$2:$G$30,Закупка!$B$2:$B$30,$I$1,Закупка!$C$2:$C$30,$A9)</f>
        <v>0</v>
      </c>
      <c r="O9" s="15" t="n">
        <f aca="false">SUMIFS(Продажи!$G$2:$G$30,Продажи!$B$2:$B$30,$I$1,Продажи!$C$2:$C$30,$A9)</f>
        <v>0</v>
      </c>
      <c r="P9" s="14" t="n">
        <f aca="false">$O9-$N9</f>
        <v>0</v>
      </c>
    </row>
    <row r="10" customFormat="false" ht="12.8" hidden="false" customHeight="false" outlineLevel="0" collapsed="false">
      <c r="A10" s="13" t="str">
        <f aca="false">Справочник!$D9</f>
        <v>Куртка</v>
      </c>
      <c r="B10" s="14" t="str">
        <f aca="true">OFFSET(Справочник!$F$1,MATCH($A10,Справочник!$D$2:$D$15,0),0)</f>
        <v>шт.</v>
      </c>
      <c r="C10" s="13" t="n">
        <f aca="false">$D10-$E10</f>
        <v>0</v>
      </c>
      <c r="D10" s="15" t="n">
        <f aca="false">SUMIF(Закупка!$C$2:$C$20,$A10,Закупка!$E$2:$E$20)</f>
        <v>0</v>
      </c>
      <c r="E10" s="15" t="n">
        <f aca="false">SUMIF(Продажи!$C$2:$C$20,$A10,Продажи!$E$2:$E$20)</f>
        <v>0</v>
      </c>
      <c r="F10" s="15" t="n">
        <f aca="false">SUMIF(Закупка!$C$2:$C$20,$A10,Закупка!$G$2:$G$20)</f>
        <v>0</v>
      </c>
      <c r="G10" s="15" t="n">
        <f aca="false">SUMIF(Продажи!$C$2:$C$20,$A10,Продажи!$G$2:$G$20)</f>
        <v>0</v>
      </c>
      <c r="H10" s="14" t="n">
        <f aca="false">G10-F10</f>
        <v>0</v>
      </c>
      <c r="I10" s="13" t="n">
        <f aca="false">$J10-$K10+$L10-$M10</f>
        <v>0</v>
      </c>
      <c r="J10" s="15" t="n">
        <f aca="false">SUMIFS(Закупка!$E$2:$E$30,Закупка!$B$2:$B$30,$I$1,Закупка!$C$2:$C$30,$A10)</f>
        <v>0</v>
      </c>
      <c r="K10" s="15" t="n">
        <f aca="false">SUMIFS(Продажи!$E$2:$E$30,Продажи!$B$2:$B$30,$I$1,Продажи!$C$2:$C$30,$A10)</f>
        <v>0</v>
      </c>
      <c r="L10" s="15" t="n">
        <f aca="false">SUMIFS(Инвентаризация!$G$2:$G$30,Инвентаризация!$D$2:$D$30,$I$1,Инвентаризация!$E$2:$E$30,$A10)</f>
        <v>0</v>
      </c>
      <c r="M10" s="15" t="n">
        <f aca="false">SUMIFS(Инвентаризация!$G$2:$G$30,Инвентаризация!$C$2:$C$30,$I$1,Инвентаризация!$E$2:$E$30,$A10)</f>
        <v>0</v>
      </c>
      <c r="N10" s="15" t="n">
        <f aca="false">SUMIFS(Закупка!$G$2:$G$30,Закупка!$B$2:$B$30,$I$1,Закупка!$C$2:$C$30,$A10)</f>
        <v>0</v>
      </c>
      <c r="O10" s="15" t="n">
        <f aca="false">SUMIFS(Продажи!$G$2:$G$30,Продажи!$B$2:$B$30,$I$1,Продажи!$C$2:$C$30,$A10)</f>
        <v>0</v>
      </c>
      <c r="P10" s="14" t="n">
        <f aca="false">$O10-$N10</f>
        <v>0</v>
      </c>
    </row>
    <row r="11" customFormat="false" ht="12.8" hidden="false" customHeight="false" outlineLevel="0" collapsed="false">
      <c r="A11" s="13" t="str">
        <f aca="false">Справочник!$D10</f>
        <v>Перчатки</v>
      </c>
      <c r="B11" s="14" t="str">
        <f aca="true">OFFSET(Справочник!$F$1,MATCH($A11,Справочник!$D$2:$D$15,0),0)</f>
        <v>пара</v>
      </c>
      <c r="C11" s="13" t="n">
        <f aca="false">$D11-$E11</f>
        <v>4</v>
      </c>
      <c r="D11" s="15" t="n">
        <f aca="false">SUMIF(Закупка!$C$2:$C$20,$A11,Закупка!$E$2:$E$20)</f>
        <v>10</v>
      </c>
      <c r="E11" s="15" t="n">
        <f aca="false">SUMIF(Продажи!$C$2:$C$20,$A11,Продажи!$E$2:$E$20)</f>
        <v>6</v>
      </c>
      <c r="F11" s="15" t="n">
        <f aca="false">SUMIF(Закупка!$C$2:$C$20,$A11,Закупка!$G$2:$G$20)</f>
        <v>50</v>
      </c>
      <c r="G11" s="15" t="n">
        <f aca="false">SUMIF(Продажи!$C$2:$C$20,$A11,Продажи!$G$2:$G$20)</f>
        <v>1080</v>
      </c>
      <c r="H11" s="14" t="n">
        <f aca="false">G11-F11</f>
        <v>1030</v>
      </c>
      <c r="I11" s="13" t="n">
        <f aca="false">$J11-$K11+$L11-$M11</f>
        <v>2</v>
      </c>
      <c r="J11" s="15" t="n">
        <f aca="false">SUMIFS(Закупка!$E$2:$E$30,Закупка!$B$2:$B$30,$I$1,Закупка!$C$2:$C$30,$A11)</f>
        <v>0</v>
      </c>
      <c r="K11" s="15" t="n">
        <f aca="false">SUMIFS(Продажи!$E$2:$E$30,Продажи!$B$2:$B$30,$I$1,Продажи!$C$2:$C$30,$A11)</f>
        <v>6</v>
      </c>
      <c r="L11" s="15" t="n">
        <f aca="false">SUMIFS(Инвентаризация!$G$2:$G$30,Инвентаризация!$D$2:$D$30,$I$1,Инвентаризация!$E$2:$E$30,$A11)</f>
        <v>8</v>
      </c>
      <c r="M11" s="15" t="n">
        <f aca="false">SUMIFS(Инвентаризация!$G$2:$G$30,Инвентаризация!$C$2:$C$30,$I$1,Инвентаризация!$E$2:$E$30,$A11)</f>
        <v>0</v>
      </c>
      <c r="N11" s="15" t="n">
        <f aca="false">SUMIFS(Закупка!$G$2:$G$30,Закупка!$B$2:$B$30,$I$1,Закупка!$C$2:$C$30,$A11)</f>
        <v>0</v>
      </c>
      <c r="O11" s="15" t="n">
        <f aca="false">SUMIFS(Продажи!$G$2:$G$30,Продажи!$B$2:$B$30,$I$1,Продажи!$C$2:$C$30,$A11)</f>
        <v>1080</v>
      </c>
      <c r="P11" s="14" t="n">
        <f aca="false">$O11-$N11</f>
        <v>1080</v>
      </c>
    </row>
    <row r="12" customFormat="false" ht="12.8" hidden="false" customHeight="false" outlineLevel="0" collapsed="false">
      <c r="A12" s="13" t="str">
        <f aca="false">Справочник!$D11</f>
        <v>Товар1</v>
      </c>
      <c r="B12" s="14" t="str">
        <f aca="true">OFFSET(Справочник!$F$1,MATCH($A12,Справочник!$D$2:$D$15,0),0)</f>
        <v>шт.</v>
      </c>
      <c r="C12" s="13" t="n">
        <f aca="false">$D12-$E12</f>
        <v>0</v>
      </c>
      <c r="D12" s="15" t="n">
        <f aca="false">SUMIF(Закупка!$C$2:$C$20,$A12,Закупка!$E$2:$E$20)</f>
        <v>0</v>
      </c>
      <c r="E12" s="15" t="n">
        <f aca="false">SUMIF(Продажи!$C$2:$C$20,$A12,Продажи!$E$2:$E$20)</f>
        <v>0</v>
      </c>
      <c r="F12" s="15" t="n">
        <f aca="false">SUMIF(Закупка!$C$2:$C$20,$A12,Закупка!$G$2:$G$20)</f>
        <v>0</v>
      </c>
      <c r="G12" s="15" t="n">
        <f aca="false">SUMIF(Продажи!$C$2:$C$20,$A12,Продажи!$G$2:$G$20)</f>
        <v>0</v>
      </c>
      <c r="H12" s="14" t="n">
        <f aca="false">G12-F12</f>
        <v>0</v>
      </c>
      <c r="I12" s="13" t="n">
        <f aca="false">$J12-$K12+$L12-$M12</f>
        <v>0</v>
      </c>
      <c r="J12" s="15" t="n">
        <f aca="false">SUMIFS(Закупка!$E$2:$E$30,Закупка!$B$2:$B$30,$I$1,Закупка!$C$2:$C$30,$A12)</f>
        <v>0</v>
      </c>
      <c r="K12" s="15" t="n">
        <f aca="false">SUMIFS(Продажи!$E$2:$E$30,Продажи!$B$2:$B$30,$I$1,Продажи!$C$2:$C$30,$A12)</f>
        <v>0</v>
      </c>
      <c r="L12" s="15" t="n">
        <f aca="false">SUMIFS(Инвентаризация!$G$2:$G$30,Инвентаризация!$D$2:$D$30,$I$1,Инвентаризация!$E$2:$E$30,$A12)</f>
        <v>0</v>
      </c>
      <c r="M12" s="15" t="n">
        <f aca="false">SUMIFS(Инвентаризация!$G$2:$G$30,Инвентаризация!$C$2:$C$30,$I$1,Инвентаризация!$E$2:$E$30,$A12)</f>
        <v>0</v>
      </c>
      <c r="N12" s="15" t="n">
        <f aca="false">SUMIFS(Закупка!$G$2:$G$30,Закупка!$B$2:$B$30,$I$1,Закупка!$C$2:$C$30,$A12)</f>
        <v>0</v>
      </c>
      <c r="O12" s="15" t="n">
        <f aca="false">SUMIFS(Продажи!$G$2:$G$30,Продажи!$B$2:$B$30,$I$1,Продажи!$C$2:$C$30,$A12)</f>
        <v>0</v>
      </c>
      <c r="P12" s="14" t="n">
        <f aca="false">$O12-$N12</f>
        <v>0</v>
      </c>
    </row>
    <row r="13" customFormat="false" ht="12.8" hidden="false" customHeight="false" outlineLevel="0" collapsed="false">
      <c r="A13" s="13" t="str">
        <f aca="false">Справочник!$D12</f>
        <v>Товар2</v>
      </c>
      <c r="B13" s="14" t="str">
        <f aca="true">OFFSET(Справочник!$F$1,MATCH($A13,Справочник!$D$2:$D$15,0),0)</f>
        <v>кг.</v>
      </c>
      <c r="C13" s="13" t="n">
        <f aca="false">$D13-$E13</f>
        <v>0</v>
      </c>
      <c r="D13" s="15" t="n">
        <f aca="false">SUMIF(Закупка!$C$2:$C$20,$A13,Закупка!$E$2:$E$20)</f>
        <v>0</v>
      </c>
      <c r="E13" s="15" t="n">
        <f aca="false">SUMIF(Продажи!$C$2:$C$20,$A13,Продажи!$E$2:$E$20)</f>
        <v>0</v>
      </c>
      <c r="F13" s="15" t="n">
        <f aca="false">SUMIF(Закупка!$C$2:$C$20,$A13,Закупка!$G$2:$G$20)</f>
        <v>0</v>
      </c>
      <c r="G13" s="15" t="n">
        <f aca="false">SUMIF(Продажи!$C$2:$C$20,$A13,Продажи!$G$2:$G$20)</f>
        <v>0</v>
      </c>
      <c r="H13" s="14" t="n">
        <f aca="false">G13-F13</f>
        <v>0</v>
      </c>
      <c r="I13" s="13" t="n">
        <f aca="false">$J13-$K13+$L13-$M13</f>
        <v>0</v>
      </c>
      <c r="J13" s="15" t="n">
        <f aca="false">SUMIFS(Закупка!$E$2:$E$30,Закупка!$B$2:$B$30,$I$1,Закупка!$C$2:$C$30,$A13)</f>
        <v>0</v>
      </c>
      <c r="K13" s="15" t="n">
        <f aca="false">SUMIFS(Продажи!$E$2:$E$30,Продажи!$B$2:$B$30,$I$1,Продажи!$C$2:$C$30,$A13)</f>
        <v>0</v>
      </c>
      <c r="L13" s="15" t="n">
        <f aca="false">SUMIFS(Инвентаризация!$G$2:$G$30,Инвентаризация!$D$2:$D$30,$I$1,Инвентаризация!$E$2:$E$30,$A13)</f>
        <v>0</v>
      </c>
      <c r="M13" s="15" t="n">
        <f aca="false">SUMIFS(Инвентаризация!$G$2:$G$30,Инвентаризация!$C$2:$C$30,$I$1,Инвентаризация!$E$2:$E$30,$A13)</f>
        <v>0</v>
      </c>
      <c r="N13" s="15" t="n">
        <f aca="false">SUMIFS(Закупка!$G$2:$G$30,Закупка!$B$2:$B$30,$I$1,Закупка!$C$2:$C$30,$A13)</f>
        <v>0</v>
      </c>
      <c r="O13" s="15" t="n">
        <f aca="false">SUMIFS(Продажи!$G$2:$G$30,Продажи!$B$2:$B$30,$I$1,Продажи!$C$2:$C$30,$A13)</f>
        <v>0</v>
      </c>
      <c r="P13" s="14" t="n">
        <f aca="false">$O13-$N13</f>
        <v>0</v>
      </c>
    </row>
    <row r="14" customFormat="false" ht="12.8" hidden="false" customHeight="false" outlineLevel="0" collapsed="false">
      <c r="A14" s="13" t="str">
        <f aca="false">Справочник!$D13</f>
        <v>Товар3</v>
      </c>
      <c r="B14" s="14" t="str">
        <f aca="true">OFFSET(Справочник!$F$1,MATCH($A14,Справочник!$D$2:$D$15,0),0)</f>
        <v>кг.</v>
      </c>
      <c r="C14" s="13" t="n">
        <f aca="false">$D14-$E14</f>
        <v>0</v>
      </c>
      <c r="D14" s="15" t="n">
        <f aca="false">SUMIF(Закупка!$C$2:$C$20,$A14,Закупка!$E$2:$E$20)</f>
        <v>0</v>
      </c>
      <c r="E14" s="15" t="n">
        <f aca="false">SUMIF(Продажи!$C$2:$C$20,$A14,Продажи!$E$2:$E$20)</f>
        <v>0</v>
      </c>
      <c r="F14" s="15" t="n">
        <f aca="false">SUMIF(Закупка!$C$2:$C$20,$A14,Закупка!$G$2:$G$20)</f>
        <v>0</v>
      </c>
      <c r="G14" s="15" t="n">
        <f aca="false">SUMIF(Продажи!$C$2:$C$20,$A14,Продажи!$G$2:$G$20)</f>
        <v>0</v>
      </c>
      <c r="H14" s="14" t="n">
        <f aca="false">G14-F14</f>
        <v>0</v>
      </c>
      <c r="I14" s="13" t="n">
        <f aca="false">$J14-$K14+$L14-$M14</f>
        <v>0</v>
      </c>
      <c r="J14" s="15" t="n">
        <f aca="false">SUMIFS(Закупка!$E$2:$E$30,Закупка!$B$2:$B$30,$I$1,Закупка!$C$2:$C$30,$A14)</f>
        <v>0</v>
      </c>
      <c r="K14" s="15" t="n">
        <f aca="false">SUMIFS(Продажи!$E$2:$E$30,Продажи!$B$2:$B$30,$I$1,Продажи!$C$2:$C$30,$A14)</f>
        <v>0</v>
      </c>
      <c r="L14" s="15" t="n">
        <f aca="false">SUMIFS(Инвентаризация!$G$2:$G$30,Инвентаризация!$D$2:$D$30,$I$1,Инвентаризация!$E$2:$E$30,$A14)</f>
        <v>0</v>
      </c>
      <c r="M14" s="15" t="n">
        <f aca="false">SUMIFS(Инвентаризация!$G$2:$G$30,Инвентаризация!$C$2:$C$30,$I$1,Инвентаризация!$E$2:$E$30,$A14)</f>
        <v>0</v>
      </c>
      <c r="N14" s="15" t="n">
        <f aca="false">SUMIFS(Закупка!$G$2:$G$30,Закупка!$B$2:$B$30,$I$1,Закупка!$C$2:$C$30,$A14)</f>
        <v>0</v>
      </c>
      <c r="O14" s="15" t="n">
        <f aca="false">SUMIFS(Продажи!$G$2:$G$30,Продажи!$B$2:$B$30,$I$1,Продажи!$C$2:$C$30,$A14)</f>
        <v>0</v>
      </c>
      <c r="P14" s="14" t="n">
        <f aca="false">$O14-$N14</f>
        <v>0</v>
      </c>
    </row>
    <row r="15" customFormat="false" ht="12.8" hidden="false" customHeight="false" outlineLevel="0" collapsed="false">
      <c r="A15" s="13" t="str">
        <f aca="false">Справочник!$D14</f>
        <v>Товар4</v>
      </c>
      <c r="B15" s="14" t="str">
        <f aca="true">OFFSET(Справочник!$F$1,MATCH($A15,Справочник!$D$2:$D$15,0),0)</f>
        <v>шт.</v>
      </c>
      <c r="C15" s="13" t="n">
        <f aca="false">$D15-$E15</f>
        <v>0</v>
      </c>
      <c r="D15" s="15" t="n">
        <f aca="false">SUMIF(Закупка!$C$2:$C$20,$A15,Закупка!$E$2:$E$20)</f>
        <v>0</v>
      </c>
      <c r="E15" s="15" t="n">
        <f aca="false">SUMIF(Продажи!$C$2:$C$20,$A15,Продажи!$E$2:$E$20)</f>
        <v>0</v>
      </c>
      <c r="F15" s="15" t="n">
        <f aca="false">SUMIF(Закупка!$C$2:$C$20,$A15,Закупка!$G$2:$G$20)</f>
        <v>0</v>
      </c>
      <c r="G15" s="15" t="n">
        <f aca="false">SUMIF(Продажи!$C$2:$C$20,$A15,Продажи!$G$2:$G$20)</f>
        <v>0</v>
      </c>
      <c r="H15" s="14" t="n">
        <f aca="false">G15-F15</f>
        <v>0</v>
      </c>
      <c r="I15" s="13" t="n">
        <f aca="false">$J15-$K15+$L15-$M15</f>
        <v>0</v>
      </c>
      <c r="J15" s="15" t="n">
        <f aca="false">SUMIFS(Закупка!$E$2:$E$30,Закупка!$B$2:$B$30,$I$1,Закупка!$C$2:$C$30,$A15)</f>
        <v>0</v>
      </c>
      <c r="K15" s="15" t="n">
        <f aca="false">SUMIFS(Продажи!$E$2:$E$30,Продажи!$B$2:$B$30,$I$1,Продажи!$C$2:$C$30,$A15)</f>
        <v>0</v>
      </c>
      <c r="L15" s="15" t="n">
        <f aca="false">SUMIFS(Инвентаризация!$G$2:$G$30,Инвентаризация!$D$2:$D$30,$I$1,Инвентаризация!$E$2:$E$30,$A15)</f>
        <v>0</v>
      </c>
      <c r="M15" s="15" t="n">
        <f aca="false">SUMIFS(Инвентаризация!$G$2:$G$30,Инвентаризация!$C$2:$C$30,$I$1,Инвентаризация!$E$2:$E$30,$A15)</f>
        <v>0</v>
      </c>
      <c r="N15" s="15" t="n">
        <f aca="false">SUMIFS(Закупка!$G$2:$G$30,Закупка!$B$2:$B$30,$I$1,Закупка!$C$2:$C$30,$A15)</f>
        <v>0</v>
      </c>
      <c r="O15" s="15" t="n">
        <f aca="false">SUMIFS(Продажи!$G$2:$G$30,Продажи!$B$2:$B$30,$I$1,Продажи!$C$2:$C$30,$A15)</f>
        <v>0</v>
      </c>
      <c r="P15" s="14" t="n">
        <f aca="false">$O15-$N15</f>
        <v>0</v>
      </c>
    </row>
    <row r="16" customFormat="false" ht="12.8" hidden="false" customHeight="false" outlineLevel="0" collapsed="false">
      <c r="A16" s="13" t="n">
        <f aca="false">Справочник!$D15</f>
        <v>0</v>
      </c>
      <c r="B16" s="14" t="e">
        <f aca="true">OFFSET(Справочник!$F$1,MATCH($A16,Справочник!$D$2:$D$15,0),0)</f>
        <v>#N/A</v>
      </c>
      <c r="C16" s="13" t="n">
        <f aca="false">$D16-$E16</f>
        <v>0</v>
      </c>
      <c r="D16" s="15" t="n">
        <f aca="false">SUMIF(Закупка!$C$2:$C$20,$A16,Закупка!$E$2:$E$20)</f>
        <v>0</v>
      </c>
      <c r="E16" s="15" t="n">
        <f aca="false">SUMIF(Продажи!$C$2:$C$20,$A16,Продажи!$E$2:$E$20)</f>
        <v>0</v>
      </c>
      <c r="F16" s="15" t="n">
        <f aca="false">SUMIF(Закупка!$C$2:$C$20,$A16,Закупка!$G$2:$G$20)</f>
        <v>0</v>
      </c>
      <c r="G16" s="15" t="n">
        <f aca="false">SUMIF(Продажи!$C$2:$C$20,$A16,Продажи!$G$2:$G$20)</f>
        <v>0</v>
      </c>
      <c r="H16" s="14" t="n">
        <f aca="false">G16-F16</f>
        <v>0</v>
      </c>
      <c r="I16" s="13" t="n">
        <f aca="false">$J16-$K16+$L16-$M16</f>
        <v>0</v>
      </c>
      <c r="J16" s="15" t="n">
        <f aca="false">SUMIFS(Закупка!$E$2:$E$30,Закупка!$B$2:$B$30,$I$1,Закупка!$C$2:$C$30,$A16)</f>
        <v>0</v>
      </c>
      <c r="K16" s="15" t="n">
        <f aca="false">SUMIFS(Продажи!$E$2:$E$30,Продажи!$B$2:$B$30,$I$1,Продажи!$C$2:$C$30,$A16)</f>
        <v>0</v>
      </c>
      <c r="L16" s="15" t="n">
        <f aca="false">SUMIFS(Инвентаризация!$G$2:$G$30,Инвентаризация!$D$2:$D$30,$I$1,Инвентаризация!$E$2:$E$30,$A16)</f>
        <v>0</v>
      </c>
      <c r="M16" s="15" t="n">
        <f aca="false">SUMIFS(Инвентаризация!$G$2:$G$30,Инвентаризация!$C$2:$C$30,$I$1,Инвентаризация!$E$2:$E$30,$A16)</f>
        <v>0</v>
      </c>
      <c r="N16" s="15" t="n">
        <f aca="false">SUMIFS(Закупка!$G$2:$G$30,Закупка!$B$2:$B$30,$I$1,Закупка!$C$2:$C$30,$A16)</f>
        <v>0</v>
      </c>
      <c r="O16" s="15" t="n">
        <f aca="false">SUMIFS(Продажи!$G$2:$G$30,Продажи!$B$2:$B$30,$I$1,Продажи!$C$2:$C$30,$A16)</f>
        <v>0</v>
      </c>
      <c r="P16" s="14" t="n">
        <f aca="false">$O16-$N16</f>
        <v>0</v>
      </c>
    </row>
    <row r="17" customFormat="false" ht="12.8" hidden="false" customHeight="false" outlineLevel="0" collapsed="false">
      <c r="A17" s="13" t="n">
        <f aca="false">Справочник!$D16</f>
        <v>0</v>
      </c>
      <c r="B17" s="14" t="e">
        <f aca="true">OFFSET(Справочник!$F$1,MATCH($A17,Справочник!$D$2:$D$15,0),0)</f>
        <v>#N/A</v>
      </c>
      <c r="C17" s="13" t="n">
        <f aca="false">$D17-$E17</f>
        <v>0</v>
      </c>
      <c r="D17" s="15" t="n">
        <f aca="false">SUMIF(Закупка!$C$2:$C$20,$A17,Закупка!$E$2:$E$20)</f>
        <v>0</v>
      </c>
      <c r="E17" s="15" t="n">
        <f aca="false">SUMIF(Продажи!$C$2:$C$20,$A17,Продажи!$E$2:$E$20)</f>
        <v>0</v>
      </c>
      <c r="F17" s="15" t="n">
        <f aca="false">SUMIF(Закупка!$C$2:$C$20,$A17,Закупка!$G$2:$G$20)</f>
        <v>0</v>
      </c>
      <c r="G17" s="15" t="n">
        <f aca="false">SUMIF(Продажи!$C$2:$C$20,$A17,Продажи!$G$2:$G$20)</f>
        <v>0</v>
      </c>
      <c r="H17" s="14" t="n">
        <f aca="false">G17-F17</f>
        <v>0</v>
      </c>
      <c r="I17" s="13" t="n">
        <f aca="false">$J17-$K17+$L17-$M17</f>
        <v>0</v>
      </c>
      <c r="J17" s="15" t="n">
        <f aca="false">SUMIFS(Закупка!$E$2:$E$30,Закупка!$B$2:$B$30,$I$1,Закупка!$C$2:$C$30,$A17)</f>
        <v>0</v>
      </c>
      <c r="K17" s="15" t="n">
        <f aca="false">SUMIFS(Продажи!$E$2:$E$30,Продажи!$B$2:$B$30,$I$1,Продажи!$C$2:$C$30,$A17)</f>
        <v>0</v>
      </c>
      <c r="L17" s="15" t="n">
        <f aca="false">SUMIFS(Инвентаризация!$G$2:$G$30,Инвентаризация!$D$2:$D$30,$I$1,Инвентаризация!$E$2:$E$30,$A17)</f>
        <v>0</v>
      </c>
      <c r="M17" s="15" t="n">
        <f aca="false">SUMIFS(Инвентаризация!$G$2:$G$30,Инвентаризация!$C$2:$C$30,$I$1,Инвентаризация!$E$2:$E$30,$A17)</f>
        <v>0</v>
      </c>
      <c r="N17" s="15" t="n">
        <f aca="false">SUMIFS(Закупка!$G$2:$G$30,Закупка!$B$2:$B$30,$I$1,Закупка!$C$2:$C$30,$A17)</f>
        <v>0</v>
      </c>
      <c r="O17" s="15" t="n">
        <f aca="false">SUMIFS(Продажи!$G$2:$G$30,Продажи!$B$2:$B$30,$I$1,Продажи!$C$2:$C$30,$A17)</f>
        <v>0</v>
      </c>
      <c r="P17" s="14" t="n">
        <f aca="false">$O17-$N17</f>
        <v>0</v>
      </c>
    </row>
  </sheetData>
  <dataValidations count="1">
    <dataValidation allowBlank="true" errorStyle="stop" operator="equal" showDropDown="false" showErrorMessage="true" showInputMessage="false" sqref="I1" type="list">
      <formula1>Справочник!$A$2:$A$1048576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H7" activeCellId="0" sqref="H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23" width="13.19"/>
    <col collapsed="false" customWidth="true" hidden="false" outlineLevel="0" max="2" min="2" style="24" width="17.06"/>
    <col collapsed="false" customWidth="true" hidden="false" outlineLevel="0" max="3" min="3" style="25" width="15.68"/>
    <col collapsed="false" customWidth="true" hidden="false" outlineLevel="0" max="4" min="4" style="25" width="13.89"/>
    <col collapsed="false" customWidth="false" hidden="false" outlineLevel="0" max="5" min="5" style="25" width="11.54"/>
    <col collapsed="false" customWidth="false" hidden="false" outlineLevel="0" max="6" min="6" style="15" width="11.54"/>
    <col collapsed="false" customWidth="false" hidden="false" outlineLevel="0" max="7" min="7" style="5" width="11.54"/>
    <col collapsed="false" customWidth="true" hidden="false" outlineLevel="0" max="8" min="8" style="5" width="24.01"/>
    <col collapsed="false" customWidth="false" hidden="false" outlineLevel="0" max="9" min="9" style="15" width="11.54"/>
    <col collapsed="false" customWidth="false" hidden="false" outlineLevel="0" max="10" min="10" style="14" width="11.54"/>
    <col collapsed="false" customWidth="false" hidden="false" outlineLevel="0" max="1024" min="11" style="5" width="11.54"/>
  </cols>
  <sheetData>
    <row r="1" s="11" customFormat="true" ht="23.45" hidden="false" customHeight="false" outlineLevel="0" collapsed="false">
      <c r="A1" s="26" t="s">
        <v>46</v>
      </c>
      <c r="B1" s="9" t="s">
        <v>47</v>
      </c>
      <c r="C1" s="8" t="s">
        <v>48</v>
      </c>
      <c r="D1" s="8" t="s">
        <v>49</v>
      </c>
      <c r="E1" s="9" t="s">
        <v>36</v>
      </c>
      <c r="F1" s="9" t="s">
        <v>5</v>
      </c>
      <c r="G1" s="9" t="s">
        <v>50</v>
      </c>
      <c r="H1" s="9" t="s">
        <v>51</v>
      </c>
      <c r="I1" s="9" t="s">
        <v>52</v>
      </c>
      <c r="J1" s="10" t="s">
        <v>53</v>
      </c>
    </row>
    <row r="2" customFormat="false" ht="12.8" hidden="false" customHeight="false" outlineLevel="0" collapsed="false">
      <c r="A2" s="23" t="n">
        <v>44839</v>
      </c>
      <c r="B2" s="24" t="s">
        <v>54</v>
      </c>
      <c r="C2" s="25" t="s">
        <v>7</v>
      </c>
      <c r="D2" s="25" t="s">
        <v>17</v>
      </c>
      <c r="E2" s="25" t="s">
        <v>24</v>
      </c>
      <c r="F2" s="15" t="str">
        <f aca="true">OFFSET(Справочник!$F$1,MATCH($E2,Справочник!$D$2:$D$15,0),0)</f>
        <v>упак.</v>
      </c>
      <c r="G2" s="5" t="n">
        <v>4</v>
      </c>
      <c r="I2" s="15" t="str">
        <f aca="false">UPPER(TEXT($A2,"MMMM"))</f>
        <v>ОКТЯБРЬ</v>
      </c>
      <c r="J2" s="27" t="n">
        <f aca="false">YEAR($A2)</f>
        <v>2022</v>
      </c>
    </row>
    <row r="3" customFormat="false" ht="12.8" hidden="false" customHeight="false" outlineLevel="0" collapsed="false">
      <c r="A3" s="23" t="n">
        <v>44840</v>
      </c>
      <c r="B3" s="24" t="s">
        <v>54</v>
      </c>
      <c r="C3" s="25" t="s">
        <v>7</v>
      </c>
      <c r="D3" s="25" t="s">
        <v>17</v>
      </c>
      <c r="E3" s="25" t="s">
        <v>10</v>
      </c>
      <c r="F3" s="15" t="str">
        <f aca="true">OFFSET(Справочник!$F$1,MATCH($E3,Справочник!$D$2:$D$15,0),0)</f>
        <v>кг.</v>
      </c>
      <c r="G3" s="5" t="n">
        <v>2</v>
      </c>
      <c r="I3" s="15" t="str">
        <f aca="false">UPPER(TEXT($A3,"MMMM"))</f>
        <v>ОКТЯБРЬ</v>
      </c>
      <c r="J3" s="27" t="n">
        <f aca="false">YEAR($A3)</f>
        <v>2022</v>
      </c>
    </row>
    <row r="4" customFormat="false" ht="12.8" hidden="false" customHeight="false" outlineLevel="0" collapsed="false">
      <c r="A4" s="23" t="n">
        <v>44841</v>
      </c>
      <c r="B4" s="24" t="s">
        <v>54</v>
      </c>
      <c r="C4" s="25" t="s">
        <v>13</v>
      </c>
      <c r="D4" s="25" t="s">
        <v>21</v>
      </c>
      <c r="E4" s="25" t="s">
        <v>29</v>
      </c>
      <c r="F4" s="15" t="str">
        <f aca="true">OFFSET(Справочник!$F$1,MATCH($E4,Справочник!$D$2:$D$15,0),0)</f>
        <v>пара</v>
      </c>
      <c r="G4" s="5" t="n">
        <v>8</v>
      </c>
      <c r="I4" s="15" t="str">
        <f aca="false">UPPER(TEXT($A4,"MMMM"))</f>
        <v>ОКТЯБРЬ</v>
      </c>
      <c r="J4" s="27" t="n">
        <f aca="false">YEAR($A4)</f>
        <v>2022</v>
      </c>
    </row>
    <row r="5" customFormat="false" ht="12.8" hidden="false" customHeight="false" outlineLevel="0" collapsed="false">
      <c r="A5" s="23" t="n">
        <v>44842</v>
      </c>
      <c r="B5" s="24" t="s">
        <v>54</v>
      </c>
      <c r="C5" s="25" t="s">
        <v>13</v>
      </c>
      <c r="D5" s="25" t="s">
        <v>17</v>
      </c>
      <c r="E5" s="25" t="s">
        <v>27</v>
      </c>
      <c r="F5" s="15" t="str">
        <f aca="true">OFFSET(Справочник!$F$1,MATCH($E5,Справочник!$D$2:$D$15,0),0)</f>
        <v>кг.</v>
      </c>
      <c r="G5" s="5" t="n">
        <v>5</v>
      </c>
      <c r="I5" s="15" t="str">
        <f aca="false">UPPER(TEXT($A5,"MMMM"))</f>
        <v>ОКТЯБРЬ</v>
      </c>
      <c r="J5" s="27" t="n">
        <f aca="false">YEAR($A5)</f>
        <v>2022</v>
      </c>
    </row>
    <row r="6" customFormat="false" ht="12.8" hidden="false" customHeight="false" outlineLevel="0" collapsed="false">
      <c r="A6" s="23" t="n">
        <v>44843</v>
      </c>
      <c r="B6" s="24" t="s">
        <v>54</v>
      </c>
      <c r="C6" s="25" t="s">
        <v>7</v>
      </c>
      <c r="D6" s="25" t="s">
        <v>21</v>
      </c>
      <c r="E6" s="25" t="s">
        <v>10</v>
      </c>
      <c r="F6" s="15" t="str">
        <f aca="true">OFFSET(Справочник!$F$1,MATCH($E6,Справочник!$D$2:$D$15,0),0)</f>
        <v>кг.</v>
      </c>
      <c r="G6" s="5" t="n">
        <v>40</v>
      </c>
      <c r="I6" s="15" t="str">
        <f aca="false">UPPER(TEXT($A6,"MMMM"))</f>
        <v>ОКТЯБРЬ</v>
      </c>
      <c r="J6" s="27" t="n">
        <f aca="false">YEAR($A6)</f>
        <v>2022</v>
      </c>
    </row>
    <row r="7" customFormat="false" ht="12.8" hidden="false" customHeight="false" outlineLevel="0" collapsed="false">
      <c r="A7" s="23" t="n">
        <v>44844</v>
      </c>
      <c r="B7" s="24" t="s">
        <v>54</v>
      </c>
      <c r="C7" s="25" t="s">
        <v>7</v>
      </c>
      <c r="D7" s="25" t="s">
        <v>17</v>
      </c>
      <c r="E7" s="25" t="s">
        <v>16</v>
      </c>
      <c r="F7" s="15" t="str">
        <f aca="true">OFFSET(Справочник!$F$1,MATCH($E7,Справочник!$D$2:$D$15,0),0)</f>
        <v>кг.</v>
      </c>
      <c r="G7" s="5" t="n">
        <v>15</v>
      </c>
      <c r="I7" s="15" t="str">
        <f aca="false">UPPER(TEXT($A7,"MMMM"))</f>
        <v>ОКТЯБРЬ</v>
      </c>
      <c r="J7" s="27" t="n">
        <f aca="false">YEAR($A7)</f>
        <v>2022</v>
      </c>
    </row>
  </sheetData>
  <dataValidations count="3">
    <dataValidation allowBlank="true" errorStyle="stop" operator="equal" showDropDown="false" showErrorMessage="true" showInputMessage="false" sqref="C2:D1007" type="list">
      <formula1>Справочник!$A$2:$A$1048576</formula1>
      <formula2>0</formula2>
    </dataValidation>
    <dataValidation allowBlank="true" errorStyle="stop" operator="equal" showDropDown="false" showErrorMessage="true" showInputMessage="false" sqref="E2:E1007" type="list">
      <formula1>Справочник!$D$2:$D$1048576</formula1>
      <formula2>0</formula2>
    </dataValidation>
    <dataValidation allowBlank="true" errorStyle="stop" operator="equal" showDropDown="false" showErrorMessage="true" showInputMessage="false" sqref="B2:B1007" type="list">
      <formula1>"ПЕРЕМЕЩЕНИЕ,СПИСАНИЕ,ИНВЕНТАРИЗАЦИЯ"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4" activeCellId="0" sqref="F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23" width="13.69"/>
    <col collapsed="false" customWidth="false" hidden="false" outlineLevel="0" max="3" min="2" style="25" width="11.52"/>
    <col collapsed="false" customWidth="false" hidden="false" outlineLevel="0" max="4" min="4" style="15" width="11.52"/>
    <col collapsed="false" customWidth="false" hidden="false" outlineLevel="0" max="6" min="5" style="5" width="11.54"/>
    <col collapsed="false" customWidth="false" hidden="false" outlineLevel="0" max="7" min="7" style="15" width="11.54"/>
    <col collapsed="false" customWidth="true" hidden="false" outlineLevel="0" max="8" min="8" style="5" width="25.7"/>
    <col collapsed="false" customWidth="false" hidden="false" outlineLevel="0" max="9" min="9" style="15" width="11.52"/>
    <col collapsed="false" customWidth="false" hidden="false" outlineLevel="0" max="10" min="10" style="27" width="11.52"/>
    <col collapsed="false" customWidth="false" hidden="false" outlineLevel="0" max="1024" min="11" style="5" width="11.54"/>
  </cols>
  <sheetData>
    <row r="1" s="11" customFormat="true" ht="12.8" hidden="false" customHeight="false" outlineLevel="0" collapsed="false">
      <c r="A1" s="26" t="s">
        <v>46</v>
      </c>
      <c r="B1" s="9" t="s">
        <v>55</v>
      </c>
      <c r="C1" s="9" t="s">
        <v>36</v>
      </c>
      <c r="D1" s="9" t="s">
        <v>5</v>
      </c>
      <c r="E1" s="9" t="s">
        <v>50</v>
      </c>
      <c r="F1" s="9" t="s">
        <v>56</v>
      </c>
      <c r="G1" s="9" t="s">
        <v>57</v>
      </c>
      <c r="H1" s="9" t="s">
        <v>51</v>
      </c>
      <c r="I1" s="9" t="s">
        <v>52</v>
      </c>
      <c r="J1" s="10" t="s">
        <v>53</v>
      </c>
    </row>
    <row r="2" customFormat="false" ht="12.8" hidden="false" customHeight="false" outlineLevel="0" collapsed="false">
      <c r="A2" s="28" t="n">
        <v>44602</v>
      </c>
      <c r="B2" s="25" t="s">
        <v>7</v>
      </c>
      <c r="C2" s="25" t="s">
        <v>10</v>
      </c>
      <c r="D2" s="15" t="str">
        <f aca="true">OFFSET(Справочник!$F$1,MATCH($C2,Справочник!$D$2:D$15,0),0)</f>
        <v>кг.</v>
      </c>
      <c r="E2" s="5" t="n">
        <v>50</v>
      </c>
      <c r="F2" s="5" t="n">
        <v>40</v>
      </c>
      <c r="G2" s="15" t="n">
        <f aca="false">$E2*$F2</f>
        <v>2000</v>
      </c>
      <c r="I2" s="15" t="str">
        <f aca="false">UPPER(TEXT($A2,"MMMM"))</f>
        <v>ФЕВРАЛЬ</v>
      </c>
      <c r="J2" s="27" t="n">
        <f aca="false">YEAR($A2)</f>
        <v>2022</v>
      </c>
    </row>
    <row r="3" customFormat="false" ht="12.8" hidden="false" customHeight="false" outlineLevel="0" collapsed="false">
      <c r="A3" s="23" t="n">
        <v>44633</v>
      </c>
      <c r="B3" s="25" t="s">
        <v>7</v>
      </c>
      <c r="C3" s="25" t="s">
        <v>16</v>
      </c>
      <c r="D3" s="15" t="str">
        <f aca="true">OFFSET(Справочник!$F$1,MATCH($C3,Справочник!$D$2:D$15,0),0)</f>
        <v>кг.</v>
      </c>
      <c r="E3" s="5" t="n">
        <v>20</v>
      </c>
      <c r="F3" s="5" t="n">
        <v>120</v>
      </c>
      <c r="G3" s="15" t="n">
        <f aca="false">$E3*$F3</f>
        <v>2400</v>
      </c>
      <c r="I3" s="15" t="str">
        <f aca="false">UPPER(TEXT($A3,"MMMM"))</f>
        <v>МАРТ</v>
      </c>
      <c r="J3" s="27" t="n">
        <f aca="false">YEAR($A3)</f>
        <v>2022</v>
      </c>
    </row>
    <row r="4" customFormat="false" ht="12.8" hidden="false" customHeight="false" outlineLevel="0" collapsed="false">
      <c r="A4" s="23" t="n">
        <v>44656</v>
      </c>
      <c r="B4" s="25" t="s">
        <v>7</v>
      </c>
      <c r="C4" s="25" t="s">
        <v>20</v>
      </c>
      <c r="D4" s="15" t="str">
        <f aca="true">OFFSET(Справочник!$F$1,MATCH($C4,Справочник!$D$2:D$15,0),0)</f>
        <v>шт.</v>
      </c>
      <c r="E4" s="5" t="n">
        <v>3</v>
      </c>
      <c r="F4" s="5" t="n">
        <v>210</v>
      </c>
      <c r="G4" s="15" t="n">
        <f aca="false">$E4*$F4</f>
        <v>630</v>
      </c>
      <c r="I4" s="15" t="str">
        <f aca="false">UPPER(TEXT($A4,"MMMM"))</f>
        <v>АПРЕЛЬ</v>
      </c>
      <c r="J4" s="27" t="n">
        <f aca="false">YEAR($A4)</f>
        <v>2022</v>
      </c>
    </row>
    <row r="5" customFormat="false" ht="12.8" hidden="false" customHeight="false" outlineLevel="0" collapsed="false">
      <c r="A5" s="28" t="n">
        <v>44696</v>
      </c>
      <c r="B5" s="25" t="s">
        <v>7</v>
      </c>
      <c r="C5" s="25" t="s">
        <v>20</v>
      </c>
      <c r="D5" s="15" t="str">
        <f aca="true">OFFSET(Справочник!$F$1,MATCH($C5,Справочник!$D$2:D$15,0),0)</f>
        <v>шт.</v>
      </c>
      <c r="E5" s="29" t="n">
        <v>4</v>
      </c>
      <c r="F5" s="5" t="n">
        <v>240</v>
      </c>
      <c r="G5" s="15" t="n">
        <f aca="false">$E5*$F5</f>
        <v>960</v>
      </c>
      <c r="I5" s="15" t="str">
        <f aca="false">UPPER(TEXT($A5,"MMMM"))</f>
        <v>МАЙ</v>
      </c>
      <c r="J5" s="27" t="n">
        <f aca="false">YEAR($A5)</f>
        <v>2022</v>
      </c>
    </row>
    <row r="6" customFormat="false" ht="12.8" hidden="false" customHeight="false" outlineLevel="0" collapsed="false">
      <c r="A6" s="23" t="n">
        <v>44732</v>
      </c>
      <c r="B6" s="25" t="s">
        <v>7</v>
      </c>
      <c r="C6" s="25" t="s">
        <v>24</v>
      </c>
      <c r="D6" s="15" t="str">
        <f aca="true">OFFSET(Справочник!$F$1,MATCH($C6,Справочник!$D$2:D$15,0),0)</f>
        <v>упак.</v>
      </c>
      <c r="E6" s="5" t="n">
        <v>6</v>
      </c>
      <c r="F6" s="5" t="n">
        <v>23</v>
      </c>
      <c r="G6" s="15" t="n">
        <f aca="false">$E6*$F6</f>
        <v>138</v>
      </c>
      <c r="I6" s="15" t="str">
        <f aca="false">UPPER(TEXT($A6,"MMMM"))</f>
        <v>ИЮНЬ</v>
      </c>
      <c r="J6" s="27" t="n">
        <f aca="false">YEAR($A6)</f>
        <v>2022</v>
      </c>
    </row>
    <row r="7" customFormat="false" ht="12.8" hidden="false" customHeight="false" outlineLevel="0" collapsed="false">
      <c r="A7" s="23" t="n">
        <v>44737</v>
      </c>
      <c r="B7" s="25" t="s">
        <v>13</v>
      </c>
      <c r="C7" s="25" t="s">
        <v>27</v>
      </c>
      <c r="D7" s="15" t="str">
        <f aca="true">OFFSET(Справочник!$F$1,MATCH($C7,Справочник!$D$2:D$15,0),0)</f>
        <v>кг.</v>
      </c>
      <c r="E7" s="5" t="n">
        <v>8</v>
      </c>
      <c r="F7" s="5" t="n">
        <v>250</v>
      </c>
      <c r="G7" s="15" t="n">
        <f aca="false">$E7*$F7</f>
        <v>2000</v>
      </c>
      <c r="I7" s="15" t="str">
        <f aca="false">UPPER(TEXT($A7,"MMMM"))</f>
        <v>ИЮНЬ</v>
      </c>
      <c r="J7" s="27" t="n">
        <f aca="false">YEAR($A7)</f>
        <v>2022</v>
      </c>
    </row>
    <row r="8" customFormat="false" ht="12.8" hidden="false" customHeight="false" outlineLevel="0" collapsed="false">
      <c r="A8" s="23" t="n">
        <v>44738</v>
      </c>
      <c r="B8" s="25" t="s">
        <v>13</v>
      </c>
      <c r="C8" s="25" t="s">
        <v>29</v>
      </c>
      <c r="D8" s="15" t="str">
        <f aca="true">OFFSET(Справочник!$F$1,MATCH($C8,Справочник!$D$2:D$15,0),0)</f>
        <v>пара</v>
      </c>
      <c r="E8" s="5" t="n">
        <v>10</v>
      </c>
      <c r="F8" s="5" t="n">
        <v>5</v>
      </c>
      <c r="G8" s="15" t="n">
        <f aca="false">$E8*$F8</f>
        <v>50</v>
      </c>
      <c r="I8" s="15" t="str">
        <f aca="false">UPPER(TEXT($A8,"MMMM"))</f>
        <v>ИЮНЬ</v>
      </c>
      <c r="J8" s="27" t="n">
        <f aca="false">YEAR($A8)</f>
        <v>2022</v>
      </c>
    </row>
  </sheetData>
  <dataValidations count="3">
    <dataValidation allowBlank="true" errorStyle="stop" operator="equal" showDropDown="false" showErrorMessage="true" showInputMessage="false" sqref="B2:B1008" type="list">
      <formula1>Справочник!$A$2:$A$1048576</formula1>
      <formula2>0</formula2>
    </dataValidation>
    <dataValidation allowBlank="true" errorStyle="stop" operator="equal" showDropDown="false" showErrorMessage="true" showInputMessage="false" sqref="C2:C1008" type="list">
      <formula1>Справочник!$D$2:$D$1048576</formula1>
      <formula2>0</formula2>
    </dataValidation>
    <dataValidation allowBlank="true" errorStyle="stop" operator="equal" showDropDown="false" showErrorMessage="true" showInputMessage="false" sqref="A3:A4 A6:A1008" type="none">
      <formula1>30.12.1899</formula1>
      <formula2>30.12.1899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5" activeCellId="0" sqref="F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23" width="15.18"/>
    <col collapsed="false" customWidth="false" hidden="false" outlineLevel="0" max="2" min="2" style="30" width="11.54"/>
    <col collapsed="false" customWidth="false" hidden="false" outlineLevel="0" max="3" min="3" style="25" width="11.54"/>
    <col collapsed="false" customWidth="false" hidden="false" outlineLevel="0" max="4" min="4" style="15" width="11.54"/>
    <col collapsed="false" customWidth="false" hidden="false" outlineLevel="0" max="6" min="5" style="5" width="11.54"/>
    <col collapsed="false" customWidth="false" hidden="false" outlineLevel="0" max="7" min="7" style="15" width="11.54"/>
    <col collapsed="false" customWidth="true" hidden="false" outlineLevel="0" max="8" min="8" style="5" width="22.82"/>
    <col collapsed="false" customWidth="false" hidden="false" outlineLevel="0" max="9" min="9" style="15" width="11.54"/>
    <col collapsed="false" customWidth="false" hidden="false" outlineLevel="0" max="10" min="10" style="14" width="11.54"/>
    <col collapsed="false" customWidth="false" hidden="false" outlineLevel="0" max="1023" min="11" style="5" width="11.54"/>
  </cols>
  <sheetData>
    <row r="1" s="11" customFormat="true" ht="12.8" hidden="false" customHeight="false" outlineLevel="0" collapsed="false">
      <c r="A1" s="26" t="s">
        <v>46</v>
      </c>
      <c r="B1" s="9" t="s">
        <v>55</v>
      </c>
      <c r="C1" s="9" t="s">
        <v>36</v>
      </c>
      <c r="D1" s="9" t="s">
        <v>5</v>
      </c>
      <c r="E1" s="9" t="s">
        <v>50</v>
      </c>
      <c r="F1" s="9" t="s">
        <v>56</v>
      </c>
      <c r="G1" s="9" t="s">
        <v>57</v>
      </c>
      <c r="H1" s="9" t="s">
        <v>51</v>
      </c>
      <c r="I1" s="9" t="s">
        <v>58</v>
      </c>
      <c r="J1" s="10" t="s">
        <v>59</v>
      </c>
      <c r="AMJ1" s="0"/>
    </row>
    <row r="2" customFormat="false" ht="12.8" hidden="false" customHeight="false" outlineLevel="0" collapsed="false">
      <c r="A2" s="23" t="n">
        <v>44859</v>
      </c>
      <c r="B2" s="30" t="s">
        <v>17</v>
      </c>
      <c r="C2" s="25" t="s">
        <v>24</v>
      </c>
      <c r="D2" s="15" t="str">
        <f aca="true">OFFSET(Справочник!$F$1,MATCH($C2,Справочник!$D$2:$D$15,0),0)</f>
        <v>упак.</v>
      </c>
      <c r="E2" s="5" t="n">
        <v>2</v>
      </c>
      <c r="F2" s="5" t="n">
        <v>50</v>
      </c>
      <c r="G2" s="15" t="n">
        <f aca="false">$E2*$F2</f>
        <v>100</v>
      </c>
      <c r="I2" s="15" t="str">
        <f aca="false">UPPER(TEXT($A2,"MMMM"))</f>
        <v>ОКТЯБРЬ</v>
      </c>
      <c r="J2" s="27" t="n">
        <f aca="false">YEAR($A2)</f>
        <v>2022</v>
      </c>
    </row>
    <row r="3" customFormat="false" ht="12.8" hidden="false" customHeight="false" outlineLevel="0" collapsed="false">
      <c r="A3" s="23" t="n">
        <v>44875</v>
      </c>
      <c r="B3" s="30" t="s">
        <v>17</v>
      </c>
      <c r="C3" s="25" t="s">
        <v>27</v>
      </c>
      <c r="D3" s="15" t="str">
        <f aca="true">OFFSET(Справочник!$F$1,MATCH($C3,Справочник!$D$2:$D$15,0),0)</f>
        <v>кг.</v>
      </c>
      <c r="E3" s="5" t="n">
        <v>3</v>
      </c>
      <c r="F3" s="5" t="n">
        <v>340</v>
      </c>
      <c r="G3" s="15" t="n">
        <f aca="false">$E3*$F3</f>
        <v>1020</v>
      </c>
      <c r="I3" s="15" t="str">
        <f aca="false">UPPER(TEXT($A3,"MMMM"))</f>
        <v>НОЯБРЬ</v>
      </c>
      <c r="J3" s="27" t="n">
        <f aca="false">YEAR($A3)</f>
        <v>2022</v>
      </c>
    </row>
    <row r="4" customFormat="false" ht="12.8" hidden="false" customHeight="false" outlineLevel="0" collapsed="false">
      <c r="A4" s="23" t="n">
        <v>44875</v>
      </c>
      <c r="B4" s="30" t="s">
        <v>21</v>
      </c>
      <c r="C4" s="25" t="s">
        <v>29</v>
      </c>
      <c r="D4" s="15" t="str">
        <f aca="true">OFFSET(Справочник!$F$1,MATCH($C4,Справочник!$D$2:$D$15,0),0)</f>
        <v>пара</v>
      </c>
      <c r="E4" s="5" t="n">
        <v>6</v>
      </c>
      <c r="F4" s="5" t="n">
        <v>180</v>
      </c>
      <c r="G4" s="15" t="n">
        <f aca="false">$E4*$F4</f>
        <v>1080</v>
      </c>
      <c r="I4" s="15" t="str">
        <f aca="false">UPPER(TEXT($A4,"MMMM"))</f>
        <v>НОЯБРЬ</v>
      </c>
      <c r="J4" s="27" t="n">
        <f aca="false">YEAR($A4)</f>
        <v>2022</v>
      </c>
    </row>
    <row r="5" customFormat="false" ht="12.8" hidden="false" customHeight="false" outlineLevel="0" collapsed="false">
      <c r="A5" s="23" t="n">
        <v>44906</v>
      </c>
      <c r="B5" s="30" t="s">
        <v>21</v>
      </c>
      <c r="C5" s="25" t="s">
        <v>10</v>
      </c>
      <c r="D5" s="15" t="str">
        <f aca="true">OFFSET(Справочник!$F$1,MATCH($C5,Справочник!$D$2:$D$15,0),0)</f>
        <v>кг.</v>
      </c>
      <c r="E5" s="5" t="n">
        <v>35</v>
      </c>
      <c r="F5" s="5" t="n">
        <v>100</v>
      </c>
      <c r="G5" s="15" t="n">
        <f aca="false">$E5*$F5</f>
        <v>3500</v>
      </c>
      <c r="I5" s="15" t="str">
        <f aca="false">UPPER(TEXT($A5,"MMMM"))</f>
        <v>ДЕКАБРЬ</v>
      </c>
      <c r="J5" s="27" t="n">
        <f aca="false">YEAR($A5)</f>
        <v>2022</v>
      </c>
    </row>
    <row r="6" customFormat="false" ht="12.8" hidden="false" customHeight="false" outlineLevel="0" collapsed="false">
      <c r="A6" s="23" t="n">
        <v>44907</v>
      </c>
      <c r="B6" s="30" t="s">
        <v>17</v>
      </c>
      <c r="C6" s="25" t="s">
        <v>16</v>
      </c>
      <c r="D6" s="15" t="str">
        <f aca="true">OFFSET(Справочник!$F$1,MATCH($C6,Справочник!$D$2:$D$15,0),0)</f>
        <v>кг.</v>
      </c>
      <c r="E6" s="5" t="n">
        <v>15</v>
      </c>
      <c r="F6" s="5" t="n">
        <v>200</v>
      </c>
      <c r="G6" s="15" t="n">
        <f aca="false">$E6*$F6</f>
        <v>3000</v>
      </c>
      <c r="I6" s="15" t="str">
        <f aca="false">UPPER(TEXT($A6,"MMMM"))</f>
        <v>ДЕКАБРЬ</v>
      </c>
      <c r="J6" s="27" t="n">
        <f aca="false">YEAR($A6)</f>
        <v>2022</v>
      </c>
    </row>
  </sheetData>
  <dataValidations count="3">
    <dataValidation allowBlank="true" errorStyle="stop" operator="equal" showDropDown="false" showErrorMessage="true" showInputMessage="false" sqref="B2:B1006" type="list">
      <formula1>Справочник!$A$2:$A$1048576</formula1>
      <formula2>0</formula2>
    </dataValidation>
    <dataValidation allowBlank="true" errorStyle="stop" operator="equal" showDropDown="false" showErrorMessage="true" showInputMessage="false" sqref="C2:C1006" type="list">
      <formula1>Справочник!$D$2:$D$1048576</formula1>
      <formula2>0</formula2>
    </dataValidation>
    <dataValidation allowBlank="true" errorStyle="stop" operator="equal" showDropDown="false" showErrorMessage="true" showInputMessage="false" sqref="A4" type="none">
      <formula1>30.12.1899</formula1>
      <formula2>30.12.1899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D10" activeCellId="0" sqref="D10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5" width="11.54"/>
    <col collapsed="false" customWidth="false" hidden="false" outlineLevel="0" max="2" min="2" style="31" width="11.54"/>
    <col collapsed="false" customWidth="false" hidden="false" outlineLevel="0" max="3" min="3" style="32" width="11.54"/>
    <col collapsed="false" customWidth="false" hidden="false" outlineLevel="0" max="13" min="4" style="33" width="11.54"/>
    <col collapsed="false" customWidth="false" hidden="false" outlineLevel="0" max="14" min="14" style="34" width="11.54"/>
    <col collapsed="false" customWidth="false" hidden="false" outlineLevel="0" max="1024" min="15" style="5" width="11.54"/>
  </cols>
  <sheetData>
    <row r="1" s="11" customFormat="true" ht="12.8" hidden="false" customHeight="false" outlineLevel="0" collapsed="false">
      <c r="B1" s="35" t="n">
        <v>2022</v>
      </c>
      <c r="C1" s="9" t="s">
        <v>60</v>
      </c>
      <c r="D1" s="36" t="n">
        <f aca="false">SUM(B3:B17)</f>
        <v>522</v>
      </c>
    </row>
    <row r="2" s="11" customFormat="true" ht="12.8" hidden="false" customHeight="false" outlineLevel="0" collapsed="false">
      <c r="A2" s="26" t="s">
        <v>61</v>
      </c>
      <c r="B2" s="6" t="s">
        <v>53</v>
      </c>
      <c r="C2" s="26" t="s">
        <v>62</v>
      </c>
      <c r="D2" s="9" t="s">
        <v>63</v>
      </c>
      <c r="E2" s="9" t="s">
        <v>64</v>
      </c>
      <c r="F2" s="9" t="s">
        <v>65</v>
      </c>
      <c r="G2" s="9" t="s">
        <v>66</v>
      </c>
      <c r="H2" s="9" t="s">
        <v>67</v>
      </c>
      <c r="I2" s="9" t="s">
        <v>68</v>
      </c>
      <c r="J2" s="9" t="s">
        <v>69</v>
      </c>
      <c r="K2" s="9" t="s">
        <v>70</v>
      </c>
      <c r="L2" s="9" t="s">
        <v>71</v>
      </c>
      <c r="M2" s="9" t="s">
        <v>72</v>
      </c>
      <c r="N2" s="10" t="s">
        <v>73</v>
      </c>
    </row>
    <row r="3" customFormat="false" ht="12.8" hidden="false" customHeight="false" outlineLevel="0" collapsed="false">
      <c r="A3" s="37" t="str">
        <f aca="false">Справочник!$D2</f>
        <v>Гвозди</v>
      </c>
      <c r="B3" s="38" t="n">
        <f aca="false">SUM($C3:$N3)</f>
        <v>1500</v>
      </c>
      <c r="C3" s="32" t="n">
        <f aca="false">SUMIFS(Продажи!$G$2:$G$10,Продажи!$C$2:$C$10,$A3,Продажи!$I$2:$I$10,C$2,Продажи!$J$2:$J$10,$B$1)-SUMIFS(Закупка!$G$2:$G$10,Закупка!$C$2:$C$10,$A3,Закупка!$I$2:$I$10,C$2,Закупка!$J$2:$J$10,$B$1)</f>
        <v>0</v>
      </c>
      <c r="D3" s="33" t="n">
        <f aca="false">SUMIFS(Продажи!$G$2:$G$10,Продажи!$C$2:$C$10,$A3,Продажи!$I$2:$I$10,D$2,Продажи!$J$2:$J$10,$B$1)-SUMIFS(Закупка!$G$2:$G$10,Закупка!$C$2:$C$10,$A3,Закупка!$I$2:$I$10,D$2,Закупка!$J$2:$J$10,$B$1)</f>
        <v>-2000</v>
      </c>
      <c r="E3" s="33" t="n">
        <f aca="false">SUMIFS(Продажи!$G$2:$G$10,Продажи!$C$2:$C$10,$A3,Продажи!$I$2:$I$10,E$2,Продажи!$J$2:$J$10,$B$1)-SUMIFS(Закупка!$G$2:$G$10,Закупка!$C$2:$C$10,$A3,Закупка!$I$2:$I$10,E$2,Закупка!$J$2:$J$10,$B$1)</f>
        <v>0</v>
      </c>
      <c r="F3" s="33" t="n">
        <f aca="false">SUMIFS(Продажи!$G$2:$G$10,Продажи!$C$2:$C$10,$A3,Продажи!$I$2:$I$10,F$2,Продажи!$J$2:$J$10,$B$1)-SUMIFS(Закупка!$G$2:$G$10,Закупка!$C$2:$C$10,$A3,Закупка!$I$2:$I$10,F$2,Закупка!$J$2:$J$10,$B$1)</f>
        <v>0</v>
      </c>
      <c r="G3" s="33" t="n">
        <f aca="false">SUMIFS(Продажи!$G$2:$G$10,Продажи!$C$2:$C$10,$A3,Продажи!$I$2:$I$10,G$2,Продажи!$J$2:$J$10,$B$1)-SUMIFS(Закупка!$G$2:$G$10,Закупка!$C$2:$C$10,$A3,Закупка!$I$2:$I$10,G$2,Закупка!$J$2:$J$10,$B$1)</f>
        <v>0</v>
      </c>
      <c r="H3" s="33" t="n">
        <f aca="false">SUMIFS(Продажи!$G$2:$G$10,Продажи!$C$2:$C$10,$A3,Продажи!$I$2:$I$10,H$2,Продажи!$J$2:$J$10,$B$1)-SUMIFS(Закупка!$G$2:$G$10,Закупка!$C$2:$C$10,$A3,Закупка!$I$2:$I$10,H$2,Закупка!$J$2:$J$10,$B$1)</f>
        <v>0</v>
      </c>
      <c r="I3" s="33" t="n">
        <f aca="false">SUMIFS(Продажи!$G$2:$G$10,Продажи!$C$2:$C$10,$A3,Продажи!$I$2:$I$10,I$2,Продажи!$J$2:$J$10,$B$1)-SUMIFS(Закупка!$G$2:$G$10,Закупка!$C$2:$C$10,$A3,Закупка!$I$2:$I$10,I$2,Закупка!$J$2:$J$10,$B$1)</f>
        <v>0</v>
      </c>
      <c r="J3" s="33" t="n">
        <f aca="false">SUMIFS(Продажи!$G$2:$G$10,Продажи!$C$2:$C$10,$A3,Продажи!$I$2:$I$10,J$2,Продажи!$J$2:$J$10,$B$1)-SUMIFS(Закупка!$G$2:$G$10,Закупка!$C$2:$C$10,$A3,Закупка!$I$2:$I$10,J$2,Закупка!$J$2:$J$10,$B$1)</f>
        <v>0</v>
      </c>
      <c r="K3" s="33" t="n">
        <f aca="false">SUMIFS(Продажи!$G$2:$G$10,Продажи!$C$2:$C$10,$A3,Продажи!$I$2:$I$10,K$2,Продажи!$J$2:$J$10,$B$1)-SUMIFS(Закупка!$G$2:$G$10,Закупка!$C$2:$C$10,$A3,Закупка!$I$2:$I$10,K$2,Закупка!$J$2:$J$10,$B$1)</f>
        <v>0</v>
      </c>
      <c r="L3" s="33" t="n">
        <f aca="false">SUMIFS(Продажи!$G$2:$G$10,Продажи!$C$2:$C$10,$A3,Продажи!$I$2:$I$10,L$2,Продажи!$J$2:$J$10,$B$1)-SUMIFS(Закупка!$G$2:$G$10,Закупка!$C$2:$C$10,$A3,Закупка!$I$2:$I$10,L$2,Закупка!$J$2:$J$10,$B$1)</f>
        <v>0</v>
      </c>
      <c r="M3" s="33" t="n">
        <f aca="false">SUMIFS(Продажи!$G$2:$G$10,Продажи!$C$2:$C$10,$A3,Продажи!$I$2:$I$10,M$2,Продажи!$J$2:$J$10,$B$1)-SUMIFS(Закупка!$G$2:$G$10,Закупка!$C$2:$C$10,$A3,Закупка!$I$2:$I$10,M$2,Закупка!$J$2:$J$10,$B$1)</f>
        <v>0</v>
      </c>
      <c r="N3" s="34" t="n">
        <f aca="false">SUMIFS(Продажи!$G$2:$G$10,Продажи!$C$2:$C$10,$A3,Продажи!$I$2:$I$10,N$2,Продажи!$J$2:$J$10,$B$1)-SUMIFS(Закупка!$G$2:$G$10,Закупка!$C$2:$C$10,$A3,Закупка!$I$2:$I$10,N$2,Закупка!$J$2:$J$10,$B$1)</f>
        <v>3500</v>
      </c>
    </row>
    <row r="4" customFormat="false" ht="12.8" hidden="false" customHeight="false" outlineLevel="0" collapsed="false">
      <c r="A4" s="13" t="str">
        <f aca="false">Справочник!$D3</f>
        <v>Кирпичи</v>
      </c>
      <c r="B4" s="31" t="n">
        <f aca="false">SUM($C4:$N4)</f>
        <v>600</v>
      </c>
      <c r="C4" s="32" t="n">
        <f aca="false">SUMIFS(Продажи!$G$2:$G$10,Продажи!$C$2:$C$10,$A4,Продажи!$I$2:$I$10,C$2,Продажи!$J$2:$J$10,$B$1)-SUMIFS(Закупка!$G$2:$G$10,Закупка!$C$2:$C$10,$A4,Закупка!$I$2:$I$10,C$2,Закупка!$J$2:$J$10,$B$1)</f>
        <v>0</v>
      </c>
      <c r="D4" s="33" t="n">
        <f aca="false">SUMIFS(Продажи!$G$2:$G$10,Продажи!$C$2:$C$10,$A4,Продажи!$I$2:$I$10,D$2,Продажи!$J$2:$J$10,$B$1)-SUMIFS(Закупка!$G$2:$G$10,Закупка!$C$2:$C$10,$A4,Закупка!$I$2:$I$10,D$2,Закупка!$J$2:$J$10,$B$1)</f>
        <v>0</v>
      </c>
      <c r="E4" s="33" t="n">
        <f aca="false">SUMIFS(Продажи!$G$2:$G$10,Продажи!$C$2:$C$10,$A4,Продажи!$I$2:$I$10,E$2,Продажи!$J$2:$J$10,$B$1)-SUMIFS(Закупка!$G$2:$G$10,Закупка!$C$2:$C$10,$A4,Закупка!$I$2:$I$10,E$2,Закупка!$J$2:$J$10,$B$1)</f>
        <v>-2400</v>
      </c>
      <c r="F4" s="33" t="n">
        <f aca="false">SUMIFS(Продажи!$G$2:$G$10,Продажи!$C$2:$C$10,$A4,Продажи!$I$2:$I$10,F$2,Продажи!$J$2:$J$10,$B$1)-SUMIFS(Закупка!$G$2:$G$10,Закупка!$C$2:$C$10,$A4,Закупка!$I$2:$I$10,F$2,Закупка!$J$2:$J$10,$B$1)</f>
        <v>0</v>
      </c>
      <c r="G4" s="33" t="n">
        <f aca="false">SUMIFS(Продажи!$G$2:$G$10,Продажи!$C$2:$C$10,$A4,Продажи!$I$2:$I$10,G$2,Продажи!$J$2:$J$10,$B$1)-SUMIFS(Закупка!$G$2:$G$10,Закупка!$C$2:$C$10,$A4,Закупка!$I$2:$I$10,G$2,Закупка!$J$2:$J$10,$B$1)</f>
        <v>0</v>
      </c>
      <c r="H4" s="33" t="n">
        <f aca="false">SUMIFS(Продажи!$G$2:$G$10,Продажи!$C$2:$C$10,$A4,Продажи!$I$2:$I$10,H$2,Продажи!$J$2:$J$10,$B$1)-SUMIFS(Закупка!$G$2:$G$10,Закупка!$C$2:$C$10,$A4,Закупка!$I$2:$I$10,H$2,Закупка!$J$2:$J$10,$B$1)</f>
        <v>0</v>
      </c>
      <c r="I4" s="33" t="n">
        <f aca="false">SUMIFS(Продажи!$G$2:$G$10,Продажи!$C$2:$C$10,$A4,Продажи!$I$2:$I$10,I$2,Продажи!$J$2:$J$10,$B$1)-SUMIFS(Закупка!$G$2:$G$10,Закупка!$C$2:$C$10,$A4,Закупка!$I$2:$I$10,I$2,Закупка!$J$2:$J$10,$B$1)</f>
        <v>0</v>
      </c>
      <c r="J4" s="33" t="n">
        <f aca="false">SUMIFS(Продажи!$G$2:$G$10,Продажи!$C$2:$C$10,$A4,Продажи!$I$2:$I$10,J$2,Продажи!$J$2:$J$10,$B$1)-SUMIFS(Закупка!$G$2:$G$10,Закупка!$C$2:$C$10,$A4,Закупка!$I$2:$I$10,J$2,Закупка!$J$2:$J$10,$B$1)</f>
        <v>0</v>
      </c>
      <c r="K4" s="33" t="n">
        <f aca="false">SUMIFS(Продажи!$G$2:$G$10,Продажи!$C$2:$C$10,$A4,Продажи!$I$2:$I$10,K$2,Продажи!$J$2:$J$10,$B$1)-SUMIFS(Закупка!$G$2:$G$10,Закупка!$C$2:$C$10,$A4,Закупка!$I$2:$I$10,K$2,Закупка!$J$2:$J$10,$B$1)</f>
        <v>0</v>
      </c>
      <c r="L4" s="33" t="n">
        <f aca="false">SUMIFS(Продажи!$G$2:$G$10,Продажи!$C$2:$C$10,$A4,Продажи!$I$2:$I$10,L$2,Продажи!$J$2:$J$10,$B$1)-SUMIFS(Закупка!$G$2:$G$10,Закупка!$C$2:$C$10,$A4,Закупка!$I$2:$I$10,L$2,Закупка!$J$2:$J$10,$B$1)</f>
        <v>0</v>
      </c>
      <c r="M4" s="33" t="n">
        <f aca="false">SUMIFS(Продажи!$G$2:$G$10,Продажи!$C$2:$C$10,$A4,Продажи!$I$2:$I$10,M$2,Продажи!$J$2:$J$10,$B$1)-SUMIFS(Закупка!$G$2:$G$10,Закупка!$C$2:$C$10,$A4,Закупка!$I$2:$I$10,M$2,Закупка!$J$2:$J$10,$B$1)</f>
        <v>0</v>
      </c>
      <c r="N4" s="34" t="n">
        <f aca="false">SUMIFS(Продажи!$G$2:$G$10,Продажи!$C$2:$C$10,$A4,Продажи!$I$2:$I$10,N$2,Продажи!$J$2:$J$10,$B$1)-SUMIFS(Закупка!$G$2:$G$10,Закупка!$C$2:$C$10,$A4,Закупка!$I$2:$I$10,N$2,Закупка!$J$2:$J$10,$B$1)</f>
        <v>3000</v>
      </c>
    </row>
    <row r="5" customFormat="false" ht="12.8" hidden="false" customHeight="false" outlineLevel="0" collapsed="false">
      <c r="A5" s="13" t="str">
        <f aca="false">Справочник!$D4</f>
        <v>Плиты</v>
      </c>
      <c r="B5" s="31" t="n">
        <f aca="false">SUM($C5:$N5)</f>
        <v>-1590</v>
      </c>
      <c r="C5" s="32" t="n">
        <f aca="false">SUMIFS(Продажи!$G$2:$G$10,Продажи!$C$2:$C$10,$A5,Продажи!$I$2:$I$10,C$2,Продажи!$J$2:$J$10,$B$1)-SUMIFS(Закупка!$G$2:$G$10,Закупка!$C$2:$C$10,$A5,Закупка!$I$2:$I$10,C$2,Закупка!$J$2:$J$10,$B$1)</f>
        <v>0</v>
      </c>
      <c r="D5" s="33" t="n">
        <f aca="false">SUMIFS(Продажи!$G$2:$G$10,Продажи!$C$2:$C$10,$A5,Продажи!$I$2:$I$10,D$2,Продажи!$J$2:$J$10,$B$1)-SUMIFS(Закупка!$G$2:$G$10,Закупка!$C$2:$C$10,$A5,Закупка!$I$2:$I$10,D$2,Закупка!$J$2:$J$10,$B$1)</f>
        <v>0</v>
      </c>
      <c r="E5" s="33" t="n">
        <f aca="false">SUMIFS(Продажи!$G$2:$G$10,Продажи!$C$2:$C$10,$A5,Продажи!$I$2:$I$10,E$2,Продажи!$J$2:$J$10,$B$1)-SUMIFS(Закупка!$G$2:$G$10,Закупка!$C$2:$C$10,$A5,Закупка!$I$2:$I$10,E$2,Закупка!$J$2:$J$10,$B$1)</f>
        <v>0</v>
      </c>
      <c r="F5" s="33" t="n">
        <f aca="false">SUMIFS(Продажи!$G$2:$G$10,Продажи!$C$2:$C$10,$A5,Продажи!$I$2:$I$10,F$2,Продажи!$J$2:$J$10,$B$1)-SUMIFS(Закупка!$G$2:$G$10,Закупка!$C$2:$C$10,$A5,Закупка!$I$2:$I$10,F$2,Закупка!$J$2:$J$10,$B$1)</f>
        <v>-630</v>
      </c>
      <c r="G5" s="33" t="n">
        <f aca="false">SUMIFS(Продажи!$G$2:$G$10,Продажи!$C$2:$C$10,$A5,Продажи!$I$2:$I$10,G$2,Продажи!$J$2:$J$10,$B$1)-SUMIFS(Закупка!$G$2:$G$10,Закупка!$C$2:$C$10,$A5,Закупка!$I$2:$I$10,G$2,Закупка!$J$2:$J$10,$B$1)</f>
        <v>-960</v>
      </c>
      <c r="H5" s="33" t="n">
        <f aca="false">SUMIFS(Продажи!$G$2:$G$10,Продажи!$C$2:$C$10,$A5,Продажи!$I$2:$I$10,H$2,Продажи!$J$2:$J$10,$B$1)-SUMIFS(Закупка!$G$2:$G$10,Закупка!$C$2:$C$10,$A5,Закупка!$I$2:$I$10,H$2,Закупка!$J$2:$J$10,$B$1)</f>
        <v>0</v>
      </c>
      <c r="I5" s="33" t="n">
        <f aca="false">SUMIFS(Продажи!$G$2:$G$10,Продажи!$C$2:$C$10,$A5,Продажи!$I$2:$I$10,I$2,Продажи!$J$2:$J$10,$B$1)-SUMIFS(Закупка!$G$2:$G$10,Закупка!$C$2:$C$10,$A5,Закупка!$I$2:$I$10,I$2,Закупка!$J$2:$J$10,$B$1)</f>
        <v>0</v>
      </c>
      <c r="J5" s="33" t="n">
        <f aca="false">SUMIFS(Продажи!$G$2:$G$10,Продажи!$C$2:$C$10,$A5,Продажи!$I$2:$I$10,J$2,Продажи!$J$2:$J$10,$B$1)-SUMIFS(Закупка!$G$2:$G$10,Закупка!$C$2:$C$10,$A5,Закупка!$I$2:$I$10,J$2,Закупка!$J$2:$J$10,$B$1)</f>
        <v>0</v>
      </c>
      <c r="K5" s="33" t="n">
        <f aca="false">SUMIFS(Продажи!$G$2:$G$10,Продажи!$C$2:$C$10,$A5,Продажи!$I$2:$I$10,K$2,Продажи!$J$2:$J$10,$B$1)-SUMIFS(Закупка!$G$2:$G$10,Закупка!$C$2:$C$10,$A5,Закупка!$I$2:$I$10,K$2,Закупка!$J$2:$J$10,$B$1)</f>
        <v>0</v>
      </c>
      <c r="L5" s="33" t="n">
        <f aca="false">SUMIFS(Продажи!$G$2:$G$10,Продажи!$C$2:$C$10,$A5,Продажи!$I$2:$I$10,L$2,Продажи!$J$2:$J$10,$B$1)-SUMIFS(Закупка!$G$2:$G$10,Закупка!$C$2:$C$10,$A5,Закупка!$I$2:$I$10,L$2,Закупка!$J$2:$J$10,$B$1)</f>
        <v>0</v>
      </c>
      <c r="M5" s="33" t="n">
        <f aca="false">SUMIFS(Продажи!$G$2:$G$10,Продажи!$C$2:$C$10,$A5,Продажи!$I$2:$I$10,M$2,Продажи!$J$2:$J$10,$B$1)-SUMIFS(Закупка!$G$2:$G$10,Закупка!$C$2:$C$10,$A5,Закупка!$I$2:$I$10,M$2,Закупка!$J$2:$J$10,$B$1)</f>
        <v>0</v>
      </c>
      <c r="N5" s="34" t="n">
        <f aca="false">SUMIFS(Продажи!$G$2:$G$10,Продажи!$C$2:$C$10,$A5,Продажи!$I$2:$I$10,N$2,Продажи!$J$2:$J$10,$B$1)-SUMIFS(Закупка!$G$2:$G$10,Закупка!$C$2:$C$10,$A5,Закупка!$I$2:$I$10,N$2,Закупка!$J$2:$J$10,$B$1)</f>
        <v>0</v>
      </c>
    </row>
    <row r="6" customFormat="false" ht="12.8" hidden="false" customHeight="false" outlineLevel="0" collapsed="false">
      <c r="A6" s="13" t="str">
        <f aca="false">Справочник!$D5</f>
        <v>Бумага</v>
      </c>
      <c r="B6" s="31" t="n">
        <f aca="false">SUM($C6:$N6)</f>
        <v>-38</v>
      </c>
      <c r="C6" s="32" t="n">
        <f aca="false">SUMIFS(Продажи!$G$2:$G$10,Продажи!$C$2:$C$10,$A6,Продажи!$I$2:$I$10,C$2,Продажи!$J$2:$J$10,$B$1)-SUMIFS(Закупка!$G$2:$G$10,Закупка!$C$2:$C$10,$A6,Закупка!$I$2:$I$10,C$2,Закупка!$J$2:$J$10,$B$1)</f>
        <v>0</v>
      </c>
      <c r="D6" s="33" t="n">
        <f aca="false">SUMIFS(Продажи!$G$2:$G$10,Продажи!$C$2:$C$10,$A6,Продажи!$I$2:$I$10,D$2,Продажи!$J$2:$J$10,$B$1)-SUMIFS(Закупка!$G$2:$G$10,Закупка!$C$2:$C$10,$A6,Закупка!$I$2:$I$10,D$2,Закупка!$J$2:$J$10,$B$1)</f>
        <v>0</v>
      </c>
      <c r="E6" s="33" t="n">
        <f aca="false">SUMIFS(Продажи!$G$2:$G$10,Продажи!$C$2:$C$10,$A6,Продажи!$I$2:$I$10,E$2,Продажи!$J$2:$J$10,$B$1)-SUMIFS(Закупка!$G$2:$G$10,Закупка!$C$2:$C$10,$A6,Закупка!$I$2:$I$10,E$2,Закупка!$J$2:$J$10,$B$1)</f>
        <v>0</v>
      </c>
      <c r="F6" s="33" t="n">
        <f aca="false">SUMIFS(Продажи!$G$2:$G$10,Продажи!$C$2:$C$10,$A6,Продажи!$I$2:$I$10,F$2,Продажи!$J$2:$J$10,$B$1)-SUMIFS(Закупка!$G$2:$G$10,Закупка!$C$2:$C$10,$A6,Закупка!$I$2:$I$10,F$2,Закупка!$J$2:$J$10,$B$1)</f>
        <v>0</v>
      </c>
      <c r="G6" s="33" t="n">
        <f aca="false">SUMIFS(Продажи!$G$2:$G$10,Продажи!$C$2:$C$10,$A6,Продажи!$I$2:$I$10,G$2,Продажи!$J$2:$J$10,$B$1)-SUMIFS(Закупка!$G$2:$G$10,Закупка!$C$2:$C$10,$A6,Закупка!$I$2:$I$10,G$2,Закупка!$J$2:$J$10,$B$1)</f>
        <v>0</v>
      </c>
      <c r="H6" s="33" t="n">
        <f aca="false">SUMIFS(Продажи!$G$2:$G$10,Продажи!$C$2:$C$10,$A6,Продажи!$I$2:$I$10,H$2,Продажи!$J$2:$J$10,$B$1)-SUMIFS(Закупка!$G$2:$G$10,Закупка!$C$2:$C$10,$A6,Закупка!$I$2:$I$10,H$2,Закупка!$J$2:$J$10,$B$1)</f>
        <v>-138</v>
      </c>
      <c r="I6" s="33" t="n">
        <f aca="false">SUMIFS(Продажи!$G$2:$G$10,Продажи!$C$2:$C$10,$A6,Продажи!$I$2:$I$10,I$2,Продажи!$J$2:$J$10,$B$1)-SUMIFS(Закупка!$G$2:$G$10,Закупка!$C$2:$C$10,$A6,Закупка!$I$2:$I$10,I$2,Закупка!$J$2:$J$10,$B$1)</f>
        <v>0</v>
      </c>
      <c r="J6" s="33" t="n">
        <f aca="false">SUMIFS(Продажи!$G$2:$G$10,Продажи!$C$2:$C$10,$A6,Продажи!$I$2:$I$10,J$2,Продажи!$J$2:$J$10,$B$1)-SUMIFS(Закупка!$G$2:$G$10,Закупка!$C$2:$C$10,$A6,Закупка!$I$2:$I$10,J$2,Закупка!$J$2:$J$10,$B$1)</f>
        <v>0</v>
      </c>
      <c r="K6" s="33" t="n">
        <f aca="false">SUMIFS(Продажи!$G$2:$G$10,Продажи!$C$2:$C$10,$A6,Продажи!$I$2:$I$10,K$2,Продажи!$J$2:$J$10,$B$1)-SUMIFS(Закупка!$G$2:$G$10,Закупка!$C$2:$C$10,$A6,Закупка!$I$2:$I$10,K$2,Закупка!$J$2:$J$10,$B$1)</f>
        <v>0</v>
      </c>
      <c r="L6" s="33" t="n">
        <f aca="false">SUMIFS(Продажи!$G$2:$G$10,Продажи!$C$2:$C$10,$A6,Продажи!$I$2:$I$10,L$2,Продажи!$J$2:$J$10,$B$1)-SUMIFS(Закупка!$G$2:$G$10,Закупка!$C$2:$C$10,$A6,Закупка!$I$2:$I$10,L$2,Закупка!$J$2:$J$10,$B$1)</f>
        <v>100</v>
      </c>
      <c r="M6" s="33" t="n">
        <f aca="false">SUMIFS(Продажи!$G$2:$G$10,Продажи!$C$2:$C$10,$A6,Продажи!$I$2:$I$10,M$2,Продажи!$J$2:$J$10,$B$1)-SUMIFS(Закупка!$G$2:$G$10,Закупка!$C$2:$C$10,$A6,Закупка!$I$2:$I$10,M$2,Закупка!$J$2:$J$10,$B$1)</f>
        <v>0</v>
      </c>
      <c r="N6" s="34" t="n">
        <f aca="false">SUMIFS(Продажи!$G$2:$G$10,Продажи!$C$2:$C$10,$A6,Продажи!$I$2:$I$10,N$2,Продажи!$J$2:$J$10,$B$1)-SUMIFS(Закупка!$G$2:$G$10,Закупка!$C$2:$C$10,$A6,Закупка!$I$2:$I$10,N$2,Закупка!$J$2:$J$10,$B$1)</f>
        <v>0</v>
      </c>
    </row>
    <row r="7" customFormat="false" ht="12.8" hidden="false" customHeight="false" outlineLevel="0" collapsed="false">
      <c r="A7" s="13" t="str">
        <f aca="false">Справочник!$D6</f>
        <v>Диски</v>
      </c>
      <c r="B7" s="31" t="n">
        <f aca="false">SUM($C7:$N7)</f>
        <v>0</v>
      </c>
      <c r="C7" s="32" t="n">
        <f aca="false">SUMIFS(Продажи!$G$2:$G$10,Продажи!$C$2:$C$10,$A7,Продажи!$I$2:$I$10,C$2,Продажи!$J$2:$J$10,$B$1)-SUMIFS(Закупка!$G$2:$G$10,Закупка!$C$2:$C$10,$A7,Закупка!$I$2:$I$10,C$2,Закупка!$J$2:$J$10,$B$1)</f>
        <v>0</v>
      </c>
      <c r="D7" s="33" t="n">
        <f aca="false">SUMIFS(Продажи!$G$2:$G$10,Продажи!$C$2:$C$10,$A7,Продажи!$I$2:$I$10,D$2,Продажи!$J$2:$J$10,$B$1)-SUMIFS(Закупка!$G$2:$G$10,Закупка!$C$2:$C$10,$A7,Закупка!$I$2:$I$10,D$2,Закупка!$J$2:$J$10,$B$1)</f>
        <v>0</v>
      </c>
      <c r="E7" s="33" t="n">
        <f aca="false">SUMIFS(Продажи!$G$2:$G$10,Продажи!$C$2:$C$10,$A7,Продажи!$I$2:$I$10,E$2,Продажи!$J$2:$J$10,$B$1)-SUMIFS(Закупка!$G$2:$G$10,Закупка!$C$2:$C$10,$A7,Закупка!$I$2:$I$10,E$2,Закупка!$J$2:$J$10,$B$1)</f>
        <v>0</v>
      </c>
      <c r="F7" s="33" t="n">
        <f aca="false">SUMIFS(Продажи!$G$2:$G$10,Продажи!$C$2:$C$10,$A7,Продажи!$I$2:$I$10,F$2,Продажи!$J$2:$J$10,$B$1)-SUMIFS(Закупка!$G$2:$G$10,Закупка!$C$2:$C$10,$A7,Закупка!$I$2:$I$10,F$2,Закупка!$J$2:$J$10,$B$1)</f>
        <v>0</v>
      </c>
      <c r="G7" s="33" t="n">
        <f aca="false">SUMIFS(Продажи!$G$2:$G$10,Продажи!$C$2:$C$10,$A7,Продажи!$I$2:$I$10,G$2,Продажи!$J$2:$J$10,$B$1)-SUMIFS(Закупка!$G$2:$G$10,Закупка!$C$2:$C$10,$A7,Закупка!$I$2:$I$10,G$2,Закупка!$J$2:$J$10,$B$1)</f>
        <v>0</v>
      </c>
      <c r="H7" s="33" t="n">
        <f aca="false">SUMIFS(Продажи!$G$2:$G$10,Продажи!$C$2:$C$10,$A7,Продажи!$I$2:$I$10,H$2,Продажи!$J$2:$J$10,$B$1)-SUMIFS(Закупка!$G$2:$G$10,Закупка!$C$2:$C$10,$A7,Закупка!$I$2:$I$10,H$2,Закупка!$J$2:$J$10,$B$1)</f>
        <v>0</v>
      </c>
      <c r="I7" s="33" t="n">
        <f aca="false">SUMIFS(Продажи!$G$2:$G$10,Продажи!$C$2:$C$10,$A7,Продажи!$I$2:$I$10,I$2,Продажи!$J$2:$J$10,$B$1)-SUMIFS(Закупка!$G$2:$G$10,Закупка!$C$2:$C$10,$A7,Закупка!$I$2:$I$10,I$2,Закупка!$J$2:$J$10,$B$1)</f>
        <v>0</v>
      </c>
      <c r="J7" s="33" t="n">
        <f aca="false">SUMIFS(Продажи!$G$2:$G$10,Продажи!$C$2:$C$10,$A7,Продажи!$I$2:$I$10,J$2,Продажи!$J$2:$J$10,$B$1)-SUMIFS(Закупка!$G$2:$G$10,Закупка!$C$2:$C$10,$A7,Закупка!$I$2:$I$10,J$2,Закупка!$J$2:$J$10,$B$1)</f>
        <v>0</v>
      </c>
      <c r="K7" s="33" t="n">
        <f aca="false">SUMIFS(Продажи!$G$2:$G$10,Продажи!$C$2:$C$10,$A7,Продажи!$I$2:$I$10,K$2,Продажи!$J$2:$J$10,$B$1)-SUMIFS(Закупка!$G$2:$G$10,Закупка!$C$2:$C$10,$A7,Закупка!$I$2:$I$10,K$2,Закупка!$J$2:$J$10,$B$1)</f>
        <v>0</v>
      </c>
      <c r="L7" s="33" t="n">
        <f aca="false">SUMIFS(Продажи!$G$2:$G$10,Продажи!$C$2:$C$10,$A7,Продажи!$I$2:$I$10,L$2,Продажи!$J$2:$J$10,$B$1)-SUMIFS(Закупка!$G$2:$G$10,Закупка!$C$2:$C$10,$A7,Закупка!$I$2:$I$10,L$2,Закупка!$J$2:$J$10,$B$1)</f>
        <v>0</v>
      </c>
      <c r="M7" s="33" t="n">
        <f aca="false">SUMIFS(Продажи!$G$2:$G$10,Продажи!$C$2:$C$10,$A7,Продажи!$I$2:$I$10,M$2,Продажи!$J$2:$J$10,$B$1)-SUMIFS(Закупка!$G$2:$G$10,Закупка!$C$2:$C$10,$A7,Закупка!$I$2:$I$10,M$2,Закупка!$J$2:$J$10,$B$1)</f>
        <v>0</v>
      </c>
      <c r="N7" s="34" t="n">
        <f aca="false">SUMIFS(Продажи!$G$2:$G$10,Продажи!$C$2:$C$10,$A7,Продажи!$I$2:$I$10,N$2,Продажи!$J$2:$J$10,$B$1)-SUMIFS(Закупка!$G$2:$G$10,Закупка!$C$2:$C$10,$A7,Закупка!$I$2:$I$10,N$2,Закупка!$J$2:$J$10,$B$1)</f>
        <v>0</v>
      </c>
    </row>
    <row r="8" customFormat="false" ht="12.8" hidden="false" customHeight="false" outlineLevel="0" collapsed="false">
      <c r="A8" s="13" t="str">
        <f aca="false">Справочник!$D7</f>
        <v>Техника1</v>
      </c>
      <c r="B8" s="31" t="n">
        <f aca="false">SUM($C8:$N8)</f>
        <v>0</v>
      </c>
      <c r="C8" s="32" t="n">
        <f aca="false">SUMIFS(Продажи!$G$2:$G$10,Продажи!$C$2:$C$10,$A8,Продажи!$I$2:$I$10,C$2,Продажи!$J$2:$J$10,$B$1)-SUMIFS(Закупка!$G$2:$G$10,Закупка!$C$2:$C$10,$A8,Закупка!$I$2:$I$10,C$2,Закупка!$J$2:$J$10,$B$1)</f>
        <v>0</v>
      </c>
      <c r="D8" s="33" t="n">
        <f aca="false">SUMIFS(Продажи!$G$2:$G$10,Продажи!$C$2:$C$10,$A8,Продажи!$I$2:$I$10,D$2,Продажи!$J$2:$J$10,$B$1)-SUMIFS(Закупка!$G$2:$G$10,Закупка!$C$2:$C$10,$A8,Закупка!$I$2:$I$10,D$2,Закупка!$J$2:$J$10,$B$1)</f>
        <v>0</v>
      </c>
      <c r="E8" s="33" t="n">
        <f aca="false">SUMIFS(Продажи!$G$2:$G$10,Продажи!$C$2:$C$10,$A8,Продажи!$I$2:$I$10,E$2,Продажи!$J$2:$J$10,$B$1)-SUMIFS(Закупка!$G$2:$G$10,Закупка!$C$2:$C$10,$A8,Закупка!$I$2:$I$10,E$2,Закупка!$J$2:$J$10,$B$1)</f>
        <v>0</v>
      </c>
      <c r="F8" s="33" t="n">
        <f aca="false">SUMIFS(Продажи!$G$2:$G$10,Продажи!$C$2:$C$10,$A8,Продажи!$I$2:$I$10,F$2,Продажи!$J$2:$J$10,$B$1)-SUMIFS(Закупка!$G$2:$G$10,Закупка!$C$2:$C$10,$A8,Закупка!$I$2:$I$10,F$2,Закупка!$J$2:$J$10,$B$1)</f>
        <v>0</v>
      </c>
      <c r="G8" s="33" t="n">
        <f aca="false">SUMIFS(Продажи!$G$2:$G$10,Продажи!$C$2:$C$10,$A8,Продажи!$I$2:$I$10,G$2,Продажи!$J$2:$J$10,$B$1)-SUMIFS(Закупка!$G$2:$G$10,Закупка!$C$2:$C$10,$A8,Закупка!$I$2:$I$10,G$2,Закупка!$J$2:$J$10,$B$1)</f>
        <v>0</v>
      </c>
      <c r="H8" s="33" t="n">
        <f aca="false">SUMIFS(Продажи!$G$2:$G$10,Продажи!$C$2:$C$10,$A8,Продажи!$I$2:$I$10,H$2,Продажи!$J$2:$J$10,$B$1)-SUMIFS(Закупка!$G$2:$G$10,Закупка!$C$2:$C$10,$A8,Закупка!$I$2:$I$10,H$2,Закупка!$J$2:$J$10,$B$1)</f>
        <v>0</v>
      </c>
      <c r="I8" s="33" t="n">
        <f aca="false">SUMIFS(Продажи!$G$2:$G$10,Продажи!$C$2:$C$10,$A8,Продажи!$I$2:$I$10,I$2,Продажи!$J$2:$J$10,$B$1)-SUMIFS(Закупка!$G$2:$G$10,Закупка!$C$2:$C$10,$A8,Закупка!$I$2:$I$10,I$2,Закупка!$J$2:$J$10,$B$1)</f>
        <v>0</v>
      </c>
      <c r="J8" s="33" t="n">
        <f aca="false">SUMIFS(Продажи!$G$2:$G$10,Продажи!$C$2:$C$10,$A8,Продажи!$I$2:$I$10,J$2,Продажи!$J$2:$J$10,$B$1)-SUMIFS(Закупка!$G$2:$G$10,Закупка!$C$2:$C$10,$A8,Закупка!$I$2:$I$10,J$2,Закупка!$J$2:$J$10,$B$1)</f>
        <v>0</v>
      </c>
      <c r="K8" s="33" t="n">
        <f aca="false">SUMIFS(Продажи!$G$2:$G$10,Продажи!$C$2:$C$10,$A8,Продажи!$I$2:$I$10,K$2,Продажи!$J$2:$J$10,$B$1)-SUMIFS(Закупка!$G$2:$G$10,Закупка!$C$2:$C$10,$A8,Закупка!$I$2:$I$10,K$2,Закупка!$J$2:$J$10,$B$1)</f>
        <v>0</v>
      </c>
      <c r="L8" s="33" t="n">
        <f aca="false">SUMIFS(Продажи!$G$2:$G$10,Продажи!$C$2:$C$10,$A8,Продажи!$I$2:$I$10,L$2,Продажи!$J$2:$J$10,$B$1)-SUMIFS(Закупка!$G$2:$G$10,Закупка!$C$2:$C$10,$A8,Закупка!$I$2:$I$10,L$2,Закупка!$J$2:$J$10,$B$1)</f>
        <v>0</v>
      </c>
      <c r="M8" s="33" t="n">
        <f aca="false">SUMIFS(Продажи!$G$2:$G$10,Продажи!$C$2:$C$10,$A8,Продажи!$I$2:$I$10,M$2,Продажи!$J$2:$J$10,$B$1)-SUMIFS(Закупка!$G$2:$G$10,Закупка!$C$2:$C$10,$A8,Закупка!$I$2:$I$10,M$2,Закупка!$J$2:$J$10,$B$1)</f>
        <v>0</v>
      </c>
      <c r="N8" s="34" t="n">
        <f aca="false">SUMIFS(Продажи!$G$2:$G$10,Продажи!$C$2:$C$10,$A8,Продажи!$I$2:$I$10,N$2,Продажи!$J$2:$J$10,$B$1)-SUMIFS(Закупка!$G$2:$G$10,Закупка!$C$2:$C$10,$A8,Закупка!$I$2:$I$10,N$2,Закупка!$J$2:$J$10,$B$1)</f>
        <v>0</v>
      </c>
    </row>
    <row r="9" customFormat="false" ht="12.8" hidden="false" customHeight="false" outlineLevel="0" collapsed="false">
      <c r="A9" s="13" t="str">
        <f aca="false">Справочник!$D8</f>
        <v>Техника2</v>
      </c>
      <c r="B9" s="31" t="n">
        <f aca="false">SUM($C9:$N9)</f>
        <v>-980</v>
      </c>
      <c r="C9" s="32" t="n">
        <f aca="false">SUMIFS(Продажи!$G$2:$G$10,Продажи!$C$2:$C$10,$A9,Продажи!$I$2:$I$10,C$2,Продажи!$J$2:$J$10,$B$1)-SUMIFS(Закупка!$G$2:$G$10,Закупка!$C$2:$C$10,$A9,Закупка!$I$2:$I$10,C$2,Закупка!$J$2:$J$10,$B$1)</f>
        <v>0</v>
      </c>
      <c r="D9" s="33" t="n">
        <f aca="false">SUMIFS(Продажи!$G$2:$G$10,Продажи!$C$2:$C$10,$A9,Продажи!$I$2:$I$10,D$2,Продажи!$J$2:$J$10,$B$1)-SUMIFS(Закупка!$G$2:$G$10,Закупка!$C$2:$C$10,$A9,Закупка!$I$2:$I$10,D$2,Закупка!$J$2:$J$10,$B$1)</f>
        <v>0</v>
      </c>
      <c r="E9" s="33" t="n">
        <f aca="false">SUMIFS(Продажи!$G$2:$G$10,Продажи!$C$2:$C$10,$A9,Продажи!$I$2:$I$10,E$2,Продажи!$J$2:$J$10,$B$1)-SUMIFS(Закупка!$G$2:$G$10,Закупка!$C$2:$C$10,$A9,Закупка!$I$2:$I$10,E$2,Закупка!$J$2:$J$10,$B$1)</f>
        <v>0</v>
      </c>
      <c r="F9" s="33" t="n">
        <f aca="false">SUMIFS(Продажи!$G$2:$G$10,Продажи!$C$2:$C$10,$A9,Продажи!$I$2:$I$10,F$2,Продажи!$J$2:$J$10,$B$1)-SUMIFS(Закупка!$G$2:$G$10,Закупка!$C$2:$C$10,$A9,Закупка!$I$2:$I$10,F$2,Закупка!$J$2:$J$10,$B$1)</f>
        <v>0</v>
      </c>
      <c r="G9" s="33" t="n">
        <f aca="false">SUMIFS(Продажи!$G$2:$G$10,Продажи!$C$2:$C$10,$A9,Продажи!$I$2:$I$10,G$2,Продажи!$J$2:$J$10,$B$1)-SUMIFS(Закупка!$G$2:$G$10,Закупка!$C$2:$C$10,$A9,Закупка!$I$2:$I$10,G$2,Закупка!$J$2:$J$10,$B$1)</f>
        <v>0</v>
      </c>
      <c r="H9" s="33" t="n">
        <f aca="false">SUMIFS(Продажи!$G$2:$G$10,Продажи!$C$2:$C$10,$A9,Продажи!$I$2:$I$10,H$2,Продажи!$J$2:$J$10,$B$1)-SUMIFS(Закупка!$G$2:$G$10,Закупка!$C$2:$C$10,$A9,Закупка!$I$2:$I$10,H$2,Закупка!$J$2:$J$10,$B$1)</f>
        <v>-2000</v>
      </c>
      <c r="I9" s="33" t="n">
        <f aca="false">SUMIFS(Продажи!$G$2:$G$10,Продажи!$C$2:$C$10,$A9,Продажи!$I$2:$I$10,I$2,Продажи!$J$2:$J$10,$B$1)-SUMIFS(Закупка!$G$2:$G$10,Закупка!$C$2:$C$10,$A9,Закупка!$I$2:$I$10,I$2,Закупка!$J$2:$J$10,$B$1)</f>
        <v>0</v>
      </c>
      <c r="J9" s="33" t="n">
        <f aca="false">SUMIFS(Продажи!$G$2:$G$10,Продажи!$C$2:$C$10,$A9,Продажи!$I$2:$I$10,J$2,Продажи!$J$2:$J$10,$B$1)-SUMIFS(Закупка!$G$2:$G$10,Закупка!$C$2:$C$10,$A9,Закупка!$I$2:$I$10,J$2,Закупка!$J$2:$J$10,$B$1)</f>
        <v>0</v>
      </c>
      <c r="K9" s="33" t="n">
        <f aca="false">SUMIFS(Продажи!$G$2:$G$10,Продажи!$C$2:$C$10,$A9,Продажи!$I$2:$I$10,K$2,Продажи!$J$2:$J$10,$B$1)-SUMIFS(Закупка!$G$2:$G$10,Закупка!$C$2:$C$10,$A9,Закупка!$I$2:$I$10,K$2,Закупка!$J$2:$J$10,$B$1)</f>
        <v>0</v>
      </c>
      <c r="L9" s="33" t="n">
        <f aca="false">SUMIFS(Продажи!$G$2:$G$10,Продажи!$C$2:$C$10,$A9,Продажи!$I$2:$I$10,L$2,Продажи!$J$2:$J$10,$B$1)-SUMIFS(Закупка!$G$2:$G$10,Закупка!$C$2:$C$10,$A9,Закупка!$I$2:$I$10,L$2,Закупка!$J$2:$J$10,$B$1)</f>
        <v>0</v>
      </c>
      <c r="M9" s="33" t="n">
        <f aca="false">SUMIFS(Продажи!$G$2:$G$10,Продажи!$C$2:$C$10,$A9,Продажи!$I$2:$I$10,M$2,Продажи!$J$2:$J$10,$B$1)-SUMIFS(Закупка!$G$2:$G$10,Закупка!$C$2:$C$10,$A9,Закупка!$I$2:$I$10,M$2,Закупка!$J$2:$J$10,$B$1)</f>
        <v>1020</v>
      </c>
      <c r="N9" s="34" t="n">
        <f aca="false">SUMIFS(Продажи!$G$2:$G$10,Продажи!$C$2:$C$10,$A9,Продажи!$I$2:$I$10,N$2,Продажи!$J$2:$J$10,$B$1)-SUMIFS(Закупка!$G$2:$G$10,Закупка!$C$2:$C$10,$A9,Закупка!$I$2:$I$10,N$2,Закупка!$J$2:$J$10,$B$1)</f>
        <v>0</v>
      </c>
    </row>
    <row r="10" customFormat="false" ht="12.8" hidden="false" customHeight="false" outlineLevel="0" collapsed="false">
      <c r="A10" s="13" t="str">
        <f aca="false">Справочник!$D9</f>
        <v>Куртка</v>
      </c>
      <c r="B10" s="31" t="n">
        <f aca="false">SUM($C10:$N10)</f>
        <v>0</v>
      </c>
      <c r="C10" s="32" t="n">
        <f aca="false">SUMIFS(Продажи!$G$2:$G$10,Продажи!$C$2:$C$10,$A10,Продажи!$I$2:$I$10,C$2,Продажи!$J$2:$J$10,$B$1)-SUMIFS(Закупка!$G$2:$G$10,Закупка!$C$2:$C$10,$A10,Закупка!$I$2:$I$10,C$2,Закупка!$J$2:$J$10,$B$1)</f>
        <v>0</v>
      </c>
      <c r="D10" s="33" t="n">
        <f aca="false">SUMIFS(Продажи!$G$2:$G$10,Продажи!$C$2:$C$10,$A10,Продажи!$I$2:$I$10,D$2,Продажи!$J$2:$J$10,$B$1)-SUMIFS(Закупка!$G$2:$G$10,Закупка!$C$2:$C$10,$A10,Закупка!$I$2:$I$10,D$2,Закупка!$J$2:$J$10,$B$1)</f>
        <v>0</v>
      </c>
      <c r="E10" s="33" t="n">
        <f aca="false">SUMIFS(Продажи!$G$2:$G$10,Продажи!$C$2:$C$10,$A10,Продажи!$I$2:$I$10,E$2,Продажи!$J$2:$J$10,$B$1)-SUMIFS(Закупка!$G$2:$G$10,Закупка!$C$2:$C$10,$A10,Закупка!$I$2:$I$10,E$2,Закупка!$J$2:$J$10,$B$1)</f>
        <v>0</v>
      </c>
      <c r="F10" s="33" t="n">
        <f aca="false">SUMIFS(Продажи!$G$2:$G$10,Продажи!$C$2:$C$10,$A10,Продажи!$I$2:$I$10,F$2,Продажи!$J$2:$J$10,$B$1)-SUMIFS(Закупка!$G$2:$G$10,Закупка!$C$2:$C$10,$A10,Закупка!$I$2:$I$10,F$2,Закупка!$J$2:$J$10,$B$1)</f>
        <v>0</v>
      </c>
      <c r="G10" s="33" t="n">
        <f aca="false">SUMIFS(Продажи!$G$2:$G$10,Продажи!$C$2:$C$10,$A10,Продажи!$I$2:$I$10,G$2,Продажи!$J$2:$J$10,$B$1)-SUMIFS(Закупка!$G$2:$G$10,Закупка!$C$2:$C$10,$A10,Закупка!$I$2:$I$10,G$2,Закупка!$J$2:$J$10,$B$1)</f>
        <v>0</v>
      </c>
      <c r="H10" s="33" t="n">
        <f aca="false">SUMIFS(Продажи!$G$2:$G$10,Продажи!$C$2:$C$10,$A10,Продажи!$I$2:$I$10,H$2,Продажи!$J$2:$J$10,$B$1)-SUMIFS(Закупка!$G$2:$G$10,Закупка!$C$2:$C$10,$A10,Закупка!$I$2:$I$10,H$2,Закупка!$J$2:$J$10,$B$1)</f>
        <v>0</v>
      </c>
      <c r="I10" s="33" t="n">
        <f aca="false">SUMIFS(Продажи!$G$2:$G$10,Продажи!$C$2:$C$10,$A10,Продажи!$I$2:$I$10,I$2,Продажи!$J$2:$J$10,$B$1)-SUMIFS(Закупка!$G$2:$G$10,Закупка!$C$2:$C$10,$A10,Закупка!$I$2:$I$10,I$2,Закупка!$J$2:$J$10,$B$1)</f>
        <v>0</v>
      </c>
      <c r="J10" s="33" t="n">
        <f aca="false">SUMIFS(Продажи!$G$2:$G$10,Продажи!$C$2:$C$10,$A10,Продажи!$I$2:$I$10,J$2,Продажи!$J$2:$J$10,$B$1)-SUMIFS(Закупка!$G$2:$G$10,Закупка!$C$2:$C$10,$A10,Закупка!$I$2:$I$10,J$2,Закупка!$J$2:$J$10,$B$1)</f>
        <v>0</v>
      </c>
      <c r="K10" s="33" t="n">
        <f aca="false">SUMIFS(Продажи!$G$2:$G$10,Продажи!$C$2:$C$10,$A10,Продажи!$I$2:$I$10,K$2,Продажи!$J$2:$J$10,$B$1)-SUMIFS(Закупка!$G$2:$G$10,Закупка!$C$2:$C$10,$A10,Закупка!$I$2:$I$10,K$2,Закупка!$J$2:$J$10,$B$1)</f>
        <v>0</v>
      </c>
      <c r="L10" s="33" t="n">
        <f aca="false">SUMIFS(Продажи!$G$2:$G$10,Продажи!$C$2:$C$10,$A10,Продажи!$I$2:$I$10,L$2,Продажи!$J$2:$J$10,$B$1)-SUMIFS(Закупка!$G$2:$G$10,Закупка!$C$2:$C$10,$A10,Закупка!$I$2:$I$10,L$2,Закупка!$J$2:$J$10,$B$1)</f>
        <v>0</v>
      </c>
      <c r="M10" s="33" t="n">
        <f aca="false">SUMIFS(Продажи!$G$2:$G$10,Продажи!$C$2:$C$10,$A10,Продажи!$I$2:$I$10,M$2,Продажи!$J$2:$J$10,$B$1)-SUMIFS(Закупка!$G$2:$G$10,Закупка!$C$2:$C$10,$A10,Закупка!$I$2:$I$10,M$2,Закупка!$J$2:$J$10,$B$1)</f>
        <v>0</v>
      </c>
      <c r="N10" s="34" t="n">
        <f aca="false">SUMIFS(Продажи!$G$2:$G$10,Продажи!$C$2:$C$10,$A10,Продажи!$I$2:$I$10,N$2,Продажи!$J$2:$J$10,$B$1)-SUMIFS(Закупка!$G$2:$G$10,Закупка!$C$2:$C$10,$A10,Закупка!$I$2:$I$10,N$2,Закупка!$J$2:$J$10,$B$1)</f>
        <v>0</v>
      </c>
    </row>
    <row r="11" customFormat="false" ht="12.8" hidden="false" customHeight="false" outlineLevel="0" collapsed="false">
      <c r="A11" s="13" t="str">
        <f aca="false">Справочник!$D10</f>
        <v>Перчатки</v>
      </c>
      <c r="B11" s="31" t="n">
        <f aca="false">SUM($C11:$N11)</f>
        <v>1030</v>
      </c>
      <c r="C11" s="32" t="n">
        <f aca="false">SUMIFS(Продажи!$G$2:$G$10,Продажи!$C$2:$C$10,$A11,Продажи!$I$2:$I$10,C$2,Продажи!$J$2:$J$10,$B$1)-SUMIFS(Закупка!$G$2:$G$10,Закупка!$C$2:$C$10,$A11,Закупка!$I$2:$I$10,C$2,Закупка!$J$2:$J$10,$B$1)</f>
        <v>0</v>
      </c>
      <c r="D11" s="33" t="n">
        <f aca="false">SUMIFS(Продажи!$G$2:$G$10,Продажи!$C$2:$C$10,$A11,Продажи!$I$2:$I$10,D$2,Продажи!$J$2:$J$10,$B$1)-SUMIFS(Закупка!$G$2:$G$10,Закупка!$C$2:$C$10,$A11,Закупка!$I$2:$I$10,D$2,Закупка!$J$2:$J$10,$B$1)</f>
        <v>0</v>
      </c>
      <c r="E11" s="33" t="n">
        <f aca="false">SUMIFS(Продажи!$G$2:$G$10,Продажи!$C$2:$C$10,$A11,Продажи!$I$2:$I$10,E$2,Продажи!$J$2:$J$10,$B$1)-SUMIFS(Закупка!$G$2:$G$10,Закупка!$C$2:$C$10,$A11,Закупка!$I$2:$I$10,E$2,Закупка!$J$2:$J$10,$B$1)</f>
        <v>0</v>
      </c>
      <c r="F11" s="33" t="n">
        <f aca="false">SUMIFS(Продажи!$G$2:$G$10,Продажи!$C$2:$C$10,$A11,Продажи!$I$2:$I$10,F$2,Продажи!$J$2:$J$10,$B$1)-SUMIFS(Закупка!$G$2:$G$10,Закупка!$C$2:$C$10,$A11,Закупка!$I$2:$I$10,F$2,Закупка!$J$2:$J$10,$B$1)</f>
        <v>0</v>
      </c>
      <c r="G11" s="33" t="n">
        <f aca="false">SUMIFS(Продажи!$G$2:$G$10,Продажи!$C$2:$C$10,$A11,Продажи!$I$2:$I$10,G$2,Продажи!$J$2:$J$10,$B$1)-SUMIFS(Закупка!$G$2:$G$10,Закупка!$C$2:$C$10,$A11,Закупка!$I$2:$I$10,G$2,Закупка!$J$2:$J$10,$B$1)</f>
        <v>0</v>
      </c>
      <c r="H11" s="33" t="n">
        <f aca="false">SUMIFS(Продажи!$G$2:$G$10,Продажи!$C$2:$C$10,$A11,Продажи!$I$2:$I$10,H$2,Продажи!$J$2:$J$10,$B$1)-SUMIFS(Закупка!$G$2:$G$10,Закупка!$C$2:$C$10,$A11,Закупка!$I$2:$I$10,H$2,Закупка!$J$2:$J$10,$B$1)</f>
        <v>-50</v>
      </c>
      <c r="I11" s="33" t="n">
        <f aca="false">SUMIFS(Продажи!$G$2:$G$10,Продажи!$C$2:$C$10,$A11,Продажи!$I$2:$I$10,I$2,Продажи!$J$2:$J$10,$B$1)-SUMIFS(Закупка!$G$2:$G$10,Закупка!$C$2:$C$10,$A11,Закупка!$I$2:$I$10,I$2,Закупка!$J$2:$J$10,$B$1)</f>
        <v>0</v>
      </c>
      <c r="J11" s="33" t="n">
        <f aca="false">SUMIFS(Продажи!$G$2:$G$10,Продажи!$C$2:$C$10,$A11,Продажи!$I$2:$I$10,J$2,Продажи!$J$2:$J$10,$B$1)-SUMIFS(Закупка!$G$2:$G$10,Закупка!$C$2:$C$10,$A11,Закупка!$I$2:$I$10,J$2,Закупка!$J$2:$J$10,$B$1)</f>
        <v>0</v>
      </c>
      <c r="K11" s="33" t="n">
        <f aca="false">SUMIFS(Продажи!$G$2:$G$10,Продажи!$C$2:$C$10,$A11,Продажи!$I$2:$I$10,K$2,Продажи!$J$2:$J$10,$B$1)-SUMIFS(Закупка!$G$2:$G$10,Закупка!$C$2:$C$10,$A11,Закупка!$I$2:$I$10,K$2,Закупка!$J$2:$J$10,$B$1)</f>
        <v>0</v>
      </c>
      <c r="L11" s="33" t="n">
        <f aca="false">SUMIFS(Продажи!$G$2:$G$10,Продажи!$C$2:$C$10,$A11,Продажи!$I$2:$I$10,L$2,Продажи!$J$2:$J$10,$B$1)-SUMIFS(Закупка!$G$2:$G$10,Закупка!$C$2:$C$10,$A11,Закупка!$I$2:$I$10,L$2,Закупка!$J$2:$J$10,$B$1)</f>
        <v>0</v>
      </c>
      <c r="M11" s="33" t="n">
        <f aca="false">SUMIFS(Продажи!$G$2:$G$10,Продажи!$C$2:$C$10,$A11,Продажи!$I$2:$I$10,M$2,Продажи!$J$2:$J$10,$B$1)-SUMIFS(Закупка!$G$2:$G$10,Закупка!$C$2:$C$10,$A11,Закупка!$I$2:$I$10,M$2,Закупка!$J$2:$J$10,$B$1)</f>
        <v>1080</v>
      </c>
      <c r="N11" s="34" t="n">
        <f aca="false">SUMIFS(Продажи!$G$2:$G$10,Продажи!$C$2:$C$10,$A11,Продажи!$I$2:$I$10,N$2,Продажи!$J$2:$J$10,$B$1)-SUMIFS(Закупка!$G$2:$G$10,Закупка!$C$2:$C$10,$A11,Закупка!$I$2:$I$10,N$2,Закупка!$J$2:$J$10,$B$1)</f>
        <v>0</v>
      </c>
    </row>
    <row r="12" customFormat="false" ht="12.8" hidden="false" customHeight="false" outlineLevel="0" collapsed="false">
      <c r="A12" s="13" t="str">
        <f aca="false">Справочник!$D11</f>
        <v>Товар1</v>
      </c>
      <c r="B12" s="31" t="n">
        <f aca="false">SUM($C12:$N12)</f>
        <v>0</v>
      </c>
      <c r="C12" s="32" t="n">
        <f aca="false">SUMIFS(Продажи!$G$2:$G$10,Продажи!$C$2:$C$10,$A12,Продажи!$I$2:$I$10,C$2,Продажи!$J$2:$J$10,$B$1)-SUMIFS(Закупка!$G$2:$G$10,Закупка!$C$2:$C$10,$A12,Закупка!$I$2:$I$10,C$2,Закупка!$J$2:$J$10,$B$1)</f>
        <v>0</v>
      </c>
      <c r="D12" s="33" t="n">
        <f aca="false">SUMIFS(Продажи!$G$2:$G$10,Продажи!$C$2:$C$10,$A12,Продажи!$I$2:$I$10,D$2,Продажи!$J$2:$J$10,$B$1)-SUMIFS(Закупка!$G$2:$G$10,Закупка!$C$2:$C$10,$A12,Закупка!$I$2:$I$10,D$2,Закупка!$J$2:$J$10,$B$1)</f>
        <v>0</v>
      </c>
      <c r="E12" s="33" t="n">
        <f aca="false">SUMIFS(Продажи!$G$2:$G$10,Продажи!$C$2:$C$10,$A12,Продажи!$I$2:$I$10,E$2,Продажи!$J$2:$J$10,$B$1)-SUMIFS(Закупка!$G$2:$G$10,Закупка!$C$2:$C$10,$A12,Закупка!$I$2:$I$10,E$2,Закупка!$J$2:$J$10,$B$1)</f>
        <v>0</v>
      </c>
      <c r="F12" s="33" t="n">
        <f aca="false">SUMIFS(Продажи!$G$2:$G$10,Продажи!$C$2:$C$10,$A12,Продажи!$I$2:$I$10,F$2,Продажи!$J$2:$J$10,$B$1)-SUMIFS(Закупка!$G$2:$G$10,Закупка!$C$2:$C$10,$A12,Закупка!$I$2:$I$10,F$2,Закупка!$J$2:$J$10,$B$1)</f>
        <v>0</v>
      </c>
      <c r="G12" s="33" t="n">
        <f aca="false">SUMIFS(Продажи!$G$2:$G$10,Продажи!$C$2:$C$10,$A12,Продажи!$I$2:$I$10,G$2,Продажи!$J$2:$J$10,$B$1)-SUMIFS(Закупка!$G$2:$G$10,Закупка!$C$2:$C$10,$A12,Закупка!$I$2:$I$10,G$2,Закупка!$J$2:$J$10,$B$1)</f>
        <v>0</v>
      </c>
      <c r="H12" s="33" t="n">
        <f aca="false">SUMIFS(Продажи!$G$2:$G$10,Продажи!$C$2:$C$10,$A12,Продажи!$I$2:$I$10,H$2,Продажи!$J$2:$J$10,$B$1)-SUMIFS(Закупка!$G$2:$G$10,Закупка!$C$2:$C$10,$A12,Закупка!$I$2:$I$10,H$2,Закупка!$J$2:$J$10,$B$1)</f>
        <v>0</v>
      </c>
      <c r="I12" s="33" t="n">
        <f aca="false">SUMIFS(Продажи!$G$2:$G$10,Продажи!$C$2:$C$10,$A12,Продажи!$I$2:$I$10,I$2,Продажи!$J$2:$J$10,$B$1)-SUMIFS(Закупка!$G$2:$G$10,Закупка!$C$2:$C$10,$A12,Закупка!$I$2:$I$10,I$2,Закупка!$J$2:$J$10,$B$1)</f>
        <v>0</v>
      </c>
      <c r="J12" s="33" t="n">
        <f aca="false">SUMIFS(Продажи!$G$2:$G$10,Продажи!$C$2:$C$10,$A12,Продажи!$I$2:$I$10,J$2,Продажи!$J$2:$J$10,$B$1)-SUMIFS(Закупка!$G$2:$G$10,Закупка!$C$2:$C$10,$A12,Закупка!$I$2:$I$10,J$2,Закупка!$J$2:$J$10,$B$1)</f>
        <v>0</v>
      </c>
      <c r="K12" s="33" t="n">
        <f aca="false">SUMIFS(Продажи!$G$2:$G$10,Продажи!$C$2:$C$10,$A12,Продажи!$I$2:$I$10,K$2,Продажи!$J$2:$J$10,$B$1)-SUMIFS(Закупка!$G$2:$G$10,Закупка!$C$2:$C$10,$A12,Закупка!$I$2:$I$10,K$2,Закупка!$J$2:$J$10,$B$1)</f>
        <v>0</v>
      </c>
      <c r="L12" s="33" t="n">
        <f aca="false">SUMIFS(Продажи!$G$2:$G$10,Продажи!$C$2:$C$10,$A12,Продажи!$I$2:$I$10,L$2,Продажи!$J$2:$J$10,$B$1)-SUMIFS(Закупка!$G$2:$G$10,Закупка!$C$2:$C$10,$A12,Закупка!$I$2:$I$10,L$2,Закупка!$J$2:$J$10,$B$1)</f>
        <v>0</v>
      </c>
      <c r="M12" s="33" t="n">
        <f aca="false">SUMIFS(Продажи!$G$2:$G$10,Продажи!$C$2:$C$10,$A12,Продажи!$I$2:$I$10,M$2,Продажи!$J$2:$J$10,$B$1)-SUMIFS(Закупка!$G$2:$G$10,Закупка!$C$2:$C$10,$A12,Закупка!$I$2:$I$10,M$2,Закупка!$J$2:$J$10,$B$1)</f>
        <v>0</v>
      </c>
      <c r="N12" s="34" t="n">
        <f aca="false">SUMIFS(Продажи!$G$2:$G$10,Продажи!$C$2:$C$10,$A12,Продажи!$I$2:$I$10,N$2,Продажи!$J$2:$J$10,$B$1)-SUMIFS(Закупка!$G$2:$G$10,Закупка!$C$2:$C$10,$A12,Закупка!$I$2:$I$10,N$2,Закупка!$J$2:$J$10,$B$1)</f>
        <v>0</v>
      </c>
    </row>
    <row r="13" customFormat="false" ht="12.8" hidden="false" customHeight="false" outlineLevel="0" collapsed="false">
      <c r="A13" s="13" t="str">
        <f aca="false">Справочник!$D12</f>
        <v>Товар2</v>
      </c>
      <c r="B13" s="31" t="n">
        <f aca="false">SUM($C13:$N13)</f>
        <v>0</v>
      </c>
      <c r="C13" s="32" t="n">
        <f aca="false">SUMIFS(Продажи!$G$2:$G$10,Продажи!$C$2:$C$10,$A13,Продажи!$I$2:$I$10,C$2,Продажи!$J$2:$J$10,$B$1)-SUMIFS(Закупка!$G$2:$G$10,Закупка!$C$2:$C$10,$A13,Закупка!$I$2:$I$10,C$2,Закупка!$J$2:$J$10,$B$1)</f>
        <v>0</v>
      </c>
      <c r="D13" s="33" t="n">
        <f aca="false">SUMIFS(Продажи!$G$2:$G$10,Продажи!$C$2:$C$10,$A13,Продажи!$I$2:$I$10,D$2,Продажи!$J$2:$J$10,$B$1)-SUMIFS(Закупка!$G$2:$G$10,Закупка!$C$2:$C$10,$A13,Закупка!$I$2:$I$10,D$2,Закупка!$J$2:$J$10,$B$1)</f>
        <v>0</v>
      </c>
      <c r="E13" s="33" t="n">
        <f aca="false">SUMIFS(Продажи!$G$2:$G$10,Продажи!$C$2:$C$10,$A13,Продажи!$I$2:$I$10,E$2,Продажи!$J$2:$J$10,$B$1)-SUMIFS(Закупка!$G$2:$G$10,Закупка!$C$2:$C$10,$A13,Закупка!$I$2:$I$10,E$2,Закупка!$J$2:$J$10,$B$1)</f>
        <v>0</v>
      </c>
      <c r="F13" s="33" t="n">
        <f aca="false">SUMIFS(Продажи!$G$2:$G$10,Продажи!$C$2:$C$10,$A13,Продажи!$I$2:$I$10,F$2,Продажи!$J$2:$J$10,$B$1)-SUMIFS(Закупка!$G$2:$G$10,Закупка!$C$2:$C$10,$A13,Закупка!$I$2:$I$10,F$2,Закупка!$J$2:$J$10,$B$1)</f>
        <v>0</v>
      </c>
      <c r="G13" s="33" t="n">
        <f aca="false">SUMIFS(Продажи!$G$2:$G$10,Продажи!$C$2:$C$10,$A13,Продажи!$I$2:$I$10,G$2,Продажи!$J$2:$J$10,$B$1)-SUMIFS(Закупка!$G$2:$G$10,Закупка!$C$2:$C$10,$A13,Закупка!$I$2:$I$10,G$2,Закупка!$J$2:$J$10,$B$1)</f>
        <v>0</v>
      </c>
      <c r="H13" s="33" t="n">
        <f aca="false">SUMIFS(Продажи!$G$2:$G$10,Продажи!$C$2:$C$10,$A13,Продажи!$I$2:$I$10,H$2,Продажи!$J$2:$J$10,$B$1)-SUMIFS(Закупка!$G$2:$G$10,Закупка!$C$2:$C$10,$A13,Закупка!$I$2:$I$10,H$2,Закупка!$J$2:$J$10,$B$1)</f>
        <v>0</v>
      </c>
      <c r="I13" s="33" t="n">
        <f aca="false">SUMIFS(Продажи!$G$2:$G$10,Продажи!$C$2:$C$10,$A13,Продажи!$I$2:$I$10,I$2,Продажи!$J$2:$J$10,$B$1)-SUMIFS(Закупка!$G$2:$G$10,Закупка!$C$2:$C$10,$A13,Закупка!$I$2:$I$10,I$2,Закупка!$J$2:$J$10,$B$1)</f>
        <v>0</v>
      </c>
      <c r="J13" s="33" t="n">
        <f aca="false">SUMIFS(Продажи!$G$2:$G$10,Продажи!$C$2:$C$10,$A13,Продажи!$I$2:$I$10,J$2,Продажи!$J$2:$J$10,$B$1)-SUMIFS(Закупка!$G$2:$G$10,Закупка!$C$2:$C$10,$A13,Закупка!$I$2:$I$10,J$2,Закупка!$J$2:$J$10,$B$1)</f>
        <v>0</v>
      </c>
      <c r="K13" s="33" t="n">
        <f aca="false">SUMIFS(Продажи!$G$2:$G$10,Продажи!$C$2:$C$10,$A13,Продажи!$I$2:$I$10,K$2,Продажи!$J$2:$J$10,$B$1)-SUMIFS(Закупка!$G$2:$G$10,Закупка!$C$2:$C$10,$A13,Закупка!$I$2:$I$10,K$2,Закупка!$J$2:$J$10,$B$1)</f>
        <v>0</v>
      </c>
      <c r="L13" s="33" t="n">
        <f aca="false">SUMIFS(Продажи!$G$2:$G$10,Продажи!$C$2:$C$10,$A13,Продажи!$I$2:$I$10,L$2,Продажи!$J$2:$J$10,$B$1)-SUMIFS(Закупка!$G$2:$G$10,Закупка!$C$2:$C$10,$A13,Закупка!$I$2:$I$10,L$2,Закупка!$J$2:$J$10,$B$1)</f>
        <v>0</v>
      </c>
      <c r="M13" s="33" t="n">
        <f aca="false">SUMIFS(Продажи!$G$2:$G$10,Продажи!$C$2:$C$10,$A13,Продажи!$I$2:$I$10,M$2,Продажи!$J$2:$J$10,$B$1)-SUMIFS(Закупка!$G$2:$G$10,Закупка!$C$2:$C$10,$A13,Закупка!$I$2:$I$10,M$2,Закупка!$J$2:$J$10,$B$1)</f>
        <v>0</v>
      </c>
      <c r="N13" s="34" t="n">
        <f aca="false">SUMIFS(Продажи!$G$2:$G$10,Продажи!$C$2:$C$10,$A13,Продажи!$I$2:$I$10,N$2,Продажи!$J$2:$J$10,$B$1)-SUMIFS(Закупка!$G$2:$G$10,Закупка!$C$2:$C$10,$A13,Закупка!$I$2:$I$10,N$2,Закупка!$J$2:$J$10,$B$1)</f>
        <v>0</v>
      </c>
    </row>
    <row r="14" customFormat="false" ht="12.8" hidden="false" customHeight="false" outlineLevel="0" collapsed="false">
      <c r="A14" s="39" t="str">
        <f aca="false">Справочник!$D13</f>
        <v>Товар3</v>
      </c>
      <c r="B14" s="31" t="n">
        <f aca="false">SUM($C14:$N14)</f>
        <v>0</v>
      </c>
      <c r="C14" s="32" t="n">
        <f aca="false">SUMIFS(Продажи!$G$2:$G$10,Продажи!$C$2:$C$10,$A14,Продажи!$I$2:$I$10,C$2,Продажи!$J$2:$J$10,$B$1)-SUMIFS(Закупка!$G$2:$G$10,Закупка!$C$2:$C$10,$A14,Закупка!$I$2:$I$10,C$2,Закупка!$J$2:$J$10,$B$1)</f>
        <v>0</v>
      </c>
      <c r="D14" s="33" t="n">
        <f aca="false">SUMIFS(Продажи!$G$2:$G$10,Продажи!$C$2:$C$10,$A14,Продажи!$I$2:$I$10,D$2,Продажи!$J$2:$J$10,$B$1)-SUMIFS(Закупка!$G$2:$G$10,Закупка!$C$2:$C$10,$A14,Закупка!$I$2:$I$10,D$2,Закупка!$J$2:$J$10,$B$1)</f>
        <v>0</v>
      </c>
      <c r="E14" s="33" t="n">
        <f aca="false">SUMIFS(Продажи!$G$2:$G$10,Продажи!$C$2:$C$10,$A14,Продажи!$I$2:$I$10,E$2,Продажи!$J$2:$J$10,$B$1)-SUMIFS(Закупка!$G$2:$G$10,Закупка!$C$2:$C$10,$A14,Закупка!$I$2:$I$10,E$2,Закупка!$J$2:$J$10,$B$1)</f>
        <v>0</v>
      </c>
      <c r="F14" s="33" t="n">
        <f aca="false">SUMIFS(Продажи!$G$2:$G$10,Продажи!$C$2:$C$10,$A14,Продажи!$I$2:$I$10,F$2,Продажи!$J$2:$J$10,$B$1)-SUMIFS(Закупка!$G$2:$G$10,Закупка!$C$2:$C$10,$A14,Закупка!$I$2:$I$10,F$2,Закупка!$J$2:$J$10,$B$1)</f>
        <v>0</v>
      </c>
      <c r="G14" s="33" t="n">
        <f aca="false">SUMIFS(Продажи!$G$2:$G$10,Продажи!$C$2:$C$10,$A14,Продажи!$I$2:$I$10,G$2,Продажи!$J$2:$J$10,$B$1)-SUMIFS(Закупка!$G$2:$G$10,Закупка!$C$2:$C$10,$A14,Закупка!$I$2:$I$10,G$2,Закупка!$J$2:$J$10,$B$1)</f>
        <v>0</v>
      </c>
      <c r="H14" s="33" t="n">
        <f aca="false">SUMIFS(Продажи!$G$2:$G$10,Продажи!$C$2:$C$10,$A14,Продажи!$I$2:$I$10,H$2,Продажи!$J$2:$J$10,$B$1)-SUMIFS(Закупка!$G$2:$G$10,Закупка!$C$2:$C$10,$A14,Закупка!$I$2:$I$10,H$2,Закупка!$J$2:$J$10,$B$1)</f>
        <v>0</v>
      </c>
      <c r="I14" s="33" t="n">
        <f aca="false">SUMIFS(Продажи!$G$2:$G$10,Продажи!$C$2:$C$10,$A14,Продажи!$I$2:$I$10,I$2,Продажи!$J$2:$J$10,$B$1)-SUMIFS(Закупка!$G$2:$G$10,Закупка!$C$2:$C$10,$A14,Закупка!$I$2:$I$10,I$2,Закупка!$J$2:$J$10,$B$1)</f>
        <v>0</v>
      </c>
      <c r="J14" s="33" t="n">
        <f aca="false">SUMIFS(Продажи!$G$2:$G$10,Продажи!$C$2:$C$10,$A14,Продажи!$I$2:$I$10,J$2,Продажи!$J$2:$J$10,$B$1)-SUMIFS(Закупка!$G$2:$G$10,Закупка!$C$2:$C$10,$A14,Закупка!$I$2:$I$10,J$2,Закупка!$J$2:$J$10,$B$1)</f>
        <v>0</v>
      </c>
      <c r="K14" s="33" t="n">
        <f aca="false">SUMIFS(Продажи!$G$2:$G$10,Продажи!$C$2:$C$10,$A14,Продажи!$I$2:$I$10,K$2,Продажи!$J$2:$J$10,$B$1)-SUMIFS(Закупка!$G$2:$G$10,Закупка!$C$2:$C$10,$A14,Закупка!$I$2:$I$10,K$2,Закупка!$J$2:$J$10,$B$1)</f>
        <v>0</v>
      </c>
      <c r="L14" s="33" t="n">
        <f aca="false">SUMIFS(Продажи!$G$2:$G$10,Продажи!$C$2:$C$10,$A14,Продажи!$I$2:$I$10,L$2,Продажи!$J$2:$J$10,$B$1)-SUMIFS(Закупка!$G$2:$G$10,Закупка!$C$2:$C$10,$A14,Закупка!$I$2:$I$10,L$2,Закупка!$J$2:$J$10,$B$1)</f>
        <v>0</v>
      </c>
      <c r="M14" s="33" t="n">
        <f aca="false">SUMIFS(Продажи!$G$2:$G$10,Продажи!$C$2:$C$10,$A14,Продажи!$I$2:$I$10,M$2,Продажи!$J$2:$J$10,$B$1)-SUMIFS(Закупка!$G$2:$G$10,Закупка!$C$2:$C$10,$A14,Закупка!$I$2:$I$10,M$2,Закупка!$J$2:$J$10,$B$1)</f>
        <v>0</v>
      </c>
      <c r="N14" s="34" t="n">
        <f aca="false">SUMIFS(Продажи!$G$2:$G$10,Продажи!$C$2:$C$10,$A14,Продажи!$I$2:$I$10,N$2,Продажи!$J$2:$J$10,$B$1)-SUMIFS(Закупка!$G$2:$G$10,Закупка!$C$2:$C$10,$A14,Закупка!$I$2:$I$10,N$2,Закупка!$J$2:$J$10,$B$1)</f>
        <v>0</v>
      </c>
    </row>
    <row r="15" customFormat="false" ht="12.8" hidden="false" customHeight="false" outlineLevel="0" collapsed="false">
      <c r="A15" s="39" t="str">
        <f aca="false">Справочник!$D14</f>
        <v>Товар4</v>
      </c>
      <c r="B15" s="31" t="n">
        <f aca="false">SUM($C15:$N15)</f>
        <v>0</v>
      </c>
      <c r="C15" s="32" t="n">
        <f aca="false">SUMIFS(Продажи!$G$2:$G$10,Продажи!$C$2:$C$10,$A15,Продажи!$I$2:$I$10,C$2,Продажи!$J$2:$J$10,$B$1)-SUMIFS(Закупка!$G$2:$G$10,Закупка!$C$2:$C$10,$A15,Закупка!$I$2:$I$10,C$2,Закупка!$J$2:$J$10,$B$1)</f>
        <v>0</v>
      </c>
      <c r="D15" s="33" t="n">
        <f aca="false">SUMIFS(Продажи!$G$2:$G$10,Продажи!$C$2:$C$10,$A15,Продажи!$I$2:$I$10,D$2,Продажи!$J$2:$J$10,$B$1)-SUMIFS(Закупка!$G$2:$G$10,Закупка!$C$2:$C$10,$A15,Закупка!$I$2:$I$10,D$2,Закупка!$J$2:$J$10,$B$1)</f>
        <v>0</v>
      </c>
      <c r="E15" s="33" t="n">
        <f aca="false">SUMIFS(Продажи!$G$2:$G$10,Продажи!$C$2:$C$10,$A15,Продажи!$I$2:$I$10,E$2,Продажи!$J$2:$J$10,$B$1)-SUMIFS(Закупка!$G$2:$G$10,Закупка!$C$2:$C$10,$A15,Закупка!$I$2:$I$10,E$2,Закупка!$J$2:$J$10,$B$1)</f>
        <v>0</v>
      </c>
      <c r="F15" s="33" t="n">
        <f aca="false">SUMIFS(Продажи!$G$2:$G$10,Продажи!$C$2:$C$10,$A15,Продажи!$I$2:$I$10,F$2,Продажи!$J$2:$J$10,$B$1)-SUMIFS(Закупка!$G$2:$G$10,Закупка!$C$2:$C$10,$A15,Закупка!$I$2:$I$10,F$2,Закупка!$J$2:$J$10,$B$1)</f>
        <v>0</v>
      </c>
      <c r="G15" s="33" t="n">
        <f aca="false">SUMIFS(Продажи!$G$2:$G$10,Продажи!$C$2:$C$10,$A15,Продажи!$I$2:$I$10,G$2,Продажи!$J$2:$J$10,$B$1)-SUMIFS(Закупка!$G$2:$G$10,Закупка!$C$2:$C$10,$A15,Закупка!$I$2:$I$10,G$2,Закупка!$J$2:$J$10,$B$1)</f>
        <v>0</v>
      </c>
      <c r="H15" s="33" t="n">
        <f aca="false">SUMIFS(Продажи!$G$2:$G$10,Продажи!$C$2:$C$10,$A15,Продажи!$I$2:$I$10,H$2,Продажи!$J$2:$J$10,$B$1)-SUMIFS(Закупка!$G$2:$G$10,Закупка!$C$2:$C$10,$A15,Закупка!$I$2:$I$10,H$2,Закупка!$J$2:$J$10,$B$1)</f>
        <v>0</v>
      </c>
      <c r="I15" s="33" t="n">
        <f aca="false">SUMIFS(Продажи!$G$2:$G$10,Продажи!$C$2:$C$10,$A15,Продажи!$I$2:$I$10,I$2,Продажи!$J$2:$J$10,$B$1)-SUMIFS(Закупка!$G$2:$G$10,Закупка!$C$2:$C$10,$A15,Закупка!$I$2:$I$10,I$2,Закупка!$J$2:$J$10,$B$1)</f>
        <v>0</v>
      </c>
      <c r="J15" s="33" t="n">
        <f aca="false">SUMIFS(Продажи!$G$2:$G$10,Продажи!$C$2:$C$10,$A15,Продажи!$I$2:$I$10,J$2,Продажи!$J$2:$J$10,$B$1)-SUMIFS(Закупка!$G$2:$G$10,Закупка!$C$2:$C$10,$A15,Закупка!$I$2:$I$10,J$2,Закупка!$J$2:$J$10,$B$1)</f>
        <v>0</v>
      </c>
      <c r="K15" s="33" t="n">
        <f aca="false">SUMIFS(Продажи!$G$2:$G$10,Продажи!$C$2:$C$10,$A15,Продажи!$I$2:$I$10,K$2,Продажи!$J$2:$J$10,$B$1)-SUMIFS(Закупка!$G$2:$G$10,Закупка!$C$2:$C$10,$A15,Закупка!$I$2:$I$10,K$2,Закупка!$J$2:$J$10,$B$1)</f>
        <v>0</v>
      </c>
      <c r="L15" s="33" t="n">
        <f aca="false">SUMIFS(Продажи!$G$2:$G$10,Продажи!$C$2:$C$10,$A15,Продажи!$I$2:$I$10,L$2,Продажи!$J$2:$J$10,$B$1)-SUMIFS(Закупка!$G$2:$G$10,Закупка!$C$2:$C$10,$A15,Закупка!$I$2:$I$10,L$2,Закупка!$J$2:$J$10,$B$1)</f>
        <v>0</v>
      </c>
      <c r="M15" s="33" t="n">
        <f aca="false">SUMIFS(Продажи!$G$2:$G$10,Продажи!$C$2:$C$10,$A15,Продажи!$I$2:$I$10,M$2,Продажи!$J$2:$J$10,$B$1)-SUMIFS(Закупка!$G$2:$G$10,Закупка!$C$2:$C$10,$A15,Закупка!$I$2:$I$10,M$2,Закупка!$J$2:$J$10,$B$1)</f>
        <v>0</v>
      </c>
      <c r="N15" s="34" t="n">
        <f aca="false">SUMIFS(Продажи!$G$2:$G$10,Продажи!$C$2:$C$10,$A15,Продажи!$I$2:$I$10,N$2,Продажи!$J$2:$J$10,$B$1)-SUMIFS(Закупка!$G$2:$G$10,Закупка!$C$2:$C$10,$A15,Закупка!$I$2:$I$10,N$2,Закупка!$J$2:$J$10,$B$1)</f>
        <v>0</v>
      </c>
    </row>
    <row r="16" customFormat="false" ht="12.8" hidden="false" customHeight="false" outlineLevel="0" collapsed="false">
      <c r="A16" s="39" t="n">
        <f aca="false">Справочник!$D15</f>
        <v>0</v>
      </c>
      <c r="B16" s="31" t="n">
        <f aca="false">SUM($C16:$N16)</f>
        <v>0</v>
      </c>
      <c r="C16" s="32" t="n">
        <f aca="false">SUMIFS(Продажи!$G$2:$G$10,Продажи!$C$2:$C$10,$A16,Продажи!$I$2:$I$10,C$2,Продажи!$J$2:$J$10,$B$1)-SUMIFS(Закупка!$G$2:$G$10,Закупка!$C$2:$C$10,$A16,Закупка!$I$2:$I$10,C$2,Закупка!$J$2:$J$10,$B$1)</f>
        <v>0</v>
      </c>
      <c r="D16" s="33" t="n">
        <f aca="false">SUMIFS(Продажи!$G$2:$G$10,Продажи!$C$2:$C$10,$A16,Продажи!$I$2:$I$10,D$2,Продажи!$J$2:$J$10,$B$1)-SUMIFS(Закупка!$G$2:$G$10,Закупка!$C$2:$C$10,$A16,Закупка!$I$2:$I$10,D$2,Закупка!$J$2:$J$10,$B$1)</f>
        <v>0</v>
      </c>
      <c r="E16" s="33" t="n">
        <f aca="false">SUMIFS(Продажи!$G$2:$G$10,Продажи!$C$2:$C$10,$A16,Продажи!$I$2:$I$10,E$2,Продажи!$J$2:$J$10,$B$1)-SUMIFS(Закупка!$G$2:$G$10,Закупка!$C$2:$C$10,$A16,Закупка!$I$2:$I$10,E$2,Закупка!$J$2:$J$10,$B$1)</f>
        <v>0</v>
      </c>
      <c r="F16" s="33" t="n">
        <f aca="false">SUMIFS(Продажи!$G$2:$G$10,Продажи!$C$2:$C$10,$A16,Продажи!$I$2:$I$10,F$2,Продажи!$J$2:$J$10,$B$1)-SUMIFS(Закупка!$G$2:$G$10,Закупка!$C$2:$C$10,$A16,Закупка!$I$2:$I$10,F$2,Закупка!$J$2:$J$10,$B$1)</f>
        <v>0</v>
      </c>
      <c r="G16" s="33" t="n">
        <f aca="false">SUMIFS(Продажи!$G$2:$G$10,Продажи!$C$2:$C$10,$A16,Продажи!$I$2:$I$10,G$2,Продажи!$J$2:$J$10,$B$1)-SUMIFS(Закупка!$G$2:$G$10,Закупка!$C$2:$C$10,$A16,Закупка!$I$2:$I$10,G$2,Закупка!$J$2:$J$10,$B$1)</f>
        <v>0</v>
      </c>
      <c r="H16" s="33" t="n">
        <f aca="false">SUMIFS(Продажи!$G$2:$G$10,Продажи!$C$2:$C$10,$A16,Продажи!$I$2:$I$10,H$2,Продажи!$J$2:$J$10,$B$1)-SUMIFS(Закупка!$G$2:$G$10,Закупка!$C$2:$C$10,$A16,Закупка!$I$2:$I$10,H$2,Закупка!$J$2:$J$10,$B$1)</f>
        <v>0</v>
      </c>
      <c r="I16" s="33" t="n">
        <f aca="false">SUMIFS(Продажи!$G$2:$G$10,Продажи!$C$2:$C$10,$A16,Продажи!$I$2:$I$10,I$2,Продажи!$J$2:$J$10,$B$1)-SUMIFS(Закупка!$G$2:$G$10,Закупка!$C$2:$C$10,$A16,Закупка!$I$2:$I$10,I$2,Закупка!$J$2:$J$10,$B$1)</f>
        <v>0</v>
      </c>
      <c r="J16" s="33" t="n">
        <f aca="false">SUMIFS(Продажи!$G$2:$G$10,Продажи!$C$2:$C$10,$A16,Продажи!$I$2:$I$10,J$2,Продажи!$J$2:$J$10,$B$1)-SUMIFS(Закупка!$G$2:$G$10,Закупка!$C$2:$C$10,$A16,Закупка!$I$2:$I$10,J$2,Закупка!$J$2:$J$10,$B$1)</f>
        <v>0</v>
      </c>
      <c r="K16" s="33" t="n">
        <f aca="false">SUMIFS(Продажи!$G$2:$G$10,Продажи!$C$2:$C$10,$A16,Продажи!$I$2:$I$10,K$2,Продажи!$J$2:$J$10,$B$1)-SUMIFS(Закупка!$G$2:$G$10,Закупка!$C$2:$C$10,$A16,Закупка!$I$2:$I$10,K$2,Закупка!$J$2:$J$10,$B$1)</f>
        <v>0</v>
      </c>
      <c r="L16" s="33" t="n">
        <f aca="false">SUMIFS(Продажи!$G$2:$G$10,Продажи!$C$2:$C$10,$A16,Продажи!$I$2:$I$10,L$2,Продажи!$J$2:$J$10,$B$1)-SUMIFS(Закупка!$G$2:$G$10,Закупка!$C$2:$C$10,$A16,Закупка!$I$2:$I$10,L$2,Закупка!$J$2:$J$10,$B$1)</f>
        <v>0</v>
      </c>
      <c r="M16" s="33" t="n">
        <f aca="false">SUMIFS(Продажи!$G$2:$G$10,Продажи!$C$2:$C$10,$A16,Продажи!$I$2:$I$10,M$2,Продажи!$J$2:$J$10,$B$1)-SUMIFS(Закупка!$G$2:$G$10,Закупка!$C$2:$C$10,$A16,Закупка!$I$2:$I$10,M$2,Закупка!$J$2:$J$10,$B$1)</f>
        <v>0</v>
      </c>
      <c r="N16" s="34" t="n">
        <f aca="false">SUMIFS(Продажи!$G$2:$G$10,Продажи!$C$2:$C$10,$A16,Продажи!$I$2:$I$10,N$2,Продажи!$J$2:$J$10,$B$1)-SUMIFS(Закупка!$G$2:$G$10,Закупка!$C$2:$C$10,$A16,Закупка!$I$2:$I$10,N$2,Закупка!$J$2:$J$10,$B$1)</f>
        <v>0</v>
      </c>
    </row>
    <row r="17" customFormat="false" ht="12.8" hidden="false" customHeight="false" outlineLevel="0" collapsed="false">
      <c r="A17" s="39" t="n">
        <f aca="false">Справочник!$D16</f>
        <v>0</v>
      </c>
      <c r="B17" s="31" t="n">
        <f aca="false">SUM($C17:$N17)</f>
        <v>0</v>
      </c>
      <c r="C17" s="32" t="n">
        <f aca="false">SUMIFS(Продажи!$G$2:$G$10,Продажи!$C$2:$C$10,$A17,Продажи!$I$2:$I$10,C$2,Продажи!$J$2:$J$10,$B$1)-SUMIFS(Закупка!$G$2:$G$10,Закупка!$C$2:$C$10,$A17,Закупка!$I$2:$I$10,C$2,Закупка!$J$2:$J$10,$B$1)</f>
        <v>0</v>
      </c>
      <c r="D17" s="33" t="n">
        <f aca="false">SUMIFS(Продажи!$G$2:$G$10,Продажи!$C$2:$C$10,$A17,Продажи!$I$2:$I$10,D$2,Продажи!$J$2:$J$10,$B$1)-SUMIFS(Закупка!$G$2:$G$10,Закупка!$C$2:$C$10,$A17,Закупка!$I$2:$I$10,D$2,Закупка!$J$2:$J$10,$B$1)</f>
        <v>0</v>
      </c>
      <c r="E17" s="33" t="n">
        <f aca="false">SUMIFS(Продажи!$G$2:$G$10,Продажи!$C$2:$C$10,$A17,Продажи!$I$2:$I$10,E$2,Продажи!$J$2:$J$10,$B$1)-SUMIFS(Закупка!$G$2:$G$10,Закупка!$C$2:$C$10,$A17,Закупка!$I$2:$I$10,E$2,Закупка!$J$2:$J$10,$B$1)</f>
        <v>0</v>
      </c>
      <c r="F17" s="33" t="n">
        <f aca="false">SUMIFS(Продажи!$G$2:$G$10,Продажи!$C$2:$C$10,$A17,Продажи!$I$2:$I$10,F$2,Продажи!$J$2:$J$10,$B$1)-SUMIFS(Закупка!$G$2:$G$10,Закупка!$C$2:$C$10,$A17,Закупка!$I$2:$I$10,F$2,Закупка!$J$2:$J$10,$B$1)</f>
        <v>0</v>
      </c>
      <c r="G17" s="33" t="n">
        <f aca="false">SUMIFS(Продажи!$G$2:$G$10,Продажи!$C$2:$C$10,$A17,Продажи!$I$2:$I$10,G$2,Продажи!$J$2:$J$10,$B$1)-SUMIFS(Закупка!$G$2:$G$10,Закупка!$C$2:$C$10,$A17,Закупка!$I$2:$I$10,G$2,Закупка!$J$2:$J$10,$B$1)</f>
        <v>0</v>
      </c>
      <c r="H17" s="33" t="n">
        <f aca="false">SUMIFS(Продажи!$G$2:$G$10,Продажи!$C$2:$C$10,$A17,Продажи!$I$2:$I$10,H$2,Продажи!$J$2:$J$10,$B$1)-SUMIFS(Закупка!$G$2:$G$10,Закупка!$C$2:$C$10,$A17,Закупка!$I$2:$I$10,H$2,Закупка!$J$2:$J$10,$B$1)</f>
        <v>0</v>
      </c>
      <c r="I17" s="33" t="n">
        <f aca="false">SUMIFS(Продажи!$G$2:$G$10,Продажи!$C$2:$C$10,$A17,Продажи!$I$2:$I$10,I$2,Продажи!$J$2:$J$10,$B$1)-SUMIFS(Закупка!$G$2:$G$10,Закупка!$C$2:$C$10,$A17,Закупка!$I$2:$I$10,I$2,Закупка!$J$2:$J$10,$B$1)</f>
        <v>0</v>
      </c>
      <c r="J17" s="33" t="n">
        <f aca="false">SUMIFS(Продажи!$G$2:$G$10,Продажи!$C$2:$C$10,$A17,Продажи!$I$2:$I$10,J$2,Продажи!$J$2:$J$10,$B$1)-SUMIFS(Закупка!$G$2:$G$10,Закупка!$C$2:$C$10,$A17,Закупка!$I$2:$I$10,J$2,Закупка!$J$2:$J$10,$B$1)</f>
        <v>0</v>
      </c>
      <c r="K17" s="33" t="n">
        <f aca="false">SUMIFS(Продажи!$G$2:$G$10,Продажи!$C$2:$C$10,$A17,Продажи!$I$2:$I$10,K$2,Продажи!$J$2:$J$10,$B$1)-SUMIFS(Закупка!$G$2:$G$10,Закупка!$C$2:$C$10,$A17,Закупка!$I$2:$I$10,K$2,Закупка!$J$2:$J$10,$B$1)</f>
        <v>0</v>
      </c>
      <c r="L17" s="33" t="n">
        <f aca="false">SUMIFS(Продажи!$G$2:$G$10,Продажи!$C$2:$C$10,$A17,Продажи!$I$2:$I$10,L$2,Продажи!$J$2:$J$10,$B$1)-SUMIFS(Закупка!$G$2:$G$10,Закупка!$C$2:$C$10,$A17,Закупка!$I$2:$I$10,L$2,Закупка!$J$2:$J$10,$B$1)</f>
        <v>0</v>
      </c>
      <c r="M17" s="33" t="n">
        <f aca="false">SUMIFS(Продажи!$G$2:$G$10,Продажи!$C$2:$C$10,$A17,Продажи!$I$2:$I$10,M$2,Продажи!$J$2:$J$10,$B$1)-SUMIFS(Закупка!$G$2:$G$10,Закупка!$C$2:$C$10,$A17,Закупка!$I$2:$I$10,M$2,Закупка!$J$2:$J$10,$B$1)</f>
        <v>0</v>
      </c>
      <c r="N17" s="34" t="n">
        <f aca="false">SUMIFS(Продажи!$G$2:$G$10,Продажи!$C$2:$C$10,$A17,Продажи!$I$2:$I$10,N$2,Продажи!$J$2:$J$10,$B$1)-SUMIFS(Закупка!$G$2:$G$10,Закупка!$C$2:$C$10,$A17,Закупка!$I$2:$I$10,N$2,Закупка!$J$2:$J$10,$B$1)</f>
        <v>0</v>
      </c>
    </row>
    <row r="21" customFormat="false" ht="12.8" hidden="false" customHeight="false" outlineLevel="0" collapsed="false">
      <c r="H21" s="4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2022-10-10T07:34:35Z</dcterms:created>
  <dc:creator/>
  <dc:description/>
  <dc:language>ru-RU</dc:language>
  <cp:lastModifiedBy/>
  <dcterms:modified xsi:type="dcterms:W3CDTF">2022-10-10T13:30:30Z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